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20210623_earthquake_simulation_under_elastic_limit\12th June\20210704_elcentroX0.8\"/>
    </mc:Choice>
  </mc:AlternateContent>
  <xr:revisionPtr revIDLastSave="0" documentId="13_ncr:1_{7DD3C6B1-7378-4F5F-B0F4-9A74AF54F37C}" xr6:coauthVersionLast="47" xr6:coauthVersionMax="47" xr10:uidLastSave="{00000000-0000-0000-0000-000000000000}"/>
  <bookViews>
    <workbookView xWindow="-24120" yWindow="249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1" i="1"/>
  <c r="J96" i="1"/>
  <c r="I90" i="1"/>
  <c r="I93" i="1"/>
  <c r="I94" i="1"/>
  <c r="I96" i="1"/>
  <c r="I88" i="1"/>
  <c r="H89" i="1"/>
  <c r="H96" i="1"/>
  <c r="G90" i="1"/>
  <c r="G91" i="1"/>
  <c r="G92" i="1"/>
  <c r="G93" i="1"/>
  <c r="G94" i="1"/>
  <c r="G95" i="1"/>
  <c r="G96" i="1"/>
  <c r="F91" i="1"/>
  <c r="F93" i="1"/>
  <c r="F94" i="1"/>
  <c r="F95" i="1"/>
  <c r="F96" i="1"/>
  <c r="E89" i="1"/>
  <c r="E90" i="1"/>
  <c r="E91" i="1"/>
  <c r="E92" i="1"/>
  <c r="E96" i="1"/>
  <c r="D92" i="1"/>
  <c r="D93" i="1"/>
  <c r="D94" i="1"/>
  <c r="D95" i="1"/>
  <c r="D96" i="1"/>
  <c r="D88" i="1"/>
  <c r="C89" i="1"/>
  <c r="C90" i="1"/>
  <c r="C96" i="1"/>
  <c r="O76" i="1"/>
  <c r="J88" i="1" s="1"/>
  <c r="O77" i="1"/>
  <c r="J89" i="1" s="1"/>
  <c r="O78" i="1"/>
  <c r="J90" i="1" s="1"/>
  <c r="O79" i="1"/>
  <c r="J91" i="1" s="1"/>
  <c r="O80" i="1"/>
  <c r="J92" i="1" s="1"/>
  <c r="O81" i="1"/>
  <c r="J93" i="1" s="1"/>
  <c r="O82" i="1"/>
  <c r="J94" i="1" s="1"/>
  <c r="O83" i="1"/>
  <c r="J95" i="1" s="1"/>
  <c r="G77" i="1"/>
  <c r="I89" i="1" s="1"/>
  <c r="G78" i="1"/>
  <c r="G79" i="1"/>
  <c r="I91" i="1" s="1"/>
  <c r="G80" i="1"/>
  <c r="I92" i="1" s="1"/>
  <c r="G81" i="1"/>
  <c r="G82" i="1"/>
  <c r="G83" i="1"/>
  <c r="I95" i="1" s="1"/>
  <c r="G76" i="1"/>
  <c r="O66" i="1"/>
  <c r="O67" i="1"/>
  <c r="H90" i="1" s="1"/>
  <c r="O68" i="1"/>
  <c r="H91" i="1" s="1"/>
  <c r="O69" i="1"/>
  <c r="H92" i="1" s="1"/>
  <c r="O70" i="1"/>
  <c r="H93" i="1" s="1"/>
  <c r="O71" i="1"/>
  <c r="H94" i="1" s="1"/>
  <c r="O72" i="1"/>
  <c r="H95" i="1" s="1"/>
  <c r="O65" i="1"/>
  <c r="H88" i="1" s="1"/>
  <c r="O53" i="1"/>
  <c r="F88" i="1" s="1"/>
  <c r="O54" i="1"/>
  <c r="F89" i="1" s="1"/>
  <c r="O55" i="1"/>
  <c r="F90" i="1" s="1"/>
  <c r="O56" i="1"/>
  <c r="O58" i="1"/>
  <c r="O59" i="1"/>
  <c r="O60" i="1"/>
  <c r="O57" i="1"/>
  <c r="F92" i="1" s="1"/>
  <c r="M117" i="1"/>
  <c r="M116" i="1"/>
  <c r="M115" i="1"/>
  <c r="M114" i="1"/>
  <c r="M113" i="1"/>
  <c r="M112" i="1"/>
  <c r="M111" i="1"/>
  <c r="M110" i="1"/>
  <c r="G66" i="1"/>
  <c r="G89" i="1" s="1"/>
  <c r="G67" i="1"/>
  <c r="G68" i="1"/>
  <c r="G69" i="1"/>
  <c r="G70" i="1"/>
  <c r="G71" i="1"/>
  <c r="G72" i="1"/>
  <c r="G65" i="1"/>
  <c r="G88" i="1" s="1"/>
  <c r="G54" i="1"/>
  <c r="G55" i="1"/>
  <c r="G56" i="1"/>
  <c r="G57" i="1"/>
  <c r="G58" i="1"/>
  <c r="E93" i="1" s="1"/>
  <c r="G59" i="1"/>
  <c r="E94" i="1" s="1"/>
  <c r="G60" i="1"/>
  <c r="E95" i="1" s="1"/>
  <c r="G53" i="1"/>
  <c r="E88" i="1" s="1"/>
  <c r="O43" i="1"/>
  <c r="D89" i="1" s="1"/>
  <c r="O44" i="1"/>
  <c r="D90" i="1" s="1"/>
  <c r="O45" i="1"/>
  <c r="D91" i="1" s="1"/>
  <c r="O46" i="1"/>
  <c r="O47" i="1"/>
  <c r="O48" i="1"/>
  <c r="O49" i="1"/>
  <c r="O42" i="1"/>
  <c r="G43" i="1"/>
  <c r="G44" i="1"/>
  <c r="G45" i="1"/>
  <c r="C91" i="1" s="1"/>
  <c r="G46" i="1"/>
  <c r="C92" i="1" s="1"/>
  <c r="G47" i="1"/>
  <c r="C93" i="1" s="1"/>
  <c r="G48" i="1"/>
  <c r="C94" i="1" s="1"/>
  <c r="G49" i="1"/>
  <c r="C95" i="1" s="1"/>
  <c r="G42" i="1"/>
  <c r="C88" i="1" s="1"/>
  <c r="Q110" i="1" l="1" a="1"/>
  <c r="Q110" i="1" s="1"/>
  <c r="K18" i="1"/>
  <c r="K19" i="1"/>
  <c r="K20" i="1"/>
  <c r="K21" i="1"/>
  <c r="K22" i="1"/>
  <c r="K23" i="1"/>
  <c r="K24" i="1"/>
  <c r="K17" i="1"/>
  <c r="O17" i="1" a="1"/>
  <c r="P18" i="1" s="1"/>
  <c r="B28" i="1" a="1"/>
  <c r="B29" i="1" s="1"/>
  <c r="Q112" i="1" l="1"/>
  <c r="U110" i="1"/>
  <c r="T110" i="1"/>
  <c r="X117" i="1"/>
  <c r="Q114" i="1"/>
  <c r="U112" i="1"/>
  <c r="Q117" i="1"/>
  <c r="X110" i="1"/>
  <c r="V114" i="1"/>
  <c r="T115" i="1"/>
  <c r="V116" i="1"/>
  <c r="U117" i="1"/>
  <c r="Q113" i="1"/>
  <c r="V115" i="1"/>
  <c r="S110" i="1"/>
  <c r="W116" i="1"/>
  <c r="R117" i="1"/>
  <c r="Q111" i="1"/>
  <c r="S114" i="1"/>
  <c r="R113" i="1"/>
  <c r="T117" i="1"/>
  <c r="W115" i="1"/>
  <c r="T112" i="1"/>
  <c r="T111" i="1"/>
  <c r="T114" i="1"/>
  <c r="X116" i="1"/>
  <c r="R112" i="1"/>
  <c r="W110" i="1"/>
  <c r="R114" i="1"/>
  <c r="W112" i="1"/>
  <c r="R116" i="1"/>
  <c r="W114" i="1"/>
  <c r="R111" i="1"/>
  <c r="X115" i="1"/>
  <c r="S112" i="1"/>
  <c r="Q115" i="1"/>
  <c r="S115" i="1"/>
  <c r="U115" i="1"/>
  <c r="S116" i="1"/>
  <c r="S111" i="1"/>
  <c r="U113" i="1"/>
  <c r="V111" i="1"/>
  <c r="W113" i="1"/>
  <c r="V113" i="1"/>
  <c r="X111" i="1"/>
  <c r="T116" i="1"/>
  <c r="X113" i="1"/>
  <c r="W117" i="1"/>
  <c r="Q116" i="1"/>
  <c r="U114" i="1"/>
  <c r="R115" i="1"/>
  <c r="X112" i="1"/>
  <c r="T113" i="1"/>
  <c r="U116" i="1"/>
  <c r="S113" i="1"/>
  <c r="X114" i="1"/>
  <c r="V117" i="1"/>
  <c r="V110" i="1"/>
  <c r="U111" i="1"/>
  <c r="R110" i="1"/>
  <c r="V112" i="1"/>
  <c r="W111" i="1"/>
  <c r="S117" i="1"/>
  <c r="O18" i="1"/>
  <c r="V19" i="1"/>
  <c r="V17" i="1"/>
  <c r="U19" i="1"/>
  <c r="U17" i="1"/>
  <c r="T19" i="1"/>
  <c r="T17" i="1"/>
  <c r="S19" i="1"/>
  <c r="S17" i="1"/>
  <c r="R19" i="1"/>
  <c r="R17" i="1"/>
  <c r="Q19" i="1"/>
  <c r="Q17" i="1"/>
  <c r="P19" i="1"/>
  <c r="P17" i="1"/>
  <c r="O19" i="1"/>
  <c r="O17" i="1"/>
  <c r="V18" i="1"/>
  <c r="U18" i="1"/>
  <c r="T18" i="1"/>
  <c r="S18" i="1"/>
  <c r="R18" i="1"/>
  <c r="Q18" i="1"/>
  <c r="D28" i="1"/>
  <c r="C28" i="1"/>
  <c r="B28" i="1"/>
  <c r="F28" i="1" s="1"/>
  <c r="D30" i="1"/>
  <c r="C30" i="1"/>
  <c r="B30" i="1"/>
  <c r="D29" i="1"/>
  <c r="C29" i="1"/>
  <c r="F29" i="1" s="1"/>
  <c r="F30" i="1" l="1"/>
  <c r="D120" i="1" a="1"/>
  <c r="D123" i="1" s="1"/>
  <c r="G126" i="1" l="1"/>
  <c r="J127" i="1"/>
  <c r="F125" i="1"/>
  <c r="F121" i="1"/>
  <c r="H124" i="1"/>
  <c r="D124" i="1"/>
  <c r="I123" i="1"/>
  <c r="H121" i="1"/>
  <c r="E127" i="1"/>
  <c r="H125" i="1"/>
  <c r="H123" i="1"/>
  <c r="J123" i="1"/>
  <c r="G120" i="1"/>
  <c r="E121" i="1"/>
  <c r="E125" i="1"/>
  <c r="E126" i="1"/>
  <c r="G121" i="1"/>
  <c r="I124" i="1"/>
  <c r="D127" i="1"/>
  <c r="J125" i="1"/>
  <c r="E120" i="1"/>
  <c r="F120" i="1"/>
  <c r="H126" i="1"/>
  <c r="J122" i="1"/>
  <c r="G127" i="1"/>
  <c r="H120" i="1"/>
  <c r="K120" i="1"/>
  <c r="H122" i="1"/>
  <c r="E123" i="1"/>
  <c r="E124" i="1"/>
  <c r="F127" i="1"/>
  <c r="I125" i="1"/>
  <c r="G122" i="1"/>
  <c r="D120" i="1"/>
  <c r="I121" i="1"/>
  <c r="K124" i="1"/>
  <c r="F126" i="1"/>
  <c r="E122" i="1"/>
  <c r="K123" i="1"/>
  <c r="J121" i="1"/>
  <c r="D122" i="1"/>
  <c r="K121" i="1"/>
  <c r="G124" i="1"/>
  <c r="F123" i="1"/>
  <c r="I120" i="1"/>
  <c r="J124" i="1"/>
  <c r="J126" i="1"/>
  <c r="J120" i="1"/>
  <c r="D121" i="1"/>
  <c r="K126" i="1"/>
  <c r="G123" i="1"/>
  <c r="I122" i="1"/>
  <c r="G125" i="1"/>
  <c r="K125" i="1"/>
  <c r="I127" i="1"/>
  <c r="H127" i="1"/>
  <c r="I126" i="1"/>
  <c r="D126" i="1"/>
  <c r="K127" i="1"/>
  <c r="F124" i="1"/>
  <c r="F122" i="1"/>
  <c r="K122" i="1"/>
  <c r="D125" i="1"/>
  <c r="M123" i="1"/>
  <c r="M121" i="1" l="1"/>
  <c r="M126" i="1"/>
  <c r="M125" i="1"/>
  <c r="M127" i="1"/>
  <c r="M122" i="1"/>
  <c r="M124" i="1"/>
  <c r="M120" i="1"/>
</calcChain>
</file>

<file path=xl/sharedStrings.xml><?xml version="1.0" encoding="utf-8"?>
<sst xmlns="http://schemas.openxmlformats.org/spreadsheetml/2006/main" count="251" uniqueCount="33">
  <si>
    <t>Mode 1</t>
  </si>
  <si>
    <t>Mode 2</t>
  </si>
  <si>
    <t>Mode 3</t>
  </si>
  <si>
    <t>Mode 4</t>
  </si>
  <si>
    <t>Freq 1</t>
  </si>
  <si>
    <t>Freq 2</t>
  </si>
  <si>
    <t>Freq 3</t>
  </si>
  <si>
    <t>Freq 4</t>
  </si>
  <si>
    <t>M=</t>
  </si>
  <si>
    <t>modal mass</t>
  </si>
  <si>
    <t>phiT*M</t>
  </si>
  <si>
    <t>From SAP2000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</si>
  <si>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mode</t>
    </r>
  </si>
  <si>
    <t>Modified mass arrangement</t>
  </si>
  <si>
    <t>MODAL</t>
  </si>
  <si>
    <t>LinModal</t>
  </si>
  <si>
    <t>Mode</t>
  </si>
  <si>
    <t>4th mode</t>
  </si>
  <si>
    <t>5th mode</t>
  </si>
  <si>
    <t>6th mode</t>
  </si>
  <si>
    <t>7th mode</t>
  </si>
  <si>
    <t>8th mode</t>
  </si>
  <si>
    <t>2nd mode</t>
  </si>
  <si>
    <t>3rd mode</t>
  </si>
  <si>
    <t>Mode 5</t>
  </si>
  <si>
    <t>Mode 6</t>
  </si>
  <si>
    <t>Mode 7</t>
  </si>
  <si>
    <t>Mode 8</t>
  </si>
  <si>
    <t>Time</t>
  </si>
  <si>
    <t>Freq</t>
  </si>
  <si>
    <t>omega</t>
  </si>
  <si>
    <t>phiTm</t>
  </si>
  <si>
    <t>With rotational springs and without modifying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</si>
</sst>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37</xdr:row>
      <xdr:rowOff>0</xdr:rowOff>
    </xdr:from>
    <xdr:to>
      <xdr:col>20</xdr:col>
      <xdr:colOff>419100</xdr:colOff>
      <xdr:row>37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BAF811-DD0B-4E77-AC58-AD7A1A430B04}"/>
            </a:ext>
          </a:extLst>
        </xdr:cNvPr>
        <xdr:cNvSpPr/>
      </xdr:nvSpPr>
      <xdr:spPr>
        <a:xfrm>
          <a:off x="9525" y="7048500"/>
          <a:ext cx="1284922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"/>
  <sheetViews>
    <sheetView tabSelected="1" workbookViewId="0">
      <selection activeCell="K10" sqref="K10"/>
    </sheetView>
  </sheetViews>
  <sheetFormatPr defaultRowHeight="15" x14ac:dyDescent="0.25"/>
  <cols>
    <col min="1" max="1" width="12.85546875" customWidth="1"/>
    <col min="3" max="3" width="11.28515625" customWidth="1"/>
    <col min="10" max="10" width="11.5703125" bestFit="1" customWidth="1"/>
  </cols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H1" t="s">
        <v>4</v>
      </c>
      <c r="I1" s="6">
        <v>1.0216000000000001</v>
      </c>
      <c r="J1" s="6">
        <f>2*PI()*I1</f>
        <v>6.4189021098146659</v>
      </c>
      <c r="R1" s="6">
        <v>1.0186915331053801</v>
      </c>
      <c r="S1" s="6">
        <v>6.4006276733559799</v>
      </c>
    </row>
    <row r="2" spans="2:19" x14ac:dyDescent="0.25">
      <c r="B2">
        <v>1</v>
      </c>
      <c r="C2">
        <v>1</v>
      </c>
      <c r="D2">
        <v>1</v>
      </c>
      <c r="E2">
        <v>1</v>
      </c>
      <c r="H2" t="s">
        <v>5</v>
      </c>
      <c r="I2" s="6">
        <v>6.4039999999999999</v>
      </c>
      <c r="J2" s="6">
        <f t="shared" ref="J2:J4" si="0">2*PI()*I2</f>
        <v>40.237518707178069</v>
      </c>
      <c r="M2">
        <v>1</v>
      </c>
      <c r="N2">
        <v>1</v>
      </c>
      <c r="O2">
        <v>1</v>
      </c>
      <c r="P2">
        <v>1</v>
      </c>
      <c r="R2" s="6">
        <v>6.3888476428221397</v>
      </c>
      <c r="S2" s="6">
        <v>40.142313639188998</v>
      </c>
    </row>
    <row r="3" spans="2:19" x14ac:dyDescent="0.25">
      <c r="B3">
        <v>0.83750000000000002</v>
      </c>
      <c r="C3">
        <v>0.31969999999999998</v>
      </c>
      <c r="D3">
        <v>-0.28510000000000002</v>
      </c>
      <c r="E3">
        <v>-1.0311999999999999</v>
      </c>
      <c r="H3" t="s">
        <v>6</v>
      </c>
      <c r="I3" s="6">
        <v>17.994</v>
      </c>
      <c r="J3" s="6">
        <f t="shared" si="0"/>
        <v>113.05963641738947</v>
      </c>
      <c r="M3">
        <v>0.83750000000000002</v>
      </c>
      <c r="N3">
        <v>0.31969999999999998</v>
      </c>
      <c r="O3">
        <v>-0.28510000000000002</v>
      </c>
      <c r="P3">
        <v>-1.0311999999999999</v>
      </c>
      <c r="R3" s="6">
        <v>17.961600099995501</v>
      </c>
      <c r="S3" s="6">
        <v>112.856061841727</v>
      </c>
    </row>
    <row r="4" spans="2:19" x14ac:dyDescent="0.25">
      <c r="B4">
        <v>0.67700000000000005</v>
      </c>
      <c r="C4">
        <v>-0.2858</v>
      </c>
      <c r="D4">
        <v>-1.0315000000000001</v>
      </c>
      <c r="E4">
        <v>-1.2074</v>
      </c>
      <c r="H4" t="s">
        <v>7</v>
      </c>
      <c r="I4" s="6">
        <v>35.473864301542903</v>
      </c>
      <c r="J4" s="6">
        <f t="shared" si="0"/>
        <v>222.88886296833681</v>
      </c>
      <c r="M4">
        <v>0.67700000000000005</v>
      </c>
      <c r="N4">
        <v>-0.2858</v>
      </c>
      <c r="O4">
        <v>-1.0315000000000001</v>
      </c>
      <c r="P4">
        <v>-1.2074</v>
      </c>
      <c r="R4" s="6">
        <v>35.473864301542903</v>
      </c>
      <c r="S4" s="6">
        <v>222.88886296833701</v>
      </c>
    </row>
    <row r="5" spans="2:19" x14ac:dyDescent="0.25">
      <c r="B5">
        <v>0.52180000000000004</v>
      </c>
      <c r="C5">
        <v>-0.73009999999999997</v>
      </c>
      <c r="D5">
        <v>-0.90459999999999996</v>
      </c>
      <c r="E5">
        <v>0.35199999999999998</v>
      </c>
      <c r="M5">
        <v>0.52180000000000004</v>
      </c>
      <c r="N5">
        <v>-0.73009999999999997</v>
      </c>
      <c r="O5">
        <v>-0.90459999999999996</v>
      </c>
      <c r="P5">
        <v>0.35199999999999998</v>
      </c>
    </row>
    <row r="6" spans="2:19" x14ac:dyDescent="0.25">
      <c r="B6">
        <v>0.37640000000000001</v>
      </c>
      <c r="C6">
        <v>-0.94499999999999995</v>
      </c>
      <c r="D6">
        <v>-7.0099999999999996E-2</v>
      </c>
      <c r="E6">
        <v>1.4887999999999999</v>
      </c>
      <c r="M6">
        <v>0.37640000000000001</v>
      </c>
      <c r="N6">
        <v>-0.94499999999999995</v>
      </c>
      <c r="O6">
        <v>-7.0099999999999996E-2</v>
      </c>
      <c r="P6">
        <v>1.4887999999999999</v>
      </c>
    </row>
    <row r="7" spans="2:19" x14ac:dyDescent="0.25">
      <c r="B7">
        <v>0.2462</v>
      </c>
      <c r="C7">
        <v>-0.91149999999999998</v>
      </c>
      <c r="D7">
        <v>0.86180000000000001</v>
      </c>
      <c r="E7">
        <v>0.66800000000000004</v>
      </c>
      <c r="M7">
        <v>0.2462</v>
      </c>
      <c r="N7">
        <v>-0.91149999999999998</v>
      </c>
      <c r="O7">
        <v>0.86180000000000001</v>
      </c>
      <c r="P7">
        <v>0.66800000000000004</v>
      </c>
    </row>
    <row r="8" spans="2:19" x14ac:dyDescent="0.25">
      <c r="B8">
        <v>0.13730000000000001</v>
      </c>
      <c r="C8">
        <v>-0.67479999999999996</v>
      </c>
      <c r="D8">
        <v>1.2506999999999999</v>
      </c>
      <c r="E8">
        <v>-1.0685</v>
      </c>
      <c r="M8">
        <v>0.13730000000000001</v>
      </c>
      <c r="N8">
        <v>-0.67479999999999996</v>
      </c>
      <c r="O8">
        <v>1.2506999999999999</v>
      </c>
      <c r="P8">
        <v>-1.0685</v>
      </c>
    </row>
    <row r="9" spans="2:19" x14ac:dyDescent="0.25">
      <c r="B9">
        <v>5.62E-2</v>
      </c>
      <c r="C9">
        <v>-0.34250000000000003</v>
      </c>
      <c r="D9">
        <v>0.89070000000000005</v>
      </c>
      <c r="E9">
        <v>-1.5353000000000001</v>
      </c>
      <c r="M9">
        <v>5.62E-2</v>
      </c>
      <c r="N9">
        <v>-0.34250000000000003</v>
      </c>
      <c r="O9">
        <v>0.89070000000000005</v>
      </c>
      <c r="P9">
        <v>-1.5353000000000001</v>
      </c>
    </row>
    <row r="10" spans="2:19" x14ac:dyDescent="0.25">
      <c r="B10">
        <v>0</v>
      </c>
      <c r="C10">
        <v>0</v>
      </c>
      <c r="D10">
        <v>0</v>
      </c>
      <c r="E10">
        <v>0</v>
      </c>
      <c r="M10">
        <v>0</v>
      </c>
      <c r="N10">
        <v>0</v>
      </c>
      <c r="O10">
        <v>0</v>
      </c>
      <c r="P10">
        <v>0</v>
      </c>
    </row>
    <row r="12" spans="2:19" x14ac:dyDescent="0.25">
      <c r="H12">
        <v>10.853785999999999</v>
      </c>
    </row>
    <row r="15" spans="2:19" x14ac:dyDescent="0.25">
      <c r="B15" s="1"/>
    </row>
    <row r="17" spans="1:22" x14ac:dyDescent="0.25">
      <c r="B17" s="1">
        <v>10.805300000000001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 s="4">
        <f t="shared" ref="K17:K24" si="1">MAX(B17:I17)</f>
        <v>10.805300000000001</v>
      </c>
      <c r="O17" s="1">
        <f t="array" ref="O17:V19">MMULT(TRANSPOSE(B2:D9),B17:I24)</f>
        <v>10.805300000000001</v>
      </c>
      <c r="P17" s="1">
        <v>9.0494387500000002</v>
      </c>
      <c r="Q17" s="1">
        <v>7.3151881000000012</v>
      </c>
      <c r="R17" s="1">
        <v>5.6382055400000013</v>
      </c>
      <c r="S17" s="1">
        <v>4.0671149200000007</v>
      </c>
      <c r="T17" s="1">
        <v>2.6602648600000003</v>
      </c>
      <c r="U17" s="1">
        <v>1.4835676900000001</v>
      </c>
      <c r="V17" s="1">
        <v>0.60725786000000004</v>
      </c>
    </row>
    <row r="18" spans="1:22" x14ac:dyDescent="0.25">
      <c r="B18" s="1">
        <v>0</v>
      </c>
      <c r="C18" s="1">
        <v>10.805300000000001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 s="4">
        <f t="shared" si="1"/>
        <v>10.805300000000001</v>
      </c>
      <c r="N18" s="3" t="s">
        <v>10</v>
      </c>
      <c r="O18" s="1">
        <v>10.805300000000001</v>
      </c>
      <c r="P18" s="1">
        <v>3.4544544099999999</v>
      </c>
      <c r="Q18" s="1">
        <v>-3.0881547400000002</v>
      </c>
      <c r="R18" s="1">
        <v>-7.8889495300000005</v>
      </c>
      <c r="S18" s="1">
        <v>-10.2110085</v>
      </c>
      <c r="T18" s="1">
        <v>-9.8490309500000013</v>
      </c>
      <c r="U18" s="1">
        <v>-7.2914164399999999</v>
      </c>
      <c r="V18" s="1">
        <v>-3.7008152500000007</v>
      </c>
    </row>
    <row r="19" spans="1:22" x14ac:dyDescent="0.25">
      <c r="B19" s="1">
        <v>0</v>
      </c>
      <c r="C19" s="1">
        <v>0</v>
      </c>
      <c r="D19" s="1">
        <v>10.805300000000001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 s="4">
        <f t="shared" si="1"/>
        <v>10.805300000000001</v>
      </c>
      <c r="O19" s="1">
        <v>10.805300000000001</v>
      </c>
      <c r="P19" s="1">
        <v>-3.0805910300000003</v>
      </c>
      <c r="Q19" s="1">
        <v>-11.145666950000003</v>
      </c>
      <c r="R19" s="1">
        <v>-9.7744743800000009</v>
      </c>
      <c r="S19" s="1">
        <v>-0.75745152999999998</v>
      </c>
      <c r="T19" s="1">
        <v>9.3120075400000015</v>
      </c>
      <c r="U19" s="1">
        <v>13.514188710000001</v>
      </c>
      <c r="V19" s="1">
        <v>9.6242807100000007</v>
      </c>
    </row>
    <row r="20" spans="1:22" x14ac:dyDescent="0.25">
      <c r="A20" t="s">
        <v>8</v>
      </c>
      <c r="B20" s="1">
        <v>0</v>
      </c>
      <c r="C20" s="1">
        <v>0</v>
      </c>
      <c r="D20" s="1">
        <v>0</v>
      </c>
      <c r="E20" s="1">
        <v>10.805300000000001</v>
      </c>
      <c r="F20" s="1">
        <v>0</v>
      </c>
      <c r="G20" s="1">
        <v>0</v>
      </c>
      <c r="H20" s="1">
        <v>0</v>
      </c>
      <c r="I20" s="1">
        <v>0</v>
      </c>
      <c r="K20" s="4">
        <f t="shared" si="1"/>
        <v>10.805300000000001</v>
      </c>
    </row>
    <row r="21" spans="1:22" x14ac:dyDescent="0.25">
      <c r="B21" s="1">
        <v>0</v>
      </c>
      <c r="C21" s="1">
        <v>0</v>
      </c>
      <c r="D21" s="1">
        <v>0</v>
      </c>
      <c r="E21" s="1">
        <v>0</v>
      </c>
      <c r="F21" s="1">
        <v>10.805300000000001</v>
      </c>
      <c r="G21" s="1">
        <v>0</v>
      </c>
      <c r="H21" s="1">
        <v>0</v>
      </c>
      <c r="I21" s="1">
        <v>0</v>
      </c>
      <c r="K21" s="4">
        <f t="shared" si="1"/>
        <v>10.805300000000001</v>
      </c>
    </row>
    <row r="22" spans="1:22" x14ac:dyDescent="0.25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10.805300000000001</v>
      </c>
      <c r="H22" s="1">
        <v>0</v>
      </c>
      <c r="I22" s="1">
        <v>0</v>
      </c>
      <c r="K22" s="4">
        <f t="shared" si="1"/>
        <v>10.805300000000001</v>
      </c>
    </row>
    <row r="23" spans="1:22" x14ac:dyDescent="0.25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10.805300000000001</v>
      </c>
      <c r="I23" s="1">
        <v>0</v>
      </c>
      <c r="K23" s="4">
        <f t="shared" si="1"/>
        <v>10.805300000000001</v>
      </c>
    </row>
    <row r="24" spans="1:22" x14ac:dyDescent="0.25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10.805300000000001</v>
      </c>
      <c r="K24" s="4">
        <f t="shared" si="1"/>
        <v>10.805300000000001</v>
      </c>
    </row>
    <row r="27" spans="1:22" x14ac:dyDescent="0.25">
      <c r="E27" s="2"/>
      <c r="F27" s="2"/>
      <c r="G27" s="2"/>
      <c r="H27" s="2"/>
      <c r="I27" s="2"/>
    </row>
    <row r="28" spans="1:22" x14ac:dyDescent="0.25">
      <c r="B28" s="1">
        <f t="array" ref="B28:D30">MMULT(MMULT(TRANSPOSE(B2:D9),B17:I24),B2:D9)</f>
        <v>28.702243947586002</v>
      </c>
      <c r="C28" s="1">
        <v>1.3918631089000433E-2</v>
      </c>
      <c r="D28" s="1">
        <v>-1.6738058018001434E-2</v>
      </c>
      <c r="E28" s="2"/>
      <c r="F28" s="4">
        <f>MAX(B28:D28)</f>
        <v>28.702243947586002</v>
      </c>
      <c r="G28" s="2"/>
      <c r="H28" s="2"/>
      <c r="I28" s="2"/>
    </row>
    <row r="29" spans="1:22" x14ac:dyDescent="0.25">
      <c r="A29" t="s">
        <v>9</v>
      </c>
      <c r="B29" s="1">
        <v>1.3918631089000405E-2</v>
      </c>
      <c r="C29" s="1">
        <v>43.366577531684008</v>
      </c>
      <c r="D29" s="1">
        <v>-4.5583454685997005E-2</v>
      </c>
      <c r="E29" s="2"/>
      <c r="F29" s="4">
        <f t="shared" ref="F29:F30" si="2">MAX(B29:D29)</f>
        <v>43.366577531684008</v>
      </c>
      <c r="G29" s="2"/>
      <c r="H29" s="2"/>
      <c r="I29" s="2"/>
    </row>
    <row r="30" spans="1:22" x14ac:dyDescent="0.25">
      <c r="B30" s="1">
        <v>-1.673805801800321E-2</v>
      </c>
      <c r="C30" s="1">
        <v>-4.5583454685996561E-2</v>
      </c>
      <c r="D30" s="1">
        <v>65.575049583945002</v>
      </c>
      <c r="E30" s="2"/>
      <c r="F30" s="4">
        <f t="shared" si="2"/>
        <v>65.575049583945002</v>
      </c>
      <c r="G30" s="2"/>
      <c r="H30" s="2"/>
      <c r="I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</row>
    <row r="33" spans="1:15" x14ac:dyDescent="0.25">
      <c r="B33" s="2"/>
      <c r="C33" s="2"/>
      <c r="D33" s="2"/>
      <c r="E33" s="2"/>
      <c r="F33" s="2"/>
      <c r="G33" s="2"/>
      <c r="H33" s="2"/>
      <c r="I33" s="2"/>
    </row>
    <row r="34" spans="1:15" x14ac:dyDescent="0.25">
      <c r="B34" s="2"/>
      <c r="C34" s="2"/>
      <c r="D34" s="2"/>
      <c r="E34" s="2"/>
      <c r="F34" s="2"/>
      <c r="G34" s="2"/>
      <c r="H34" s="2"/>
      <c r="I34" s="2"/>
    </row>
    <row r="35" spans="1:15" ht="15.75" thickBot="1" x14ac:dyDescent="0.3"/>
    <row r="36" spans="1:15" ht="15.75" thickBot="1" x14ac:dyDescent="0.3">
      <c r="B36" s="7" t="s">
        <v>11</v>
      </c>
      <c r="C36" s="8"/>
      <c r="D36" s="5"/>
      <c r="E36" s="5"/>
    </row>
    <row r="37" spans="1:15" ht="15.75" thickBot="1" x14ac:dyDescent="0.3">
      <c r="B37" s="10" t="s">
        <v>32</v>
      </c>
      <c r="C37" s="11"/>
      <c r="D37" s="11"/>
      <c r="E37" s="11"/>
      <c r="F37" s="11"/>
      <c r="G37" s="11"/>
      <c r="H37" s="11"/>
      <c r="I37" s="11"/>
      <c r="J37" s="11"/>
      <c r="K37" s="12"/>
    </row>
    <row r="41" spans="1:15" ht="17.25" x14ac:dyDescent="0.25">
      <c r="A41" t="s">
        <v>12</v>
      </c>
      <c r="B41" s="9" t="s">
        <v>13</v>
      </c>
      <c r="C41" s="9"/>
      <c r="D41" s="9"/>
      <c r="I41" t="s">
        <v>22</v>
      </c>
      <c r="J41" s="9" t="s">
        <v>13</v>
      </c>
      <c r="K41" s="9"/>
      <c r="L41" s="9"/>
    </row>
    <row r="42" spans="1:15" x14ac:dyDescent="0.25">
      <c r="A42" s="6">
        <v>9</v>
      </c>
      <c r="B42" s="6" t="s">
        <v>14</v>
      </c>
      <c r="C42" s="6" t="s">
        <v>15</v>
      </c>
      <c r="D42" s="6" t="s">
        <v>16</v>
      </c>
      <c r="E42" s="6">
        <v>1</v>
      </c>
      <c r="F42" s="6">
        <v>-0.18232300000000001</v>
      </c>
      <c r="G42" s="3">
        <f>F42/$F$42</f>
        <v>1</v>
      </c>
      <c r="I42" s="6">
        <v>9</v>
      </c>
      <c r="J42" s="6" t="s">
        <v>14</v>
      </c>
      <c r="K42" s="6" t="s">
        <v>15</v>
      </c>
      <c r="L42" s="6" t="s">
        <v>16</v>
      </c>
      <c r="M42" s="6">
        <v>2</v>
      </c>
      <c r="N42" s="6">
        <v>-0.15259</v>
      </c>
      <c r="O42" s="3">
        <f>N42/$N$42</f>
        <v>1</v>
      </c>
    </row>
    <row r="43" spans="1:15" x14ac:dyDescent="0.25">
      <c r="A43" s="6">
        <v>8</v>
      </c>
      <c r="B43" s="6" t="s">
        <v>14</v>
      </c>
      <c r="C43" s="6" t="s">
        <v>15</v>
      </c>
      <c r="D43" s="6" t="s">
        <v>16</v>
      </c>
      <c r="E43" s="6">
        <v>1</v>
      </c>
      <c r="F43" s="6">
        <v>-0.15449499999999999</v>
      </c>
      <c r="G43" s="3">
        <f t="shared" ref="G43:G49" si="3">F43/$F$42</f>
        <v>0.84736977781190514</v>
      </c>
      <c r="I43" s="6">
        <v>8</v>
      </c>
      <c r="J43" s="6" t="s">
        <v>14</v>
      </c>
      <c r="K43" s="6" t="s">
        <v>15</v>
      </c>
      <c r="L43" s="6" t="s">
        <v>16</v>
      </c>
      <c r="M43" s="6">
        <v>2</v>
      </c>
      <c r="N43" s="6">
        <v>-5.4737000000000001E-2</v>
      </c>
      <c r="O43" s="3">
        <f t="shared" ref="O43:O49" si="4">N43/$N$42</f>
        <v>0.35871944426240249</v>
      </c>
    </row>
    <row r="44" spans="1:15" x14ac:dyDescent="0.25">
      <c r="A44" s="6">
        <v>7</v>
      </c>
      <c r="B44" s="6" t="s">
        <v>14</v>
      </c>
      <c r="C44" s="6" t="s">
        <v>15</v>
      </c>
      <c r="D44" s="6" t="s">
        <v>16</v>
      </c>
      <c r="E44" s="6">
        <v>1</v>
      </c>
      <c r="F44" s="6">
        <v>-0.12695000000000001</v>
      </c>
      <c r="G44" s="3">
        <f t="shared" si="3"/>
        <v>0.69629174596732168</v>
      </c>
      <c r="I44" s="6">
        <v>7</v>
      </c>
      <c r="J44" s="6" t="s">
        <v>14</v>
      </c>
      <c r="K44" s="6" t="s">
        <v>15</v>
      </c>
      <c r="L44" s="6" t="s">
        <v>16</v>
      </c>
      <c r="M44" s="6">
        <v>2</v>
      </c>
      <c r="N44" s="6">
        <v>3.3563999999999997E-2</v>
      </c>
      <c r="O44" s="3">
        <f t="shared" si="4"/>
        <v>-0.2199619896454551</v>
      </c>
    </row>
    <row r="45" spans="1:15" x14ac:dyDescent="0.25">
      <c r="A45" s="6">
        <v>6</v>
      </c>
      <c r="B45" s="6" t="s">
        <v>14</v>
      </c>
      <c r="C45" s="6" t="s">
        <v>15</v>
      </c>
      <c r="D45" s="6" t="s">
        <v>16</v>
      </c>
      <c r="E45" s="6">
        <v>1</v>
      </c>
      <c r="F45" s="6">
        <v>-0.100143</v>
      </c>
      <c r="G45" s="3">
        <f t="shared" si="3"/>
        <v>0.54926147551323745</v>
      </c>
      <c r="I45" s="6">
        <v>6</v>
      </c>
      <c r="J45" s="6" t="s">
        <v>14</v>
      </c>
      <c r="K45" s="6" t="s">
        <v>15</v>
      </c>
      <c r="L45" s="6" t="s">
        <v>16</v>
      </c>
      <c r="M45" s="6">
        <v>2</v>
      </c>
      <c r="N45" s="6">
        <v>0.10088800000000001</v>
      </c>
      <c r="O45" s="3">
        <f t="shared" si="4"/>
        <v>-0.66117045677960551</v>
      </c>
    </row>
    <row r="46" spans="1:15" x14ac:dyDescent="0.25">
      <c r="A46" s="6">
        <v>5</v>
      </c>
      <c r="B46" s="6" t="s">
        <v>14</v>
      </c>
      <c r="C46" s="6" t="s">
        <v>15</v>
      </c>
      <c r="D46" s="6" t="s">
        <v>16</v>
      </c>
      <c r="E46" s="6">
        <v>1</v>
      </c>
      <c r="F46" s="6">
        <v>-7.4704999999999994E-2</v>
      </c>
      <c r="G46" s="3">
        <f t="shared" si="3"/>
        <v>0.40973985728624468</v>
      </c>
      <c r="I46" s="6">
        <v>5</v>
      </c>
      <c r="J46" s="6" t="s">
        <v>14</v>
      </c>
      <c r="K46" s="6" t="s">
        <v>15</v>
      </c>
      <c r="L46" s="6" t="s">
        <v>16</v>
      </c>
      <c r="M46" s="6">
        <v>2</v>
      </c>
      <c r="N46" s="6">
        <v>0.13760500000000001</v>
      </c>
      <c r="O46" s="3">
        <f t="shared" si="4"/>
        <v>-0.90179566157677438</v>
      </c>
    </row>
    <row r="47" spans="1:15" x14ac:dyDescent="0.25">
      <c r="A47" s="6">
        <v>4</v>
      </c>
      <c r="B47" s="6" t="s">
        <v>14</v>
      </c>
      <c r="C47" s="6" t="s">
        <v>15</v>
      </c>
      <c r="D47" s="6" t="s">
        <v>16</v>
      </c>
      <c r="E47" s="6">
        <v>1</v>
      </c>
      <c r="F47" s="6">
        <v>-5.1401000000000002E-2</v>
      </c>
      <c r="G47" s="3">
        <f t="shared" si="3"/>
        <v>0.28192274150820246</v>
      </c>
      <c r="I47" s="6">
        <v>4</v>
      </c>
      <c r="J47" s="6" t="s">
        <v>14</v>
      </c>
      <c r="K47" s="6" t="s">
        <v>15</v>
      </c>
      <c r="L47" s="6" t="s">
        <v>16</v>
      </c>
      <c r="M47" s="6">
        <v>2</v>
      </c>
      <c r="N47" s="6">
        <v>0.139764</v>
      </c>
      <c r="O47" s="3">
        <f t="shared" si="4"/>
        <v>-0.91594468838062781</v>
      </c>
    </row>
    <row r="48" spans="1:15" x14ac:dyDescent="0.25">
      <c r="A48" s="6">
        <v>3</v>
      </c>
      <c r="B48" s="6" t="s">
        <v>14</v>
      </c>
      <c r="C48" s="6" t="s">
        <v>15</v>
      </c>
      <c r="D48" s="6" t="s">
        <v>16</v>
      </c>
      <c r="E48" s="6">
        <v>1</v>
      </c>
      <c r="F48" s="6">
        <v>-3.1102000000000001E-2</v>
      </c>
      <c r="G48" s="3">
        <f t="shared" si="3"/>
        <v>0.17058736418334494</v>
      </c>
      <c r="I48" s="6">
        <v>3</v>
      </c>
      <c r="J48" s="6" t="s">
        <v>14</v>
      </c>
      <c r="K48" s="6" t="s">
        <v>15</v>
      </c>
      <c r="L48" s="6" t="s">
        <v>16</v>
      </c>
      <c r="M48" s="6">
        <v>2</v>
      </c>
      <c r="N48" s="6">
        <v>0.111237</v>
      </c>
      <c r="O48" s="3">
        <f t="shared" si="4"/>
        <v>-0.7289927256045613</v>
      </c>
    </row>
    <row r="49" spans="1:15" x14ac:dyDescent="0.25">
      <c r="A49" s="6">
        <v>2</v>
      </c>
      <c r="B49" s="6" t="s">
        <v>14</v>
      </c>
      <c r="C49" s="6" t="s">
        <v>15</v>
      </c>
      <c r="D49" s="6" t="s">
        <v>16</v>
      </c>
      <c r="E49" s="6">
        <v>1</v>
      </c>
      <c r="F49" s="6">
        <v>-1.4749E-2</v>
      </c>
      <c r="G49" s="3">
        <f t="shared" si="3"/>
        <v>8.0894895323135305E-2</v>
      </c>
      <c r="I49" s="6">
        <v>2</v>
      </c>
      <c r="J49" s="6" t="s">
        <v>14</v>
      </c>
      <c r="K49" s="6" t="s">
        <v>15</v>
      </c>
      <c r="L49" s="6" t="s">
        <v>16</v>
      </c>
      <c r="M49" s="6">
        <v>2</v>
      </c>
      <c r="N49" s="6">
        <v>6.3874E-2</v>
      </c>
      <c r="O49" s="3">
        <f t="shared" si="4"/>
        <v>-0.41859885968936367</v>
      </c>
    </row>
    <row r="52" spans="1:15" x14ac:dyDescent="0.25">
      <c r="A52" t="s">
        <v>23</v>
      </c>
      <c r="B52" s="9" t="s">
        <v>13</v>
      </c>
      <c r="C52" s="9"/>
      <c r="D52" s="9"/>
      <c r="I52" t="s">
        <v>17</v>
      </c>
      <c r="J52" s="9" t="s">
        <v>13</v>
      </c>
      <c r="K52" s="9"/>
      <c r="L52" s="9"/>
    </row>
    <row r="53" spans="1:15" x14ac:dyDescent="0.25">
      <c r="A53" s="6">
        <v>9</v>
      </c>
      <c r="B53" s="6" t="s">
        <v>14</v>
      </c>
      <c r="C53" s="6" t="s">
        <v>15</v>
      </c>
      <c r="D53" s="6" t="s">
        <v>16</v>
      </c>
      <c r="E53" s="6">
        <v>3</v>
      </c>
      <c r="F53" s="6">
        <v>-0.12558900000000001</v>
      </c>
      <c r="G53" s="3">
        <f>F53/$F$59</f>
        <v>0.83254226052369906</v>
      </c>
      <c r="I53" s="6">
        <v>9</v>
      </c>
      <c r="J53" s="6" t="s">
        <v>14</v>
      </c>
      <c r="K53" s="6" t="s">
        <v>15</v>
      </c>
      <c r="L53" s="6" t="s">
        <v>16</v>
      </c>
      <c r="M53" s="6">
        <v>4</v>
      </c>
      <c r="N53" s="6">
        <v>-9.9239999999999995E-2</v>
      </c>
      <c r="O53" s="3">
        <f>N53/$N$60</f>
        <v>-0.65250409294435563</v>
      </c>
    </row>
    <row r="54" spans="1:15" x14ac:dyDescent="0.25">
      <c r="A54" s="6">
        <v>8</v>
      </c>
      <c r="B54" s="6" t="s">
        <v>14</v>
      </c>
      <c r="C54" s="6" t="s">
        <v>15</v>
      </c>
      <c r="D54" s="6" t="s">
        <v>16</v>
      </c>
      <c r="E54" s="6">
        <v>3</v>
      </c>
      <c r="F54" s="6">
        <v>2.9551999999999998E-2</v>
      </c>
      <c r="G54" s="3">
        <f t="shared" ref="G54:G60" si="5">F54/$F$59</f>
        <v>-0.19590321511435199</v>
      </c>
      <c r="I54" s="6">
        <v>8</v>
      </c>
      <c r="J54" s="6" t="s">
        <v>14</v>
      </c>
      <c r="K54" s="6" t="s">
        <v>15</v>
      </c>
      <c r="L54" s="6" t="s">
        <v>16</v>
      </c>
      <c r="M54" s="6">
        <v>4</v>
      </c>
      <c r="N54" s="6">
        <v>9.7309999999999994E-2</v>
      </c>
      <c r="O54" s="3">
        <f t="shared" ref="O54:O56" si="6">N54/$N$60</f>
        <v>0.63981432168898877</v>
      </c>
    </row>
    <row r="55" spans="1:15" x14ac:dyDescent="0.25">
      <c r="A55" s="6">
        <v>7</v>
      </c>
      <c r="B55" s="6" t="s">
        <v>14</v>
      </c>
      <c r="C55" s="6" t="s">
        <v>15</v>
      </c>
      <c r="D55" s="6" t="s">
        <v>16</v>
      </c>
      <c r="E55" s="6">
        <v>3</v>
      </c>
      <c r="F55" s="6">
        <v>0.124269</v>
      </c>
      <c r="G55" s="3">
        <f t="shared" si="5"/>
        <v>-0.82379184620483925</v>
      </c>
      <c r="I55" s="6">
        <v>7</v>
      </c>
      <c r="J55" s="6" t="s">
        <v>14</v>
      </c>
      <c r="K55" s="6" t="s">
        <v>15</v>
      </c>
      <c r="L55" s="6" t="s">
        <v>16</v>
      </c>
      <c r="M55" s="6">
        <v>4</v>
      </c>
      <c r="N55" s="6">
        <v>0.12157</v>
      </c>
      <c r="O55" s="3">
        <f t="shared" si="6"/>
        <v>0.79932408886784878</v>
      </c>
    </row>
    <row r="56" spans="1:15" x14ac:dyDescent="0.25">
      <c r="A56" s="6">
        <v>6</v>
      </c>
      <c r="B56" s="6" t="s">
        <v>14</v>
      </c>
      <c r="C56" s="6" t="s">
        <v>15</v>
      </c>
      <c r="D56" s="6" t="s">
        <v>16</v>
      </c>
      <c r="E56" s="6">
        <v>3</v>
      </c>
      <c r="F56" s="6">
        <v>0.118232</v>
      </c>
      <c r="G56" s="3">
        <f t="shared" si="5"/>
        <v>-0.78377195889956908</v>
      </c>
      <c r="I56" s="6">
        <v>6</v>
      </c>
      <c r="J56" s="6" t="s">
        <v>14</v>
      </c>
      <c r="K56" s="6" t="s">
        <v>15</v>
      </c>
      <c r="L56" s="6" t="s">
        <v>16</v>
      </c>
      <c r="M56" s="6">
        <v>4</v>
      </c>
      <c r="N56" s="6">
        <v>-2.3570000000000001E-2</v>
      </c>
      <c r="O56" s="3">
        <f t="shared" si="6"/>
        <v>-0.15497300957979104</v>
      </c>
    </row>
    <row r="57" spans="1:15" x14ac:dyDescent="0.25">
      <c r="A57" s="6">
        <v>5</v>
      </c>
      <c r="B57" s="6" t="s">
        <v>14</v>
      </c>
      <c r="C57" s="6" t="s">
        <v>15</v>
      </c>
      <c r="D57" s="6" t="s">
        <v>16</v>
      </c>
      <c r="E57" s="6">
        <v>3</v>
      </c>
      <c r="F57" s="6">
        <v>2.4965000000000001E-2</v>
      </c>
      <c r="G57" s="3">
        <f t="shared" si="5"/>
        <v>-0.1654955253563142</v>
      </c>
      <c r="I57" s="6">
        <v>5</v>
      </c>
      <c r="J57" s="6" t="s">
        <v>14</v>
      </c>
      <c r="K57" s="6" t="s">
        <v>15</v>
      </c>
      <c r="L57" s="6" t="s">
        <v>16</v>
      </c>
      <c r="M57" s="6">
        <v>4</v>
      </c>
      <c r="N57" s="6">
        <v>-0.14297099999999999</v>
      </c>
      <c r="O57" s="3">
        <f>N57/$N$60</f>
        <v>-0.94003589956013167</v>
      </c>
    </row>
    <row r="58" spans="1:15" x14ac:dyDescent="0.25">
      <c r="A58" s="6">
        <v>4</v>
      </c>
      <c r="B58" s="6" t="s">
        <v>14</v>
      </c>
      <c r="C58" s="6" t="s">
        <v>15</v>
      </c>
      <c r="D58" s="6" t="s">
        <v>16</v>
      </c>
      <c r="E58" s="6">
        <v>3</v>
      </c>
      <c r="F58" s="6">
        <v>-9.0104000000000004E-2</v>
      </c>
      <c r="G58" s="3">
        <f t="shared" si="5"/>
        <v>0.59730858468677495</v>
      </c>
      <c r="I58" s="6">
        <v>4</v>
      </c>
      <c r="J58" s="6" t="s">
        <v>14</v>
      </c>
      <c r="K58" s="6" t="s">
        <v>15</v>
      </c>
      <c r="L58" s="6" t="s">
        <v>16</v>
      </c>
      <c r="M58" s="6">
        <v>4</v>
      </c>
      <c r="N58" s="6">
        <v>-8.1007999999999997E-2</v>
      </c>
      <c r="O58" s="3">
        <f t="shared" ref="O58:O60" si="7">N58/$N$60</f>
        <v>-0.53262849215272434</v>
      </c>
    </row>
    <row r="59" spans="1:15" x14ac:dyDescent="0.25">
      <c r="A59" s="6">
        <v>3</v>
      </c>
      <c r="B59" s="6" t="s">
        <v>14</v>
      </c>
      <c r="C59" s="6" t="s">
        <v>15</v>
      </c>
      <c r="D59" s="6" t="s">
        <v>16</v>
      </c>
      <c r="E59" s="6">
        <v>3</v>
      </c>
      <c r="F59" s="6">
        <v>-0.15085000000000001</v>
      </c>
      <c r="G59" s="3">
        <f t="shared" si="5"/>
        <v>1</v>
      </c>
      <c r="I59" s="6">
        <v>3</v>
      </c>
      <c r="J59" s="6" t="s">
        <v>14</v>
      </c>
      <c r="K59" s="6" t="s">
        <v>15</v>
      </c>
      <c r="L59" s="6" t="s">
        <v>16</v>
      </c>
      <c r="M59" s="6">
        <v>4</v>
      </c>
      <c r="N59" s="6">
        <v>8.6217000000000002E-2</v>
      </c>
      <c r="O59" s="3">
        <f t="shared" si="7"/>
        <v>0.56687772452018859</v>
      </c>
    </row>
    <row r="60" spans="1:15" x14ac:dyDescent="0.25">
      <c r="A60" s="6">
        <v>2</v>
      </c>
      <c r="B60" s="6" t="s">
        <v>14</v>
      </c>
      <c r="C60" s="6" t="s">
        <v>15</v>
      </c>
      <c r="D60" s="6" t="s">
        <v>16</v>
      </c>
      <c r="E60" s="6">
        <v>3</v>
      </c>
      <c r="F60" s="6">
        <v>-0.121643</v>
      </c>
      <c r="G60" s="3">
        <f t="shared" si="5"/>
        <v>0.80638382499171357</v>
      </c>
      <c r="I60" s="6">
        <v>2</v>
      </c>
      <c r="J60" s="6" t="s">
        <v>14</v>
      </c>
      <c r="K60" s="6" t="s">
        <v>15</v>
      </c>
      <c r="L60" s="6" t="s">
        <v>16</v>
      </c>
      <c r="M60" s="6">
        <v>4</v>
      </c>
      <c r="N60" s="6">
        <v>0.152091</v>
      </c>
      <c r="O60" s="3">
        <f t="shared" si="7"/>
        <v>1</v>
      </c>
    </row>
    <row r="64" spans="1:15" x14ac:dyDescent="0.25">
      <c r="A64" t="s">
        <v>18</v>
      </c>
      <c r="B64" s="9" t="s">
        <v>13</v>
      </c>
      <c r="C64" s="9"/>
      <c r="D64" s="9"/>
      <c r="I64" t="s">
        <v>19</v>
      </c>
      <c r="J64" s="9" t="s">
        <v>13</v>
      </c>
      <c r="K64" s="9"/>
      <c r="L64" s="9"/>
    </row>
    <row r="65" spans="1:15" x14ac:dyDescent="0.25">
      <c r="A65" s="6">
        <v>9</v>
      </c>
      <c r="B65" s="6" t="s">
        <v>14</v>
      </c>
      <c r="C65" s="6" t="s">
        <v>15</v>
      </c>
      <c r="D65" s="6" t="s">
        <v>16</v>
      </c>
      <c r="E65" s="6">
        <v>5</v>
      </c>
      <c r="F65" s="6">
        <v>-7.4792999999999998E-2</v>
      </c>
      <c r="G65" s="3">
        <f>F65/$F$72</f>
        <v>0.49245122762198856</v>
      </c>
      <c r="I65" s="6">
        <v>9</v>
      </c>
      <c r="J65" s="6" t="s">
        <v>14</v>
      </c>
      <c r="K65" s="6" t="s">
        <v>15</v>
      </c>
      <c r="L65" s="6" t="s">
        <v>16</v>
      </c>
      <c r="M65" s="6">
        <v>6</v>
      </c>
      <c r="N65" s="6">
        <v>-5.1978999999999997E-2</v>
      </c>
      <c r="O65" s="3">
        <f>N65/$N$69</f>
        <v>-0.34499946901715073</v>
      </c>
    </row>
    <row r="66" spans="1:15" x14ac:dyDescent="0.25">
      <c r="A66" s="6">
        <v>8</v>
      </c>
      <c r="B66" s="6" t="s">
        <v>14</v>
      </c>
      <c r="C66" s="6" t="s">
        <v>15</v>
      </c>
      <c r="D66" s="6" t="s">
        <v>16</v>
      </c>
      <c r="E66" s="6">
        <v>5</v>
      </c>
      <c r="F66" s="6">
        <v>0.135851</v>
      </c>
      <c r="G66" s="3">
        <f t="shared" ref="G66:G72" si="8">F66/$F$72</f>
        <v>-0.89446862304861119</v>
      </c>
      <c r="I66" s="6">
        <v>8</v>
      </c>
      <c r="J66" s="6" t="s">
        <v>14</v>
      </c>
      <c r="K66" s="6" t="s">
        <v>15</v>
      </c>
      <c r="L66" s="6" t="s">
        <v>16</v>
      </c>
      <c r="M66" s="6">
        <v>6</v>
      </c>
      <c r="N66" s="6">
        <v>0.13806399999999999</v>
      </c>
      <c r="O66" s="3">
        <f t="shared" ref="O66:O72" si="9">N66/$N$69</f>
        <v>0.9163702012424999</v>
      </c>
    </row>
    <row r="67" spans="1:15" x14ac:dyDescent="0.25">
      <c r="A67" s="6">
        <v>7</v>
      </c>
      <c r="B67" s="6" t="s">
        <v>14</v>
      </c>
      <c r="C67" s="6" t="s">
        <v>15</v>
      </c>
      <c r="D67" s="6" t="s">
        <v>16</v>
      </c>
      <c r="E67" s="6">
        <v>5</v>
      </c>
      <c r="F67" s="6">
        <v>2.8482E-2</v>
      </c>
      <c r="G67" s="3">
        <f t="shared" si="8"/>
        <v>-0.18753086338466807</v>
      </c>
      <c r="I67" s="6">
        <v>7</v>
      </c>
      <c r="J67" s="6" t="s">
        <v>14</v>
      </c>
      <c r="K67" s="6" t="s">
        <v>15</v>
      </c>
      <c r="L67" s="6" t="s">
        <v>16</v>
      </c>
      <c r="M67" s="6">
        <v>6</v>
      </c>
      <c r="N67" s="6">
        <v>-8.6480000000000001E-2</v>
      </c>
      <c r="O67" s="3">
        <f t="shared" si="9"/>
        <v>-0.57399246004354065</v>
      </c>
    </row>
    <row r="68" spans="1:15" x14ac:dyDescent="0.25">
      <c r="A68" s="6">
        <v>6</v>
      </c>
      <c r="B68" s="6" t="s">
        <v>14</v>
      </c>
      <c r="C68" s="6" t="s">
        <v>15</v>
      </c>
      <c r="D68" s="6" t="s">
        <v>16</v>
      </c>
      <c r="E68" s="6">
        <v>5</v>
      </c>
      <c r="F68" s="6">
        <v>-0.14585899999999999</v>
      </c>
      <c r="G68" s="3">
        <f t="shared" si="8"/>
        <v>0.96036318385030195</v>
      </c>
      <c r="I68" s="6">
        <v>6</v>
      </c>
      <c r="J68" s="6" t="s">
        <v>14</v>
      </c>
      <c r="K68" s="6" t="s">
        <v>15</v>
      </c>
      <c r="L68" s="6" t="s">
        <v>16</v>
      </c>
      <c r="M68" s="6">
        <v>6</v>
      </c>
      <c r="N68" s="6">
        <v>-8.3547999999999997E-2</v>
      </c>
      <c r="O68" s="3">
        <f t="shared" si="9"/>
        <v>-0.55453193861838268</v>
      </c>
    </row>
    <row r="69" spans="1:15" x14ac:dyDescent="0.25">
      <c r="A69" s="6">
        <v>5</v>
      </c>
      <c r="B69" s="6" t="s">
        <v>14</v>
      </c>
      <c r="C69" s="6" t="s">
        <v>15</v>
      </c>
      <c r="D69" s="6" t="s">
        <v>16</v>
      </c>
      <c r="E69" s="6">
        <v>5</v>
      </c>
      <c r="F69" s="6">
        <v>-3.1507E-2</v>
      </c>
      <c r="G69" s="3">
        <f t="shared" si="8"/>
        <v>0.20744803429045491</v>
      </c>
      <c r="I69" s="6">
        <v>5</v>
      </c>
      <c r="J69" s="6" t="s">
        <v>14</v>
      </c>
      <c r="K69" s="6" t="s">
        <v>15</v>
      </c>
      <c r="L69" s="6" t="s">
        <v>16</v>
      </c>
      <c r="M69" s="6">
        <v>6</v>
      </c>
      <c r="N69" s="6">
        <v>0.15066399999999999</v>
      </c>
      <c r="O69" s="3">
        <f t="shared" si="9"/>
        <v>1</v>
      </c>
    </row>
    <row r="70" spans="1:15" x14ac:dyDescent="0.25">
      <c r="A70" s="6">
        <v>4</v>
      </c>
      <c r="B70" s="6" t="s">
        <v>14</v>
      </c>
      <c r="C70" s="6" t="s">
        <v>15</v>
      </c>
      <c r="D70" s="6" t="s">
        <v>16</v>
      </c>
      <c r="E70" s="6">
        <v>5</v>
      </c>
      <c r="F70" s="6">
        <v>0.144812</v>
      </c>
      <c r="G70" s="3">
        <f t="shared" si="8"/>
        <v>-0.95346953825084446</v>
      </c>
      <c r="I70" s="6">
        <v>4</v>
      </c>
      <c r="J70" s="6" t="s">
        <v>14</v>
      </c>
      <c r="K70" s="6" t="s">
        <v>15</v>
      </c>
      <c r="L70" s="6" t="s">
        <v>16</v>
      </c>
      <c r="M70" s="6">
        <v>6</v>
      </c>
      <c r="N70" s="6">
        <v>-3.0249999999999999E-2</v>
      </c>
      <c r="O70" s="3">
        <f t="shared" si="9"/>
        <v>-0.20077788987415707</v>
      </c>
    </row>
    <row r="71" spans="1:15" x14ac:dyDescent="0.25">
      <c r="A71" s="6">
        <v>3</v>
      </c>
      <c r="B71" s="6" t="s">
        <v>14</v>
      </c>
      <c r="C71" s="6" t="s">
        <v>15</v>
      </c>
      <c r="D71" s="6" t="s">
        <v>16</v>
      </c>
      <c r="E71" s="6">
        <v>5</v>
      </c>
      <c r="F71" s="6">
        <v>3.0789E-2</v>
      </c>
      <c r="G71" s="3">
        <f t="shared" si="8"/>
        <v>-0.20272058678289956</v>
      </c>
      <c r="I71" s="6">
        <v>3</v>
      </c>
      <c r="J71" s="6" t="s">
        <v>14</v>
      </c>
      <c r="K71" s="6" t="s">
        <v>15</v>
      </c>
      <c r="L71" s="6" t="s">
        <v>16</v>
      </c>
      <c r="M71" s="6">
        <v>6</v>
      </c>
      <c r="N71" s="6">
        <v>-0.12578500000000001</v>
      </c>
      <c r="O71" s="3">
        <f t="shared" si="9"/>
        <v>-0.83487097116763143</v>
      </c>
    </row>
    <row r="72" spans="1:15" x14ac:dyDescent="0.25">
      <c r="A72" s="6">
        <v>2</v>
      </c>
      <c r="B72" s="6" t="s">
        <v>14</v>
      </c>
      <c r="C72" s="6" t="s">
        <v>15</v>
      </c>
      <c r="D72" s="6" t="s">
        <v>16</v>
      </c>
      <c r="E72" s="6">
        <v>5</v>
      </c>
      <c r="F72" s="6">
        <v>-0.15187899999999999</v>
      </c>
      <c r="G72" s="3">
        <f t="shared" si="8"/>
        <v>1</v>
      </c>
      <c r="I72" s="6">
        <v>2</v>
      </c>
      <c r="J72" s="6" t="s">
        <v>14</v>
      </c>
      <c r="K72" s="6" t="s">
        <v>15</v>
      </c>
      <c r="L72" s="6" t="s">
        <v>16</v>
      </c>
      <c r="M72" s="6">
        <v>6</v>
      </c>
      <c r="N72" s="6">
        <v>0.12818299999999999</v>
      </c>
      <c r="O72" s="3">
        <f t="shared" si="9"/>
        <v>0.85078718207401904</v>
      </c>
    </row>
    <row r="75" spans="1:15" x14ac:dyDescent="0.25">
      <c r="A75" t="s">
        <v>20</v>
      </c>
      <c r="B75" s="9" t="s">
        <v>13</v>
      </c>
      <c r="C75" s="9"/>
      <c r="D75" s="9"/>
      <c r="I75" t="s">
        <v>21</v>
      </c>
      <c r="J75" s="9" t="s">
        <v>13</v>
      </c>
      <c r="K75" s="9"/>
      <c r="L75" s="9"/>
    </row>
    <row r="76" spans="1:15" x14ac:dyDescent="0.25">
      <c r="A76" s="6">
        <v>9</v>
      </c>
      <c r="B76" s="6" t="s">
        <v>14</v>
      </c>
      <c r="C76" s="6" t="s">
        <v>15</v>
      </c>
      <c r="D76" s="6" t="s">
        <v>16</v>
      </c>
      <c r="E76" s="6">
        <v>7</v>
      </c>
      <c r="F76" s="6">
        <v>-2.7164000000000001E-2</v>
      </c>
      <c r="G76" s="3">
        <f>F76/$F$82</f>
        <v>-0.15818866869711562</v>
      </c>
      <c r="I76" s="6">
        <v>9</v>
      </c>
      <c r="J76" s="6" t="s">
        <v>14</v>
      </c>
      <c r="K76" s="6" t="s">
        <v>15</v>
      </c>
      <c r="L76" s="6" t="s">
        <v>16</v>
      </c>
      <c r="M76" s="6">
        <v>8</v>
      </c>
      <c r="N76" s="6">
        <v>-2.1683000000000001E-2</v>
      </c>
      <c r="O76" s="3">
        <f>N76/$N$79</f>
        <v>-0.15596026728236553</v>
      </c>
    </row>
    <row r="77" spans="1:15" x14ac:dyDescent="0.25">
      <c r="A77" s="6">
        <v>8</v>
      </c>
      <c r="B77" s="6" t="s">
        <v>14</v>
      </c>
      <c r="C77" s="6" t="s">
        <v>15</v>
      </c>
      <c r="D77" s="6" t="s">
        <v>16</v>
      </c>
      <c r="E77" s="6">
        <v>7</v>
      </c>
      <c r="F77" s="6">
        <v>9.0480000000000005E-2</v>
      </c>
      <c r="G77" s="3">
        <f t="shared" ref="G77:G83" si="10">F77/$F$82</f>
        <v>0.52690733116312116</v>
      </c>
      <c r="I77" s="6">
        <v>8</v>
      </c>
      <c r="J77" s="6" t="s">
        <v>14</v>
      </c>
      <c r="K77" s="6" t="s">
        <v>15</v>
      </c>
      <c r="L77" s="6" t="s">
        <v>16</v>
      </c>
      <c r="M77" s="6">
        <v>8</v>
      </c>
      <c r="N77" s="6">
        <v>8.0817E-2</v>
      </c>
      <c r="O77" s="3">
        <f t="shared" ref="O77:O83" si="11">N77/$N$79</f>
        <v>0.58129598860669351</v>
      </c>
    </row>
    <row r="78" spans="1:15" x14ac:dyDescent="0.25">
      <c r="A78" s="6">
        <v>7</v>
      </c>
      <c r="B78" s="6" t="s">
        <v>14</v>
      </c>
      <c r="C78" s="6" t="s">
        <v>15</v>
      </c>
      <c r="D78" s="6" t="s">
        <v>16</v>
      </c>
      <c r="E78" s="6">
        <v>7</v>
      </c>
      <c r="F78" s="6">
        <v>-0.112104</v>
      </c>
      <c r="G78" s="3">
        <f t="shared" si="10"/>
        <v>-0.65283399041457257</v>
      </c>
      <c r="I78" s="6">
        <v>7</v>
      </c>
      <c r="J78" s="6" t="s">
        <v>14</v>
      </c>
      <c r="K78" s="6" t="s">
        <v>15</v>
      </c>
      <c r="L78" s="6" t="s">
        <v>16</v>
      </c>
      <c r="M78" s="6">
        <v>8</v>
      </c>
      <c r="N78" s="6">
        <v>-0.13067200000000001</v>
      </c>
      <c r="O78" s="3">
        <f t="shared" si="11"/>
        <v>-0.93989023872717203</v>
      </c>
    </row>
    <row r="79" spans="1:15" x14ac:dyDescent="0.25">
      <c r="A79" s="6">
        <v>6</v>
      </c>
      <c r="B79" s="6" t="s">
        <v>14</v>
      </c>
      <c r="C79" s="6" t="s">
        <v>15</v>
      </c>
      <c r="D79" s="6" t="s">
        <v>16</v>
      </c>
      <c r="E79" s="6">
        <v>7</v>
      </c>
      <c r="F79" s="6">
        <v>4.7133000000000001E-2</v>
      </c>
      <c r="G79" s="3">
        <f t="shared" si="10"/>
        <v>0.27447748938673061</v>
      </c>
      <c r="I79" s="6">
        <v>6</v>
      </c>
      <c r="J79" s="6" t="s">
        <v>14</v>
      </c>
      <c r="K79" s="6" t="s">
        <v>15</v>
      </c>
      <c r="L79" s="6" t="s">
        <v>16</v>
      </c>
      <c r="M79" s="6">
        <v>8</v>
      </c>
      <c r="N79" s="6">
        <v>0.13902900000000001</v>
      </c>
      <c r="O79" s="3">
        <f t="shared" si="11"/>
        <v>1</v>
      </c>
    </row>
    <row r="80" spans="1:15" x14ac:dyDescent="0.25">
      <c r="A80" s="6">
        <v>5</v>
      </c>
      <c r="B80" s="6" t="s">
        <v>14</v>
      </c>
      <c r="C80" s="6" t="s">
        <v>15</v>
      </c>
      <c r="D80" s="6" t="s">
        <v>16</v>
      </c>
      <c r="E80" s="6">
        <v>7</v>
      </c>
      <c r="F80" s="6">
        <v>6.5397999999999998E-2</v>
      </c>
      <c r="G80" s="3">
        <f t="shared" si="10"/>
        <v>0.38084312161146988</v>
      </c>
      <c r="I80" s="6">
        <v>5</v>
      </c>
      <c r="J80" s="6" t="s">
        <v>14</v>
      </c>
      <c r="K80" s="6" t="s">
        <v>15</v>
      </c>
      <c r="L80" s="6" t="s">
        <v>16</v>
      </c>
      <c r="M80" s="6">
        <v>8</v>
      </c>
      <c r="N80" s="6">
        <v>-0.115965</v>
      </c>
      <c r="O80" s="3">
        <f t="shared" si="11"/>
        <v>-0.83410655330902173</v>
      </c>
    </row>
    <row r="81" spans="1:15" x14ac:dyDescent="0.25">
      <c r="A81" s="6">
        <v>4</v>
      </c>
      <c r="B81" s="6" t="s">
        <v>14</v>
      </c>
      <c r="C81" s="6" t="s">
        <v>15</v>
      </c>
      <c r="D81" s="6" t="s">
        <v>16</v>
      </c>
      <c r="E81" s="6">
        <v>7</v>
      </c>
      <c r="F81" s="6">
        <v>-0.15797900000000001</v>
      </c>
      <c r="G81" s="3">
        <f t="shared" si="10"/>
        <v>-0.9199855578008258</v>
      </c>
      <c r="I81" s="6">
        <v>4</v>
      </c>
      <c r="J81" s="6" t="s">
        <v>14</v>
      </c>
      <c r="K81" s="6" t="s">
        <v>15</v>
      </c>
      <c r="L81" s="6" t="s">
        <v>16</v>
      </c>
      <c r="M81" s="6">
        <v>8</v>
      </c>
      <c r="N81" s="6">
        <v>7.8438999999999995E-2</v>
      </c>
      <c r="O81" s="3">
        <f t="shared" si="11"/>
        <v>0.56419164347006734</v>
      </c>
    </row>
    <row r="82" spans="1:15" x14ac:dyDescent="0.25">
      <c r="A82" s="6">
        <v>3</v>
      </c>
      <c r="B82" s="6" t="s">
        <v>14</v>
      </c>
      <c r="C82" s="6" t="s">
        <v>15</v>
      </c>
      <c r="D82" s="6" t="s">
        <v>16</v>
      </c>
      <c r="E82" s="6">
        <v>7</v>
      </c>
      <c r="F82" s="6">
        <v>0.17171900000000001</v>
      </c>
      <c r="G82" s="3">
        <f t="shared" si="10"/>
        <v>1</v>
      </c>
      <c r="I82" s="6">
        <v>3</v>
      </c>
      <c r="J82" s="6" t="s">
        <v>14</v>
      </c>
      <c r="K82" s="6" t="s">
        <v>15</v>
      </c>
      <c r="L82" s="6" t="s">
        <v>16</v>
      </c>
      <c r="M82" s="6">
        <v>8</v>
      </c>
      <c r="N82" s="6">
        <v>-3.9683000000000003E-2</v>
      </c>
      <c r="O82" s="3">
        <f t="shared" si="11"/>
        <v>-0.28542965856044422</v>
      </c>
    </row>
    <row r="83" spans="1:15" x14ac:dyDescent="0.25">
      <c r="A83" s="6">
        <v>2</v>
      </c>
      <c r="B83" s="6" t="s">
        <v>14</v>
      </c>
      <c r="C83" s="6" t="s">
        <v>15</v>
      </c>
      <c r="D83" s="6" t="s">
        <v>16</v>
      </c>
      <c r="E83" s="6">
        <v>7</v>
      </c>
      <c r="F83" s="6">
        <v>-9.9100999999999995E-2</v>
      </c>
      <c r="G83" s="3">
        <f t="shared" si="10"/>
        <v>-0.57711144369580525</v>
      </c>
      <c r="I83" s="6">
        <v>2</v>
      </c>
      <c r="J83" s="6" t="s">
        <v>14</v>
      </c>
      <c r="K83" s="6" t="s">
        <v>15</v>
      </c>
      <c r="L83" s="6" t="s">
        <v>16</v>
      </c>
      <c r="M83" s="6">
        <v>8</v>
      </c>
      <c r="N83" s="6">
        <v>3.411E-3</v>
      </c>
      <c r="O83" s="3">
        <f t="shared" si="11"/>
        <v>2.4534449647195908E-2</v>
      </c>
    </row>
    <row r="87" spans="1:15" x14ac:dyDescent="0.25">
      <c r="C87" t="s">
        <v>0</v>
      </c>
      <c r="D87" t="s">
        <v>1</v>
      </c>
      <c r="E87" t="s">
        <v>2</v>
      </c>
      <c r="F87" t="s">
        <v>3</v>
      </c>
      <c r="G87" t="s">
        <v>24</v>
      </c>
      <c r="H87" t="s">
        <v>25</v>
      </c>
      <c r="I87" t="s">
        <v>26</v>
      </c>
      <c r="J87" t="s">
        <v>27</v>
      </c>
    </row>
    <row r="88" spans="1:15" x14ac:dyDescent="0.25">
      <c r="C88" s="3">
        <f>G42</f>
        <v>1</v>
      </c>
      <c r="D88" s="3">
        <f>O42</f>
        <v>1</v>
      </c>
      <c r="E88" s="3">
        <f>G53</f>
        <v>0.83254226052369906</v>
      </c>
      <c r="F88" s="3">
        <f>O53</f>
        <v>-0.65250409294435563</v>
      </c>
      <c r="G88" s="3">
        <f>G65</f>
        <v>0.49245122762198856</v>
      </c>
      <c r="H88" s="3">
        <f>O65</f>
        <v>-0.34499946901715073</v>
      </c>
      <c r="I88" s="3">
        <f>G76</f>
        <v>-0.15818866869711562</v>
      </c>
      <c r="J88" s="3">
        <f>O76</f>
        <v>-0.15596026728236553</v>
      </c>
    </row>
    <row r="89" spans="1:15" x14ac:dyDescent="0.25">
      <c r="C89" s="3">
        <f t="shared" ref="C89:C96" si="12">G43</f>
        <v>0.84736977781190514</v>
      </c>
      <c r="D89" s="3">
        <f t="shared" ref="D89:D96" si="13">O43</f>
        <v>0.35871944426240249</v>
      </c>
      <c r="E89" s="3">
        <f t="shared" ref="E89:E96" si="14">G54</f>
        <v>-0.19590321511435199</v>
      </c>
      <c r="F89" s="3">
        <f t="shared" ref="F89:F96" si="15">O54</f>
        <v>0.63981432168898877</v>
      </c>
      <c r="G89" s="3">
        <f t="shared" ref="G89:G96" si="16">G66</f>
        <v>-0.89446862304861119</v>
      </c>
      <c r="H89" s="3">
        <f t="shared" ref="H89:H96" si="17">O66</f>
        <v>0.9163702012424999</v>
      </c>
      <c r="I89" s="3">
        <f t="shared" ref="I89:I96" si="18">G77</f>
        <v>0.52690733116312116</v>
      </c>
      <c r="J89" s="3">
        <f t="shared" ref="J89:J96" si="19">O77</f>
        <v>0.58129598860669351</v>
      </c>
    </row>
    <row r="90" spans="1:15" x14ac:dyDescent="0.25">
      <c r="C90" s="3">
        <f t="shared" si="12"/>
        <v>0.69629174596732168</v>
      </c>
      <c r="D90" s="3">
        <f t="shared" si="13"/>
        <v>-0.2199619896454551</v>
      </c>
      <c r="E90" s="3">
        <f t="shared" si="14"/>
        <v>-0.82379184620483925</v>
      </c>
      <c r="F90" s="3">
        <f t="shared" si="15"/>
        <v>0.79932408886784878</v>
      </c>
      <c r="G90" s="3">
        <f t="shared" si="16"/>
        <v>-0.18753086338466807</v>
      </c>
      <c r="H90" s="3">
        <f t="shared" si="17"/>
        <v>-0.57399246004354065</v>
      </c>
      <c r="I90" s="3">
        <f t="shared" si="18"/>
        <v>-0.65283399041457257</v>
      </c>
      <c r="J90" s="3">
        <f t="shared" si="19"/>
        <v>-0.93989023872717203</v>
      </c>
    </row>
    <row r="91" spans="1:15" x14ac:dyDescent="0.25">
      <c r="C91" s="3">
        <f t="shared" si="12"/>
        <v>0.54926147551323745</v>
      </c>
      <c r="D91" s="3">
        <f t="shared" si="13"/>
        <v>-0.66117045677960551</v>
      </c>
      <c r="E91" s="3">
        <f t="shared" si="14"/>
        <v>-0.78377195889956908</v>
      </c>
      <c r="F91" s="3">
        <f t="shared" si="15"/>
        <v>-0.15497300957979104</v>
      </c>
      <c r="G91" s="3">
        <f t="shared" si="16"/>
        <v>0.96036318385030195</v>
      </c>
      <c r="H91" s="3">
        <f t="shared" si="17"/>
        <v>-0.55453193861838268</v>
      </c>
      <c r="I91" s="3">
        <f t="shared" si="18"/>
        <v>0.27447748938673061</v>
      </c>
      <c r="J91" s="3">
        <f t="shared" si="19"/>
        <v>1</v>
      </c>
    </row>
    <row r="92" spans="1:15" x14ac:dyDescent="0.25">
      <c r="C92" s="3">
        <f t="shared" si="12"/>
        <v>0.40973985728624468</v>
      </c>
      <c r="D92" s="3">
        <f t="shared" si="13"/>
        <v>-0.90179566157677438</v>
      </c>
      <c r="E92" s="3">
        <f t="shared" si="14"/>
        <v>-0.1654955253563142</v>
      </c>
      <c r="F92" s="3">
        <f t="shared" si="15"/>
        <v>-0.94003589956013167</v>
      </c>
      <c r="G92" s="3">
        <f t="shared" si="16"/>
        <v>0.20744803429045491</v>
      </c>
      <c r="H92" s="3">
        <f t="shared" si="17"/>
        <v>1</v>
      </c>
      <c r="I92" s="3">
        <f t="shared" si="18"/>
        <v>0.38084312161146988</v>
      </c>
      <c r="J92" s="3">
        <f t="shared" si="19"/>
        <v>-0.83410655330902173</v>
      </c>
    </row>
    <row r="93" spans="1:15" x14ac:dyDescent="0.25">
      <c r="C93" s="3">
        <f t="shared" si="12"/>
        <v>0.28192274150820246</v>
      </c>
      <c r="D93" s="3">
        <f t="shared" si="13"/>
        <v>-0.91594468838062781</v>
      </c>
      <c r="E93" s="3">
        <f t="shared" si="14"/>
        <v>0.59730858468677495</v>
      </c>
      <c r="F93" s="3">
        <f t="shared" si="15"/>
        <v>-0.53262849215272434</v>
      </c>
      <c r="G93" s="3">
        <f t="shared" si="16"/>
        <v>-0.95346953825084446</v>
      </c>
      <c r="H93" s="3">
        <f t="shared" si="17"/>
        <v>-0.20077788987415707</v>
      </c>
      <c r="I93" s="3">
        <f t="shared" si="18"/>
        <v>-0.9199855578008258</v>
      </c>
      <c r="J93" s="3">
        <f t="shared" si="19"/>
        <v>0.56419164347006734</v>
      </c>
    </row>
    <row r="94" spans="1:15" x14ac:dyDescent="0.25">
      <c r="C94" s="3">
        <f t="shared" si="12"/>
        <v>0.17058736418334494</v>
      </c>
      <c r="D94" s="3">
        <f t="shared" si="13"/>
        <v>-0.7289927256045613</v>
      </c>
      <c r="E94" s="3">
        <f t="shared" si="14"/>
        <v>1</v>
      </c>
      <c r="F94" s="3">
        <f t="shared" si="15"/>
        <v>0.56687772452018859</v>
      </c>
      <c r="G94" s="3">
        <f t="shared" si="16"/>
        <v>-0.20272058678289956</v>
      </c>
      <c r="H94" s="3">
        <f t="shared" si="17"/>
        <v>-0.83487097116763143</v>
      </c>
      <c r="I94" s="3">
        <f t="shared" si="18"/>
        <v>1</v>
      </c>
      <c r="J94" s="3">
        <f t="shared" si="19"/>
        <v>-0.28542965856044422</v>
      </c>
    </row>
    <row r="95" spans="1:15" x14ac:dyDescent="0.25">
      <c r="C95" s="3">
        <f t="shared" si="12"/>
        <v>8.0894895323135305E-2</v>
      </c>
      <c r="D95" s="3">
        <f t="shared" si="13"/>
        <v>-0.41859885968936367</v>
      </c>
      <c r="E95" s="3">
        <f t="shared" si="14"/>
        <v>0.80638382499171357</v>
      </c>
      <c r="F95" s="3">
        <f t="shared" si="15"/>
        <v>1</v>
      </c>
      <c r="G95" s="3">
        <f t="shared" si="16"/>
        <v>1</v>
      </c>
      <c r="H95" s="3">
        <f t="shared" si="17"/>
        <v>0.85078718207401904</v>
      </c>
      <c r="I95" s="3">
        <f t="shared" si="18"/>
        <v>-0.57711144369580525</v>
      </c>
      <c r="J95" s="3">
        <f t="shared" si="19"/>
        <v>2.4534449647195908E-2</v>
      </c>
    </row>
    <row r="96" spans="1:15" x14ac:dyDescent="0.25">
      <c r="C96" s="3">
        <f t="shared" si="12"/>
        <v>0</v>
      </c>
      <c r="D96" s="3">
        <f t="shared" si="13"/>
        <v>0</v>
      </c>
      <c r="E96" s="3">
        <f t="shared" si="14"/>
        <v>0</v>
      </c>
      <c r="F96" s="3">
        <f t="shared" si="15"/>
        <v>0</v>
      </c>
      <c r="G96" s="3">
        <f t="shared" si="16"/>
        <v>0</v>
      </c>
      <c r="H96" s="3">
        <f t="shared" si="17"/>
        <v>0</v>
      </c>
      <c r="I96" s="3">
        <f t="shared" si="18"/>
        <v>0</v>
      </c>
      <c r="J96" s="3">
        <f t="shared" si="19"/>
        <v>0</v>
      </c>
    </row>
    <row r="99" spans="3:24" x14ac:dyDescent="0.25">
      <c r="F99" t="s">
        <v>28</v>
      </c>
      <c r="G99" t="s">
        <v>29</v>
      </c>
      <c r="H99" t="s">
        <v>30</v>
      </c>
    </row>
    <row r="100" spans="3:24" x14ac:dyDescent="0.25">
      <c r="C100" s="6" t="s">
        <v>14</v>
      </c>
      <c r="D100" s="6" t="s">
        <v>16</v>
      </c>
      <c r="E100" s="6">
        <v>1</v>
      </c>
      <c r="F100" s="6">
        <v>0.98159200000000002</v>
      </c>
      <c r="G100" s="6">
        <v>1.01875299706889</v>
      </c>
      <c r="H100" s="6">
        <v>6.4010138628284396</v>
      </c>
    </row>
    <row r="101" spans="3:24" x14ac:dyDescent="0.25">
      <c r="C101" s="6" t="s">
        <v>14</v>
      </c>
      <c r="D101" s="6" t="s">
        <v>16</v>
      </c>
      <c r="E101" s="6">
        <v>2</v>
      </c>
      <c r="F101" s="6">
        <v>0.14951800000000001</v>
      </c>
      <c r="G101" s="6">
        <v>6.6881658565184301</v>
      </c>
      <c r="H101" s="6">
        <v>42.0229854416568</v>
      </c>
    </row>
    <row r="102" spans="3:24" x14ac:dyDescent="0.25">
      <c r="C102" s="6" t="s">
        <v>14</v>
      </c>
      <c r="D102" s="6" t="s">
        <v>16</v>
      </c>
      <c r="E102" s="6">
        <v>3</v>
      </c>
      <c r="F102" s="6">
        <v>5.1618999999999998E-2</v>
      </c>
      <c r="G102" s="6">
        <v>19.372650934466702</v>
      </c>
      <c r="H102" s="6">
        <v>121.72195571256</v>
      </c>
    </row>
    <row r="103" spans="3:24" x14ac:dyDescent="0.25">
      <c r="C103" s="6" t="s">
        <v>14</v>
      </c>
      <c r="D103" s="6" t="s">
        <v>16</v>
      </c>
      <c r="E103" s="6">
        <v>4</v>
      </c>
      <c r="F103" s="6">
        <v>2.5576000000000002E-2</v>
      </c>
      <c r="G103" s="6">
        <v>39.098549467085903</v>
      </c>
      <c r="H103" s="6">
        <v>245.66343154362801</v>
      </c>
    </row>
    <row r="104" spans="3:24" x14ac:dyDescent="0.25">
      <c r="C104" s="6" t="s">
        <v>14</v>
      </c>
      <c r="D104" s="6" t="s">
        <v>16</v>
      </c>
      <c r="E104" s="6">
        <v>5</v>
      </c>
      <c r="F104" s="6">
        <v>1.5134E-2</v>
      </c>
      <c r="G104" s="6">
        <v>66.076914488596799</v>
      </c>
      <c r="H104" s="6">
        <v>415.17349825851301</v>
      </c>
    </row>
    <row r="105" spans="3:24" x14ac:dyDescent="0.25">
      <c r="C105" s="6" t="s">
        <v>14</v>
      </c>
      <c r="D105" s="6" t="s">
        <v>16</v>
      </c>
      <c r="E105" s="6">
        <v>6</v>
      </c>
      <c r="F105" s="6">
        <v>1.0052E-2</v>
      </c>
      <c r="G105" s="6">
        <v>99.485732887964005</v>
      </c>
      <c r="H105" s="6">
        <v>625.08729515564801</v>
      </c>
    </row>
    <row r="106" spans="3:24" x14ac:dyDescent="0.25">
      <c r="C106" s="6" t="s">
        <v>14</v>
      </c>
      <c r="D106" s="6" t="s">
        <v>16</v>
      </c>
      <c r="E106" s="6">
        <v>7</v>
      </c>
      <c r="F106" s="6">
        <v>7.2009999999999999E-3</v>
      </c>
      <c r="G106" s="6">
        <v>138.87203512797899</v>
      </c>
      <c r="H106" s="6">
        <v>872.55873069424399</v>
      </c>
    </row>
    <row r="107" spans="3:24" x14ac:dyDescent="0.25">
      <c r="C107" s="6" t="s">
        <v>14</v>
      </c>
      <c r="D107" s="6" t="s">
        <v>16</v>
      </c>
      <c r="E107" s="6">
        <v>8</v>
      </c>
      <c r="F107" s="6">
        <v>1.843E-3</v>
      </c>
      <c r="G107" s="6">
        <v>542.455027124239</v>
      </c>
      <c r="H107" s="6">
        <v>3408.3454562327202</v>
      </c>
    </row>
    <row r="110" spans="3:24" x14ac:dyDescent="0.25">
      <c r="D110" s="1">
        <v>10.853785999999999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M110" s="4">
        <f t="shared" ref="M110:M117" si="20">MAX(D110:K110)</f>
        <v>10.853785999999999</v>
      </c>
      <c r="Q110">
        <f t="array" ref="Q110:X117">MMULT(TRANSPOSE(C88:J95),D110:K117)</f>
        <v>10.853785999999999</v>
      </c>
      <c r="R110">
        <v>9.1971702312379655</v>
      </c>
      <c r="S110">
        <v>7.5574016042956718</v>
      </c>
      <c r="T110">
        <v>5.9615665132649189</v>
      </c>
      <c r="U110">
        <v>4.4472287266554407</v>
      </c>
      <c r="V110">
        <v>3.0599291048633463</v>
      </c>
      <c r="W110">
        <v>1.8515187451500907</v>
      </c>
      <c r="X110">
        <v>0.87801588232971139</v>
      </c>
    </row>
    <row r="111" spans="3:24" x14ac:dyDescent="0.25">
      <c r="D111" s="1">
        <v>0</v>
      </c>
      <c r="E111" s="1">
        <v>10.853785999999999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M111" s="4">
        <f t="shared" si="20"/>
        <v>10.853785999999999</v>
      </c>
      <c r="Q111">
        <v>10.853785999999999</v>
      </c>
      <c r="R111">
        <v>3.8934640820630442</v>
      </c>
      <c r="S111">
        <v>-2.3874203637459854</v>
      </c>
      <c r="T111">
        <v>-7.1762026474080871</v>
      </c>
      <c r="U111">
        <v>-9.787897126482731</v>
      </c>
      <c r="V111">
        <v>-9.94146763552002</v>
      </c>
      <c r="W111">
        <v>-7.9123310392686284</v>
      </c>
      <c r="X111">
        <v>-4.5433824429123799</v>
      </c>
    </row>
    <row r="112" spans="3:24" x14ac:dyDescent="0.25">
      <c r="D112" s="1">
        <v>0</v>
      </c>
      <c r="E112" s="1">
        <v>0</v>
      </c>
      <c r="F112" s="1">
        <v>10.853785999999999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M112" s="4">
        <f t="shared" si="20"/>
        <v>10.853785999999999</v>
      </c>
      <c r="Q112">
        <v>9.036235531680477</v>
      </c>
      <c r="R112">
        <v>-2.126291573563142</v>
      </c>
      <c r="S112">
        <v>-8.941260407252237</v>
      </c>
      <c r="T112">
        <v>-8.5068931146967177</v>
      </c>
      <c r="U112">
        <v>-1.7962530161750081</v>
      </c>
      <c r="V112">
        <v>6.4830595541531322</v>
      </c>
      <c r="W112">
        <v>10.853785999999999</v>
      </c>
      <c r="X112">
        <v>8.7523174703215112</v>
      </c>
    </row>
    <row r="113" spans="3:24" x14ac:dyDescent="0.25">
      <c r="C113" t="s">
        <v>8</v>
      </c>
      <c r="D113" s="1">
        <v>0</v>
      </c>
      <c r="E113" s="1">
        <v>0</v>
      </c>
      <c r="F113" s="1">
        <v>0</v>
      </c>
      <c r="G113" s="1">
        <v>10.853785999999999</v>
      </c>
      <c r="H113" s="1">
        <v>0</v>
      </c>
      <c r="I113" s="1">
        <v>0</v>
      </c>
      <c r="J113" s="1">
        <v>0</v>
      </c>
      <c r="K113" s="1">
        <v>0</v>
      </c>
      <c r="M113" s="4">
        <f t="shared" si="20"/>
        <v>10.853785999999999</v>
      </c>
      <c r="P113" s="3" t="s">
        <v>31</v>
      </c>
      <c r="Q113">
        <v>-7.0821397889421451</v>
      </c>
      <c r="R113">
        <v>6.9444077273474427</v>
      </c>
      <c r="S113">
        <v>8.6756926052166126</v>
      </c>
      <c r="T113">
        <v>-1.6820438817550019</v>
      </c>
      <c r="U113">
        <v>-10.202948486143162</v>
      </c>
      <c r="V113">
        <v>-5.7810356713283486</v>
      </c>
      <c r="W113">
        <v>6.1527695101090796</v>
      </c>
      <c r="X113">
        <v>10.853785999999999</v>
      </c>
    </row>
    <row r="114" spans="3:24" x14ac:dyDescent="0.25">
      <c r="D114" s="1">
        <v>0</v>
      </c>
      <c r="E114" s="1">
        <v>0</v>
      </c>
      <c r="F114" s="1">
        <v>0</v>
      </c>
      <c r="G114" s="1">
        <v>0</v>
      </c>
      <c r="H114" s="1">
        <v>10.853785999999999</v>
      </c>
      <c r="I114" s="1">
        <v>0</v>
      </c>
      <c r="J114" s="1">
        <v>0</v>
      </c>
      <c r="K114" s="1">
        <v>0</v>
      </c>
      <c r="M114" s="4">
        <f t="shared" si="20"/>
        <v>10.853785999999999</v>
      </c>
      <c r="Q114">
        <v>5.344960240046353</v>
      </c>
      <c r="R114">
        <v>-9.7083710182842928</v>
      </c>
      <c r="S114">
        <v>-2.0354198595724227</v>
      </c>
      <c r="T114">
        <v>10.423576479789833</v>
      </c>
      <c r="U114">
        <v>2.2515965703092595</v>
      </c>
      <c r="V114">
        <v>-10.348754325693479</v>
      </c>
      <c r="W114">
        <v>-2.2002858667360203</v>
      </c>
      <c r="X114">
        <v>10.853785999999999</v>
      </c>
    </row>
    <row r="115" spans="3:24" x14ac:dyDescent="0.25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10.853785999999999</v>
      </c>
      <c r="J115" s="1">
        <v>0</v>
      </c>
      <c r="K115" s="1">
        <v>0</v>
      </c>
      <c r="M115" s="4">
        <f t="shared" si="20"/>
        <v>10.853785999999999</v>
      </c>
      <c r="Q115">
        <v>-3.744550406825784</v>
      </c>
      <c r="R115">
        <v>9.9460860610630277</v>
      </c>
      <c r="S115">
        <v>-6.2299913269261404</v>
      </c>
      <c r="T115">
        <v>-6.0187709919290606</v>
      </c>
      <c r="U115">
        <v>10.853785999999999</v>
      </c>
      <c r="V115">
        <v>-2.1792002502256675</v>
      </c>
      <c r="W115">
        <v>-9.0615108586656419</v>
      </c>
      <c r="X115">
        <v>9.234262005774438</v>
      </c>
    </row>
    <row r="116" spans="3:24" x14ac:dyDescent="0.25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10.853785999999999</v>
      </c>
      <c r="K116" s="1">
        <v>0</v>
      </c>
      <c r="M116" s="4">
        <f t="shared" si="20"/>
        <v>10.853785999999999</v>
      </c>
      <c r="Q116">
        <v>-1.7169459576633916</v>
      </c>
      <c r="R116">
        <v>5.7189394142756482</v>
      </c>
      <c r="S116">
        <v>-7.0857204254858219</v>
      </c>
      <c r="T116">
        <v>2.9791199316208452</v>
      </c>
      <c r="U116">
        <v>4.1335897415428686</v>
      </c>
      <c r="V116">
        <v>-9.9853263674607931</v>
      </c>
      <c r="W116">
        <v>10.853785999999999</v>
      </c>
      <c r="X116">
        <v>-6.2638441080253191</v>
      </c>
    </row>
    <row r="117" spans="3:24" x14ac:dyDescent="0.25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10.853785999999999</v>
      </c>
      <c r="M117" s="4">
        <f t="shared" si="20"/>
        <v>10.853785999999999</v>
      </c>
      <c r="Q117">
        <v>-1.692759365585597</v>
      </c>
      <c r="R117">
        <v>6.3092622629954889</v>
      </c>
      <c r="S117">
        <v>-10.201367514633636</v>
      </c>
      <c r="T117">
        <v>10.853785999999999</v>
      </c>
      <c r="U117">
        <v>-9.053214030813713</v>
      </c>
      <c r="V117">
        <v>6.1236153612124076</v>
      </c>
      <c r="W117">
        <v>-3.0979924320681294</v>
      </c>
      <c r="X117">
        <v>0.26629166609843985</v>
      </c>
    </row>
    <row r="120" spans="3:24" x14ac:dyDescent="0.25">
      <c r="D120" s="3">
        <f t="array" ref="D120:K127">MMULT(Q110:X117,C88:J95)</f>
        <v>30.255548444027067</v>
      </c>
      <c r="E120">
        <v>1.8539520182778213E-2</v>
      </c>
      <c r="F120">
        <v>-1.2492151782053096E-2</v>
      </c>
      <c r="G120">
        <v>3.6513224864888394E-2</v>
      </c>
      <c r="H120">
        <v>-6.5902420452862764E-2</v>
      </c>
      <c r="I120">
        <v>7.3779777906836763E-2</v>
      </c>
      <c r="J120">
        <v>5.5109244128152657E-2</v>
      </c>
      <c r="K120">
        <v>2.1944390427583758E-2</v>
      </c>
      <c r="M120" s="4">
        <f t="shared" ref="M120:M127" si="21">MAX(D120:K120)</f>
        <v>30.255548444027067</v>
      </c>
    </row>
    <row r="121" spans="3:24" x14ac:dyDescent="0.25">
      <c r="D121">
        <v>1.8539520182777769E-2</v>
      </c>
      <c r="E121" s="3">
        <v>43.122686307454934</v>
      </c>
      <c r="F121">
        <v>-2.9574702376813367E-2</v>
      </c>
      <c r="G121">
        <v>8.0126344854870801E-2</v>
      </c>
      <c r="H121">
        <v>-7.2650551232516847E-2</v>
      </c>
      <c r="I121">
        <v>0.12155263220815371</v>
      </c>
      <c r="J121">
        <v>5.1492201650071845E-2</v>
      </c>
      <c r="K121">
        <v>0.34040686702445799</v>
      </c>
      <c r="M121" s="4">
        <f t="shared" si="21"/>
        <v>43.122686307454934</v>
      </c>
    </row>
    <row r="122" spans="3:24" x14ac:dyDescent="0.25">
      <c r="C122" t="s">
        <v>9</v>
      </c>
      <c r="D122">
        <v>-1.2492151782054761E-2</v>
      </c>
      <c r="E122">
        <v>-2.9574702376813367E-2</v>
      </c>
      <c r="F122" s="3">
        <v>44.053969213220753</v>
      </c>
      <c r="G122">
        <v>5.5328595181412865E-2</v>
      </c>
      <c r="H122">
        <v>-0.14313564898224662</v>
      </c>
      <c r="I122">
        <v>7.0533915190835295E-2</v>
      </c>
      <c r="J122">
        <v>0.10673102225927167</v>
      </c>
      <c r="K122">
        <v>-0.47569291010197168</v>
      </c>
      <c r="M122" s="4">
        <f t="shared" si="21"/>
        <v>44.053969213220753</v>
      </c>
    </row>
    <row r="123" spans="3:24" x14ac:dyDescent="0.25">
      <c r="D123">
        <v>3.6513224864891058E-2</v>
      </c>
      <c r="E123">
        <v>8.0126344854870801E-2</v>
      </c>
      <c r="F123">
        <v>5.5328595181416418E-2</v>
      </c>
      <c r="G123" s="3">
        <v>43.27155435868238</v>
      </c>
      <c r="H123">
        <v>6.0456365908581944E-2</v>
      </c>
      <c r="I123">
        <v>-0.18480330641697051</v>
      </c>
      <c r="J123">
        <v>-2.442462017789726E-2</v>
      </c>
      <c r="K123">
        <v>-0.93611096139727601</v>
      </c>
      <c r="M123" s="4">
        <f t="shared" si="21"/>
        <v>43.27155435868238</v>
      </c>
    </row>
    <row r="124" spans="3:24" x14ac:dyDescent="0.25">
      <c r="D124">
        <v>-6.5902420452863653E-2</v>
      </c>
      <c r="E124">
        <v>-7.2650551232518623E-2</v>
      </c>
      <c r="F124">
        <v>-0.1431356489822484</v>
      </c>
      <c r="G124">
        <v>6.0456365908581944E-2</v>
      </c>
      <c r="H124" s="3">
        <v>43.342229160336359</v>
      </c>
      <c r="I124">
        <v>4.8253662077618387E-2</v>
      </c>
      <c r="J124">
        <v>0.14298397645124616</v>
      </c>
      <c r="K124">
        <v>-0.96282447477977029</v>
      </c>
      <c r="M124" s="4">
        <f t="shared" si="21"/>
        <v>43.342229160336359</v>
      </c>
    </row>
    <row r="125" spans="3:24" x14ac:dyDescent="0.25">
      <c r="D125">
        <v>7.377977790683754E-2</v>
      </c>
      <c r="E125">
        <v>0.12155263220815504</v>
      </c>
      <c r="F125">
        <v>7.0533915190835295E-2</v>
      </c>
      <c r="G125">
        <v>-0.18480330641697051</v>
      </c>
      <c r="H125">
        <v>4.8253662077618387E-2</v>
      </c>
      <c r="I125" s="3">
        <v>44.032638930560942</v>
      </c>
      <c r="J125">
        <v>-4.1425841515687623E-3</v>
      </c>
      <c r="K125">
        <v>-1.267361059261048</v>
      </c>
      <c r="M125" s="4">
        <f t="shared" si="21"/>
        <v>44.032638930560942</v>
      </c>
    </row>
    <row r="126" spans="3:24" x14ac:dyDescent="0.25">
      <c r="D126">
        <v>5.5109244128153323E-2</v>
      </c>
      <c r="E126">
        <v>5.1492201650072733E-2</v>
      </c>
      <c r="F126">
        <v>0.10673102225927344</v>
      </c>
      <c r="G126">
        <v>-2.442462017789726E-2</v>
      </c>
      <c r="H126">
        <v>0.14298397645124616</v>
      </c>
      <c r="I126">
        <v>-4.1425841515687623E-3</v>
      </c>
      <c r="J126" s="3">
        <v>33.95778038376244</v>
      </c>
      <c r="K126">
        <v>0.8979268990655056</v>
      </c>
      <c r="M126" s="4">
        <f t="shared" si="21"/>
        <v>33.95778038376244</v>
      </c>
    </row>
    <row r="127" spans="3:24" x14ac:dyDescent="0.25">
      <c r="D127">
        <v>2.1944390427584313E-2</v>
      </c>
      <c r="E127">
        <v>0.34040686702445799</v>
      </c>
      <c r="F127">
        <v>-0.47569291010197129</v>
      </c>
      <c r="G127">
        <v>-0.93611096139727668</v>
      </c>
      <c r="H127">
        <v>-0.96282447477977007</v>
      </c>
      <c r="I127">
        <v>-1.2673610592610485</v>
      </c>
      <c r="J127">
        <v>0.89792689906550471</v>
      </c>
      <c r="K127" s="3">
        <v>36.270533804134239</v>
      </c>
      <c r="M127" s="4">
        <f t="shared" si="21"/>
        <v>36.270533804134239</v>
      </c>
    </row>
  </sheetData>
  <sortState xmlns:xlrd2="http://schemas.microsoft.com/office/spreadsheetml/2017/richdata2" ref="I76:N83">
    <sortCondition descending="1" ref="I76:I83"/>
  </sortState>
  <mergeCells count="10">
    <mergeCell ref="B36:C36"/>
    <mergeCell ref="B75:D75"/>
    <mergeCell ref="J75:L75"/>
    <mergeCell ref="B41:D41"/>
    <mergeCell ref="J41:L41"/>
    <mergeCell ref="B52:D52"/>
    <mergeCell ref="J52:L52"/>
    <mergeCell ref="B64:D64"/>
    <mergeCell ref="J64:L64"/>
    <mergeCell ref="B37:K37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2021-07-05T16:44:10Z</dcterms:modified>
</cp:coreProperties>
</file>