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boga/Desktop/data/work/Decks and PoVs/Connected Business Sol/"/>
    </mc:Choice>
  </mc:AlternateContent>
  <xr:revisionPtr revIDLastSave="0" documentId="13_ncr:1_{B6D4B877-1988-B643-B092-095473D25C4A}" xr6:coauthVersionLast="47" xr6:coauthVersionMax="47" xr10:uidLastSave="{00000000-0000-0000-0000-000000000000}"/>
  <bookViews>
    <workbookView xWindow="0" yWindow="460" windowWidth="28800" windowHeight="15660" activeTab="3" xr2:uid="{8F5F2E19-B029-2942-83CB-70D910A7D9DB}"/>
  </bookViews>
  <sheets>
    <sheet name="D1 Screen1" sheetId="1" r:id="rId1"/>
    <sheet name="D1 Screen 2" sheetId="3" r:id="rId2"/>
    <sheet name="D2 Screen 1" sheetId="4" r:id="rId3"/>
    <sheet name="D2 Screen 2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5" l="1"/>
  <c r="D26" i="5"/>
  <c r="C20" i="4"/>
  <c r="C21" i="4"/>
  <c r="C15" i="4"/>
  <c r="C14" i="4"/>
  <c r="C19" i="4"/>
  <c r="C13" i="4"/>
</calcChain>
</file>

<file path=xl/sharedStrings.xml><?xml version="1.0" encoding="utf-8"?>
<sst xmlns="http://schemas.openxmlformats.org/spreadsheetml/2006/main" count="416" uniqueCount="240">
  <si>
    <t>Category</t>
  </si>
  <si>
    <t>Dropdown</t>
  </si>
  <si>
    <t>Fruits &amp; Vegetables</t>
  </si>
  <si>
    <t>Meat</t>
  </si>
  <si>
    <t>Packaged Food</t>
  </si>
  <si>
    <t>Total Warehouse</t>
  </si>
  <si>
    <t>Average Freshness</t>
  </si>
  <si>
    <t>Total Weight</t>
  </si>
  <si>
    <t>6080lbs</t>
  </si>
  <si>
    <t>Average Wastage</t>
  </si>
  <si>
    <t>150 lbs / month</t>
  </si>
  <si>
    <t>Select Warehouse</t>
  </si>
  <si>
    <t>Total Incidents</t>
  </si>
  <si>
    <t>Lewisham</t>
  </si>
  <si>
    <t>Bexley</t>
  </si>
  <si>
    <t>Ilford 82</t>
  </si>
  <si>
    <t>Hackney</t>
  </si>
  <si>
    <t>Dartford</t>
  </si>
  <si>
    <t>Swanley 366</t>
  </si>
  <si>
    <t>Last week</t>
  </si>
  <si>
    <t>Last month</t>
  </si>
  <si>
    <t>Last year</t>
  </si>
  <si>
    <t>Inventory</t>
  </si>
  <si>
    <t>Apple</t>
  </si>
  <si>
    <t>Banana</t>
  </si>
  <si>
    <t>Kiwi</t>
  </si>
  <si>
    <t>Tomato</t>
  </si>
  <si>
    <t>Melons</t>
  </si>
  <si>
    <t>Freshness</t>
  </si>
  <si>
    <t>Wastage</t>
  </si>
  <si>
    <t>Month1</t>
  </si>
  <si>
    <t>Month2</t>
  </si>
  <si>
    <t>Month3</t>
  </si>
  <si>
    <t>Month4</t>
  </si>
  <si>
    <t>Month5</t>
  </si>
  <si>
    <t>Month6</t>
  </si>
  <si>
    <t>Temperature</t>
  </si>
  <si>
    <t>36F</t>
  </si>
  <si>
    <t>38F</t>
  </si>
  <si>
    <t>39F</t>
  </si>
  <si>
    <t>40F</t>
  </si>
  <si>
    <t>Refresh 5s</t>
  </si>
  <si>
    <t xml:space="preserve">    +/- 1F</t>
  </si>
  <si>
    <t>Moisture</t>
  </si>
  <si>
    <t>Humidity</t>
  </si>
  <si>
    <t>Relative Humidity (90-95%)</t>
  </si>
  <si>
    <t>Facility ID</t>
  </si>
  <si>
    <t>Location</t>
  </si>
  <si>
    <t>Units</t>
  </si>
  <si>
    <t>Incidents</t>
  </si>
  <si>
    <t>Last Week</t>
  </si>
  <si>
    <t>Last Month</t>
  </si>
  <si>
    <t>Last Year</t>
  </si>
  <si>
    <t>Temp Exceeded</t>
  </si>
  <si>
    <t>Storage Mishandling</t>
  </si>
  <si>
    <t>Air Quality</t>
  </si>
  <si>
    <t>Humidity Exceeded</t>
  </si>
  <si>
    <t>Active Units</t>
  </si>
  <si>
    <t>In Transit</t>
  </si>
  <si>
    <t>1200 lbs</t>
  </si>
  <si>
    <t>1601 lbs</t>
  </si>
  <si>
    <t>1502 lbs</t>
  </si>
  <si>
    <t>Total Units</t>
  </si>
  <si>
    <t>CO2 Exceeded</t>
  </si>
  <si>
    <t>Trasit Mishandling</t>
  </si>
  <si>
    <t>Active Unit</t>
  </si>
  <si>
    <t>CLDSF010</t>
  </si>
  <si>
    <t>Carlow</t>
  </si>
  <si>
    <t>CLDSF002</t>
  </si>
  <si>
    <t>Boyne</t>
  </si>
  <si>
    <t>CLDSF121</t>
  </si>
  <si>
    <t>Barrow</t>
  </si>
  <si>
    <t>CLDSF024</t>
  </si>
  <si>
    <t>Trim</t>
  </si>
  <si>
    <t>Storage Units</t>
  </si>
  <si>
    <t>CLDSF004</t>
  </si>
  <si>
    <t>REFGF02</t>
  </si>
  <si>
    <t>REFFF09</t>
  </si>
  <si>
    <t>REFGF10</t>
  </si>
  <si>
    <t>CBFF041</t>
  </si>
  <si>
    <t>REFFF01</t>
  </si>
  <si>
    <t>CBFF150</t>
  </si>
  <si>
    <t>CBFF012</t>
  </si>
  <si>
    <t>CBFF104</t>
  </si>
  <si>
    <t>REFGF024</t>
  </si>
  <si>
    <t>REFGF15</t>
  </si>
  <si>
    <t>Day1</t>
  </si>
  <si>
    <t>Day2</t>
  </si>
  <si>
    <t>Day3</t>
  </si>
  <si>
    <t>Day4</t>
  </si>
  <si>
    <t>Day5</t>
  </si>
  <si>
    <t>Day6</t>
  </si>
  <si>
    <t>Day7</t>
  </si>
  <si>
    <t>Temp</t>
  </si>
  <si>
    <t>21 ppm</t>
  </si>
  <si>
    <t>1000 lbs</t>
  </si>
  <si>
    <t>REFFF61</t>
  </si>
  <si>
    <t>CBFF812</t>
  </si>
  <si>
    <t>CBFF9904</t>
  </si>
  <si>
    <t>REFGF4424</t>
  </si>
  <si>
    <t>35F</t>
  </si>
  <si>
    <t>37F</t>
  </si>
  <si>
    <t>30,65,5</t>
  </si>
  <si>
    <t>25,72,3</t>
  </si>
  <si>
    <t>REFFF10</t>
  </si>
  <si>
    <t>REFFF62</t>
  </si>
  <si>
    <t>REFFF11</t>
  </si>
  <si>
    <t>REFFF12</t>
  </si>
  <si>
    <t>CBFF044</t>
  </si>
  <si>
    <t>CBFF151</t>
  </si>
  <si>
    <t>CBFF152</t>
  </si>
  <si>
    <t>REFFF03</t>
  </si>
  <si>
    <t>REFFF63</t>
  </si>
  <si>
    <t>REFFF64</t>
  </si>
  <si>
    <t>CBFF9905</t>
  </si>
  <si>
    <t>CBFF9906</t>
  </si>
  <si>
    <t>Bell Peppers</t>
  </si>
  <si>
    <t>28,70,2</t>
  </si>
  <si>
    <r>
      <t>21,70,</t>
    </r>
    <r>
      <rPr>
        <sz val="12"/>
        <color rgb="FFFF0000"/>
        <rFont val="Calibri (Body)"/>
      </rPr>
      <t>09</t>
    </r>
  </si>
  <si>
    <t>31,68,1</t>
  </si>
  <si>
    <t>CBFF1289</t>
  </si>
  <si>
    <t>REFF155</t>
  </si>
  <si>
    <t>CBFF8700</t>
  </si>
  <si>
    <t>CBFFF31</t>
  </si>
  <si>
    <t>REFF134</t>
  </si>
  <si>
    <t>CBFF238</t>
  </si>
  <si>
    <t>CBFF167</t>
  </si>
  <si>
    <t>REFFF78</t>
  </si>
  <si>
    <t>REFFF123</t>
  </si>
  <si>
    <t>34F</t>
  </si>
  <si>
    <t>33F</t>
  </si>
  <si>
    <t>31F</t>
  </si>
  <si>
    <t>lbs</t>
  </si>
  <si>
    <t>Assignment ID</t>
  </si>
  <si>
    <t>Fleet ID</t>
  </si>
  <si>
    <t>Status</t>
  </si>
  <si>
    <t>ETA</t>
  </si>
  <si>
    <t>Driver</t>
  </si>
  <si>
    <t>AID345</t>
  </si>
  <si>
    <t>F8907</t>
  </si>
  <si>
    <t>On Time</t>
  </si>
  <si>
    <t>Watson</t>
  </si>
  <si>
    <t>AID214</t>
  </si>
  <si>
    <t>F6635</t>
  </si>
  <si>
    <t>Matt</t>
  </si>
  <si>
    <t>AID679</t>
  </si>
  <si>
    <t>F1345</t>
  </si>
  <si>
    <t>Delayed</t>
  </si>
  <si>
    <t>Curran</t>
  </si>
  <si>
    <t>AID116</t>
  </si>
  <si>
    <t>F8978</t>
  </si>
  <si>
    <t>Broke Down</t>
  </si>
  <si>
    <t>John</t>
  </si>
  <si>
    <t>AID901</t>
  </si>
  <si>
    <t>F5638</t>
  </si>
  <si>
    <t>Harry</t>
  </si>
  <si>
    <t>My Fleet</t>
  </si>
  <si>
    <t>Fleet Efficiency</t>
  </si>
  <si>
    <t>Driver utilisation</t>
  </si>
  <si>
    <t>Open Tickets</t>
  </si>
  <si>
    <t>Fleet Utilisation</t>
  </si>
  <si>
    <t>Day 2</t>
  </si>
  <si>
    <t>Day 3</t>
  </si>
  <si>
    <t>Day 4</t>
  </si>
  <si>
    <t>Active</t>
  </si>
  <si>
    <t>Idle</t>
  </si>
  <si>
    <t>Maintenance</t>
  </si>
  <si>
    <t xml:space="preserve">Service </t>
  </si>
  <si>
    <t>Fuel</t>
  </si>
  <si>
    <t>W1</t>
  </si>
  <si>
    <t>W2</t>
  </si>
  <si>
    <t>W3</t>
  </si>
  <si>
    <t>W4</t>
  </si>
  <si>
    <t>Active Assignments</t>
  </si>
  <si>
    <t>F5639</t>
  </si>
  <si>
    <t>AID902</t>
  </si>
  <si>
    <t>Day 5</t>
  </si>
  <si>
    <t>Week 1</t>
  </si>
  <si>
    <t>Week 2</t>
  </si>
  <si>
    <t>Week 3</t>
  </si>
  <si>
    <t>Week 4</t>
  </si>
  <si>
    <t>Month 1</t>
  </si>
  <si>
    <t>Month 2</t>
  </si>
  <si>
    <t>Month 3</t>
  </si>
  <si>
    <t>Month 4</t>
  </si>
  <si>
    <t>Daily Wise</t>
  </si>
  <si>
    <t>Week Wise</t>
  </si>
  <si>
    <t>Month wise</t>
  </si>
  <si>
    <t xml:space="preserve"> Costs</t>
  </si>
  <si>
    <t>M1</t>
  </si>
  <si>
    <t>M2</t>
  </si>
  <si>
    <t>M3</t>
  </si>
  <si>
    <t>M4</t>
  </si>
  <si>
    <t>D1</t>
  </si>
  <si>
    <t>D2</t>
  </si>
  <si>
    <t>D4</t>
  </si>
  <si>
    <t>Y1</t>
  </si>
  <si>
    <t>Y2</t>
  </si>
  <si>
    <t>Y3</t>
  </si>
  <si>
    <t>Y4</t>
  </si>
  <si>
    <t>Week 5</t>
  </si>
  <si>
    <t xml:space="preserve"> - </t>
  </si>
  <si>
    <t>Trip ID</t>
  </si>
  <si>
    <t>TID456</t>
  </si>
  <si>
    <t>Status:</t>
  </si>
  <si>
    <t>Origin</t>
  </si>
  <si>
    <t>Destination</t>
  </si>
  <si>
    <t>Start Time</t>
  </si>
  <si>
    <t>Model</t>
  </si>
  <si>
    <t>Merc</t>
  </si>
  <si>
    <t>Number plate:</t>
  </si>
  <si>
    <t>LA 5M T5678</t>
  </si>
  <si>
    <t>On time</t>
  </si>
  <si>
    <t>Vehicle Health</t>
  </si>
  <si>
    <t>Battery Statu</t>
  </si>
  <si>
    <t>Engine</t>
  </si>
  <si>
    <t>Tyre Pressure</t>
  </si>
  <si>
    <t>36 KM/G</t>
  </si>
  <si>
    <t>LA 6T X908</t>
  </si>
  <si>
    <t>Distance</t>
  </si>
  <si>
    <t>Fuel E</t>
  </si>
  <si>
    <t>Driver name</t>
  </si>
  <si>
    <t>ID</t>
  </si>
  <si>
    <t>Contact</t>
  </si>
  <si>
    <t>Acc</t>
  </si>
  <si>
    <t>Speeding</t>
  </si>
  <si>
    <t>Breaking</t>
  </si>
  <si>
    <t>Trips</t>
  </si>
  <si>
    <t>Fuel Consumption</t>
  </si>
  <si>
    <t>D3</t>
  </si>
  <si>
    <t>Distance Travelled</t>
  </si>
  <si>
    <t>12.4 to 12.9 volts</t>
  </si>
  <si>
    <t>195 to 220 degree Faren</t>
  </si>
  <si>
    <t>Normal Range</t>
  </si>
  <si>
    <t>50 to 80 psi</t>
  </si>
  <si>
    <t>Rating</t>
  </si>
  <si>
    <t>TID389</t>
  </si>
  <si>
    <t>Hyde Park</t>
  </si>
  <si>
    <t>BrokeDown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</si>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</sst>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9" fontId="0" fillId="2" borderId="0" xfId="0" applyNumberFormat="1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9" fontId="0" fillId="4" borderId="0" xfId="0" applyNumberForma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9" fontId="0" fillId="0" borderId="1" xfId="0" applyNumberFormat="1" applyBorder="1"/>
    <xf numFmtId="1" fontId="0" fillId="0" borderId="0" xfId="0" applyNumberFormat="1" applyAlignment="1">
      <alignment horizontal="left" indent="1"/>
    </xf>
    <xf numFmtId="0" fontId="0" fillId="2" borderId="1" xfId="0" applyFill="1" applyBorder="1"/>
    <xf numFmtId="0" fontId="3" fillId="2" borderId="1" xfId="0" applyFont="1" applyFill="1" applyBorder="1"/>
    <xf numFmtId="0" fontId="0" fillId="0" borderId="0" xfId="0" applyFont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1" fontId="0" fillId="0" borderId="0" xfId="0" applyNumberFormat="1"/>
    <xf numFmtId="0" fontId="0" fillId="4" borderId="1" xfId="0" applyFill="1" applyBorder="1"/>
    <xf numFmtId="9" fontId="0" fillId="4" borderId="1" xfId="0" applyNumberForma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 indent="2"/>
    </xf>
    <xf numFmtId="0" fontId="0" fillId="8" borderId="0" xfId="0" applyFill="1"/>
    <xf numFmtId="0" fontId="0" fillId="3" borderId="0" xfId="0" applyFill="1" applyAlignment="1">
      <alignment horizontal="center"/>
    </xf>
    <xf numFmtId="0" fontId="0" fillId="8" borderId="2" xfId="0" applyFill="1" applyBorder="1"/>
    <xf numFmtId="0" fontId="0" fillId="9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8" borderId="5" xfId="0" applyFill="1" applyBorder="1"/>
    <xf numFmtId="0" fontId="0" fillId="9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0" fontId="0" fillId="0" borderId="0" xfId="0" applyNumberFormat="1" applyBorder="1"/>
    <xf numFmtId="0" fontId="0" fillId="0" borderId="0" xfId="0" applyFill="1" applyBorder="1"/>
    <xf numFmtId="20" fontId="0" fillId="0" borderId="8" xfId="0" applyNumberFormat="1" applyBorder="1"/>
    <xf numFmtId="20" fontId="0" fillId="0" borderId="0" xfId="0" applyNumberFormat="1"/>
    <xf numFmtId="0" fontId="0" fillId="10" borderId="0" xfId="0" applyFill="1"/>
    <xf numFmtId="0" fontId="0" fillId="11" borderId="0" xfId="0" applyFill="1"/>
    <xf numFmtId="2" fontId="0" fillId="0" borderId="0" xfId="0" applyNumberFormat="1"/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09F7-5590-F140-B40A-BE7172FD2FB0}">
  <dimension ref="B2:M51"/>
  <sheetViews>
    <sheetView workbookViewId="0">
      <selection activeCell="C11" sqref="C11"/>
    </sheetView>
  </sheetViews>
  <sheetFormatPr baseColWidth="10" defaultColWidth="11" defaultRowHeight="16" x14ac:dyDescent="0.2"/>
  <cols>
    <col min="2" max="2" width="28" customWidth="1"/>
    <col min="3" max="3" width="17.5" bestFit="1" customWidth="1"/>
    <col min="11" max="11" width="17.1640625" customWidth="1"/>
  </cols>
  <sheetData>
    <row r="2" spans="2:11" x14ac:dyDescent="0.2">
      <c r="B2" s="2" t="s">
        <v>0</v>
      </c>
      <c r="C2" t="s">
        <v>1</v>
      </c>
      <c r="E2" s="2" t="s">
        <v>5</v>
      </c>
      <c r="G2" s="2" t="s">
        <v>6</v>
      </c>
      <c r="I2" s="2" t="s">
        <v>7</v>
      </c>
      <c r="K2" s="2" t="s">
        <v>9</v>
      </c>
    </row>
    <row r="3" spans="2:11" x14ac:dyDescent="0.2">
      <c r="C3" t="s">
        <v>2</v>
      </c>
      <c r="E3">
        <v>6</v>
      </c>
      <c r="G3" s="1">
        <v>0.95</v>
      </c>
      <c r="I3" t="s">
        <v>8</v>
      </c>
      <c r="K3" t="s">
        <v>10</v>
      </c>
    </row>
    <row r="4" spans="2:11" x14ac:dyDescent="0.2">
      <c r="C4" t="s">
        <v>3</v>
      </c>
    </row>
    <row r="5" spans="2:11" x14ac:dyDescent="0.2">
      <c r="C5" t="s">
        <v>4</v>
      </c>
    </row>
    <row r="8" spans="2:11" x14ac:dyDescent="0.2">
      <c r="D8" s="27" t="s">
        <v>12</v>
      </c>
      <c r="E8" s="27"/>
      <c r="F8" s="27"/>
    </row>
    <row r="9" spans="2:11" x14ac:dyDescent="0.2">
      <c r="B9" s="2" t="s">
        <v>11</v>
      </c>
      <c r="D9" t="s">
        <v>19</v>
      </c>
      <c r="E9" t="s">
        <v>20</v>
      </c>
      <c r="F9" t="s">
        <v>21</v>
      </c>
    </row>
    <row r="10" spans="2:11" x14ac:dyDescent="0.2">
      <c r="C10" t="s">
        <v>18</v>
      </c>
      <c r="D10">
        <v>15</v>
      </c>
      <c r="E10">
        <v>36</v>
      </c>
      <c r="F10">
        <v>259</v>
      </c>
    </row>
    <row r="11" spans="2:11" x14ac:dyDescent="0.2">
      <c r="C11" t="s">
        <v>13</v>
      </c>
      <c r="D11">
        <v>9</v>
      </c>
      <c r="E11">
        <v>54</v>
      </c>
      <c r="F11">
        <v>361</v>
      </c>
    </row>
    <row r="12" spans="2:11" x14ac:dyDescent="0.2">
      <c r="C12" t="s">
        <v>14</v>
      </c>
      <c r="D12">
        <v>18</v>
      </c>
      <c r="E12">
        <v>32</v>
      </c>
      <c r="F12">
        <v>339</v>
      </c>
    </row>
    <row r="13" spans="2:11" x14ac:dyDescent="0.2">
      <c r="C13" t="s">
        <v>15</v>
      </c>
      <c r="D13">
        <v>6</v>
      </c>
      <c r="E13">
        <v>58</v>
      </c>
      <c r="F13">
        <v>572</v>
      </c>
    </row>
    <row r="14" spans="2:11" x14ac:dyDescent="0.2">
      <c r="C14" t="s">
        <v>16</v>
      </c>
      <c r="D14">
        <v>9</v>
      </c>
      <c r="E14">
        <v>21</v>
      </c>
      <c r="F14">
        <v>486</v>
      </c>
    </row>
    <row r="15" spans="2:11" x14ac:dyDescent="0.2">
      <c r="C15" t="s">
        <v>17</v>
      </c>
      <c r="D15">
        <v>14</v>
      </c>
      <c r="E15">
        <v>85</v>
      </c>
      <c r="F15">
        <v>260</v>
      </c>
    </row>
    <row r="18" spans="2:13" x14ac:dyDescent="0.2">
      <c r="B18" s="2" t="s">
        <v>22</v>
      </c>
      <c r="C18" t="s">
        <v>18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2:13" x14ac:dyDescent="0.2">
      <c r="B19" t="s">
        <v>23</v>
      </c>
      <c r="C19">
        <v>300</v>
      </c>
      <c r="D19" s="16"/>
      <c r="E19" s="16"/>
      <c r="F19">
        <v>348</v>
      </c>
      <c r="G19" s="16"/>
      <c r="H19">
        <v>387</v>
      </c>
    </row>
    <row r="20" spans="2:13" x14ac:dyDescent="0.2">
      <c r="B20" t="s">
        <v>24</v>
      </c>
      <c r="C20">
        <v>565</v>
      </c>
      <c r="D20">
        <v>674</v>
      </c>
      <c r="E20" s="16"/>
      <c r="F20">
        <v>609</v>
      </c>
      <c r="G20" s="16"/>
      <c r="H20" s="16"/>
    </row>
    <row r="21" spans="2:13" x14ac:dyDescent="0.2">
      <c r="B21" t="s">
        <v>25</v>
      </c>
      <c r="C21">
        <v>245</v>
      </c>
      <c r="D21" s="16"/>
      <c r="E21" s="16"/>
      <c r="F21" s="16"/>
      <c r="G21">
        <v>452</v>
      </c>
      <c r="H21" s="16"/>
    </row>
    <row r="22" spans="2:13" x14ac:dyDescent="0.2">
      <c r="B22" t="s">
        <v>26</v>
      </c>
      <c r="C22" s="16"/>
      <c r="D22" s="16"/>
      <c r="E22">
        <v>535</v>
      </c>
      <c r="F22" s="16"/>
      <c r="G22">
        <v>550</v>
      </c>
      <c r="H22" s="16"/>
    </row>
    <row r="23" spans="2:13" x14ac:dyDescent="0.2">
      <c r="B23" t="s">
        <v>27</v>
      </c>
      <c r="C23" s="16"/>
      <c r="D23">
        <v>330</v>
      </c>
      <c r="E23">
        <v>330</v>
      </c>
      <c r="F23" s="16"/>
      <c r="G23" s="16"/>
      <c r="H23">
        <v>375</v>
      </c>
    </row>
    <row r="24" spans="2:13" x14ac:dyDescent="0.2">
      <c r="B24" t="s">
        <v>116</v>
      </c>
      <c r="C24" s="16"/>
      <c r="D24" s="16"/>
      <c r="E24">
        <v>150</v>
      </c>
      <c r="F24" s="16"/>
      <c r="G24">
        <v>103</v>
      </c>
      <c r="H24">
        <v>127</v>
      </c>
    </row>
    <row r="26" spans="2:13" x14ac:dyDescent="0.2">
      <c r="B26" s="2" t="s">
        <v>28</v>
      </c>
      <c r="C26" t="s">
        <v>18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</row>
    <row r="27" spans="2:13" ht="17" x14ac:dyDescent="0.2">
      <c r="B27" t="s">
        <v>23</v>
      </c>
      <c r="C27" s="4" t="s">
        <v>102</v>
      </c>
      <c r="D27" s="16"/>
      <c r="E27" s="17"/>
      <c r="F27" s="4" t="s">
        <v>103</v>
      </c>
      <c r="G27" s="17"/>
      <c r="H27" s="4" t="s">
        <v>117</v>
      </c>
      <c r="J27" s="4"/>
    </row>
    <row r="28" spans="2:13" ht="17" x14ac:dyDescent="0.2">
      <c r="B28" t="s">
        <v>24</v>
      </c>
      <c r="C28" s="4" t="s">
        <v>117</v>
      </c>
      <c r="D28" s="4" t="s">
        <v>102</v>
      </c>
      <c r="E28" s="16"/>
      <c r="F28" s="4" t="s">
        <v>117</v>
      </c>
      <c r="G28" s="17"/>
      <c r="H28" s="17"/>
    </row>
    <row r="29" spans="2:13" ht="17" x14ac:dyDescent="0.2">
      <c r="B29" t="s">
        <v>25</v>
      </c>
      <c r="C29" s="15" t="s">
        <v>118</v>
      </c>
      <c r="D29" s="17"/>
      <c r="E29" s="17"/>
      <c r="F29" s="17"/>
      <c r="G29" s="4" t="s">
        <v>102</v>
      </c>
      <c r="H29" s="17"/>
      <c r="L29" s="4"/>
      <c r="M29" s="4"/>
    </row>
    <row r="30" spans="2:13" ht="17" x14ac:dyDescent="0.2">
      <c r="B30" t="s">
        <v>26</v>
      </c>
      <c r="C30" s="17"/>
      <c r="D30" s="17"/>
      <c r="E30" s="4" t="s">
        <v>102</v>
      </c>
      <c r="F30" s="16"/>
      <c r="G30" s="4" t="s">
        <v>117</v>
      </c>
      <c r="H30" s="4" t="s">
        <v>119</v>
      </c>
    </row>
    <row r="31" spans="2:13" ht="17" x14ac:dyDescent="0.2">
      <c r="B31" t="s">
        <v>27</v>
      </c>
      <c r="C31" s="17"/>
      <c r="D31" s="4" t="s">
        <v>117</v>
      </c>
      <c r="E31" s="4" t="s">
        <v>103</v>
      </c>
      <c r="F31" s="17"/>
      <c r="G31" s="17"/>
      <c r="H31" s="4" t="s">
        <v>103</v>
      </c>
    </row>
    <row r="32" spans="2:13" ht="17" x14ac:dyDescent="0.2">
      <c r="B32" t="s">
        <v>116</v>
      </c>
      <c r="C32" s="17"/>
      <c r="D32" s="17"/>
      <c r="E32" s="4" t="s">
        <v>117</v>
      </c>
      <c r="F32" s="17"/>
      <c r="G32" s="4" t="s">
        <v>103</v>
      </c>
      <c r="H32" s="17"/>
    </row>
    <row r="34" spans="2:10" x14ac:dyDescent="0.2">
      <c r="B34" s="2" t="s">
        <v>29</v>
      </c>
      <c r="C34" s="3" t="s">
        <v>18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17</v>
      </c>
      <c r="I34" s="3" t="s">
        <v>132</v>
      </c>
    </row>
    <row r="35" spans="2:10" x14ac:dyDescent="0.2">
      <c r="B35" t="s">
        <v>30</v>
      </c>
      <c r="C35" s="21">
        <v>156</v>
      </c>
      <c r="D35" s="21">
        <v>143</v>
      </c>
      <c r="E35" s="21">
        <v>132</v>
      </c>
      <c r="F35" s="21">
        <v>143</v>
      </c>
      <c r="G35" s="21">
        <v>142</v>
      </c>
      <c r="H35" s="21">
        <v>184</v>
      </c>
    </row>
    <row r="36" spans="2:10" x14ac:dyDescent="0.2">
      <c r="B36" t="s">
        <v>31</v>
      </c>
      <c r="C36" s="21">
        <v>122</v>
      </c>
      <c r="D36" s="21">
        <v>167</v>
      </c>
      <c r="E36" s="21">
        <v>120</v>
      </c>
      <c r="F36" s="21">
        <v>133</v>
      </c>
      <c r="G36" s="21">
        <v>144</v>
      </c>
      <c r="H36" s="21">
        <v>164</v>
      </c>
    </row>
    <row r="37" spans="2:10" x14ac:dyDescent="0.2">
      <c r="B37" t="s">
        <v>32</v>
      </c>
      <c r="C37" s="21">
        <v>133</v>
      </c>
      <c r="D37" s="21">
        <v>167</v>
      </c>
      <c r="E37" s="21">
        <v>165</v>
      </c>
      <c r="F37" s="21">
        <v>166</v>
      </c>
      <c r="G37" s="21">
        <v>199</v>
      </c>
      <c r="H37" s="21">
        <v>134</v>
      </c>
      <c r="J37" s="18"/>
    </row>
    <row r="38" spans="2:10" x14ac:dyDescent="0.2">
      <c r="B38" t="s">
        <v>33</v>
      </c>
      <c r="C38" s="21">
        <v>138</v>
      </c>
      <c r="D38" s="21">
        <v>152</v>
      </c>
      <c r="E38" s="21">
        <v>142</v>
      </c>
      <c r="F38" s="21">
        <v>159</v>
      </c>
      <c r="G38" s="21">
        <v>172</v>
      </c>
      <c r="H38" s="21">
        <v>146</v>
      </c>
      <c r="J38" s="18"/>
    </row>
    <row r="39" spans="2:10" x14ac:dyDescent="0.2">
      <c r="B39" t="s">
        <v>34</v>
      </c>
      <c r="C39" s="21">
        <v>137</v>
      </c>
      <c r="D39" s="21">
        <v>161</v>
      </c>
      <c r="E39" s="21">
        <v>132</v>
      </c>
      <c r="F39" s="21">
        <v>122</v>
      </c>
      <c r="G39" s="21">
        <v>173</v>
      </c>
      <c r="H39" s="21">
        <v>185</v>
      </c>
    </row>
    <row r="40" spans="2:10" x14ac:dyDescent="0.2">
      <c r="B40" t="s">
        <v>35</v>
      </c>
      <c r="C40" s="21">
        <v>128</v>
      </c>
      <c r="D40" s="21">
        <v>169</v>
      </c>
      <c r="E40" s="21">
        <v>162</v>
      </c>
      <c r="F40" s="21">
        <v>134</v>
      </c>
      <c r="G40" s="21">
        <v>126</v>
      </c>
      <c r="H40" s="21">
        <v>137</v>
      </c>
    </row>
    <row r="42" spans="2:10" x14ac:dyDescent="0.2">
      <c r="B42" s="2" t="s">
        <v>36</v>
      </c>
      <c r="C42" t="s">
        <v>38</v>
      </c>
      <c r="D42" t="s">
        <v>37</v>
      </c>
      <c r="E42" t="s">
        <v>39</v>
      </c>
      <c r="F42" t="s">
        <v>38</v>
      </c>
      <c r="G42" t="s">
        <v>40</v>
      </c>
      <c r="H42" t="s">
        <v>37</v>
      </c>
    </row>
    <row r="43" spans="2:10" x14ac:dyDescent="0.2">
      <c r="B43" t="s">
        <v>41</v>
      </c>
    </row>
    <row r="44" spans="2:10" x14ac:dyDescent="0.2">
      <c r="B44" t="s">
        <v>42</v>
      </c>
    </row>
    <row r="46" spans="2:10" x14ac:dyDescent="0.2">
      <c r="B46" s="2" t="s">
        <v>44</v>
      </c>
      <c r="C46" s="3" t="s">
        <v>18</v>
      </c>
      <c r="D46" s="3" t="s">
        <v>13</v>
      </c>
      <c r="E46" s="3" t="s">
        <v>14</v>
      </c>
      <c r="F46" s="3" t="s">
        <v>15</v>
      </c>
      <c r="G46" s="3" t="s">
        <v>16</v>
      </c>
      <c r="H46" s="3" t="s">
        <v>17</v>
      </c>
    </row>
    <row r="47" spans="2:10" x14ac:dyDescent="0.2">
      <c r="B47" t="s">
        <v>45</v>
      </c>
      <c r="C47" s="5">
        <v>0.95</v>
      </c>
      <c r="D47" s="5">
        <v>0.9</v>
      </c>
      <c r="E47" s="6">
        <v>0.98</v>
      </c>
      <c r="F47" s="5">
        <v>0.93</v>
      </c>
      <c r="G47" s="5">
        <v>0.92</v>
      </c>
      <c r="H47" s="5">
        <v>0.91</v>
      </c>
    </row>
    <row r="51" spans="2:2" x14ac:dyDescent="0.2">
      <c r="B51" s="2" t="s">
        <v>43</v>
      </c>
    </row>
  </sheetData>
  <mergeCells count="1">
    <mergeCell ref="D8:F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43F-DA1B-49C0-90F3-FA76B09080DC}">
  <dimension ref="C2:O50"/>
  <sheetViews>
    <sheetView topLeftCell="A6" workbookViewId="0">
      <selection activeCell="D20" sqref="D20"/>
    </sheetView>
  </sheetViews>
  <sheetFormatPr baseColWidth="10" defaultColWidth="11" defaultRowHeight="16" x14ac:dyDescent="0.2"/>
  <cols>
    <col min="3" max="3" width="16.33203125" bestFit="1" customWidth="1"/>
    <col min="5" max="5" width="12.83203125" customWidth="1"/>
    <col min="12" max="12" width="20" customWidth="1"/>
  </cols>
  <sheetData>
    <row r="2" spans="3:15" x14ac:dyDescent="0.2">
      <c r="C2" s="2" t="s">
        <v>0</v>
      </c>
      <c r="D2" t="s">
        <v>1</v>
      </c>
      <c r="F2" s="2" t="s">
        <v>62</v>
      </c>
      <c r="H2" s="2" t="s">
        <v>57</v>
      </c>
      <c r="J2" s="2" t="s">
        <v>58</v>
      </c>
      <c r="L2" s="2" t="s">
        <v>12</v>
      </c>
    </row>
    <row r="3" spans="3:15" x14ac:dyDescent="0.2">
      <c r="D3" t="s">
        <v>2</v>
      </c>
      <c r="F3">
        <v>417</v>
      </c>
      <c r="H3" s="12">
        <v>359</v>
      </c>
      <c r="J3">
        <v>54</v>
      </c>
      <c r="L3">
        <v>45</v>
      </c>
    </row>
    <row r="4" spans="3:15" x14ac:dyDescent="0.2">
      <c r="D4" s="7" t="s">
        <v>3</v>
      </c>
    </row>
    <row r="5" spans="3:15" x14ac:dyDescent="0.2">
      <c r="D5" t="s">
        <v>4</v>
      </c>
      <c r="L5" s="2" t="s">
        <v>49</v>
      </c>
      <c r="M5" s="7" t="s">
        <v>50</v>
      </c>
      <c r="N5" t="s">
        <v>51</v>
      </c>
      <c r="O5" t="s">
        <v>52</v>
      </c>
    </row>
    <row r="6" spans="3:15" x14ac:dyDescent="0.2">
      <c r="L6" t="s">
        <v>53</v>
      </c>
      <c r="M6">
        <v>4</v>
      </c>
      <c r="N6">
        <v>12</v>
      </c>
      <c r="O6">
        <v>201</v>
      </c>
    </row>
    <row r="7" spans="3:15" x14ac:dyDescent="0.2">
      <c r="L7" t="s">
        <v>56</v>
      </c>
      <c r="M7">
        <v>2</v>
      </c>
      <c r="N7">
        <v>11</v>
      </c>
      <c r="O7">
        <v>231</v>
      </c>
    </row>
    <row r="8" spans="3:15" x14ac:dyDescent="0.2">
      <c r="L8" t="s">
        <v>63</v>
      </c>
      <c r="M8">
        <v>2</v>
      </c>
      <c r="N8">
        <v>16</v>
      </c>
      <c r="O8">
        <v>175</v>
      </c>
    </row>
    <row r="9" spans="3:15" x14ac:dyDescent="0.2">
      <c r="L9" t="s">
        <v>64</v>
      </c>
      <c r="M9">
        <v>5</v>
      </c>
      <c r="N9">
        <v>13</v>
      </c>
      <c r="O9">
        <v>249</v>
      </c>
    </row>
    <row r="10" spans="3:15" x14ac:dyDescent="0.2">
      <c r="L10" t="s">
        <v>54</v>
      </c>
      <c r="M10">
        <v>3</v>
      </c>
      <c r="N10">
        <v>11</v>
      </c>
      <c r="O10">
        <v>168</v>
      </c>
    </row>
    <row r="15" spans="3:15" x14ac:dyDescent="0.2">
      <c r="C15" s="8" t="s">
        <v>46</v>
      </c>
      <c r="D15" s="8" t="s">
        <v>47</v>
      </c>
      <c r="E15" s="8" t="s">
        <v>48</v>
      </c>
      <c r="F15" s="8" t="s">
        <v>65</v>
      </c>
      <c r="G15" s="8" t="s">
        <v>7</v>
      </c>
    </row>
    <row r="16" spans="3:15" x14ac:dyDescent="0.2">
      <c r="C16" s="13" t="s">
        <v>66</v>
      </c>
      <c r="D16" s="9" t="s">
        <v>67</v>
      </c>
      <c r="E16" s="9">
        <v>54</v>
      </c>
      <c r="F16" s="9">
        <v>54</v>
      </c>
      <c r="G16" s="9" t="s">
        <v>59</v>
      </c>
    </row>
    <row r="17" spans="3:10" x14ac:dyDescent="0.2">
      <c r="C17" s="9" t="s">
        <v>68</v>
      </c>
      <c r="D17" s="9" t="s">
        <v>69</v>
      </c>
      <c r="E17" s="9">
        <v>128</v>
      </c>
      <c r="F17" s="9">
        <v>112</v>
      </c>
      <c r="G17" s="9" t="s">
        <v>60</v>
      </c>
    </row>
    <row r="18" spans="3:10" x14ac:dyDescent="0.2">
      <c r="C18" s="9" t="s">
        <v>70</v>
      </c>
      <c r="D18" s="9" t="s">
        <v>71</v>
      </c>
      <c r="E18" s="9">
        <v>135</v>
      </c>
      <c r="F18" s="9">
        <v>123</v>
      </c>
      <c r="G18" s="9" t="s">
        <v>61</v>
      </c>
    </row>
    <row r="19" spans="3:10" x14ac:dyDescent="0.2">
      <c r="C19" s="9" t="s">
        <v>72</v>
      </c>
      <c r="D19" s="9" t="s">
        <v>73</v>
      </c>
      <c r="E19" s="9">
        <v>100</v>
      </c>
      <c r="F19" s="9">
        <v>70</v>
      </c>
      <c r="G19" s="9" t="s">
        <v>95</v>
      </c>
    </row>
    <row r="22" spans="3:10" x14ac:dyDescent="0.2">
      <c r="C22" s="2" t="s">
        <v>74</v>
      </c>
      <c r="D22" s="9" t="s">
        <v>75</v>
      </c>
      <c r="E22" s="9" t="s">
        <v>66</v>
      </c>
      <c r="F22" s="9" t="s">
        <v>68</v>
      </c>
      <c r="G22" s="9" t="s">
        <v>70</v>
      </c>
      <c r="H22" s="9" t="s">
        <v>72</v>
      </c>
    </row>
    <row r="23" spans="3:10" x14ac:dyDescent="0.2">
      <c r="D23" s="14" t="s">
        <v>76</v>
      </c>
      <c r="E23" s="10" t="s">
        <v>77</v>
      </c>
      <c r="F23" s="10" t="s">
        <v>104</v>
      </c>
      <c r="G23" s="10" t="s">
        <v>123</v>
      </c>
      <c r="H23" s="10" t="s">
        <v>126</v>
      </c>
    </row>
    <row r="24" spans="3:10" x14ac:dyDescent="0.2">
      <c r="D24" s="10" t="s">
        <v>78</v>
      </c>
      <c r="E24" s="10" t="s">
        <v>79</v>
      </c>
      <c r="F24" s="10" t="s">
        <v>114</v>
      </c>
      <c r="G24" s="10" t="s">
        <v>115</v>
      </c>
      <c r="H24" s="10" t="s">
        <v>108</v>
      </c>
    </row>
    <row r="25" spans="3:10" x14ac:dyDescent="0.2">
      <c r="D25" s="19" t="s">
        <v>80</v>
      </c>
      <c r="E25" s="10" t="s">
        <v>81</v>
      </c>
      <c r="F25" s="10" t="s">
        <v>121</v>
      </c>
      <c r="G25" s="10" t="s">
        <v>124</v>
      </c>
      <c r="H25" s="10" t="s">
        <v>111</v>
      </c>
    </row>
    <row r="26" spans="3:10" x14ac:dyDescent="0.2">
      <c r="D26" s="10" t="s">
        <v>82</v>
      </c>
      <c r="E26" s="20" t="s">
        <v>96</v>
      </c>
      <c r="F26" s="10" t="s">
        <v>120</v>
      </c>
      <c r="G26" s="10" t="s">
        <v>125</v>
      </c>
      <c r="H26" s="10" t="s">
        <v>128</v>
      </c>
    </row>
    <row r="27" spans="3:10" x14ac:dyDescent="0.2">
      <c r="D27" s="10" t="s">
        <v>83</v>
      </c>
      <c r="E27" s="10" t="s">
        <v>97</v>
      </c>
      <c r="F27" s="10" t="s">
        <v>106</v>
      </c>
      <c r="G27" s="10" t="s">
        <v>107</v>
      </c>
      <c r="H27" s="10" t="s">
        <v>127</v>
      </c>
    </row>
    <row r="28" spans="3:10" x14ac:dyDescent="0.2">
      <c r="D28" s="10" t="s">
        <v>84</v>
      </c>
      <c r="E28" s="10" t="s">
        <v>98</v>
      </c>
      <c r="F28" s="10" t="s">
        <v>122</v>
      </c>
      <c r="G28" s="10" t="s">
        <v>109</v>
      </c>
      <c r="H28" s="10" t="s">
        <v>110</v>
      </c>
    </row>
    <row r="29" spans="3:10" x14ac:dyDescent="0.2">
      <c r="D29" s="10" t="s">
        <v>85</v>
      </c>
      <c r="E29" s="10" t="s">
        <v>99</v>
      </c>
      <c r="F29" s="10" t="s">
        <v>105</v>
      </c>
      <c r="G29" s="10" t="s">
        <v>112</v>
      </c>
      <c r="H29" s="10" t="s">
        <v>113</v>
      </c>
    </row>
    <row r="30" spans="3:10" x14ac:dyDescent="0.2">
      <c r="E30" s="10"/>
    </row>
    <row r="31" spans="3:10" x14ac:dyDescent="0.2">
      <c r="C31" s="14" t="s">
        <v>76</v>
      </c>
      <c r="D31" s="9" t="s">
        <v>86</v>
      </c>
      <c r="E31" s="9" t="s">
        <v>87</v>
      </c>
      <c r="F31" s="9" t="s">
        <v>88</v>
      </c>
      <c r="G31" s="9" t="s">
        <v>89</v>
      </c>
      <c r="H31" s="9" t="s">
        <v>90</v>
      </c>
      <c r="I31" s="9" t="s">
        <v>91</v>
      </c>
      <c r="J31" s="9" t="s">
        <v>92</v>
      </c>
    </row>
    <row r="32" spans="3:10" x14ac:dyDescent="0.2">
      <c r="C32" s="9" t="s">
        <v>93</v>
      </c>
      <c r="D32" s="9" t="s">
        <v>100</v>
      </c>
      <c r="E32" s="9" t="s">
        <v>37</v>
      </c>
      <c r="F32" s="9" t="s">
        <v>38</v>
      </c>
      <c r="G32" s="9" t="s">
        <v>101</v>
      </c>
      <c r="H32" s="9" t="s">
        <v>38</v>
      </c>
      <c r="I32" s="9" t="s">
        <v>101</v>
      </c>
      <c r="J32" s="9" t="s">
        <v>100</v>
      </c>
    </row>
    <row r="33" spans="3:10" x14ac:dyDescent="0.2">
      <c r="C33" s="9"/>
      <c r="D33" s="9"/>
      <c r="E33" s="9"/>
      <c r="F33" s="9"/>
      <c r="G33" s="9"/>
      <c r="H33" s="9"/>
      <c r="I33" s="9"/>
      <c r="J33" s="9"/>
    </row>
    <row r="34" spans="3:10" x14ac:dyDescent="0.2">
      <c r="C34" s="9" t="s">
        <v>44</v>
      </c>
      <c r="D34" s="11">
        <v>0.95</v>
      </c>
      <c r="E34" s="11">
        <v>0.98</v>
      </c>
      <c r="F34" s="11">
        <v>0.97</v>
      </c>
      <c r="G34" s="11">
        <v>0.96</v>
      </c>
      <c r="H34" s="11">
        <v>0.97</v>
      </c>
      <c r="I34" s="11">
        <v>0.95</v>
      </c>
      <c r="J34" s="11">
        <v>0.96</v>
      </c>
    </row>
    <row r="35" spans="3:10" x14ac:dyDescent="0.2">
      <c r="C35" s="9"/>
      <c r="D35" s="9"/>
      <c r="E35" s="9"/>
      <c r="F35" s="9"/>
      <c r="G35" s="9"/>
      <c r="H35" s="9"/>
      <c r="I35" s="9"/>
      <c r="J35" s="9"/>
    </row>
    <row r="36" spans="3:10" x14ac:dyDescent="0.2">
      <c r="C36" s="9" t="s">
        <v>55</v>
      </c>
      <c r="D36" s="9" t="s">
        <v>94</v>
      </c>
      <c r="E36" s="9">
        <v>23</v>
      </c>
      <c r="F36" s="9">
        <v>22</v>
      </c>
      <c r="G36" s="22">
        <v>24</v>
      </c>
      <c r="H36" s="9">
        <v>20</v>
      </c>
      <c r="I36" s="9">
        <v>22</v>
      </c>
      <c r="J36" s="9">
        <v>20</v>
      </c>
    </row>
    <row r="38" spans="3:10" x14ac:dyDescent="0.2">
      <c r="C38" s="19" t="s">
        <v>80</v>
      </c>
      <c r="D38" s="9" t="s">
        <v>86</v>
      </c>
      <c r="E38" s="9" t="s">
        <v>87</v>
      </c>
      <c r="F38" s="9" t="s">
        <v>88</v>
      </c>
      <c r="G38" s="9" t="s">
        <v>89</v>
      </c>
      <c r="H38" s="9" t="s">
        <v>90</v>
      </c>
      <c r="I38" s="9" t="s">
        <v>91</v>
      </c>
      <c r="J38" s="9" t="s">
        <v>92</v>
      </c>
    </row>
    <row r="39" spans="3:10" x14ac:dyDescent="0.2">
      <c r="C39" s="9" t="s">
        <v>93</v>
      </c>
      <c r="D39" s="9" t="s">
        <v>37</v>
      </c>
      <c r="E39" s="9" t="s">
        <v>37</v>
      </c>
      <c r="F39" s="22" t="s">
        <v>39</v>
      </c>
      <c r="G39" s="9" t="s">
        <v>129</v>
      </c>
      <c r="H39" s="9" t="s">
        <v>130</v>
      </c>
      <c r="I39" s="9" t="s">
        <v>130</v>
      </c>
      <c r="J39" s="22" t="s">
        <v>131</v>
      </c>
    </row>
    <row r="40" spans="3:10" x14ac:dyDescent="0.2">
      <c r="C40" s="9"/>
      <c r="D40" s="9"/>
      <c r="E40" s="9"/>
      <c r="F40" s="9"/>
      <c r="G40" s="9"/>
      <c r="H40" s="9"/>
      <c r="I40" s="9"/>
      <c r="J40" s="9"/>
    </row>
    <row r="41" spans="3:10" x14ac:dyDescent="0.2">
      <c r="C41" s="9" t="s">
        <v>44</v>
      </c>
      <c r="D41" s="11">
        <v>0.98</v>
      </c>
      <c r="E41" s="11">
        <v>0.98</v>
      </c>
      <c r="F41" s="11">
        <v>0.97</v>
      </c>
      <c r="G41" s="11">
        <v>0.95</v>
      </c>
      <c r="H41" s="11">
        <v>0.93</v>
      </c>
      <c r="I41" s="11">
        <v>0.92</v>
      </c>
      <c r="J41" s="11">
        <v>0.97</v>
      </c>
    </row>
    <row r="42" spans="3:10" x14ac:dyDescent="0.2">
      <c r="C42" s="9"/>
      <c r="D42" s="9"/>
      <c r="E42" s="9"/>
      <c r="F42" s="9"/>
      <c r="G42" s="9"/>
      <c r="H42" s="9"/>
      <c r="I42" s="9"/>
      <c r="J42" s="9"/>
    </row>
    <row r="43" spans="3:10" x14ac:dyDescent="0.2">
      <c r="C43" s="9" t="s">
        <v>55</v>
      </c>
      <c r="D43" s="9" t="s">
        <v>94</v>
      </c>
      <c r="E43" s="9">
        <v>23</v>
      </c>
      <c r="F43" s="9">
        <v>24</v>
      </c>
      <c r="G43" s="9">
        <v>21</v>
      </c>
      <c r="H43" s="9">
        <v>22</v>
      </c>
      <c r="I43" s="9">
        <v>20</v>
      </c>
      <c r="J43" s="9">
        <v>23</v>
      </c>
    </row>
    <row r="45" spans="3:10" x14ac:dyDescent="0.2">
      <c r="C45" s="20" t="s">
        <v>96</v>
      </c>
      <c r="D45" s="9" t="s">
        <v>86</v>
      </c>
      <c r="E45" s="9" t="s">
        <v>87</v>
      </c>
      <c r="F45" s="9" t="s">
        <v>88</v>
      </c>
      <c r="G45" s="9" t="s">
        <v>89</v>
      </c>
      <c r="H45" s="9" t="s">
        <v>90</v>
      </c>
      <c r="I45" s="9" t="s">
        <v>91</v>
      </c>
      <c r="J45" s="9" t="s">
        <v>92</v>
      </c>
    </row>
    <row r="46" spans="3:10" x14ac:dyDescent="0.2">
      <c r="C46" s="9" t="s">
        <v>93</v>
      </c>
      <c r="D46" s="9" t="s">
        <v>38</v>
      </c>
      <c r="E46" s="9" t="s">
        <v>100</v>
      </c>
      <c r="F46" s="9" t="s">
        <v>38</v>
      </c>
      <c r="G46" s="9" t="s">
        <v>100</v>
      </c>
      <c r="H46" s="9" t="s">
        <v>129</v>
      </c>
      <c r="I46" s="9" t="s">
        <v>101</v>
      </c>
      <c r="J46" s="9" t="s">
        <v>100</v>
      </c>
    </row>
    <row r="47" spans="3:10" x14ac:dyDescent="0.2">
      <c r="C47" s="9"/>
      <c r="D47" s="9"/>
      <c r="E47" s="9"/>
      <c r="F47" s="9"/>
      <c r="G47" s="9"/>
      <c r="H47" s="9"/>
      <c r="I47" s="9"/>
      <c r="J47" s="9"/>
    </row>
    <row r="48" spans="3:10" x14ac:dyDescent="0.2">
      <c r="C48" s="9" t="s">
        <v>44</v>
      </c>
      <c r="D48" s="11">
        <v>0.97</v>
      </c>
      <c r="E48" s="11">
        <v>0.9</v>
      </c>
      <c r="F48" s="11">
        <v>0.92</v>
      </c>
      <c r="G48" s="11">
        <v>0.96</v>
      </c>
      <c r="H48" s="11">
        <v>0.93</v>
      </c>
      <c r="I48" s="11">
        <v>0.95</v>
      </c>
      <c r="J48" s="23">
        <v>0.87</v>
      </c>
    </row>
    <row r="49" spans="3:10" x14ac:dyDescent="0.2">
      <c r="C49" s="9"/>
      <c r="D49" s="9"/>
      <c r="E49" s="9"/>
      <c r="F49" s="9"/>
      <c r="G49" s="9"/>
      <c r="H49" s="9"/>
      <c r="I49" s="9"/>
      <c r="J49" s="9"/>
    </row>
    <row r="50" spans="3:10" x14ac:dyDescent="0.2">
      <c r="C50" s="9" t="s">
        <v>55</v>
      </c>
      <c r="D50" s="9" t="s">
        <v>94</v>
      </c>
      <c r="E50" s="9">
        <v>21</v>
      </c>
      <c r="F50" s="9">
        <v>20</v>
      </c>
      <c r="G50" s="9">
        <v>22</v>
      </c>
      <c r="H50" s="9">
        <v>22</v>
      </c>
      <c r="I50" s="9">
        <v>20</v>
      </c>
      <c r="J50" s="9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C207-9E62-B641-A8E3-E6602EB8CB63}">
  <dimension ref="B2:M23"/>
  <sheetViews>
    <sheetView workbookViewId="0">
      <selection activeCell="J10" sqref="J10:M11"/>
    </sheetView>
  </sheetViews>
  <sheetFormatPr baseColWidth="10" defaultRowHeight="16" x14ac:dyDescent="0.2"/>
  <cols>
    <col min="2" max="2" width="14.33203125" bestFit="1" customWidth="1"/>
    <col min="4" max="4" width="17.5" bestFit="1" customWidth="1"/>
    <col min="8" max="8" width="17.33203125" bestFit="1" customWidth="1"/>
  </cols>
  <sheetData>
    <row r="2" spans="2:13" x14ac:dyDescent="0.2">
      <c r="B2" s="26" t="s">
        <v>156</v>
      </c>
      <c r="C2" s="26" t="s">
        <v>157</v>
      </c>
      <c r="D2" s="26" t="s">
        <v>158</v>
      </c>
      <c r="E2" s="26" t="s">
        <v>159</v>
      </c>
      <c r="I2" s="28" t="s">
        <v>188</v>
      </c>
      <c r="J2" s="30" t="s">
        <v>169</v>
      </c>
      <c r="K2" s="30" t="s">
        <v>170</v>
      </c>
      <c r="L2" s="30" t="s">
        <v>171</v>
      </c>
      <c r="M2" s="31" t="s">
        <v>172</v>
      </c>
    </row>
    <row r="3" spans="2:13" x14ac:dyDescent="0.2">
      <c r="B3">
        <v>456</v>
      </c>
      <c r="C3" s="5">
        <v>0.85</v>
      </c>
      <c r="D3" s="5">
        <v>0.9</v>
      </c>
      <c r="E3">
        <v>27</v>
      </c>
      <c r="I3" s="32" t="s">
        <v>168</v>
      </c>
      <c r="J3" s="33">
        <v>5000</v>
      </c>
      <c r="K3" s="33">
        <v>4500</v>
      </c>
      <c r="L3" s="33">
        <v>6000</v>
      </c>
      <c r="M3" s="34">
        <v>6500</v>
      </c>
    </row>
    <row r="4" spans="2:13" x14ac:dyDescent="0.2">
      <c r="I4" s="32" t="s">
        <v>167</v>
      </c>
      <c r="J4" s="33">
        <v>3000</v>
      </c>
      <c r="K4" s="33">
        <v>2500</v>
      </c>
      <c r="L4" s="33">
        <v>2500</v>
      </c>
      <c r="M4" s="34">
        <v>3000</v>
      </c>
    </row>
    <row r="5" spans="2:13" x14ac:dyDescent="0.2">
      <c r="B5" s="28" t="s">
        <v>160</v>
      </c>
      <c r="C5" s="29" t="s">
        <v>185</v>
      </c>
      <c r="D5" s="30"/>
      <c r="E5" s="30"/>
      <c r="F5" s="30"/>
      <c r="G5" s="31"/>
      <c r="I5" s="32"/>
      <c r="J5" s="33"/>
      <c r="K5" s="33"/>
      <c r="L5" s="33"/>
      <c r="M5" s="34"/>
    </row>
    <row r="6" spans="2:13" x14ac:dyDescent="0.2">
      <c r="B6" s="32"/>
      <c r="C6" s="33" t="s">
        <v>86</v>
      </c>
      <c r="D6" s="33" t="s">
        <v>161</v>
      </c>
      <c r="E6" s="33" t="s">
        <v>162</v>
      </c>
      <c r="F6" s="33" t="s">
        <v>163</v>
      </c>
      <c r="G6" s="34" t="s">
        <v>176</v>
      </c>
      <c r="I6" s="35" t="s">
        <v>188</v>
      </c>
      <c r="J6" s="33" t="s">
        <v>189</v>
      </c>
      <c r="K6" s="33" t="s">
        <v>190</v>
      </c>
      <c r="L6" s="33" t="s">
        <v>191</v>
      </c>
      <c r="M6" s="34" t="s">
        <v>192</v>
      </c>
    </row>
    <row r="7" spans="2:13" x14ac:dyDescent="0.2">
      <c r="B7" s="32" t="s">
        <v>164</v>
      </c>
      <c r="C7" s="33">
        <v>325</v>
      </c>
      <c r="D7" s="33">
        <v>368</v>
      </c>
      <c r="E7" s="33">
        <v>342</v>
      </c>
      <c r="F7" s="33">
        <v>336</v>
      </c>
      <c r="G7" s="34">
        <v>325</v>
      </c>
      <c r="I7" s="32" t="s">
        <v>168</v>
      </c>
      <c r="J7" s="33">
        <v>21000</v>
      </c>
      <c r="K7" s="33">
        <v>20000</v>
      </c>
      <c r="L7" s="33">
        <v>23000</v>
      </c>
      <c r="M7" s="34">
        <v>26000</v>
      </c>
    </row>
    <row r="8" spans="2:13" x14ac:dyDescent="0.2">
      <c r="B8" s="32" t="s">
        <v>165</v>
      </c>
      <c r="C8" s="33">
        <v>83</v>
      </c>
      <c r="D8" s="33">
        <v>67</v>
      </c>
      <c r="E8" s="33">
        <v>76</v>
      </c>
      <c r="F8" s="33">
        <v>78</v>
      </c>
      <c r="G8" s="34">
        <v>83</v>
      </c>
      <c r="I8" s="32" t="s">
        <v>167</v>
      </c>
      <c r="J8" s="33">
        <v>12000</v>
      </c>
      <c r="K8" s="33">
        <v>10000</v>
      </c>
      <c r="L8" s="33">
        <v>10500</v>
      </c>
      <c r="M8" s="34">
        <v>12000</v>
      </c>
    </row>
    <row r="9" spans="2:13" x14ac:dyDescent="0.2">
      <c r="B9" s="32" t="s">
        <v>166</v>
      </c>
      <c r="C9" s="33">
        <v>48</v>
      </c>
      <c r="D9" s="33">
        <v>21</v>
      </c>
      <c r="E9" s="33">
        <v>38</v>
      </c>
      <c r="F9" s="33">
        <v>42</v>
      </c>
      <c r="G9" s="34">
        <v>48</v>
      </c>
      <c r="I9" s="32"/>
      <c r="J9" s="33"/>
      <c r="K9" s="33"/>
      <c r="L9" s="33"/>
      <c r="M9" s="34"/>
    </row>
    <row r="10" spans="2:13" x14ac:dyDescent="0.2">
      <c r="B10" s="32"/>
      <c r="C10" s="33"/>
      <c r="D10" s="33"/>
      <c r="E10" s="33"/>
      <c r="F10" s="33"/>
      <c r="G10" s="34"/>
      <c r="I10" s="35" t="s">
        <v>188</v>
      </c>
      <c r="J10" s="33" t="s">
        <v>196</v>
      </c>
      <c r="K10" s="33" t="s">
        <v>197</v>
      </c>
      <c r="L10" s="33" t="s">
        <v>198</v>
      </c>
      <c r="M10" s="34" t="s">
        <v>199</v>
      </c>
    </row>
    <row r="11" spans="2:13" x14ac:dyDescent="0.2">
      <c r="B11" s="35" t="s">
        <v>160</v>
      </c>
      <c r="C11" s="36" t="s">
        <v>186</v>
      </c>
      <c r="D11" s="33"/>
      <c r="E11" s="33"/>
      <c r="F11" s="33"/>
      <c r="G11" s="34"/>
      <c r="I11" s="32" t="s">
        <v>168</v>
      </c>
      <c r="J11" s="33">
        <v>251000</v>
      </c>
      <c r="K11" s="33">
        <v>220000</v>
      </c>
      <c r="L11" s="33">
        <v>245000</v>
      </c>
      <c r="M11" s="34">
        <v>289000</v>
      </c>
    </row>
    <row r="12" spans="2:13" x14ac:dyDescent="0.2">
      <c r="B12" s="32"/>
      <c r="C12" s="33" t="s">
        <v>177</v>
      </c>
      <c r="D12" s="33" t="s">
        <v>178</v>
      </c>
      <c r="E12" s="33" t="s">
        <v>179</v>
      </c>
      <c r="F12" s="33" t="s">
        <v>180</v>
      </c>
      <c r="G12" s="34" t="s">
        <v>200</v>
      </c>
      <c r="I12" s="37" t="s">
        <v>167</v>
      </c>
      <c r="J12" s="38">
        <v>144000</v>
      </c>
      <c r="K12" s="38">
        <v>120000</v>
      </c>
      <c r="L12" s="38">
        <v>130000</v>
      </c>
      <c r="M12" s="39">
        <v>124000</v>
      </c>
    </row>
    <row r="13" spans="2:13" x14ac:dyDescent="0.2">
      <c r="B13" s="32" t="s">
        <v>164</v>
      </c>
      <c r="C13" s="33">
        <f>SUM(C7:G8)</f>
        <v>2083</v>
      </c>
      <c r="D13" s="33">
        <v>1978</v>
      </c>
      <c r="E13" s="33">
        <v>2037</v>
      </c>
      <c r="F13" s="33">
        <v>2077</v>
      </c>
      <c r="G13" s="34">
        <v>2145</v>
      </c>
    </row>
    <row r="14" spans="2:13" x14ac:dyDescent="0.2">
      <c r="B14" s="32" t="s">
        <v>165</v>
      </c>
      <c r="C14" s="33">
        <f>SUM(C8:G9)</f>
        <v>584</v>
      </c>
      <c r="D14" s="33">
        <v>601</v>
      </c>
      <c r="E14" s="33">
        <v>564</v>
      </c>
      <c r="F14" s="33">
        <v>575</v>
      </c>
      <c r="G14" s="34">
        <v>605</v>
      </c>
    </row>
    <row r="15" spans="2:13" x14ac:dyDescent="0.2">
      <c r="B15" s="32" t="s">
        <v>166</v>
      </c>
      <c r="C15" s="33">
        <f>SUM(C9:G10)</f>
        <v>197</v>
      </c>
      <c r="D15" s="33">
        <v>256</v>
      </c>
      <c r="E15" s="33">
        <v>224</v>
      </c>
      <c r="F15" s="33">
        <v>247</v>
      </c>
      <c r="G15" s="34">
        <v>236</v>
      </c>
    </row>
    <row r="16" spans="2:13" x14ac:dyDescent="0.2">
      <c r="B16" s="32"/>
      <c r="C16" s="33"/>
      <c r="D16" s="33"/>
      <c r="E16" s="33"/>
      <c r="F16" s="33"/>
      <c r="G16" s="34"/>
      <c r="I16" s="28" t="s">
        <v>173</v>
      </c>
      <c r="J16" s="30"/>
      <c r="K16" s="30"/>
      <c r="L16" s="30"/>
      <c r="M16" s="31"/>
    </row>
    <row r="17" spans="2:13" x14ac:dyDescent="0.2">
      <c r="B17" s="35" t="s">
        <v>160</v>
      </c>
      <c r="C17" s="33" t="s">
        <v>187</v>
      </c>
      <c r="D17" s="33"/>
      <c r="E17" s="33"/>
      <c r="F17" s="33"/>
      <c r="G17" s="34"/>
      <c r="I17" s="32" t="s">
        <v>133</v>
      </c>
      <c r="J17" s="33" t="s">
        <v>134</v>
      </c>
      <c r="K17" s="33" t="s">
        <v>135</v>
      </c>
      <c r="L17" s="33" t="s">
        <v>136</v>
      </c>
      <c r="M17" s="34" t="s">
        <v>137</v>
      </c>
    </row>
    <row r="18" spans="2:13" x14ac:dyDescent="0.2">
      <c r="B18" s="32"/>
      <c r="C18" s="33" t="s">
        <v>181</v>
      </c>
      <c r="D18" s="33" t="s">
        <v>182</v>
      </c>
      <c r="E18" s="33" t="s">
        <v>183</v>
      </c>
      <c r="F18" s="33" t="s">
        <v>184</v>
      </c>
      <c r="G18" s="34" t="s">
        <v>34</v>
      </c>
      <c r="I18" s="32" t="s">
        <v>138</v>
      </c>
      <c r="J18" s="33" t="s">
        <v>139</v>
      </c>
      <c r="K18" s="33" t="s">
        <v>140</v>
      </c>
      <c r="L18" s="40">
        <v>0.73958333333333337</v>
      </c>
      <c r="M18" s="34" t="s">
        <v>141</v>
      </c>
    </row>
    <row r="19" spans="2:13" x14ac:dyDescent="0.2">
      <c r="B19" s="32" t="s">
        <v>164</v>
      </c>
      <c r="C19" s="33">
        <f>C13*4</f>
        <v>8332</v>
      </c>
      <c r="D19" s="33">
        <v>8581</v>
      </c>
      <c r="E19" s="33">
        <v>8409</v>
      </c>
      <c r="F19" s="33">
        <v>8577</v>
      </c>
      <c r="G19" s="34">
        <v>8645</v>
      </c>
      <c r="I19" s="32" t="s">
        <v>142</v>
      </c>
      <c r="J19" s="33" t="s">
        <v>143</v>
      </c>
      <c r="K19" s="33" t="s">
        <v>140</v>
      </c>
      <c r="L19" s="40">
        <v>0.76041666666666663</v>
      </c>
      <c r="M19" s="34" t="s">
        <v>144</v>
      </c>
    </row>
    <row r="20" spans="2:13" x14ac:dyDescent="0.2">
      <c r="B20" s="32" t="s">
        <v>165</v>
      </c>
      <c r="C20" s="33">
        <f t="shared" ref="C20:C21" si="0">C14*4</f>
        <v>2336</v>
      </c>
      <c r="D20" s="33">
        <v>2406</v>
      </c>
      <c r="E20" s="33">
        <v>2357</v>
      </c>
      <c r="F20" s="33">
        <v>2204</v>
      </c>
      <c r="G20" s="34">
        <v>2106</v>
      </c>
      <c r="I20" s="32" t="s">
        <v>145</v>
      </c>
      <c r="J20" s="33" t="s">
        <v>146</v>
      </c>
      <c r="K20" s="33" t="s">
        <v>147</v>
      </c>
      <c r="L20" s="40">
        <v>0.97916666666666663</v>
      </c>
      <c r="M20" s="34" t="s">
        <v>148</v>
      </c>
    </row>
    <row r="21" spans="2:13" x14ac:dyDescent="0.2">
      <c r="B21" s="37" t="s">
        <v>166</v>
      </c>
      <c r="C21" s="38">
        <f t="shared" si="0"/>
        <v>788</v>
      </c>
      <c r="D21" s="38">
        <v>811</v>
      </c>
      <c r="E21" s="38">
        <v>794</v>
      </c>
      <c r="F21" s="38">
        <v>684</v>
      </c>
      <c r="G21" s="39">
        <v>692</v>
      </c>
      <c r="I21" s="32" t="s">
        <v>149</v>
      </c>
      <c r="J21" s="33" t="s">
        <v>150</v>
      </c>
      <c r="K21" s="33" t="s">
        <v>151</v>
      </c>
      <c r="L21" s="41" t="s">
        <v>201</v>
      </c>
      <c r="M21" s="34" t="s">
        <v>152</v>
      </c>
    </row>
    <row r="22" spans="2:13" x14ac:dyDescent="0.2">
      <c r="I22" s="32" t="s">
        <v>153</v>
      </c>
      <c r="J22" s="33" t="s">
        <v>154</v>
      </c>
      <c r="K22" s="33" t="s">
        <v>140</v>
      </c>
      <c r="L22" s="40">
        <v>0.6875</v>
      </c>
      <c r="M22" s="34" t="s">
        <v>155</v>
      </c>
    </row>
    <row r="23" spans="2:13" x14ac:dyDescent="0.2">
      <c r="I23" s="37" t="s">
        <v>175</v>
      </c>
      <c r="J23" s="38" t="s">
        <v>174</v>
      </c>
      <c r="K23" s="38" t="s">
        <v>140</v>
      </c>
      <c r="L23" s="42">
        <v>0.75</v>
      </c>
      <c r="M23" s="3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44DC-AAD1-9844-8794-2428363BF7C0}">
  <dimension ref="B3:N36"/>
  <sheetViews>
    <sheetView tabSelected="1" workbookViewId="0">
      <selection activeCell="G6" sqref="G6"/>
    </sheetView>
  </sheetViews>
  <sheetFormatPr baseColWidth="10" defaultRowHeight="16" x14ac:dyDescent="0.2"/>
  <cols>
    <col min="3" max="3" width="16.33203125" bestFit="1" customWidth="1"/>
    <col min="10" max="10" width="13" bestFit="1" customWidth="1"/>
    <col min="11" max="12" width="11.1640625" bestFit="1" customWidth="1"/>
  </cols>
  <sheetData>
    <row r="3" spans="2:14" x14ac:dyDescent="0.2">
      <c r="C3" s="47" t="s">
        <v>202</v>
      </c>
      <c r="D3" s="47" t="s">
        <v>204</v>
      </c>
      <c r="E3" s="47" t="s">
        <v>205</v>
      </c>
      <c r="F3" s="47" t="s">
        <v>206</v>
      </c>
      <c r="G3" s="47" t="s">
        <v>207</v>
      </c>
      <c r="H3" s="47" t="s">
        <v>136</v>
      </c>
      <c r="J3" s="47" t="s">
        <v>213</v>
      </c>
      <c r="K3" t="s">
        <v>139</v>
      </c>
      <c r="L3">
        <v>8978</v>
      </c>
      <c r="N3" t="s">
        <v>233</v>
      </c>
    </row>
    <row r="4" spans="2:14" x14ac:dyDescent="0.2">
      <c r="B4" t="s">
        <v>139</v>
      </c>
      <c r="C4" t="s">
        <v>203</v>
      </c>
      <c r="D4" t="s">
        <v>58</v>
      </c>
      <c r="E4" t="s">
        <v>13</v>
      </c>
      <c r="F4" t="s">
        <v>237</v>
      </c>
      <c r="G4" s="43">
        <v>0.35416666666666669</v>
      </c>
      <c r="H4" s="43">
        <v>0.61458333333333337</v>
      </c>
      <c r="J4" t="s">
        <v>214</v>
      </c>
      <c r="K4" s="46">
        <v>12.5</v>
      </c>
      <c r="L4" s="46">
        <v>12.8</v>
      </c>
      <c r="N4" t="s">
        <v>231</v>
      </c>
    </row>
    <row r="5" spans="2:14" x14ac:dyDescent="0.2">
      <c r="B5" t="s">
        <v>150</v>
      </c>
      <c r="C5" t="s">
        <v>236</v>
      </c>
      <c r="D5" t="s">
        <v>238</v>
      </c>
      <c r="E5" t="s">
        <v>239</v>
      </c>
      <c r="F5" t="s">
        <v>237</v>
      </c>
      <c r="G5" s="43">
        <v>0.4375</v>
      </c>
      <c r="H5" s="43">
        <v>0.64583333333333337</v>
      </c>
      <c r="J5" t="s">
        <v>215</v>
      </c>
      <c r="K5" s="45">
        <v>198</v>
      </c>
      <c r="L5" s="44">
        <v>225</v>
      </c>
      <c r="N5" t="s">
        <v>232</v>
      </c>
    </row>
    <row r="6" spans="2:14" x14ac:dyDescent="0.2">
      <c r="J6" t="s">
        <v>168</v>
      </c>
      <c r="K6" s="5">
        <v>0.65</v>
      </c>
      <c r="L6" s="5">
        <v>0.95</v>
      </c>
    </row>
    <row r="7" spans="2:14" x14ac:dyDescent="0.2">
      <c r="C7" s="47" t="s">
        <v>134</v>
      </c>
      <c r="D7" s="3" t="s">
        <v>139</v>
      </c>
      <c r="E7" t="s">
        <v>150</v>
      </c>
      <c r="J7" t="s">
        <v>216</v>
      </c>
      <c r="K7">
        <v>76</v>
      </c>
      <c r="L7">
        <v>55</v>
      </c>
      <c r="N7" t="s">
        <v>234</v>
      </c>
    </row>
    <row r="8" spans="2:14" x14ac:dyDescent="0.2">
      <c r="C8" t="s">
        <v>208</v>
      </c>
      <c r="D8" t="s">
        <v>209</v>
      </c>
      <c r="E8" t="s">
        <v>209</v>
      </c>
    </row>
    <row r="9" spans="2:14" x14ac:dyDescent="0.2">
      <c r="C9" t="s">
        <v>210</v>
      </c>
      <c r="D9" t="s">
        <v>211</v>
      </c>
      <c r="E9" t="s">
        <v>218</v>
      </c>
      <c r="K9" t="s">
        <v>139</v>
      </c>
      <c r="L9">
        <v>8978</v>
      </c>
    </row>
    <row r="10" spans="2:14" x14ac:dyDescent="0.2">
      <c r="J10" s="47" t="s">
        <v>221</v>
      </c>
      <c r="K10" t="s">
        <v>141</v>
      </c>
      <c r="L10" t="s">
        <v>152</v>
      </c>
    </row>
    <row r="11" spans="2:14" x14ac:dyDescent="0.2">
      <c r="C11" t="s">
        <v>212</v>
      </c>
      <c r="D11" s="5">
        <v>0.97</v>
      </c>
      <c r="E11" s="5">
        <v>0.89</v>
      </c>
      <c r="J11" t="s">
        <v>222</v>
      </c>
      <c r="K11">
        <v>569067</v>
      </c>
      <c r="L11">
        <v>982367</v>
      </c>
    </row>
    <row r="12" spans="2:14" x14ac:dyDescent="0.2">
      <c r="C12" t="s">
        <v>219</v>
      </c>
      <c r="D12">
        <v>12754</v>
      </c>
      <c r="E12">
        <v>13421</v>
      </c>
      <c r="J12" t="s">
        <v>223</v>
      </c>
      <c r="K12">
        <v>7745611238</v>
      </c>
      <c r="L12">
        <v>5454677899</v>
      </c>
    </row>
    <row r="13" spans="2:14" x14ac:dyDescent="0.2">
      <c r="C13" t="s">
        <v>220</v>
      </c>
      <c r="D13" t="s">
        <v>217</v>
      </c>
      <c r="E13">
        <v>38</v>
      </c>
    </row>
    <row r="14" spans="2:14" x14ac:dyDescent="0.2">
      <c r="J14" t="s">
        <v>224</v>
      </c>
      <c r="K14">
        <v>8</v>
      </c>
      <c r="L14">
        <v>14</v>
      </c>
    </row>
    <row r="15" spans="2:14" x14ac:dyDescent="0.2">
      <c r="J15" t="s">
        <v>225</v>
      </c>
      <c r="K15">
        <v>5</v>
      </c>
      <c r="L15">
        <v>9</v>
      </c>
    </row>
    <row r="16" spans="2:14" x14ac:dyDescent="0.2">
      <c r="J16" t="s">
        <v>226</v>
      </c>
      <c r="K16">
        <v>8</v>
      </c>
      <c r="L16">
        <v>12</v>
      </c>
    </row>
    <row r="17" spans="3:12" x14ac:dyDescent="0.2">
      <c r="J17" t="s">
        <v>227</v>
      </c>
      <c r="K17">
        <v>46</v>
      </c>
      <c r="L17">
        <v>67</v>
      </c>
    </row>
    <row r="19" spans="3:12" x14ac:dyDescent="0.2">
      <c r="J19" t="s">
        <v>235</v>
      </c>
      <c r="K19">
        <v>8.1</v>
      </c>
      <c r="L19">
        <v>7.6</v>
      </c>
    </row>
    <row r="22" spans="3:12" x14ac:dyDescent="0.2">
      <c r="C22" s="47" t="s">
        <v>228</v>
      </c>
      <c r="D22" s="48" t="s">
        <v>139</v>
      </c>
      <c r="I22" s="47" t="s">
        <v>150</v>
      </c>
    </row>
    <row r="23" spans="3:12" x14ac:dyDescent="0.2">
      <c r="D23" s="30" t="s">
        <v>193</v>
      </c>
      <c r="E23" s="30" t="s">
        <v>194</v>
      </c>
      <c r="F23" s="30" t="s">
        <v>229</v>
      </c>
      <c r="G23" s="31" t="s">
        <v>195</v>
      </c>
      <c r="I23" s="30" t="s">
        <v>193</v>
      </c>
      <c r="J23" s="30" t="s">
        <v>194</v>
      </c>
      <c r="K23" s="30" t="s">
        <v>229</v>
      </c>
      <c r="L23" s="31" t="s">
        <v>195</v>
      </c>
    </row>
    <row r="24" spans="3:12" x14ac:dyDescent="0.2">
      <c r="D24" s="33">
        <v>68</v>
      </c>
      <c r="E24" s="33">
        <v>76</v>
      </c>
      <c r="F24" s="33">
        <v>95</v>
      </c>
      <c r="G24" s="34">
        <v>85</v>
      </c>
      <c r="I24" s="33">
        <v>68</v>
      </c>
      <c r="J24" s="33">
        <v>76</v>
      </c>
      <c r="K24" s="33">
        <v>95</v>
      </c>
      <c r="L24" s="34">
        <v>35</v>
      </c>
    </row>
    <row r="25" spans="3:12" x14ac:dyDescent="0.2">
      <c r="D25" s="33" t="s">
        <v>169</v>
      </c>
      <c r="E25" s="33" t="s">
        <v>170</v>
      </c>
      <c r="F25" s="33" t="s">
        <v>171</v>
      </c>
      <c r="G25" s="34" t="s">
        <v>172</v>
      </c>
      <c r="I25" s="33" t="s">
        <v>169</v>
      </c>
      <c r="J25" s="33" t="s">
        <v>170</v>
      </c>
      <c r="K25" s="33" t="s">
        <v>171</v>
      </c>
      <c r="L25" s="34" t="s">
        <v>172</v>
      </c>
    </row>
    <row r="26" spans="3:12" x14ac:dyDescent="0.2">
      <c r="D26" s="33">
        <f>350</f>
        <v>350</v>
      </c>
      <c r="E26" s="33">
        <v>390</v>
      </c>
      <c r="F26" s="33">
        <v>505</v>
      </c>
      <c r="G26" s="34">
        <v>450</v>
      </c>
      <c r="I26" s="33">
        <f>350</f>
        <v>350</v>
      </c>
      <c r="J26" s="33">
        <v>390</v>
      </c>
      <c r="K26" s="33">
        <v>505</v>
      </c>
      <c r="L26" s="34">
        <v>400</v>
      </c>
    </row>
    <row r="27" spans="3:12" x14ac:dyDescent="0.2">
      <c r="D27" s="33" t="s">
        <v>189</v>
      </c>
      <c r="E27" s="33" t="s">
        <v>190</v>
      </c>
      <c r="F27" s="33" t="s">
        <v>191</v>
      </c>
      <c r="G27" s="34" t="s">
        <v>192</v>
      </c>
      <c r="I27" s="33" t="s">
        <v>189</v>
      </c>
      <c r="J27" s="33" t="s">
        <v>190</v>
      </c>
      <c r="K27" s="33" t="s">
        <v>191</v>
      </c>
      <c r="L27" s="34" t="s">
        <v>192</v>
      </c>
    </row>
    <row r="28" spans="3:12" x14ac:dyDescent="0.2">
      <c r="D28" s="33">
        <v>1560</v>
      </c>
      <c r="E28" s="33">
        <v>1800</v>
      </c>
      <c r="F28" s="33">
        <v>1900</v>
      </c>
      <c r="G28" s="34">
        <v>1950</v>
      </c>
      <c r="I28" s="33">
        <v>1360</v>
      </c>
      <c r="J28" s="33">
        <v>1650</v>
      </c>
      <c r="K28" s="33">
        <v>1750</v>
      </c>
      <c r="L28" s="34">
        <v>1878</v>
      </c>
    </row>
    <row r="30" spans="3:12" x14ac:dyDescent="0.2">
      <c r="C30" s="47" t="s">
        <v>230</v>
      </c>
    </row>
    <row r="31" spans="3:12" x14ac:dyDescent="0.2">
      <c r="D31" s="30" t="s">
        <v>193</v>
      </c>
      <c r="E31" s="30" t="s">
        <v>194</v>
      </c>
      <c r="F31" s="30" t="s">
        <v>229</v>
      </c>
      <c r="G31" s="31" t="s">
        <v>195</v>
      </c>
      <c r="I31" s="30" t="s">
        <v>193</v>
      </c>
      <c r="J31" s="30" t="s">
        <v>194</v>
      </c>
      <c r="K31" s="30" t="s">
        <v>229</v>
      </c>
      <c r="L31" s="31" t="s">
        <v>195</v>
      </c>
    </row>
    <row r="32" spans="3:12" x14ac:dyDescent="0.2">
      <c r="D32" s="33">
        <v>180</v>
      </c>
      <c r="E32" s="33">
        <v>195</v>
      </c>
      <c r="F32" s="33">
        <v>150</v>
      </c>
      <c r="G32" s="34">
        <v>165</v>
      </c>
      <c r="I32" s="33">
        <v>190</v>
      </c>
      <c r="J32" s="41">
        <v>180</v>
      </c>
      <c r="K32" s="41">
        <v>165</v>
      </c>
      <c r="L32" s="34">
        <v>195</v>
      </c>
    </row>
    <row r="33" spans="4:12" x14ac:dyDescent="0.2">
      <c r="D33" s="33" t="s">
        <v>169</v>
      </c>
      <c r="E33" s="33" t="s">
        <v>170</v>
      </c>
      <c r="F33" s="33" t="s">
        <v>171</v>
      </c>
      <c r="G33" s="34" t="s">
        <v>172</v>
      </c>
      <c r="I33" s="33" t="s">
        <v>169</v>
      </c>
      <c r="J33" s="33" t="s">
        <v>170</v>
      </c>
      <c r="K33" s="33" t="s">
        <v>171</v>
      </c>
      <c r="L33" s="34" t="s">
        <v>172</v>
      </c>
    </row>
    <row r="34" spans="4:12" x14ac:dyDescent="0.2">
      <c r="D34" s="33">
        <v>1010</v>
      </c>
      <c r="E34" s="33">
        <v>980</v>
      </c>
      <c r="F34" s="33">
        <v>945</v>
      </c>
      <c r="G34" s="34">
        <v>890</v>
      </c>
      <c r="I34" s="33">
        <v>900</v>
      </c>
      <c r="J34" s="41">
        <v>950</v>
      </c>
      <c r="K34" s="41">
        <v>1005</v>
      </c>
      <c r="L34" s="34">
        <v>895</v>
      </c>
    </row>
    <row r="35" spans="4:12" x14ac:dyDescent="0.2">
      <c r="D35" s="33" t="s">
        <v>189</v>
      </c>
      <c r="E35" s="33" t="s">
        <v>190</v>
      </c>
      <c r="F35" s="33" t="s">
        <v>191</v>
      </c>
      <c r="G35" s="34" t="s">
        <v>192</v>
      </c>
      <c r="I35" s="33" t="s">
        <v>189</v>
      </c>
      <c r="J35" s="33" t="s">
        <v>190</v>
      </c>
      <c r="K35" s="33" t="s">
        <v>191</v>
      </c>
      <c r="L35" s="34" t="s">
        <v>192</v>
      </c>
    </row>
    <row r="36" spans="4:12" x14ac:dyDescent="0.2">
      <c r="D36" s="33">
        <v>4000</v>
      </c>
      <c r="E36" s="33">
        <v>3500</v>
      </c>
      <c r="F36" s="33">
        <v>3800</v>
      </c>
      <c r="G36" s="34">
        <v>4200</v>
      </c>
      <c r="I36" s="33">
        <v>3700</v>
      </c>
      <c r="J36" s="41">
        <v>4200</v>
      </c>
      <c r="K36" s="41">
        <v>3800</v>
      </c>
      <c r="L36" s="34">
        <v>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F529-C254-8648-AF2C-C2B9700AA87F}">
  <dimension ref="B3:B17"/>
  <sheetViews>
    <sheetView workbookViewId="0">
      <selection activeCell="B22" sqref="B2:B22"/>
    </sheetView>
  </sheetViews>
  <sheetFormatPr baseColWidth="10" defaultRowHeight="16" x14ac:dyDescent="0.2"/>
  <cols>
    <col min="2" max="2" width="57" customWidth="1"/>
  </cols>
  <sheetData>
    <row r="3" spans="2:2" x14ac:dyDescent="0.2">
      <c r="B3" s="24"/>
    </row>
    <row r="4" spans="2:2" x14ac:dyDescent="0.2">
      <c r="B4" s="25"/>
    </row>
    <row r="5" spans="2:2" x14ac:dyDescent="0.2">
      <c r="B5" s="25"/>
    </row>
    <row r="6" spans="2:2" x14ac:dyDescent="0.2">
      <c r="B6" s="25"/>
    </row>
    <row r="7" spans="2:2" x14ac:dyDescent="0.2">
      <c r="B7" s="24"/>
    </row>
    <row r="8" spans="2:2" x14ac:dyDescent="0.2">
      <c r="B8" s="25"/>
    </row>
    <row r="9" spans="2:2" x14ac:dyDescent="0.2">
      <c r="B9" s="25"/>
    </row>
    <row r="10" spans="2:2" x14ac:dyDescent="0.2">
      <c r="B10" s="25"/>
    </row>
    <row r="11" spans="2:2" x14ac:dyDescent="0.2">
      <c r="B11" s="25"/>
    </row>
    <row r="12" spans="2:2" x14ac:dyDescent="0.2">
      <c r="B12" s="24"/>
    </row>
    <row r="13" spans="2:2" x14ac:dyDescent="0.2">
      <c r="B13" s="25"/>
    </row>
    <row r="14" spans="2:2" x14ac:dyDescent="0.2">
      <c r="B14" s="25"/>
    </row>
    <row r="15" spans="2:2" x14ac:dyDescent="0.2">
      <c r="B15" s="25"/>
    </row>
    <row r="16" spans="2:2" x14ac:dyDescent="0.2">
      <c r="B16" s="25"/>
    </row>
    <row r="17" spans="2:2" x14ac:dyDescent="0.2">
      <c r="B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 Screen1</vt:lpstr>
      <vt:lpstr>D1 Screen 2</vt:lpstr>
      <vt:lpstr>D2 Screen 1</vt:lpstr>
      <vt:lpstr>D2 Screen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Pritha Rudra</dc:creator>
  <cp:lastModifiedBy>Microsoft Office User</cp:lastModifiedBy>
  <dcterms:created xsi:type="dcterms:W3CDTF">2021-05-11T13:57:34Z</dcterms:created>
  <dcterms:modified xsi:type="dcterms:W3CDTF">2021-05-30T18:13:02Z</dcterms:modified>
</cp:coreProperties>
</file>