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minimized="1" xWindow="0" yWindow="0" windowWidth="20490" windowHeight="7800" activeTab="4"/>
  </bookViews>
  <sheets>
    <sheet name="CO" sheetId="1" r:id="rId1"/>
    <sheet name="RESULT" sheetId="4" r:id="rId2"/>
    <sheet name="MAPPING" sheetId="5" r:id="rId3"/>
    <sheet name="INDIRECT" sheetId="6" r:id="rId4"/>
    <sheet name="ATTAINMENT" sheetId="7" r:id="rId5"/>
    <sheet name="Sheet1" sheetId="8" r:id="rId6"/>
  </sheets>
  <calcPr calcId="162913"/>
</workbook>
</file>

<file path=xl/calcChain.xml><?xml version="1.0" encoding="utf-8"?>
<calcChain xmlns="http://schemas.openxmlformats.org/spreadsheetml/2006/main">
  <c r="P13" i="7" l="1"/>
  <c r="E20" i="7"/>
  <c r="F20" i="7"/>
  <c r="G20" i="7"/>
  <c r="H20" i="7"/>
  <c r="I20" i="7"/>
  <c r="E16" i="7"/>
  <c r="F16" i="7"/>
  <c r="G16" i="7"/>
  <c r="H16" i="7"/>
  <c r="I16" i="7"/>
  <c r="J16" i="7"/>
  <c r="K16" i="7"/>
  <c r="L16" i="7"/>
  <c r="M16" i="7"/>
  <c r="N16" i="7"/>
  <c r="O16" i="7"/>
  <c r="P16" i="7"/>
  <c r="E15" i="7"/>
  <c r="E17" i="7" s="1"/>
  <c r="F15" i="7"/>
  <c r="F17" i="7" s="1"/>
  <c r="G15" i="7"/>
  <c r="G17" i="7" s="1"/>
  <c r="H15" i="7"/>
  <c r="H17" i="7" s="1"/>
  <c r="I15" i="7"/>
  <c r="I17" i="7" s="1"/>
  <c r="J15" i="7"/>
  <c r="J17" i="7" s="1"/>
  <c r="K15" i="7"/>
  <c r="K17" i="7" s="1"/>
  <c r="L15" i="7"/>
  <c r="L17" i="7" s="1"/>
  <c r="M15" i="7"/>
  <c r="M17" i="7" s="1"/>
  <c r="N15" i="7"/>
  <c r="N17" i="7" s="1"/>
  <c r="O15" i="7"/>
  <c r="O17" i="7" s="1"/>
  <c r="P15" i="7"/>
  <c r="D15" i="7"/>
  <c r="D16" i="7"/>
  <c r="F18" i="7" l="1"/>
  <c r="F19" i="7" s="1"/>
  <c r="F21" i="7" s="1"/>
  <c r="H18" i="7"/>
  <c r="H19" i="7" s="1"/>
  <c r="H21" i="7" s="1"/>
  <c r="I18" i="7"/>
  <c r="I19" i="7" s="1"/>
  <c r="I21" i="7" s="1"/>
  <c r="G18" i="7"/>
  <c r="G19" i="7" s="1"/>
  <c r="G21" i="7" s="1"/>
  <c r="E18" i="7"/>
  <c r="E19" i="7" s="1"/>
  <c r="E21" i="7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D32" i="7" l="1"/>
  <c r="D33" i="7"/>
  <c r="H32" i="7"/>
  <c r="H33" i="7" s="1"/>
  <c r="I32" i="7"/>
  <c r="I33" i="7" s="1"/>
  <c r="J32" i="7"/>
  <c r="J33" i="7" s="1"/>
  <c r="P12" i="7"/>
  <c r="E12" i="7"/>
  <c r="F12" i="7"/>
  <c r="G12" i="7"/>
  <c r="H12" i="7"/>
  <c r="I12" i="7"/>
  <c r="J12" i="7"/>
  <c r="K12" i="7"/>
  <c r="L12" i="7"/>
  <c r="M12" i="7"/>
  <c r="N12" i="7"/>
  <c r="O12" i="7"/>
  <c r="D12" i="7"/>
  <c r="N14" i="1"/>
  <c r="N13" i="7" s="1"/>
  <c r="K14" i="1"/>
  <c r="K13" i="7" s="1"/>
  <c r="L14" i="1"/>
  <c r="L13" i="7" s="1"/>
  <c r="M14" i="1"/>
  <c r="M13" i="7" s="1"/>
  <c r="O14" i="1"/>
  <c r="O13" i="7" s="1"/>
  <c r="E14" i="1"/>
  <c r="E13" i="7" s="1"/>
  <c r="F14" i="1"/>
  <c r="F13" i="7" s="1"/>
  <c r="G14" i="1"/>
  <c r="G13" i="7" s="1"/>
  <c r="H14" i="1"/>
  <c r="H13" i="7" s="1"/>
  <c r="I14" i="1"/>
  <c r="I13" i="7" s="1"/>
  <c r="J14" i="1"/>
  <c r="J13" i="7" s="1"/>
  <c r="D14" i="1"/>
  <c r="D13" i="7" s="1"/>
  <c r="J13" i="6" l="1"/>
  <c r="J11" i="6"/>
  <c r="J10" i="6"/>
  <c r="J9" i="6"/>
  <c r="J12" i="6"/>
  <c r="J8" i="6"/>
  <c r="K19" i="5"/>
  <c r="L32" i="7" s="1"/>
  <c r="J19" i="5"/>
  <c r="K32" i="7" s="1"/>
  <c r="F19" i="5"/>
  <c r="G32" i="7" s="1"/>
  <c r="E19" i="5"/>
  <c r="F32" i="7" s="1"/>
  <c r="D19" i="5"/>
  <c r="E32" i="7" s="1"/>
  <c r="K13" i="6" l="1"/>
  <c r="N29" i="7"/>
  <c r="K10" i="6"/>
  <c r="N26" i="7"/>
  <c r="K12" i="6"/>
  <c r="N28" i="7"/>
  <c r="K9" i="6"/>
  <c r="N25" i="7"/>
  <c r="K8" i="6"/>
  <c r="D20" i="7" s="1"/>
  <c r="N24" i="7"/>
  <c r="K11" i="6"/>
  <c r="N27" i="7"/>
  <c r="P17" i="7"/>
  <c r="P19" i="7" s="1"/>
  <c r="L26" i="7" l="1"/>
  <c r="L28" i="7"/>
  <c r="L27" i="7"/>
  <c r="L25" i="7"/>
  <c r="M26" i="7"/>
  <c r="M27" i="7"/>
  <c r="M29" i="7"/>
  <c r="M25" i="7"/>
  <c r="M28" i="7"/>
  <c r="M24" i="7"/>
  <c r="L29" i="7" l="1"/>
  <c r="O29" i="7" s="1"/>
  <c r="O25" i="7"/>
  <c r="O27" i="7"/>
  <c r="O28" i="7"/>
  <c r="K33" i="7"/>
  <c r="G33" i="7"/>
  <c r="F33" i="7"/>
  <c r="O26" i="7"/>
  <c r="D17" i="7"/>
  <c r="D18" i="7" s="1"/>
  <c r="D19" i="7" l="1"/>
  <c r="D21" i="7" s="1"/>
  <c r="L24" i="7"/>
  <c r="O24" i="7" s="1"/>
  <c r="E33" i="7" l="1"/>
  <c r="L33" i="7"/>
</calcChain>
</file>

<file path=xl/comments1.xml><?xml version="1.0" encoding="utf-8"?>
<comments xmlns="http://schemas.openxmlformats.org/spreadsheetml/2006/main">
  <authors>
    <author>Dell</author>
  </authors>
  <commentList>
    <comment ref="P13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AVG OF PREV 3 YEARS
</t>
        </r>
      </text>
    </comment>
  </commentList>
</comments>
</file>

<file path=xl/sharedStrings.xml><?xml version="1.0" encoding="utf-8"?>
<sst xmlns="http://schemas.openxmlformats.org/spreadsheetml/2006/main" count="395" uniqueCount="221">
  <si>
    <t>GOVERNMENT OF KARNATAKA</t>
  </si>
  <si>
    <t>S.J. (GOVT.) POLYTECHNIC, BANGALORE</t>
  </si>
  <si>
    <t>DEPARTMENT OF COMPUTER SCIENCE &amp; ENGINEERING</t>
  </si>
  <si>
    <t>CO-PO  ATTAINMENT</t>
  </si>
  <si>
    <t>Sl No.</t>
  </si>
  <si>
    <t>TEST</t>
  </si>
  <si>
    <t>ACTIVITY</t>
  </si>
  <si>
    <t>SEE</t>
  </si>
  <si>
    <t>COURSE OUTCOMES</t>
  </si>
  <si>
    <t>QUESTION NUMBERS LINKED</t>
  </si>
  <si>
    <t>MAX MARKS ALLOTED</t>
  </si>
  <si>
    <t>TARGET</t>
  </si>
  <si>
    <t>Reg No.</t>
  </si>
  <si>
    <t>Name</t>
  </si>
  <si>
    <t>56</t>
  </si>
  <si>
    <t>57</t>
  </si>
  <si>
    <t>58</t>
  </si>
  <si>
    <t>59</t>
  </si>
  <si>
    <t>60</t>
  </si>
  <si>
    <t>STRENGTH</t>
  </si>
  <si>
    <t>STUDENTS SCORED MORE THAN TARGET - Y</t>
  </si>
  <si>
    <t xml:space="preserve">CO ATTAINMENT OF TEST, ACTIVITY AND  BOARD </t>
  </si>
  <si>
    <t>CO ATTAINMENT OF TEST+ACTIVITY</t>
  </si>
  <si>
    <t>MAPPED ATTAINMENT  LEVEL</t>
  </si>
  <si>
    <t>INDIRECT</t>
  </si>
  <si>
    <t>Total (CIE 55% +SEE 35% + INDIRECT 10% )</t>
  </si>
  <si>
    <t>CO ATTAINMENT</t>
  </si>
  <si>
    <t xml:space="preserve">Mapping level </t>
  </si>
  <si>
    <t>CO</t>
  </si>
  <si>
    <t>IA</t>
  </si>
  <si>
    <t>BOARD</t>
  </si>
  <si>
    <t>Indirect</t>
  </si>
  <si>
    <t>&gt;=50</t>
  </si>
  <si>
    <t>CO1</t>
  </si>
  <si>
    <t xml:space="preserve"> &gt;=60</t>
  </si>
  <si>
    <t>CO2</t>
  </si>
  <si>
    <t xml:space="preserve"> &gt;=70</t>
  </si>
  <si>
    <t>CO3</t>
  </si>
  <si>
    <t>CO4</t>
  </si>
  <si>
    <t>CO5</t>
  </si>
  <si>
    <t>CO6</t>
  </si>
  <si>
    <t xml:space="preserve">PROGRAM OUTCOME ATTAINMENT </t>
  </si>
  <si>
    <t>PO1</t>
  </si>
  <si>
    <t>PO2</t>
  </si>
  <si>
    <t>PO3</t>
  </si>
  <si>
    <t>PO4</t>
  </si>
  <si>
    <t>PO5</t>
  </si>
  <si>
    <t>PO6</t>
  </si>
  <si>
    <t>PO7</t>
  </si>
  <si>
    <t>PSO1</t>
  </si>
  <si>
    <t>PSO2</t>
  </si>
  <si>
    <t>PO ATTAINMENT</t>
  </si>
  <si>
    <t>COURSE OUTCOME</t>
  </si>
  <si>
    <t>PROGRAM OUTCOME</t>
  </si>
  <si>
    <t>NAME</t>
  </si>
  <si>
    <t>61</t>
  </si>
  <si>
    <t>62</t>
  </si>
  <si>
    <t>63</t>
  </si>
  <si>
    <t>64</t>
  </si>
  <si>
    <t>65</t>
  </si>
  <si>
    <t>66</t>
  </si>
  <si>
    <t>T1</t>
  </si>
  <si>
    <t>T2</t>
  </si>
  <si>
    <t>T3</t>
  </si>
  <si>
    <t>SL</t>
  </si>
  <si>
    <t>MARKS</t>
  </si>
  <si>
    <t>REG</t>
  </si>
  <si>
    <t>PSO</t>
  </si>
  <si>
    <t>Course Outcome</t>
  </si>
  <si>
    <t>Excellent                5</t>
  </si>
  <si>
    <t>Very Good               4</t>
  </si>
  <si>
    <t>Good                         3</t>
  </si>
  <si>
    <t>Average                     2</t>
  </si>
  <si>
    <t>Unsatisfactory                             1</t>
  </si>
  <si>
    <t>Total Score</t>
  </si>
  <si>
    <t>Average</t>
  </si>
  <si>
    <t>%</t>
  </si>
  <si>
    <t>Mapped Level</t>
  </si>
  <si>
    <t xml:space="preserve">                                                                     DEPARTMENT OF TECHNICAL EDUCATION</t>
  </si>
  <si>
    <t xml:space="preserve">                                                       S.J. (GOVT.) POLYTECHNIC, BANGALORE</t>
  </si>
  <si>
    <t xml:space="preserve">                                 DEPARTMENT OF COMPUTER SCIENCE &amp; ENGINEERING</t>
  </si>
  <si>
    <r>
      <rPr>
        <b/>
        <sz val="14"/>
        <color rgb="FF000000"/>
        <rFont val="&quot;Times New Roman&quot;"/>
      </rPr>
      <t xml:space="preserve">                                                                  </t>
    </r>
    <r>
      <rPr>
        <b/>
        <u/>
        <sz val="14"/>
        <color rgb="FF000000"/>
        <rFont val="&quot;Times New Roman&quot;"/>
      </rPr>
      <t xml:space="preserve"> FEEDBACK ANALYSYS</t>
    </r>
  </si>
  <si>
    <t>No of students given feedback</t>
  </si>
  <si>
    <t xml:space="preserve"> CO ATTAINMENT(55:35:10) Ratio</t>
  </si>
  <si>
    <t>Indirect Course attainment was accessed through course end survey  which was taken in which 56 students participated and target assesment for each CO came out above 90%</t>
  </si>
  <si>
    <t>Course code &amp; Name :15CS33T  DBMS THEORY                                                  Semester : III</t>
  </si>
  <si>
    <t>Course Co-Ordinator: ANITHA P                                                         Academic Year :2019-20</t>
  </si>
  <si>
    <t>102CS18001</t>
  </si>
  <si>
    <t>ANJANEYA MUSTOOR</t>
  </si>
  <si>
    <t>102CS18002</t>
  </si>
  <si>
    <t>ANUSHA S</t>
  </si>
  <si>
    <t>102CS18003</t>
  </si>
  <si>
    <t>BHANU KIRAN T</t>
  </si>
  <si>
    <t>102CS18004</t>
  </si>
  <si>
    <t>BHAVANA S</t>
  </si>
  <si>
    <t>102CS18005</t>
  </si>
  <si>
    <t>BHAVANI M R</t>
  </si>
  <si>
    <t>102CS18006</t>
  </si>
  <si>
    <t>BINDU C</t>
  </si>
  <si>
    <t>102CS18007</t>
  </si>
  <si>
    <t>CHAITRA M</t>
  </si>
  <si>
    <t>102CS18009</t>
  </si>
  <si>
    <t>DEEPAK SHARMA M V</t>
  </si>
  <si>
    <t>102CS18010</t>
  </si>
  <si>
    <t>DEVAKUMAR N M</t>
  </si>
  <si>
    <t>102CS18011</t>
  </si>
  <si>
    <t>DIVYA M</t>
  </si>
  <si>
    <t>102CS18012</t>
  </si>
  <si>
    <t>FURQAN TALHA C</t>
  </si>
  <si>
    <t>102CS18013</t>
  </si>
  <si>
    <t>GIRISH N</t>
  </si>
  <si>
    <t>102CS18014</t>
  </si>
  <si>
    <t>GOWTHAMI V</t>
  </si>
  <si>
    <t>102CS18015</t>
  </si>
  <si>
    <t>HEMANTH M</t>
  </si>
  <si>
    <t>102CS18017</t>
  </si>
  <si>
    <t>JEEVAN P</t>
  </si>
  <si>
    <t>102CS18018</t>
  </si>
  <si>
    <t>JHANSIRANI P</t>
  </si>
  <si>
    <t>102CS18019</t>
  </si>
  <si>
    <t>KARTHIK T S</t>
  </si>
  <si>
    <t>102CS18021</t>
  </si>
  <si>
    <t>KRUTHIKA M S</t>
  </si>
  <si>
    <t>102CS18022</t>
  </si>
  <si>
    <t>LAKSHMEESHA M V</t>
  </si>
  <si>
    <t>102CS18023</t>
  </si>
  <si>
    <t>LIKHITHA R</t>
  </si>
  <si>
    <t>102CS18024</t>
  </si>
  <si>
    <t>MEGHANA K</t>
  </si>
  <si>
    <t>102CS18025</t>
  </si>
  <si>
    <t>MEGHANA S</t>
  </si>
  <si>
    <t>102CS18026</t>
  </si>
  <si>
    <t>MITHUN P</t>
  </si>
  <si>
    <t>102CS18027</t>
  </si>
  <si>
    <t>NANDA KUMAR</t>
  </si>
  <si>
    <t>102CS18028</t>
  </si>
  <si>
    <t>NAVEEN S</t>
  </si>
  <si>
    <t>102CS18029</t>
  </si>
  <si>
    <t>NAVYASHREE L S</t>
  </si>
  <si>
    <t>102CS18030</t>
  </si>
  <si>
    <t>NEHA L</t>
  </si>
  <si>
    <t>102CS18031</t>
  </si>
  <si>
    <t>NEHAN ASHIN TONY</t>
  </si>
  <si>
    <t>102CS18032</t>
  </si>
  <si>
    <t>NETHRAVATHI S</t>
  </si>
  <si>
    <t>102CS18033</t>
  </si>
  <si>
    <t>PRAJWAL P</t>
  </si>
  <si>
    <t>102CS18036</t>
  </si>
  <si>
    <t>PREMA J</t>
  </si>
  <si>
    <t>102CS18038</t>
  </si>
  <si>
    <t>RANGANATHA P</t>
  </si>
  <si>
    <t>102CS18039</t>
  </si>
  <si>
    <t>RANJITHA V</t>
  </si>
  <si>
    <t>102CS18040</t>
  </si>
  <si>
    <t>RUTU T G</t>
  </si>
  <si>
    <t>102CS18041</t>
  </si>
  <si>
    <t>SABEER PASHA M</t>
  </si>
  <si>
    <t>102CS18043</t>
  </si>
  <si>
    <t>SAGAR P</t>
  </si>
  <si>
    <t>102CS18044</t>
  </si>
  <si>
    <t>SARVESH V</t>
  </si>
  <si>
    <t>102CS18045</t>
  </si>
  <si>
    <t>SHABANA BANU M</t>
  </si>
  <si>
    <t>102CS18046</t>
  </si>
  <si>
    <t>SHALINI M</t>
  </si>
  <si>
    <t>102CS18048</t>
  </si>
  <si>
    <t>SHIRISHA M</t>
  </si>
  <si>
    <t>102CS18049</t>
  </si>
  <si>
    <t>SINDHU L</t>
  </si>
  <si>
    <t>102CS18050</t>
  </si>
  <si>
    <t>SPOORTHI K B</t>
  </si>
  <si>
    <t>102CS18051</t>
  </si>
  <si>
    <t>SRINIVASA P M</t>
  </si>
  <si>
    <t>102CS18053</t>
  </si>
  <si>
    <t>SUMALATHA S</t>
  </si>
  <si>
    <t>102CS18054</t>
  </si>
  <si>
    <t>SUPRITHA S POOJARI</t>
  </si>
  <si>
    <t>102CS18055</t>
  </si>
  <si>
    <t>SYED AFNAN GAFFAR</t>
  </si>
  <si>
    <t>102CS18057</t>
  </si>
  <si>
    <t>VARSHINI B A</t>
  </si>
  <si>
    <t>102CS18059</t>
  </si>
  <si>
    <t>VASANTH KUMAR H</t>
  </si>
  <si>
    <t>102CS18060</t>
  </si>
  <si>
    <t>VIKAS TIWARI C</t>
  </si>
  <si>
    <t>102CS18061</t>
  </si>
  <si>
    <t>VINAY Y</t>
  </si>
  <si>
    <t>102CS18062</t>
  </si>
  <si>
    <t>VINAYAKA S</t>
  </si>
  <si>
    <t>102CS18063</t>
  </si>
  <si>
    <t>YAMINI P</t>
  </si>
  <si>
    <t>102CS18203</t>
  </si>
  <si>
    <t>UDAYA KIRAN G</t>
  </si>
  <si>
    <t>102CS19701</t>
  </si>
  <si>
    <t>DURGA PRASAD S L</t>
  </si>
  <si>
    <t>102CS19702</t>
  </si>
  <si>
    <t>KIRANAKUMARA MR</t>
  </si>
  <si>
    <t>173CS18028</t>
  </si>
  <si>
    <t>SHIVAKUMARA M</t>
  </si>
  <si>
    <t>183CS18032</t>
  </si>
  <si>
    <t>VINAY R</t>
  </si>
  <si>
    <t>102CS17050</t>
  </si>
  <si>
    <t>SHRISHA G</t>
  </si>
  <si>
    <t>Course code &amp; Name :15CS33T DBMS THEORY                        Semester :III</t>
  </si>
  <si>
    <t>Course Co-Ordinator: ANITHA P                              Academic Year :2020-21</t>
  </si>
  <si>
    <t xml:space="preserve">   DEPARTMENT OF COLLEGIAT TECHNICAL EDUCATION</t>
  </si>
  <si>
    <t xml:space="preserve">                                      DEPARTMENT OF COLLEGIAT TECHNICAL EDUCATION</t>
  </si>
  <si>
    <t>DEPARTMENT OF COLLEGIAT TECHNICAL EDUCATION</t>
  </si>
  <si>
    <t>Course code &amp; Name :15CS33T  DBMS THEORY                                                 Semester :III</t>
  </si>
  <si>
    <t>Course Co-Ordinator: ANITHA P                                                          Academic Year :2020-21</t>
  </si>
  <si>
    <t xml:space="preserve">                                               DEPARTMENT OF COLLEGIAT TECHNICAL EDUCATION</t>
  </si>
  <si>
    <t>Course code &amp; Name :15CS33T  DBMS THEORY                                                Semester :III</t>
  </si>
  <si>
    <t>Course Co-Ordinator: ANITHA P                                                            Academic Year :2019-20</t>
  </si>
  <si>
    <t xml:space="preserve">                                                                                 GOVERNMENT OF KARNATAKA</t>
  </si>
  <si>
    <t xml:space="preserve">Recognize the characterictics and architecture  of a DBMS. </t>
  </si>
  <si>
    <t>Design Entity-Relationship diagram for a given problem.</t>
  </si>
  <si>
    <t>Apply relational model concept and constraints for a database</t>
  </si>
  <si>
    <t xml:space="preserve">Design SQL statements for querying a database. </t>
  </si>
  <si>
    <t>Perform normalization based on functional dependency.</t>
  </si>
  <si>
    <t>Describe features of NoSQL and transaction processing.</t>
  </si>
  <si>
    <t>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</si>
</sst>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0">
    <font>
      <sz val="11"/>
      <color theme="1"/>
      <name val="Arial"/>
    </font>
    <font>
      <sz val="11"/>
      <color theme="1"/>
      <name val="Arial"/>
      <family val="2"/>
    </font>
    <font>
      <sz val="11"/>
      <color rgb="FF000000"/>
      <name val="&quot;Times New Roman&quot;"/>
    </font>
    <font>
      <sz val="12"/>
      <color rgb="FF000000"/>
      <name val="&quot;Times New Roman&quot;"/>
    </font>
    <font>
      <b/>
      <sz val="14"/>
      <color rgb="FF000000"/>
      <name val="&quot;Times New Roman&quot;"/>
    </font>
    <font>
      <b/>
      <sz val="10"/>
      <color theme="1"/>
      <name val="Arial"/>
      <family val="2"/>
    </font>
    <font>
      <b/>
      <u/>
      <sz val="14"/>
      <color rgb="FF000000"/>
      <name val="&quot;Times New Roman&quot;"/>
    </font>
    <font>
      <b/>
      <sz val="12"/>
      <color rgb="FF000000"/>
      <name val="&quot;Times New Roman&quot;"/>
    </font>
    <font>
      <b/>
      <sz val="14"/>
      <color theme="1"/>
      <name val="Arial"/>
      <family val="2"/>
    </font>
    <font>
      <b/>
      <sz val="11"/>
      <color rgb="FF000000"/>
      <name val="&quot;Times New Roman&quot;"/>
    </font>
    <font>
      <b/>
      <sz val="10"/>
      <color rgb="FF000000"/>
      <name val="Calibri"/>
      <family val="2"/>
    </font>
    <font>
      <sz val="11"/>
      <name val="Arial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b/>
      <sz val="10"/>
      <color rgb="FF000000"/>
      <name val="Times New Roman"/>
      <family val="1"/>
    </font>
    <font>
      <b/>
      <sz val="11"/>
      <color theme="1"/>
      <name val="Arial"/>
      <family val="2"/>
    </font>
    <font>
      <b/>
      <sz val="9"/>
      <color theme="1"/>
      <name val="Verdana"/>
      <family val="2"/>
    </font>
    <font>
      <sz val="10"/>
      <color rgb="FFFF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rgb="FF000000"/>
      <name val="Calibri"/>
      <family val="2"/>
    </font>
    <font>
      <b/>
      <sz val="9"/>
      <name val="Verdan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11"/>
      <color theme="1"/>
      <name val="&quot;Times New Roman&quot;"/>
    </font>
    <font>
      <sz val="11"/>
      <color rgb="FF000000"/>
      <name val="Arial"/>
      <family val="2"/>
    </font>
    <font>
      <sz val="11"/>
      <color rgb="FFFF00FF"/>
      <name val="Calibri"/>
      <family val="2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FFC0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35" fillId="0" borderId="0"/>
    <xf numFmtId="0" fontId="35" fillId="0" borderId="0"/>
  </cellStyleXfs>
  <cellXfs count="228">
    <xf numFmtId="0" fontId="0" fillId="0" borderId="0" xfId="0"/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wrapText="1"/>
    </xf>
    <xf numFmtId="0" fontId="12" fillId="3" borderId="4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center"/>
    </xf>
    <xf numFmtId="1" fontId="10" fillId="4" borderId="4" xfId="0" applyNumberFormat="1" applyFont="1" applyFill="1" applyBorder="1" applyAlignment="1">
      <alignment horizontal="center"/>
    </xf>
    <xf numFmtId="1" fontId="10" fillId="4" borderId="4" xfId="0" applyNumberFormat="1" applyFont="1" applyFill="1" applyBorder="1" applyAlignment="1">
      <alignment horizontal="left" textRotation="90" wrapText="1"/>
    </xf>
    <xf numFmtId="0" fontId="10" fillId="4" borderId="4" xfId="0" applyFont="1" applyFill="1" applyBorder="1" applyAlignment="1">
      <alignment horizontal="center" wrapText="1"/>
    </xf>
    <xf numFmtId="2" fontId="10" fillId="4" borderId="4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1" fontId="13" fillId="3" borderId="4" xfId="0" applyNumberFormat="1" applyFont="1" applyFill="1" applyBorder="1" applyAlignment="1">
      <alignment horizontal="center"/>
    </xf>
    <xf numFmtId="1" fontId="12" fillId="3" borderId="4" xfId="0" applyNumberFormat="1" applyFont="1" applyFill="1" applyBorder="1" applyAlignment="1">
      <alignment horizontal="left" wrapText="1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 vertical="center" wrapText="1"/>
    </xf>
    <xf numFmtId="1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/>
    <xf numFmtId="0" fontId="16" fillId="0" borderId="0" xfId="0" applyFont="1" applyAlignment="1">
      <alignment horizontal="left"/>
    </xf>
    <xf numFmtId="0" fontId="17" fillId="5" borderId="0" xfId="0" applyFont="1" applyFill="1" applyBorder="1" applyAlignment="1">
      <alignment horizontal="left" wrapText="1"/>
    </xf>
    <xf numFmtId="0" fontId="17" fillId="5" borderId="0" xfId="0" applyFont="1" applyFill="1" applyBorder="1" applyAlignment="1">
      <alignment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2" fontId="16" fillId="3" borderId="4" xfId="0" applyNumberFormat="1" applyFont="1" applyFill="1" applyBorder="1" applyAlignment="1">
      <alignment horizontal="center"/>
    </xf>
    <xf numFmtId="2" fontId="16" fillId="0" borderId="4" xfId="0" applyNumberFormat="1" applyFont="1" applyBorder="1" applyAlignment="1">
      <alignment horizontal="left"/>
    </xf>
    <xf numFmtId="2" fontId="16" fillId="0" borderId="4" xfId="0" applyNumberFormat="1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1" fontId="16" fillId="0" borderId="4" xfId="0" applyNumberFormat="1" applyFont="1" applyBorder="1" applyAlignment="1">
      <alignment horizontal="left"/>
    </xf>
    <xf numFmtId="1" fontId="10" fillId="0" borderId="4" xfId="0" applyNumberFormat="1" applyFont="1" applyBorder="1" applyAlignment="1">
      <alignment horizontal="center" vertical="center"/>
    </xf>
    <xf numFmtId="2" fontId="16" fillId="0" borderId="0" xfId="0" applyNumberFormat="1" applyFont="1"/>
    <xf numFmtId="1" fontId="10" fillId="0" borderId="0" xfId="0" applyNumberFormat="1" applyFont="1" applyAlignment="1">
      <alignment horizontal="left"/>
    </xf>
    <xf numFmtId="0" fontId="18" fillId="0" borderId="4" xfId="0" applyFont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1" fontId="10" fillId="0" borderId="0" xfId="0" applyNumberFormat="1" applyFont="1" applyAlignment="1">
      <alignment horizontal="left" vertical="top" wrapText="1"/>
    </xf>
    <xf numFmtId="2" fontId="19" fillId="2" borderId="0" xfId="0" applyNumberFormat="1" applyFont="1" applyFill="1" applyAlignment="1">
      <alignment horizontal="left"/>
    </xf>
    <xf numFmtId="2" fontId="21" fillId="0" borderId="0" xfId="0" applyNumberFormat="1" applyFont="1" applyAlignment="1">
      <alignment horizontal="center" vertical="center"/>
    </xf>
    <xf numFmtId="1" fontId="22" fillId="5" borderId="4" xfId="0" applyNumberFormat="1" applyFont="1" applyFill="1" applyBorder="1" applyAlignment="1">
      <alignment horizontal="center" vertical="center"/>
    </xf>
    <xf numFmtId="1" fontId="23" fillId="5" borderId="4" xfId="0" applyNumberFormat="1" applyFont="1" applyFill="1" applyBorder="1" applyAlignment="1">
      <alignment horizontal="center" vertical="center"/>
    </xf>
    <xf numFmtId="2" fontId="23" fillId="5" borderId="4" xfId="0" applyNumberFormat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/>
    </xf>
    <xf numFmtId="1" fontId="24" fillId="0" borderId="4" xfId="0" applyNumberFormat="1" applyFont="1" applyBorder="1" applyAlignment="1"/>
    <xf numFmtId="1" fontId="24" fillId="0" borderId="4" xfId="0" applyNumberFormat="1" applyFont="1" applyBorder="1" applyAlignment="1">
      <alignment horizontal="right"/>
    </xf>
    <xf numFmtId="2" fontId="17" fillId="0" borderId="4" xfId="0" applyNumberFormat="1" applyFont="1" applyBorder="1" applyAlignment="1">
      <alignment horizontal="right"/>
    </xf>
    <xf numFmtId="1" fontId="24" fillId="0" borderId="4" xfId="0" applyNumberFormat="1" applyFont="1" applyBorder="1" applyAlignment="1">
      <alignment horizontal="center"/>
    </xf>
    <xf numFmtId="0" fontId="24" fillId="0" borderId="4" xfId="0" applyFont="1" applyBorder="1" applyAlignment="1"/>
    <xf numFmtId="2" fontId="10" fillId="0" borderId="0" xfId="0" applyNumberFormat="1" applyFont="1" applyAlignment="1">
      <alignment horizontal="left" wrapText="1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/>
    <xf numFmtId="1" fontId="10" fillId="0" borderId="4" xfId="0" applyNumberFormat="1" applyFont="1" applyBorder="1" applyAlignment="1">
      <alignment vertical="top" wrapText="1"/>
    </xf>
    <xf numFmtId="0" fontId="10" fillId="0" borderId="4" xfId="0" applyFont="1" applyBorder="1" applyAlignment="1">
      <alignment horizontal="right"/>
    </xf>
    <xf numFmtId="0" fontId="10" fillId="0" borderId="4" xfId="0" applyFont="1" applyBorder="1"/>
    <xf numFmtId="2" fontId="10" fillId="0" borderId="4" xfId="0" applyNumberFormat="1" applyFont="1" applyBorder="1"/>
    <xf numFmtId="0" fontId="10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1" fontId="10" fillId="0" borderId="4" xfId="0" applyNumberFormat="1" applyFont="1" applyBorder="1" applyAlignment="1">
      <alignment vertical="center" wrapText="1"/>
    </xf>
    <xf numFmtId="2" fontId="16" fillId="0" borderId="4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2" fontId="10" fillId="0" borderId="4" xfId="0" applyNumberFormat="1" applyFont="1" applyBorder="1" applyAlignment="1">
      <alignment horizontal="left" vertical="center" wrapText="1"/>
    </xf>
    <xf numFmtId="1" fontId="13" fillId="0" borderId="0" xfId="0" applyNumberFormat="1" applyFont="1" applyAlignment="1">
      <alignment horizontal="center" vertical="top"/>
    </xf>
    <xf numFmtId="0" fontId="15" fillId="0" borderId="0" xfId="0" applyFont="1" applyAlignment="1">
      <alignment vertical="center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1" fontId="27" fillId="5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2" fontId="17" fillId="5" borderId="0" xfId="0" applyNumberFormat="1" applyFont="1" applyFill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top" wrapText="1"/>
    </xf>
    <xf numFmtId="0" fontId="15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4" fillId="0" borderId="2" xfId="0" applyFont="1" applyBorder="1" applyAlignment="1">
      <alignment horizontal="center"/>
    </xf>
    <xf numFmtId="0" fontId="15" fillId="0" borderId="1" xfId="0" applyFont="1" applyBorder="1" applyAlignment="1"/>
    <xf numFmtId="0" fontId="16" fillId="0" borderId="7" xfId="0" applyFont="1" applyBorder="1" applyAlignment="1">
      <alignment horizontal="center"/>
    </xf>
    <xf numFmtId="0" fontId="15" fillId="0" borderId="10" xfId="0" applyFont="1" applyBorder="1" applyAlignment="1"/>
    <xf numFmtId="0" fontId="1" fillId="0" borderId="10" xfId="0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left" wrapText="1"/>
    </xf>
    <xf numFmtId="0" fontId="17" fillId="5" borderId="10" xfId="0" applyFont="1" applyFill="1" applyBorder="1" applyAlignment="1">
      <alignment wrapText="1"/>
    </xf>
    <xf numFmtId="0" fontId="16" fillId="0" borderId="10" xfId="0" applyFon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3" fontId="30" fillId="5" borderId="4" xfId="0" applyNumberFormat="1" applyFont="1" applyFill="1" applyBorder="1" applyAlignment="1">
      <alignment horizontal="center" vertical="center" wrapText="1"/>
    </xf>
    <xf numFmtId="0" fontId="30" fillId="5" borderId="4" xfId="0" applyFont="1" applyFill="1" applyBorder="1" applyAlignment="1">
      <alignment horizontal="center" vertical="center" wrapText="1"/>
    </xf>
    <xf numFmtId="1" fontId="30" fillId="5" borderId="4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3" fontId="30" fillId="5" borderId="1" xfId="0" applyNumberFormat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0" fillId="0" borderId="10" xfId="0" applyFont="1" applyBorder="1" applyAlignment="1"/>
    <xf numFmtId="0" fontId="0" fillId="0" borderId="10" xfId="0" applyFont="1" applyFill="1" applyBorder="1" applyAlignment="1"/>
    <xf numFmtId="0" fontId="0" fillId="0" borderId="14" xfId="0" applyFont="1" applyFill="1" applyBorder="1" applyAlignment="1"/>
    <xf numFmtId="0" fontId="0" fillId="0" borderId="0" xfId="0" applyFont="1" applyBorder="1" applyAlignment="1"/>
    <xf numFmtId="0" fontId="11" fillId="0" borderId="0" xfId="0" applyFont="1" applyBorder="1" applyAlignment="1"/>
    <xf numFmtId="0" fontId="36" fillId="7" borderId="4" xfId="0" applyFont="1" applyFill="1" applyBorder="1" applyAlignment="1">
      <alignment horizontal="center" vertical="center" wrapText="1"/>
    </xf>
    <xf numFmtId="0" fontId="36" fillId="7" borderId="7" xfId="0" applyFont="1" applyFill="1" applyBorder="1" applyAlignment="1">
      <alignment horizontal="center" vertical="center" wrapText="1"/>
    </xf>
    <xf numFmtId="2" fontId="17" fillId="8" borderId="10" xfId="0" applyNumberFormat="1" applyFont="1" applyFill="1" applyBorder="1" applyAlignment="1">
      <alignment vertical="top"/>
    </xf>
    <xf numFmtId="2" fontId="17" fillId="8" borderId="3" xfId="0" applyNumberFormat="1" applyFont="1" applyFill="1" applyBorder="1" applyAlignment="1">
      <alignment vertical="top"/>
    </xf>
    <xf numFmtId="2" fontId="17" fillId="8" borderId="4" xfId="0" applyNumberFormat="1" applyFont="1" applyFill="1" applyBorder="1" applyAlignment="1">
      <alignment vertical="top"/>
    </xf>
    <xf numFmtId="2" fontId="17" fillId="8" borderId="4" xfId="0" applyNumberFormat="1" applyFont="1" applyFill="1" applyBorder="1" applyAlignment="1">
      <alignment horizontal="center" vertical="top"/>
    </xf>
    <xf numFmtId="0" fontId="35" fillId="0" borderId="0" xfId="1" applyFont="1" applyAlignment="1"/>
    <xf numFmtId="0" fontId="37" fillId="0" borderId="0" xfId="1" applyFont="1"/>
    <xf numFmtId="0" fontId="37" fillId="9" borderId="4" xfId="1" applyFont="1" applyFill="1" applyBorder="1" applyAlignment="1">
      <alignment horizontal="center" vertical="center" wrapText="1"/>
    </xf>
    <xf numFmtId="0" fontId="37" fillId="9" borderId="4" xfId="1" applyFont="1" applyFill="1" applyBorder="1" applyAlignment="1">
      <alignment horizontal="center" vertical="center"/>
    </xf>
    <xf numFmtId="0" fontId="37" fillId="9" borderId="4" xfId="1" applyFont="1" applyFill="1" applyBorder="1" applyAlignment="1">
      <alignment vertical="center" wrapText="1"/>
    </xf>
    <xf numFmtId="0" fontId="38" fillId="0" borderId="4" xfId="1" applyFont="1" applyBorder="1" applyAlignment="1">
      <alignment horizontal="center" vertical="center" wrapText="1"/>
    </xf>
    <xf numFmtId="2" fontId="38" fillId="0" borderId="4" xfId="1" applyNumberFormat="1" applyFont="1" applyBorder="1"/>
    <xf numFmtId="1" fontId="38" fillId="0" borderId="4" xfId="1" applyNumberFormat="1" applyFont="1" applyBorder="1" applyAlignment="1">
      <alignment horizontal="center" vertical="center" wrapText="1"/>
    </xf>
    <xf numFmtId="0" fontId="38" fillId="0" borderId="0" xfId="1" applyFont="1" applyAlignment="1"/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Alignment="1"/>
    <xf numFmtId="0" fontId="32" fillId="0" borderId="5" xfId="1" applyFont="1" applyBorder="1" applyAlignment="1"/>
    <xf numFmtId="0" fontId="32" fillId="0" borderId="3" xfId="1" applyFont="1" applyBorder="1" applyAlignment="1"/>
    <xf numFmtId="0" fontId="39" fillId="0" borderId="2" xfId="1" applyFont="1" applyBorder="1" applyAlignment="1"/>
    <xf numFmtId="0" fontId="11" fillId="0" borderId="3" xfId="0" applyFont="1" applyBorder="1" applyAlignment="1"/>
    <xf numFmtId="0" fontId="33" fillId="0" borderId="15" xfId="0" applyFont="1" applyBorder="1"/>
    <xf numFmtId="0" fontId="34" fillId="0" borderId="8" xfId="0" applyFont="1" applyBorder="1" applyAlignment="1">
      <alignment horizontal="center"/>
    </xf>
    <xf numFmtId="0" fontId="34" fillId="0" borderId="7" xfId="0" applyFont="1" applyBorder="1" applyAlignment="1">
      <alignment horizontal="left"/>
    </xf>
    <xf numFmtId="0" fontId="33" fillId="0" borderId="10" xfId="0" applyFont="1" applyFill="1" applyBorder="1" applyAlignment="1"/>
    <xf numFmtId="0" fontId="40" fillId="4" borderId="4" xfId="0" applyFont="1" applyFill="1" applyBorder="1" applyAlignment="1">
      <alignment horizontal="center"/>
    </xf>
    <xf numFmtId="2" fontId="41" fillId="5" borderId="4" xfId="0" applyNumberFormat="1" applyFont="1" applyFill="1" applyBorder="1" applyAlignment="1">
      <alignment horizontal="center" vertical="center" wrapText="1"/>
    </xf>
    <xf numFmtId="2" fontId="42" fillId="0" borderId="0" xfId="0" applyNumberFormat="1" applyFont="1"/>
    <xf numFmtId="0" fontId="35" fillId="0" borderId="0" xfId="0" applyFont="1" applyAlignment="1"/>
    <xf numFmtId="2" fontId="40" fillId="0" borderId="4" xfId="0" applyNumberFormat="1" applyFont="1" applyBorder="1" applyAlignment="1">
      <alignment horizontal="left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0" fontId="20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0" fillId="10" borderId="18" xfId="0" applyFill="1" applyBorder="1" applyAlignment="1">
      <alignment horizontal="center" wrapText="1"/>
    </xf>
    <xf numFmtId="0" fontId="0" fillId="0" borderId="10" xfId="0" applyBorder="1"/>
    <xf numFmtId="0" fontId="38" fillId="0" borderId="4" xfId="2" applyFont="1" applyBorder="1"/>
    <xf numFmtId="2" fontId="38" fillId="0" borderId="4" xfId="2" applyNumberFormat="1" applyFont="1" applyBorder="1"/>
    <xf numFmtId="0" fontId="0" fillId="0" borderId="10" xfId="0" applyBorder="1" applyAlignment="1">
      <alignment wrapText="1"/>
    </xf>
    <xf numFmtId="0" fontId="4" fillId="2" borderId="0" xfId="0" applyFont="1" applyFill="1" applyAlignment="1">
      <alignment horizontal="center"/>
    </xf>
    <xf numFmtId="0" fontId="45" fillId="0" borderId="4" xfId="0" applyFont="1" applyBorder="1" applyAlignment="1">
      <alignment horizontal="center"/>
    </xf>
    <xf numFmtId="0" fontId="45" fillId="0" borderId="3" xfId="0" applyFont="1" applyBorder="1" applyAlignment="1">
      <alignment horizontal="center"/>
    </xf>
    <xf numFmtId="0" fontId="46" fillId="0" borderId="3" xfId="0" applyFont="1" applyBorder="1" applyAlignment="1">
      <alignment horizontal="center"/>
    </xf>
    <xf numFmtId="0" fontId="45" fillId="0" borderId="7" xfId="0" applyFont="1" applyBorder="1" applyAlignment="1">
      <alignment horizontal="center"/>
    </xf>
    <xf numFmtId="0" fontId="45" fillId="0" borderId="8" xfId="0" applyFont="1" applyBorder="1" applyAlignment="1">
      <alignment horizontal="center"/>
    </xf>
    <xf numFmtId="0" fontId="46" fillId="0" borderId="8" xfId="0" applyFont="1" applyBorder="1" applyAlignment="1">
      <alignment horizontal="center"/>
    </xf>
    <xf numFmtId="0" fontId="45" fillId="0" borderId="6" xfId="0" applyFont="1" applyBorder="1" applyAlignment="1">
      <alignment horizontal="center"/>
    </xf>
    <xf numFmtId="0" fontId="45" fillId="0" borderId="19" xfId="0" applyFont="1" applyBorder="1" applyAlignment="1">
      <alignment horizontal="center"/>
    </xf>
    <xf numFmtId="2" fontId="38" fillId="0" borderId="4" xfId="0" applyNumberFormat="1" applyFont="1" applyBorder="1" applyAlignment="1">
      <alignment vertical="top"/>
    </xf>
    <xf numFmtId="2" fontId="38" fillId="0" borderId="4" xfId="0" applyNumberFormat="1" applyFont="1" applyBorder="1" applyAlignment="1">
      <alignment horizontal="center" vertical="top"/>
    </xf>
    <xf numFmtId="2" fontId="48" fillId="0" borderId="4" xfId="0" applyNumberFormat="1" applyFont="1" applyBorder="1" applyAlignment="1">
      <alignment horizontal="center" vertical="top"/>
    </xf>
    <xf numFmtId="1" fontId="38" fillId="0" borderId="4" xfId="0" applyNumberFormat="1" applyFont="1" applyBorder="1" applyAlignment="1">
      <alignment vertical="top" wrapText="1"/>
    </xf>
    <xf numFmtId="0" fontId="47" fillId="0" borderId="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45" fillId="0" borderId="9" xfId="0" applyFont="1" applyBorder="1" applyAlignment="1">
      <alignment horizontal="center"/>
    </xf>
    <xf numFmtId="0" fontId="30" fillId="5" borderId="2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16" fillId="0" borderId="16" xfId="0" applyNumberFormat="1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0" fillId="0" borderId="1" xfId="0" applyFont="1" applyBorder="1" applyAlignment="1">
      <alignment horizontal="center" vertical="center" textRotation="90"/>
    </xf>
    <xf numFmtId="0" fontId="11" fillId="0" borderId="6" xfId="0" applyFont="1" applyBorder="1"/>
    <xf numFmtId="0" fontId="11" fillId="0" borderId="7" xfId="0" applyFont="1" applyBorder="1"/>
    <xf numFmtId="0" fontId="10" fillId="3" borderId="2" xfId="0" applyFont="1" applyFill="1" applyBorder="1" applyAlignment="1">
      <alignment horizontal="center"/>
    </xf>
    <xf numFmtId="0" fontId="11" fillId="0" borderId="3" xfId="0" applyFont="1" applyBorder="1"/>
    <xf numFmtId="2" fontId="12" fillId="3" borderId="2" xfId="0" applyNumberFormat="1" applyFont="1" applyFill="1" applyBorder="1" applyAlignment="1">
      <alignment horizontal="center"/>
    </xf>
    <xf numFmtId="0" fontId="11" fillId="0" borderId="5" xfId="0" applyFont="1" applyBorder="1"/>
    <xf numFmtId="2" fontId="10" fillId="4" borderId="2" xfId="0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/>
    </xf>
    <xf numFmtId="0" fontId="31" fillId="3" borderId="2" xfId="0" applyFont="1" applyFill="1" applyBorder="1" applyAlignment="1">
      <alignment horizontal="center"/>
    </xf>
    <xf numFmtId="0" fontId="31" fillId="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1" fillId="0" borderId="16" xfId="0" applyFont="1" applyFill="1" applyBorder="1" applyAlignment="1">
      <alignment horizontal="right"/>
    </xf>
    <xf numFmtId="0" fontId="31" fillId="0" borderId="17" xfId="0" applyFont="1" applyFill="1" applyBorder="1" applyAlignment="1">
      <alignment horizontal="right"/>
    </xf>
    <xf numFmtId="0" fontId="13" fillId="0" borderId="2" xfId="0" applyFont="1" applyFill="1" applyBorder="1" applyAlignment="1">
      <alignment horizontal="center"/>
    </xf>
    <xf numFmtId="0" fontId="11" fillId="0" borderId="3" xfId="0" applyFont="1" applyFill="1" applyBorder="1"/>
    <xf numFmtId="0" fontId="33" fillId="6" borderId="2" xfId="0" applyFont="1" applyFill="1" applyBorder="1" applyAlignment="1">
      <alignment horizontal="center" vertical="center" wrapText="1"/>
    </xf>
    <xf numFmtId="0" fontId="33" fillId="6" borderId="5" xfId="0" applyFont="1" applyFill="1" applyBorder="1" applyAlignment="1">
      <alignment horizontal="center" vertical="center" wrapText="1"/>
    </xf>
    <xf numFmtId="0" fontId="33" fillId="6" borderId="10" xfId="0" applyFont="1" applyFill="1" applyBorder="1" applyAlignment="1">
      <alignment horizontal="center" vertical="center" wrapText="1"/>
    </xf>
    <xf numFmtId="0" fontId="33" fillId="6" borderId="14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 wrapText="1"/>
    </xf>
    <xf numFmtId="0" fontId="33" fillId="6" borderId="8" xfId="0" applyFont="1" applyFill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1" fillId="0" borderId="10" xfId="0" applyFont="1" applyBorder="1"/>
    <xf numFmtId="0" fontId="16" fillId="0" borderId="12" xfId="0" applyFont="1" applyBorder="1" applyAlignment="1">
      <alignment horizontal="right"/>
    </xf>
    <xf numFmtId="0" fontId="11" fillId="0" borderId="9" xfId="0" applyFont="1" applyBorder="1"/>
    <xf numFmtId="0" fontId="11" fillId="0" borderId="8" xfId="0" applyFont="1" applyBorder="1"/>
    <xf numFmtId="2" fontId="16" fillId="0" borderId="2" xfId="0" applyNumberFormat="1" applyFont="1" applyBorder="1" applyAlignment="1">
      <alignment horizontal="right"/>
    </xf>
    <xf numFmtId="2" fontId="26" fillId="5" borderId="0" xfId="0" applyNumberFormat="1" applyFont="1" applyFill="1" applyAlignment="1"/>
    <xf numFmtId="0" fontId="10" fillId="0" borderId="2" xfId="0" applyFont="1" applyBorder="1" applyAlignment="1">
      <alignment horizontal="right"/>
    </xf>
    <xf numFmtId="0" fontId="18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top"/>
    </xf>
    <xf numFmtId="0" fontId="11" fillId="0" borderId="0" xfId="0" applyFont="1" applyBorder="1"/>
    <xf numFmtId="0" fontId="10" fillId="0" borderId="0" xfId="0" applyFont="1" applyAlignment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ATTAINMENT!$C$32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ATTAINMENT!$D$31:$L$31</c:f>
              <c:strCache>
                <c:ptCount val="9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PSO1</c:v>
                </c:pt>
                <c:pt idx="8">
                  <c:v>PSO2</c:v>
                </c:pt>
              </c:strCache>
            </c:strRef>
          </c:cat>
          <c:val>
            <c:numRef>
              <c:f>ATTAINMENT!$D$32:$L$32</c:f>
              <c:numCache>
                <c:formatCode>0.00</c:formatCode>
                <c:ptCount val="9"/>
                <c:pt idx="0">
                  <c:v>0</c:v>
                </c:pt>
                <c:pt idx="1">
                  <c:v>2.8333333333333335</c:v>
                </c:pt>
                <c:pt idx="2">
                  <c:v>2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0.83333333333333337</c:v>
                </c:pt>
                <c:pt idx="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EB5-9864-D901D96A6101}"/>
            </c:ext>
          </c:extLst>
        </c:ser>
        <c:ser>
          <c:idx val="1"/>
          <c:order val="1"/>
          <c:tx>
            <c:strRef>
              <c:f>ATTAINMENT!$C$33</c:f>
              <c:strCache>
                <c:ptCount val="1"/>
                <c:pt idx="0">
                  <c:v>PO ATTAINMENT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ATTAINMENT!$D$31:$L$31</c:f>
              <c:strCache>
                <c:ptCount val="9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PSO1</c:v>
                </c:pt>
                <c:pt idx="8">
                  <c:v>PSO2</c:v>
                </c:pt>
              </c:strCache>
            </c:strRef>
          </c:cat>
          <c:val>
            <c:numRef>
              <c:f>ATTAINMENT!$D$33:$L$33</c:f>
              <c:numCache>
                <c:formatCode>0.00</c:formatCode>
                <c:ptCount val="9"/>
                <c:pt idx="0">
                  <c:v>0</c:v>
                </c:pt>
                <c:pt idx="1">
                  <c:v>1.6842592592592596</c:v>
                </c:pt>
                <c:pt idx="2">
                  <c:v>0.85555555555555562</c:v>
                </c:pt>
                <c:pt idx="3">
                  <c:v>0.50416666666666676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0.20370370370370372</c:v>
                </c:pt>
                <c:pt idx="8">
                  <c:v>1.4861111111111112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D-4EB5-9864-D901D96A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77824"/>
        <c:axId val="164879744"/>
      </c:barChart>
      <c:catAx>
        <c:axId val="1648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879744"/>
        <c:crosses val="autoZero"/>
        <c:auto val="0"/>
        <c:lblAlgn val="ctr"/>
        <c:lblOffset val="100"/>
        <c:noMultiLvlLbl val="0"/>
      </c:catAx>
      <c:valAx>
        <c:axId val="16487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877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714375</xdr:colOff>
      <xdr:row>34</xdr:row>
      <xdr:rowOff>0</xdr:rowOff>
    </xdr:from>
    <xdr:ext cx="4802505" cy="1973580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8"/>
  <sheetViews>
    <sheetView topLeftCell="A73" workbookViewId="0">
      <selection activeCell="P44" sqref="P44"/>
    </sheetView>
  </sheetViews>
  <sheetFormatPr defaultColWidth="12.625" defaultRowHeight="15" customHeight="1"/>
  <cols>
    <col min="1" max="1" width="3" style="1" customWidth="1"/>
    <col min="2" max="2" width="9.625" style="1" customWidth="1"/>
    <col min="3" max="3" width="16.375" style="1" customWidth="1"/>
    <col min="4" max="4" width="6" style="1" customWidth="1"/>
    <col min="5" max="10" width="5.125" style="1" customWidth="1"/>
    <col min="11" max="11" width="4.875" style="1" customWidth="1"/>
    <col min="12" max="12" width="5.125" style="1" customWidth="1"/>
    <col min="13" max="13" width="6" style="1" customWidth="1"/>
    <col min="14" max="14" width="4.875" style="1" customWidth="1"/>
    <col min="15" max="15" width="8.75" style="1" bestFit="1" customWidth="1"/>
    <col min="16" max="16384" width="12.625" style="1"/>
  </cols>
  <sheetData>
    <row r="1" spans="1:16" ht="16.5" customHeight="1">
      <c r="A1" s="198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1:16" ht="16.5" customHeight="1">
      <c r="A2" s="198" t="s">
        <v>206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16"/>
    </row>
    <row r="3" spans="1:16" ht="16.5" customHeight="1">
      <c r="A3" s="199" t="s">
        <v>1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16"/>
    </row>
    <row r="4" spans="1:16" ht="16.5" customHeight="1">
      <c r="A4" s="200" t="s">
        <v>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16"/>
    </row>
    <row r="5" spans="1:16" ht="16.5" customHeight="1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116"/>
    </row>
    <row r="6" spans="1:16" ht="16.5" customHeight="1">
      <c r="A6" s="201" t="s">
        <v>3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</row>
    <row r="7" spans="1:16" ht="16.5" customHeight="1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</row>
    <row r="8" spans="1:16" ht="16.5" customHeight="1">
      <c r="A8" s="183" t="s">
        <v>85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</row>
    <row r="9" spans="1:16" ht="16.5" customHeight="1">
      <c r="A9" s="183" t="s">
        <v>86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</row>
    <row r="10" spans="1:16" ht="16.5" customHeight="1">
      <c r="A10" s="185" t="s">
        <v>4</v>
      </c>
      <c r="B10" s="188" t="s">
        <v>5</v>
      </c>
      <c r="C10" s="189"/>
      <c r="D10" s="195" t="s">
        <v>61</v>
      </c>
      <c r="E10" s="196"/>
      <c r="F10" s="195" t="s">
        <v>62</v>
      </c>
      <c r="G10" s="197"/>
      <c r="H10" s="195" t="s">
        <v>63</v>
      </c>
      <c r="I10" s="197"/>
      <c r="J10" s="190" t="s">
        <v>6</v>
      </c>
      <c r="K10" s="191"/>
      <c r="L10" s="191"/>
      <c r="M10" s="191"/>
      <c r="N10" s="191"/>
      <c r="O10" s="189"/>
    </row>
    <row r="11" spans="1:16" ht="16.5" customHeight="1">
      <c r="A11" s="186"/>
      <c r="B11" s="192" t="s">
        <v>8</v>
      </c>
      <c r="C11" s="189"/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8">
        <v>1</v>
      </c>
      <c r="K11" s="8">
        <v>2</v>
      </c>
      <c r="L11" s="8">
        <v>3</v>
      </c>
      <c r="M11" s="8">
        <v>4</v>
      </c>
      <c r="N11" s="8">
        <v>5</v>
      </c>
      <c r="O11" s="8">
        <v>6</v>
      </c>
    </row>
    <row r="12" spans="1:16" ht="16.5" customHeight="1">
      <c r="A12" s="186"/>
      <c r="B12" s="193" t="s">
        <v>9</v>
      </c>
      <c r="C12" s="189"/>
      <c r="D12" s="10">
        <v>1</v>
      </c>
      <c r="E12" s="10">
        <v>2</v>
      </c>
      <c r="F12" s="10">
        <v>1</v>
      </c>
      <c r="G12" s="10">
        <v>2</v>
      </c>
      <c r="H12" s="10">
        <v>1</v>
      </c>
      <c r="I12" s="10">
        <v>2</v>
      </c>
      <c r="J12" s="11"/>
      <c r="K12" s="11"/>
      <c r="L12" s="11"/>
      <c r="M12" s="11"/>
      <c r="N12" s="11"/>
      <c r="O12" s="11"/>
    </row>
    <row r="13" spans="1:16" ht="16.5" customHeight="1">
      <c r="A13" s="186"/>
      <c r="B13" s="194" t="s">
        <v>10</v>
      </c>
      <c r="C13" s="189"/>
      <c r="D13" s="12">
        <v>10</v>
      </c>
      <c r="E13" s="12">
        <v>10</v>
      </c>
      <c r="F13" s="12">
        <v>10</v>
      </c>
      <c r="G13" s="12">
        <v>10</v>
      </c>
      <c r="H13" s="12">
        <v>10</v>
      </c>
      <c r="I13" s="12">
        <v>10</v>
      </c>
      <c r="J13" s="13">
        <v>5</v>
      </c>
      <c r="K13" s="13">
        <v>5</v>
      </c>
      <c r="L13" s="13">
        <v>5</v>
      </c>
      <c r="M13" s="13">
        <v>5</v>
      </c>
      <c r="N13" s="13">
        <v>5</v>
      </c>
      <c r="O13" s="13">
        <v>5</v>
      </c>
    </row>
    <row r="14" spans="1:16" ht="16.5" customHeight="1">
      <c r="A14" s="186"/>
      <c r="B14" s="194" t="s">
        <v>11</v>
      </c>
      <c r="C14" s="189"/>
      <c r="D14" s="12">
        <f>0.6*D13</f>
        <v>6</v>
      </c>
      <c r="E14" s="12">
        <f t="shared" ref="E14:J14" si="0">0.6*E13</f>
        <v>6</v>
      </c>
      <c r="F14" s="12">
        <f t="shared" si="0"/>
        <v>6</v>
      </c>
      <c r="G14" s="12">
        <f t="shared" si="0"/>
        <v>6</v>
      </c>
      <c r="H14" s="12">
        <f t="shared" si="0"/>
        <v>6</v>
      </c>
      <c r="I14" s="12">
        <f t="shared" si="0"/>
        <v>6</v>
      </c>
      <c r="J14" s="12">
        <f t="shared" si="0"/>
        <v>3</v>
      </c>
      <c r="K14" s="12">
        <f>0.6*K13</f>
        <v>3</v>
      </c>
      <c r="L14" s="12">
        <f t="shared" ref="L14" si="1">0.6*L13</f>
        <v>3</v>
      </c>
      <c r="M14" s="12">
        <f t="shared" ref="M14" si="2">0.6*M13</f>
        <v>3</v>
      </c>
      <c r="N14" s="12">
        <f>0.6*N13</f>
        <v>3</v>
      </c>
      <c r="O14" s="12">
        <f t="shared" ref="O14" si="3">0.6*O13</f>
        <v>3</v>
      </c>
    </row>
    <row r="15" spans="1:16" ht="16.5" customHeight="1" thickBot="1">
      <c r="A15" s="187"/>
      <c r="B15" s="15" t="s">
        <v>12</v>
      </c>
      <c r="C15" s="16" t="s">
        <v>13</v>
      </c>
      <c r="D15" s="17"/>
      <c r="E15" s="17"/>
      <c r="F15" s="17"/>
      <c r="G15" s="17"/>
      <c r="H15" s="17"/>
      <c r="I15" s="17"/>
      <c r="J15" s="18"/>
      <c r="K15" s="18"/>
      <c r="L15" s="18"/>
      <c r="M15" s="18"/>
      <c r="N15" s="18"/>
      <c r="O15" s="18"/>
    </row>
    <row r="16" spans="1:16" ht="16.5" customHeight="1" thickBot="1">
      <c r="A16" s="155">
        <v>1</v>
      </c>
      <c r="B16" s="20" t="s">
        <v>87</v>
      </c>
      <c r="C16" s="20" t="s">
        <v>88</v>
      </c>
      <c r="D16" s="161">
        <v>9</v>
      </c>
      <c r="E16" s="162">
        <v>8</v>
      </c>
      <c r="F16" s="162">
        <v>6</v>
      </c>
      <c r="G16" s="162">
        <v>3</v>
      </c>
      <c r="H16" s="162">
        <v>10</v>
      </c>
      <c r="I16" s="162">
        <v>10</v>
      </c>
      <c r="J16" s="162"/>
      <c r="K16" s="162"/>
      <c r="L16" s="162"/>
      <c r="M16" s="162"/>
      <c r="N16" s="162"/>
      <c r="O16" s="175">
        <v>5</v>
      </c>
      <c r="P16" s="181"/>
    </row>
    <row r="17" spans="1:16" ht="16.5" customHeight="1" thickBot="1">
      <c r="A17" s="155">
        <v>2</v>
      </c>
      <c r="B17" s="20" t="s">
        <v>89</v>
      </c>
      <c r="C17" s="20" t="s">
        <v>90</v>
      </c>
      <c r="D17" s="164">
        <v>10</v>
      </c>
      <c r="E17" s="165">
        <v>9</v>
      </c>
      <c r="F17" s="165">
        <v>8.5</v>
      </c>
      <c r="G17" s="165">
        <v>7</v>
      </c>
      <c r="H17" s="165">
        <v>10</v>
      </c>
      <c r="I17" s="165">
        <v>10</v>
      </c>
      <c r="J17" s="165"/>
      <c r="K17" s="165"/>
      <c r="L17" s="165"/>
      <c r="M17" s="165"/>
      <c r="N17" s="165"/>
      <c r="O17" s="176">
        <v>5</v>
      </c>
      <c r="P17" s="181"/>
    </row>
    <row r="18" spans="1:16" ht="16.5" customHeight="1" thickBot="1">
      <c r="A18" s="155">
        <v>3</v>
      </c>
      <c r="B18" s="20" t="s">
        <v>91</v>
      </c>
      <c r="C18" s="20" t="s">
        <v>92</v>
      </c>
      <c r="D18" s="164">
        <v>10</v>
      </c>
      <c r="E18" s="165">
        <v>10</v>
      </c>
      <c r="F18" s="165">
        <v>10</v>
      </c>
      <c r="G18" s="165">
        <v>9.5</v>
      </c>
      <c r="H18" s="165">
        <v>9</v>
      </c>
      <c r="I18" s="165">
        <v>9</v>
      </c>
      <c r="J18" s="165"/>
      <c r="K18" s="165"/>
      <c r="L18" s="165"/>
      <c r="M18" s="165">
        <v>5</v>
      </c>
      <c r="N18" s="165"/>
      <c r="O18" s="176"/>
      <c r="P18" s="181"/>
    </row>
    <row r="19" spans="1:16" ht="16.5" customHeight="1" thickBot="1">
      <c r="A19" s="155">
        <v>4</v>
      </c>
      <c r="B19" s="20" t="s">
        <v>93</v>
      </c>
      <c r="C19" s="20" t="s">
        <v>94</v>
      </c>
      <c r="D19" s="164">
        <v>10</v>
      </c>
      <c r="E19" s="165">
        <v>7</v>
      </c>
      <c r="F19" s="165">
        <v>10</v>
      </c>
      <c r="G19" s="165">
        <v>5</v>
      </c>
      <c r="H19" s="165">
        <v>10</v>
      </c>
      <c r="I19" s="165">
        <v>10</v>
      </c>
      <c r="J19" s="165"/>
      <c r="K19" s="165"/>
      <c r="L19" s="165"/>
      <c r="M19" s="165">
        <v>5</v>
      </c>
      <c r="N19" s="165"/>
      <c r="O19" s="176"/>
      <c r="P19" s="181"/>
    </row>
    <row r="20" spans="1:16" ht="16.5" customHeight="1" thickBot="1">
      <c r="A20" s="155">
        <v>5</v>
      </c>
      <c r="B20" s="20" t="s">
        <v>95</v>
      </c>
      <c r="C20" s="20" t="s">
        <v>96</v>
      </c>
      <c r="D20" s="164">
        <v>5</v>
      </c>
      <c r="E20" s="165">
        <v>9</v>
      </c>
      <c r="F20" s="165">
        <v>10</v>
      </c>
      <c r="G20" s="165">
        <v>5</v>
      </c>
      <c r="H20" s="165">
        <v>10</v>
      </c>
      <c r="I20" s="165">
        <v>10</v>
      </c>
      <c r="J20" s="165"/>
      <c r="K20" s="165"/>
      <c r="L20" s="165"/>
      <c r="M20" s="165"/>
      <c r="N20" s="165">
        <v>5</v>
      </c>
      <c r="O20" s="176"/>
      <c r="P20" s="181"/>
    </row>
    <row r="21" spans="1:16" ht="16.5" customHeight="1" thickBot="1">
      <c r="A21" s="155">
        <v>6</v>
      </c>
      <c r="B21" s="20" t="s">
        <v>97</v>
      </c>
      <c r="C21" s="20" t="s">
        <v>98</v>
      </c>
      <c r="D21" s="164">
        <v>10</v>
      </c>
      <c r="E21" s="165">
        <v>8.5</v>
      </c>
      <c r="F21" s="165">
        <v>10</v>
      </c>
      <c r="G21" s="165">
        <v>4</v>
      </c>
      <c r="H21" s="165">
        <v>10</v>
      </c>
      <c r="I21" s="165">
        <v>10</v>
      </c>
      <c r="J21" s="165"/>
      <c r="K21" s="165"/>
      <c r="L21" s="165"/>
      <c r="M21" s="165">
        <v>5</v>
      </c>
      <c r="N21" s="165"/>
      <c r="O21" s="176"/>
      <c r="P21" s="181"/>
    </row>
    <row r="22" spans="1:16" ht="16.5" customHeight="1" thickBot="1">
      <c r="A22" s="155">
        <v>7</v>
      </c>
      <c r="B22" s="20" t="s">
        <v>99</v>
      </c>
      <c r="C22" s="20" t="s">
        <v>100</v>
      </c>
      <c r="D22" s="164">
        <v>10</v>
      </c>
      <c r="E22" s="165">
        <v>10</v>
      </c>
      <c r="F22" s="165">
        <v>10</v>
      </c>
      <c r="G22" s="165">
        <v>10</v>
      </c>
      <c r="H22" s="165">
        <v>9</v>
      </c>
      <c r="I22" s="165">
        <v>9</v>
      </c>
      <c r="J22" s="165"/>
      <c r="K22" s="165"/>
      <c r="L22" s="165"/>
      <c r="M22" s="165"/>
      <c r="N22" s="165"/>
      <c r="O22" s="176">
        <v>5</v>
      </c>
      <c r="P22" s="181"/>
    </row>
    <row r="23" spans="1:16" ht="16.5" customHeight="1" thickBot="1">
      <c r="A23" s="155">
        <v>8</v>
      </c>
      <c r="B23" s="20" t="s">
        <v>101</v>
      </c>
      <c r="C23" s="20" t="s">
        <v>102</v>
      </c>
      <c r="D23" s="164">
        <v>9</v>
      </c>
      <c r="E23" s="165">
        <v>4</v>
      </c>
      <c r="F23" s="165">
        <v>5</v>
      </c>
      <c r="G23" s="165">
        <v>5</v>
      </c>
      <c r="H23" s="165">
        <v>4</v>
      </c>
      <c r="I23" s="165">
        <v>6</v>
      </c>
      <c r="J23" s="165"/>
      <c r="K23" s="165"/>
      <c r="L23" s="165"/>
      <c r="M23" s="165"/>
      <c r="N23" s="165"/>
      <c r="O23" s="176">
        <v>5</v>
      </c>
      <c r="P23" s="181"/>
    </row>
    <row r="24" spans="1:16" ht="16.5" customHeight="1" thickBot="1">
      <c r="A24" s="155">
        <v>9</v>
      </c>
      <c r="B24" s="20" t="s">
        <v>103</v>
      </c>
      <c r="C24" s="20" t="s">
        <v>104</v>
      </c>
      <c r="D24" s="164">
        <v>8.5</v>
      </c>
      <c r="E24" s="165">
        <v>6.5</v>
      </c>
      <c r="F24" s="165">
        <v>5</v>
      </c>
      <c r="G24" s="165">
        <v>9</v>
      </c>
      <c r="H24" s="165">
        <v>3</v>
      </c>
      <c r="I24" s="165">
        <v>7</v>
      </c>
      <c r="J24" s="165"/>
      <c r="K24" s="165"/>
      <c r="L24" s="165"/>
      <c r="M24" s="165"/>
      <c r="N24" s="165"/>
      <c r="O24" s="176">
        <v>5</v>
      </c>
      <c r="P24" s="181"/>
    </row>
    <row r="25" spans="1:16" ht="16.5" customHeight="1" thickBot="1">
      <c r="A25" s="155">
        <v>10</v>
      </c>
      <c r="B25" s="20" t="s">
        <v>105</v>
      </c>
      <c r="C25" s="20" t="s">
        <v>106</v>
      </c>
      <c r="D25" s="164">
        <v>10</v>
      </c>
      <c r="E25" s="165">
        <v>6</v>
      </c>
      <c r="F25" s="165">
        <v>10</v>
      </c>
      <c r="G25" s="165">
        <v>7</v>
      </c>
      <c r="H25" s="165">
        <v>8</v>
      </c>
      <c r="I25" s="165">
        <v>7</v>
      </c>
      <c r="J25" s="165"/>
      <c r="K25" s="165"/>
      <c r="L25" s="165"/>
      <c r="M25" s="165"/>
      <c r="N25" s="165"/>
      <c r="O25" s="176">
        <v>5</v>
      </c>
      <c r="P25" s="181"/>
    </row>
    <row r="26" spans="1:16" ht="16.5" customHeight="1" thickBot="1">
      <c r="A26" s="155">
        <v>11</v>
      </c>
      <c r="B26" s="20" t="s">
        <v>107</v>
      </c>
      <c r="C26" s="20" t="s">
        <v>108</v>
      </c>
      <c r="D26" s="164">
        <v>2</v>
      </c>
      <c r="E26" s="165">
        <v>1</v>
      </c>
      <c r="F26" s="165">
        <v>5</v>
      </c>
      <c r="G26" s="165">
        <v>1</v>
      </c>
      <c r="H26" s="165">
        <v>7</v>
      </c>
      <c r="I26" s="165">
        <v>6</v>
      </c>
      <c r="J26" s="165"/>
      <c r="K26" s="165"/>
      <c r="L26" s="165"/>
      <c r="M26" s="165"/>
      <c r="N26" s="165">
        <v>5</v>
      </c>
      <c r="O26" s="176"/>
      <c r="P26" s="181"/>
    </row>
    <row r="27" spans="1:16" ht="16.5" customHeight="1" thickBot="1">
      <c r="A27" s="155">
        <v>12</v>
      </c>
      <c r="B27" s="20" t="s">
        <v>109</v>
      </c>
      <c r="C27" s="20" t="s">
        <v>110</v>
      </c>
      <c r="D27" s="164">
        <v>1</v>
      </c>
      <c r="E27" s="165">
        <v>2.5</v>
      </c>
      <c r="F27" s="165">
        <v>6</v>
      </c>
      <c r="G27" s="165">
        <v>2</v>
      </c>
      <c r="H27" s="165">
        <v>5</v>
      </c>
      <c r="I27" s="165">
        <v>9</v>
      </c>
      <c r="J27" s="165"/>
      <c r="K27" s="165"/>
      <c r="L27" s="165"/>
      <c r="M27" s="165">
        <v>5</v>
      </c>
      <c r="N27" s="165"/>
      <c r="O27" s="176"/>
      <c r="P27" s="181"/>
    </row>
    <row r="28" spans="1:16" ht="16.5" customHeight="1" thickBot="1">
      <c r="A28" s="155">
        <v>13</v>
      </c>
      <c r="B28" s="20" t="s">
        <v>111</v>
      </c>
      <c r="C28" s="20" t="s">
        <v>112</v>
      </c>
      <c r="D28" s="164">
        <v>7</v>
      </c>
      <c r="E28" s="165">
        <v>9</v>
      </c>
      <c r="F28" s="165">
        <v>8</v>
      </c>
      <c r="G28" s="165">
        <v>3</v>
      </c>
      <c r="H28" s="165">
        <v>10</v>
      </c>
      <c r="I28" s="165">
        <v>6</v>
      </c>
      <c r="J28" s="165"/>
      <c r="K28" s="165"/>
      <c r="L28" s="165"/>
      <c r="M28" s="165"/>
      <c r="N28" s="165"/>
      <c r="O28" s="176">
        <v>5</v>
      </c>
      <c r="P28" s="181"/>
    </row>
    <row r="29" spans="1:16" ht="16.5" customHeight="1" thickBot="1">
      <c r="A29" s="155">
        <v>14</v>
      </c>
      <c r="B29" s="20" t="s">
        <v>113</v>
      </c>
      <c r="C29" s="20" t="s">
        <v>114</v>
      </c>
      <c r="D29" s="164">
        <v>7</v>
      </c>
      <c r="E29" s="165">
        <v>8</v>
      </c>
      <c r="F29" s="165">
        <v>8</v>
      </c>
      <c r="G29" s="165">
        <v>2</v>
      </c>
      <c r="H29" s="165">
        <v>7</v>
      </c>
      <c r="I29" s="165">
        <v>7</v>
      </c>
      <c r="J29" s="165"/>
      <c r="K29" s="165"/>
      <c r="L29" s="165"/>
      <c r="M29" s="165">
        <v>5</v>
      </c>
      <c r="N29" s="165"/>
      <c r="O29" s="176"/>
      <c r="P29" s="181"/>
    </row>
    <row r="30" spans="1:16" ht="16.5" customHeight="1" thickBot="1">
      <c r="A30" s="155">
        <v>15</v>
      </c>
      <c r="B30" s="20" t="s">
        <v>115</v>
      </c>
      <c r="C30" s="20" t="s">
        <v>116</v>
      </c>
      <c r="D30" s="164">
        <v>7</v>
      </c>
      <c r="E30" s="165">
        <v>3</v>
      </c>
      <c r="F30" s="165">
        <v>3</v>
      </c>
      <c r="G30" s="165">
        <v>0</v>
      </c>
      <c r="H30" s="165">
        <v>0</v>
      </c>
      <c r="I30" s="165">
        <v>0</v>
      </c>
      <c r="J30" s="165"/>
      <c r="K30" s="165"/>
      <c r="L30" s="165"/>
      <c r="M30" s="165">
        <v>5</v>
      </c>
      <c r="N30" s="165"/>
      <c r="O30" s="176"/>
      <c r="P30" s="181"/>
    </row>
    <row r="31" spans="1:16" ht="16.5" customHeight="1" thickBot="1">
      <c r="A31" s="155">
        <v>16</v>
      </c>
      <c r="B31" s="20" t="s">
        <v>117</v>
      </c>
      <c r="C31" s="20" t="s">
        <v>118</v>
      </c>
      <c r="D31" s="164">
        <v>5.5</v>
      </c>
      <c r="E31" s="165">
        <v>4.5</v>
      </c>
      <c r="F31" s="165">
        <v>8</v>
      </c>
      <c r="G31" s="165">
        <v>5</v>
      </c>
      <c r="H31" s="165">
        <v>9</v>
      </c>
      <c r="I31" s="165">
        <v>7</v>
      </c>
      <c r="J31" s="165"/>
      <c r="K31" s="165"/>
      <c r="L31" s="165"/>
      <c r="M31" s="165">
        <v>5</v>
      </c>
      <c r="N31" s="165"/>
      <c r="O31" s="176"/>
      <c r="P31" s="181"/>
    </row>
    <row r="32" spans="1:16" ht="16.5" customHeight="1" thickBot="1">
      <c r="A32" s="155">
        <v>17</v>
      </c>
      <c r="B32" s="20" t="s">
        <v>119</v>
      </c>
      <c r="C32" s="20" t="s">
        <v>120</v>
      </c>
      <c r="D32" s="164">
        <v>8</v>
      </c>
      <c r="E32" s="165">
        <v>4</v>
      </c>
      <c r="F32" s="165">
        <v>8</v>
      </c>
      <c r="G32" s="165">
        <v>8</v>
      </c>
      <c r="H32" s="165">
        <v>8</v>
      </c>
      <c r="I32" s="165">
        <v>5</v>
      </c>
      <c r="J32" s="165"/>
      <c r="K32" s="165"/>
      <c r="L32" s="165"/>
      <c r="M32" s="165"/>
      <c r="N32" s="165"/>
      <c r="O32" s="176">
        <v>5</v>
      </c>
      <c r="P32" s="181"/>
    </row>
    <row r="33" spans="1:16" ht="16.5" customHeight="1" thickBot="1">
      <c r="A33" s="155">
        <v>18</v>
      </c>
      <c r="B33" s="20" t="s">
        <v>121</v>
      </c>
      <c r="C33" s="20" t="s">
        <v>122</v>
      </c>
      <c r="D33" s="164">
        <v>9</v>
      </c>
      <c r="E33" s="165">
        <v>5</v>
      </c>
      <c r="F33" s="165">
        <v>8</v>
      </c>
      <c r="G33" s="165">
        <v>5</v>
      </c>
      <c r="H33" s="165">
        <v>7</v>
      </c>
      <c r="I33" s="165">
        <v>8</v>
      </c>
      <c r="J33" s="165"/>
      <c r="K33" s="165"/>
      <c r="L33" s="165"/>
      <c r="M33" s="165"/>
      <c r="N33" s="165">
        <v>5</v>
      </c>
      <c r="O33" s="176"/>
      <c r="P33" s="181"/>
    </row>
    <row r="34" spans="1:16" ht="16.5" customHeight="1" thickBot="1">
      <c r="A34" s="155">
        <v>19</v>
      </c>
      <c r="B34" s="20" t="s">
        <v>123</v>
      </c>
      <c r="C34" s="20" t="s">
        <v>124</v>
      </c>
      <c r="D34" s="161">
        <v>9</v>
      </c>
      <c r="E34" s="162">
        <v>6</v>
      </c>
      <c r="F34" s="162">
        <v>10</v>
      </c>
      <c r="G34" s="162">
        <v>4</v>
      </c>
      <c r="H34" s="162">
        <v>9</v>
      </c>
      <c r="I34" s="162">
        <v>10</v>
      </c>
      <c r="J34" s="162"/>
      <c r="K34" s="162"/>
      <c r="L34" s="162"/>
      <c r="M34" s="162"/>
      <c r="N34" s="162">
        <v>5</v>
      </c>
      <c r="O34" s="175"/>
      <c r="P34" s="181"/>
    </row>
    <row r="35" spans="1:16" ht="16.5" customHeight="1" thickBot="1">
      <c r="A35" s="155">
        <v>20</v>
      </c>
      <c r="B35" s="20" t="s">
        <v>125</v>
      </c>
      <c r="C35" s="20" t="s">
        <v>126</v>
      </c>
      <c r="D35" s="164">
        <v>5</v>
      </c>
      <c r="E35" s="165">
        <v>7</v>
      </c>
      <c r="F35" s="165">
        <v>10</v>
      </c>
      <c r="G35" s="165">
        <v>6</v>
      </c>
      <c r="H35" s="165">
        <v>7</v>
      </c>
      <c r="I35" s="165">
        <v>8</v>
      </c>
      <c r="J35" s="165"/>
      <c r="K35" s="165"/>
      <c r="L35" s="165"/>
      <c r="M35" s="165">
        <v>5</v>
      </c>
      <c r="N35" s="165"/>
      <c r="O35" s="176"/>
      <c r="P35" s="181"/>
    </row>
    <row r="36" spans="1:16" ht="15.75" customHeight="1" thickBot="1">
      <c r="A36" s="155">
        <v>21</v>
      </c>
      <c r="B36" s="20" t="s">
        <v>127</v>
      </c>
      <c r="C36" s="20" t="s">
        <v>128</v>
      </c>
      <c r="D36" s="164">
        <v>6</v>
      </c>
      <c r="E36" s="165">
        <v>6</v>
      </c>
      <c r="F36" s="165">
        <v>10</v>
      </c>
      <c r="G36" s="165">
        <v>8</v>
      </c>
      <c r="H36" s="165">
        <v>10</v>
      </c>
      <c r="I36" s="165">
        <v>10</v>
      </c>
      <c r="J36" s="165"/>
      <c r="K36" s="165"/>
      <c r="L36" s="165"/>
      <c r="M36" s="165">
        <v>5</v>
      </c>
      <c r="N36" s="165"/>
      <c r="O36" s="176"/>
      <c r="P36" s="181"/>
    </row>
    <row r="37" spans="1:16" ht="15.75" customHeight="1" thickBot="1">
      <c r="A37" s="155">
        <v>22</v>
      </c>
      <c r="B37" s="20" t="s">
        <v>129</v>
      </c>
      <c r="C37" s="20" t="s">
        <v>130</v>
      </c>
      <c r="D37" s="164">
        <v>8</v>
      </c>
      <c r="E37" s="165">
        <v>3</v>
      </c>
      <c r="F37" s="165">
        <v>9</v>
      </c>
      <c r="G37" s="165">
        <v>6</v>
      </c>
      <c r="H37" s="165">
        <v>6</v>
      </c>
      <c r="I37" s="165">
        <v>4</v>
      </c>
      <c r="J37" s="165"/>
      <c r="K37" s="165"/>
      <c r="L37" s="165"/>
      <c r="M37" s="165"/>
      <c r="N37" s="165"/>
      <c r="O37" s="176">
        <v>5</v>
      </c>
      <c r="P37" s="181"/>
    </row>
    <row r="38" spans="1:16" ht="15.75" customHeight="1" thickBot="1">
      <c r="A38" s="155">
        <v>23</v>
      </c>
      <c r="B38" s="20" t="s">
        <v>131</v>
      </c>
      <c r="C38" s="20" t="s">
        <v>132</v>
      </c>
      <c r="D38" s="164">
        <v>10</v>
      </c>
      <c r="E38" s="165">
        <v>6</v>
      </c>
      <c r="F38" s="165">
        <v>10</v>
      </c>
      <c r="G38" s="165">
        <v>4.5</v>
      </c>
      <c r="H38" s="165">
        <v>10</v>
      </c>
      <c r="I38" s="165">
        <v>9</v>
      </c>
      <c r="J38" s="165"/>
      <c r="K38" s="165"/>
      <c r="L38" s="165"/>
      <c r="M38" s="165">
        <v>5</v>
      </c>
      <c r="N38" s="165"/>
      <c r="O38" s="176"/>
      <c r="P38" s="181"/>
    </row>
    <row r="39" spans="1:16" ht="15.75" customHeight="1" thickBot="1">
      <c r="A39" s="155">
        <v>24</v>
      </c>
      <c r="B39" s="20" t="s">
        <v>133</v>
      </c>
      <c r="C39" s="20" t="s">
        <v>134</v>
      </c>
      <c r="D39" s="164">
        <v>7</v>
      </c>
      <c r="E39" s="165">
        <v>7</v>
      </c>
      <c r="F39" s="165">
        <v>8</v>
      </c>
      <c r="G39" s="165">
        <v>4</v>
      </c>
      <c r="H39" s="165">
        <v>5</v>
      </c>
      <c r="I39" s="165">
        <v>7</v>
      </c>
      <c r="J39" s="165"/>
      <c r="K39" s="165"/>
      <c r="L39" s="165"/>
      <c r="M39" s="165">
        <v>5</v>
      </c>
      <c r="N39" s="165"/>
      <c r="O39" s="176"/>
      <c r="P39" s="181"/>
    </row>
    <row r="40" spans="1:16" ht="19.5" customHeight="1" thickBot="1">
      <c r="A40" s="155">
        <v>25</v>
      </c>
      <c r="B40" s="20" t="s">
        <v>135</v>
      </c>
      <c r="C40" s="20" t="s">
        <v>136</v>
      </c>
      <c r="D40" s="164">
        <v>10</v>
      </c>
      <c r="E40" s="165">
        <v>8</v>
      </c>
      <c r="F40" s="165">
        <v>10</v>
      </c>
      <c r="G40" s="165">
        <v>3</v>
      </c>
      <c r="H40" s="165">
        <v>10</v>
      </c>
      <c r="I40" s="165">
        <v>9</v>
      </c>
      <c r="J40" s="165"/>
      <c r="K40" s="165"/>
      <c r="L40" s="165"/>
      <c r="M40" s="165"/>
      <c r="N40" s="165"/>
      <c r="O40" s="176">
        <v>5</v>
      </c>
      <c r="P40" s="181"/>
    </row>
    <row r="41" spans="1:16" ht="15.75" customHeight="1" thickBot="1">
      <c r="A41" s="155">
        <v>26</v>
      </c>
      <c r="B41" s="20" t="s">
        <v>137</v>
      </c>
      <c r="C41" s="20" t="s">
        <v>138</v>
      </c>
      <c r="D41" s="164">
        <v>9</v>
      </c>
      <c r="E41" s="165">
        <v>10</v>
      </c>
      <c r="F41" s="165">
        <v>7</v>
      </c>
      <c r="G41" s="165">
        <v>6</v>
      </c>
      <c r="H41" s="165">
        <v>6</v>
      </c>
      <c r="I41" s="165">
        <v>9</v>
      </c>
      <c r="J41" s="165"/>
      <c r="K41" s="165"/>
      <c r="L41" s="165"/>
      <c r="M41" s="165"/>
      <c r="N41" s="165"/>
      <c r="O41" s="176">
        <v>5</v>
      </c>
      <c r="P41" s="181"/>
    </row>
    <row r="42" spans="1:16" ht="15.75" customHeight="1" thickBot="1">
      <c r="A42" s="155">
        <v>27</v>
      </c>
      <c r="B42" s="20" t="s">
        <v>139</v>
      </c>
      <c r="C42" s="20" t="s">
        <v>140</v>
      </c>
      <c r="D42" s="164">
        <v>10</v>
      </c>
      <c r="E42" s="165">
        <v>7</v>
      </c>
      <c r="F42" s="165">
        <v>10</v>
      </c>
      <c r="G42" s="165">
        <v>9.5</v>
      </c>
      <c r="H42" s="165">
        <v>10</v>
      </c>
      <c r="I42" s="165">
        <v>9</v>
      </c>
      <c r="J42" s="165"/>
      <c r="K42" s="165"/>
      <c r="L42" s="165"/>
      <c r="M42" s="165"/>
      <c r="N42" s="165"/>
      <c r="O42" s="176">
        <v>5</v>
      </c>
      <c r="P42" s="181"/>
    </row>
    <row r="43" spans="1:16" ht="21" customHeight="1" thickBot="1">
      <c r="A43" s="155">
        <v>28</v>
      </c>
      <c r="B43" s="20" t="s">
        <v>141</v>
      </c>
      <c r="C43" s="20" t="s">
        <v>142</v>
      </c>
      <c r="D43" s="164">
        <v>9</v>
      </c>
      <c r="E43" s="165">
        <v>4</v>
      </c>
      <c r="F43" s="165">
        <v>5</v>
      </c>
      <c r="G43" s="165">
        <v>5</v>
      </c>
      <c r="H43" s="165">
        <v>4</v>
      </c>
      <c r="I43" s="165">
        <v>4</v>
      </c>
      <c r="J43" s="165"/>
      <c r="K43" s="165"/>
      <c r="L43" s="165"/>
      <c r="M43" s="165"/>
      <c r="N43" s="165"/>
      <c r="O43" s="176">
        <v>5</v>
      </c>
      <c r="P43" s="181"/>
    </row>
    <row r="44" spans="1:16" ht="15.75" customHeight="1" thickBot="1">
      <c r="A44" s="155">
        <v>29</v>
      </c>
      <c r="B44" s="20" t="s">
        <v>143</v>
      </c>
      <c r="C44" s="20" t="s">
        <v>144</v>
      </c>
      <c r="D44" s="167">
        <v>7</v>
      </c>
      <c r="E44" s="168">
        <v>4</v>
      </c>
      <c r="F44" s="168">
        <v>3</v>
      </c>
      <c r="G44" s="168">
        <v>9</v>
      </c>
      <c r="H44" s="168">
        <v>9</v>
      </c>
      <c r="I44" s="168">
        <v>8</v>
      </c>
      <c r="J44" s="165"/>
      <c r="K44" s="165"/>
      <c r="L44" s="165"/>
      <c r="M44" s="165"/>
      <c r="N44" s="165"/>
      <c r="O44" s="176">
        <v>5</v>
      </c>
      <c r="P44" s="181"/>
    </row>
    <row r="45" spans="1:16" ht="15.75" customHeight="1" thickBot="1">
      <c r="A45" s="155">
        <v>30</v>
      </c>
      <c r="B45" s="20" t="s">
        <v>145</v>
      </c>
      <c r="C45" s="20" t="s">
        <v>146</v>
      </c>
      <c r="D45" s="161">
        <v>5</v>
      </c>
      <c r="E45" s="162">
        <v>4</v>
      </c>
      <c r="F45" s="162">
        <v>8</v>
      </c>
      <c r="G45" s="162">
        <v>4</v>
      </c>
      <c r="H45" s="162">
        <v>4</v>
      </c>
      <c r="I45" s="162">
        <v>6</v>
      </c>
      <c r="J45" s="165"/>
      <c r="K45" s="165">
        <v>5</v>
      </c>
      <c r="L45" s="165"/>
      <c r="M45" s="165"/>
      <c r="N45" s="165"/>
      <c r="O45" s="176"/>
      <c r="P45" s="181"/>
    </row>
    <row r="46" spans="1:16" ht="15.75" customHeight="1" thickBot="1">
      <c r="A46" s="155">
        <v>31</v>
      </c>
      <c r="B46" s="20" t="s">
        <v>147</v>
      </c>
      <c r="C46" s="20" t="s">
        <v>148</v>
      </c>
      <c r="D46" s="164">
        <v>10</v>
      </c>
      <c r="E46" s="165">
        <v>6</v>
      </c>
      <c r="F46" s="165">
        <v>8</v>
      </c>
      <c r="G46" s="165">
        <v>5</v>
      </c>
      <c r="H46" s="165">
        <v>10</v>
      </c>
      <c r="I46" s="165">
        <v>10</v>
      </c>
      <c r="J46" s="165"/>
      <c r="K46" s="165">
        <v>5</v>
      </c>
      <c r="L46" s="165"/>
      <c r="M46" s="165"/>
      <c r="N46" s="165"/>
      <c r="O46" s="176"/>
      <c r="P46" s="181"/>
    </row>
    <row r="47" spans="1:16" ht="15.75" customHeight="1" thickBot="1">
      <c r="A47" s="155">
        <v>32</v>
      </c>
      <c r="B47" s="20" t="s">
        <v>149</v>
      </c>
      <c r="C47" s="20" t="s">
        <v>150</v>
      </c>
      <c r="D47" s="164">
        <v>4</v>
      </c>
      <c r="E47" s="165">
        <v>3</v>
      </c>
      <c r="F47" s="165">
        <v>5</v>
      </c>
      <c r="G47" s="165">
        <v>3</v>
      </c>
      <c r="H47" s="165">
        <v>7</v>
      </c>
      <c r="I47" s="165">
        <v>4</v>
      </c>
      <c r="J47" s="165"/>
      <c r="K47" s="165">
        <v>5</v>
      </c>
      <c r="L47" s="165"/>
      <c r="M47" s="165"/>
      <c r="N47" s="165"/>
      <c r="O47" s="176"/>
      <c r="P47" s="181"/>
    </row>
    <row r="48" spans="1:16" ht="15.75" customHeight="1" thickBot="1">
      <c r="A48" s="155">
        <v>33</v>
      </c>
      <c r="B48" s="20" t="s">
        <v>151</v>
      </c>
      <c r="C48" s="20" t="s">
        <v>152</v>
      </c>
      <c r="D48" s="164">
        <v>9</v>
      </c>
      <c r="E48" s="165">
        <v>10</v>
      </c>
      <c r="F48" s="165">
        <v>9</v>
      </c>
      <c r="G48" s="165">
        <v>6</v>
      </c>
      <c r="H48" s="165">
        <v>9</v>
      </c>
      <c r="I48" s="165">
        <v>9</v>
      </c>
      <c r="J48" s="165"/>
      <c r="K48" s="165"/>
      <c r="L48" s="165">
        <v>5</v>
      </c>
      <c r="M48" s="165"/>
      <c r="N48" s="165"/>
      <c r="O48" s="176"/>
      <c r="P48" s="181"/>
    </row>
    <row r="49" spans="1:16" ht="15.75" customHeight="1" thickBot="1">
      <c r="A49" s="155">
        <v>34</v>
      </c>
      <c r="B49" s="20" t="s">
        <v>153</v>
      </c>
      <c r="C49" s="20" t="s">
        <v>154</v>
      </c>
      <c r="D49" s="164">
        <v>10</v>
      </c>
      <c r="E49" s="165">
        <v>8</v>
      </c>
      <c r="F49" s="165">
        <v>10</v>
      </c>
      <c r="G49" s="165">
        <v>6</v>
      </c>
      <c r="H49" s="165">
        <v>10</v>
      </c>
      <c r="I49" s="165">
        <v>10</v>
      </c>
      <c r="J49" s="165"/>
      <c r="K49" s="165"/>
      <c r="L49" s="165">
        <v>5</v>
      </c>
      <c r="M49" s="165"/>
      <c r="N49" s="165"/>
      <c r="O49" s="176"/>
      <c r="P49" s="181"/>
    </row>
    <row r="50" spans="1:16" ht="15.75" customHeight="1" thickBot="1">
      <c r="A50" s="155">
        <v>35</v>
      </c>
      <c r="B50" s="20" t="s">
        <v>155</v>
      </c>
      <c r="C50" s="20" t="s">
        <v>156</v>
      </c>
      <c r="D50" s="164">
        <v>7</v>
      </c>
      <c r="E50" s="165">
        <v>3</v>
      </c>
      <c r="F50" s="165">
        <v>6</v>
      </c>
      <c r="G50" s="165">
        <v>1</v>
      </c>
      <c r="H50" s="165">
        <v>8</v>
      </c>
      <c r="I50" s="165">
        <v>5</v>
      </c>
      <c r="J50" s="165"/>
      <c r="K50" s="165">
        <v>5</v>
      </c>
      <c r="L50" s="165"/>
      <c r="M50" s="165"/>
      <c r="N50" s="165"/>
      <c r="O50" s="176"/>
      <c r="P50" s="181"/>
    </row>
    <row r="51" spans="1:16" ht="15.75" customHeight="1" thickBot="1">
      <c r="A51" s="155">
        <v>36</v>
      </c>
      <c r="B51" s="20" t="s">
        <v>157</v>
      </c>
      <c r="C51" s="20" t="s">
        <v>158</v>
      </c>
      <c r="D51" s="164">
        <v>10</v>
      </c>
      <c r="E51" s="165">
        <v>9</v>
      </c>
      <c r="F51" s="165">
        <v>8</v>
      </c>
      <c r="G51" s="165">
        <v>3</v>
      </c>
      <c r="H51" s="165">
        <v>10</v>
      </c>
      <c r="I51" s="165">
        <v>10</v>
      </c>
      <c r="J51" s="165"/>
      <c r="K51" s="165"/>
      <c r="L51" s="165">
        <v>5</v>
      </c>
      <c r="M51" s="165"/>
      <c r="N51" s="165"/>
      <c r="O51" s="176"/>
      <c r="P51" s="181"/>
    </row>
    <row r="52" spans="1:16" ht="15.75" customHeight="1" thickBot="1">
      <c r="A52" s="155">
        <v>37</v>
      </c>
      <c r="B52" s="20" t="s">
        <v>159</v>
      </c>
      <c r="C52" s="20" t="s">
        <v>160</v>
      </c>
      <c r="D52" s="161">
        <v>10</v>
      </c>
      <c r="E52" s="162">
        <v>9</v>
      </c>
      <c r="F52" s="162">
        <v>7</v>
      </c>
      <c r="G52" s="162">
        <v>5</v>
      </c>
      <c r="H52" s="162">
        <v>5</v>
      </c>
      <c r="I52" s="162">
        <v>9</v>
      </c>
      <c r="J52" s="162"/>
      <c r="K52" s="162"/>
      <c r="L52" s="162"/>
      <c r="M52" s="162"/>
      <c r="N52" s="162"/>
      <c r="O52" s="175">
        <v>5</v>
      </c>
      <c r="P52" s="181"/>
    </row>
    <row r="53" spans="1:16" ht="15.75" customHeight="1" thickBot="1">
      <c r="A53" s="155">
        <v>38</v>
      </c>
      <c r="B53" s="20" t="s">
        <v>161</v>
      </c>
      <c r="C53" s="20" t="s">
        <v>162</v>
      </c>
      <c r="D53" s="164">
        <v>7</v>
      </c>
      <c r="E53" s="165">
        <v>6</v>
      </c>
      <c r="F53" s="165">
        <v>7.5</v>
      </c>
      <c r="G53" s="165">
        <v>2.5</v>
      </c>
      <c r="H53" s="165">
        <v>10</v>
      </c>
      <c r="I53" s="165">
        <v>7</v>
      </c>
      <c r="J53" s="165"/>
      <c r="K53" s="165"/>
      <c r="L53" s="165"/>
      <c r="M53" s="165"/>
      <c r="N53" s="165"/>
      <c r="O53" s="176">
        <v>5</v>
      </c>
      <c r="P53" s="181"/>
    </row>
    <row r="54" spans="1:16" ht="15.75" customHeight="1" thickBot="1">
      <c r="A54" s="155">
        <v>39</v>
      </c>
      <c r="B54" s="20" t="s">
        <v>163</v>
      </c>
      <c r="C54" s="20" t="s">
        <v>164</v>
      </c>
      <c r="D54" s="164">
        <v>9</v>
      </c>
      <c r="E54" s="165">
        <v>9</v>
      </c>
      <c r="F54" s="165">
        <v>9</v>
      </c>
      <c r="G54" s="165">
        <v>6</v>
      </c>
      <c r="H54" s="165">
        <v>10</v>
      </c>
      <c r="I54" s="165">
        <v>10</v>
      </c>
      <c r="J54" s="165"/>
      <c r="K54" s="165"/>
      <c r="L54" s="165">
        <v>5</v>
      </c>
      <c r="M54" s="165"/>
      <c r="N54" s="165"/>
      <c r="O54" s="176"/>
      <c r="P54" s="181"/>
    </row>
    <row r="55" spans="1:16" ht="15.75" customHeight="1" thickBot="1">
      <c r="A55" s="155">
        <v>40</v>
      </c>
      <c r="B55" s="20" t="s">
        <v>165</v>
      </c>
      <c r="C55" s="20" t="s">
        <v>166</v>
      </c>
      <c r="D55" s="161">
        <v>10</v>
      </c>
      <c r="E55" s="162">
        <v>10</v>
      </c>
      <c r="F55" s="162">
        <v>8</v>
      </c>
      <c r="G55" s="162">
        <v>5</v>
      </c>
      <c r="H55" s="162">
        <v>8</v>
      </c>
      <c r="I55" s="162">
        <v>8</v>
      </c>
      <c r="J55" s="162"/>
      <c r="K55" s="162">
        <v>5</v>
      </c>
      <c r="L55" s="162"/>
      <c r="M55" s="162"/>
      <c r="N55" s="162"/>
      <c r="O55" s="175"/>
      <c r="P55" s="181"/>
    </row>
    <row r="56" spans="1:16" ht="15.75" customHeight="1" thickBot="1">
      <c r="A56" s="155">
        <v>41</v>
      </c>
      <c r="B56" s="20" t="s">
        <v>167</v>
      </c>
      <c r="C56" s="20" t="s">
        <v>168</v>
      </c>
      <c r="D56" s="161">
        <v>5</v>
      </c>
      <c r="E56" s="162">
        <v>5</v>
      </c>
      <c r="F56" s="162">
        <v>8</v>
      </c>
      <c r="G56" s="162">
        <v>6</v>
      </c>
      <c r="H56" s="162">
        <v>9</v>
      </c>
      <c r="I56" s="162">
        <v>10</v>
      </c>
      <c r="J56" s="162"/>
      <c r="K56" s="162"/>
      <c r="L56" s="162"/>
      <c r="M56" s="162"/>
      <c r="N56" s="162"/>
      <c r="O56" s="175">
        <v>5</v>
      </c>
      <c r="P56" s="181"/>
    </row>
    <row r="57" spans="1:16" ht="15.75" customHeight="1" thickBot="1">
      <c r="A57" s="155">
        <v>42</v>
      </c>
      <c r="B57" s="20" t="s">
        <v>169</v>
      </c>
      <c r="C57" s="20" t="s">
        <v>170</v>
      </c>
      <c r="D57" s="164">
        <v>9</v>
      </c>
      <c r="E57" s="165">
        <v>9</v>
      </c>
      <c r="F57" s="165">
        <v>8</v>
      </c>
      <c r="G57" s="165">
        <v>0</v>
      </c>
      <c r="H57" s="165">
        <v>9</v>
      </c>
      <c r="I57" s="165">
        <v>10</v>
      </c>
      <c r="J57" s="165"/>
      <c r="K57" s="165"/>
      <c r="L57" s="165"/>
      <c r="M57" s="165"/>
      <c r="N57" s="165"/>
      <c r="O57" s="176">
        <v>5</v>
      </c>
      <c r="P57" s="181"/>
    </row>
    <row r="58" spans="1:16" ht="15.75" customHeight="1" thickBot="1">
      <c r="A58" s="155">
        <v>43</v>
      </c>
      <c r="B58" s="20" t="s">
        <v>171</v>
      </c>
      <c r="C58" s="20" t="s">
        <v>172</v>
      </c>
      <c r="D58" s="164">
        <v>3</v>
      </c>
      <c r="E58" s="165">
        <v>7</v>
      </c>
      <c r="F58" s="165">
        <v>6</v>
      </c>
      <c r="G58" s="165">
        <v>2</v>
      </c>
      <c r="H58" s="165">
        <v>10</v>
      </c>
      <c r="I58" s="165">
        <v>6</v>
      </c>
      <c r="J58" s="165">
        <v>5</v>
      </c>
      <c r="K58" s="165"/>
      <c r="L58" s="165"/>
      <c r="M58" s="165"/>
      <c r="N58" s="165"/>
      <c r="O58" s="176"/>
      <c r="P58" s="181"/>
    </row>
    <row r="59" spans="1:16" ht="15.75" customHeight="1" thickBot="1">
      <c r="A59" s="155">
        <v>44</v>
      </c>
      <c r="B59" s="20" t="s">
        <v>173</v>
      </c>
      <c r="C59" s="20" t="s">
        <v>174</v>
      </c>
      <c r="D59" s="164">
        <v>10</v>
      </c>
      <c r="E59" s="165">
        <v>10</v>
      </c>
      <c r="F59" s="165">
        <v>10</v>
      </c>
      <c r="G59" s="165">
        <v>3</v>
      </c>
      <c r="H59" s="165">
        <v>10</v>
      </c>
      <c r="I59" s="165">
        <v>10</v>
      </c>
      <c r="J59" s="165"/>
      <c r="K59" s="165"/>
      <c r="L59" s="165"/>
      <c r="M59" s="165"/>
      <c r="N59" s="165"/>
      <c r="O59" s="176">
        <v>5</v>
      </c>
      <c r="P59" s="181"/>
    </row>
    <row r="60" spans="1:16" ht="15.75" customHeight="1" thickBot="1">
      <c r="A60" s="155">
        <v>45</v>
      </c>
      <c r="B60" s="20" t="s">
        <v>175</v>
      </c>
      <c r="C60" s="20" t="s">
        <v>176</v>
      </c>
      <c r="D60" s="164">
        <v>10</v>
      </c>
      <c r="E60" s="165">
        <v>6</v>
      </c>
      <c r="F60" s="165">
        <v>6</v>
      </c>
      <c r="G60" s="165">
        <v>4</v>
      </c>
      <c r="H60" s="165">
        <v>10</v>
      </c>
      <c r="I60" s="165">
        <v>8</v>
      </c>
      <c r="J60" s="165"/>
      <c r="K60" s="165"/>
      <c r="L60" s="165"/>
      <c r="M60" s="165">
        <v>5</v>
      </c>
      <c r="N60" s="165"/>
      <c r="O60" s="176"/>
      <c r="P60" s="181"/>
    </row>
    <row r="61" spans="1:16" ht="15.75" customHeight="1" thickBot="1">
      <c r="A61" s="155">
        <v>46</v>
      </c>
      <c r="B61" s="20" t="s">
        <v>177</v>
      </c>
      <c r="C61" s="20" t="s">
        <v>178</v>
      </c>
      <c r="D61" s="164">
        <v>10</v>
      </c>
      <c r="E61" s="165">
        <v>3</v>
      </c>
      <c r="F61" s="165">
        <v>10</v>
      </c>
      <c r="G61" s="165">
        <v>5</v>
      </c>
      <c r="H61" s="165">
        <v>7</v>
      </c>
      <c r="I61" s="165">
        <v>9</v>
      </c>
      <c r="J61" s="165"/>
      <c r="K61" s="165"/>
      <c r="L61" s="165"/>
      <c r="M61" s="165">
        <v>5</v>
      </c>
      <c r="N61" s="165"/>
      <c r="O61" s="176"/>
      <c r="P61" s="181"/>
    </row>
    <row r="62" spans="1:16" ht="15.75" customHeight="1" thickBot="1">
      <c r="A62" s="155">
        <v>47</v>
      </c>
      <c r="B62" s="20" t="s">
        <v>179</v>
      </c>
      <c r="C62" s="20" t="s">
        <v>180</v>
      </c>
      <c r="D62" s="164">
        <v>9</v>
      </c>
      <c r="E62" s="165">
        <v>7</v>
      </c>
      <c r="F62" s="165">
        <v>10</v>
      </c>
      <c r="G62" s="165">
        <v>9</v>
      </c>
      <c r="H62" s="165">
        <v>10</v>
      </c>
      <c r="I62" s="165">
        <v>10</v>
      </c>
      <c r="J62" s="165"/>
      <c r="K62" s="165"/>
      <c r="L62" s="165"/>
      <c r="M62" s="165"/>
      <c r="N62" s="165"/>
      <c r="O62" s="176">
        <v>5</v>
      </c>
      <c r="P62" s="181"/>
    </row>
    <row r="63" spans="1:16" ht="15.75" customHeight="1" thickBot="1">
      <c r="A63" s="155">
        <v>48</v>
      </c>
      <c r="B63" s="20" t="s">
        <v>181</v>
      </c>
      <c r="C63" s="20" t="s">
        <v>182</v>
      </c>
      <c r="D63" s="164">
        <v>10</v>
      </c>
      <c r="E63" s="165">
        <v>9</v>
      </c>
      <c r="F63" s="165">
        <v>10</v>
      </c>
      <c r="G63" s="165">
        <v>7</v>
      </c>
      <c r="H63" s="165">
        <v>10</v>
      </c>
      <c r="I63" s="165">
        <v>10</v>
      </c>
      <c r="J63" s="165"/>
      <c r="K63" s="165"/>
      <c r="L63" s="165"/>
      <c r="M63" s="165"/>
      <c r="N63" s="165"/>
      <c r="O63" s="176">
        <v>5</v>
      </c>
      <c r="P63" s="181"/>
    </row>
    <row r="64" spans="1:16" ht="15.75" customHeight="1" thickBot="1">
      <c r="A64" s="155">
        <v>49</v>
      </c>
      <c r="B64" s="20" t="s">
        <v>183</v>
      </c>
      <c r="C64" s="20" t="s">
        <v>184</v>
      </c>
      <c r="D64" s="164">
        <v>10</v>
      </c>
      <c r="E64" s="165">
        <v>8</v>
      </c>
      <c r="F64" s="165">
        <v>10</v>
      </c>
      <c r="G64" s="165">
        <v>8</v>
      </c>
      <c r="H64" s="165">
        <v>8</v>
      </c>
      <c r="I64" s="165">
        <v>9</v>
      </c>
      <c r="J64" s="165">
        <v>5</v>
      </c>
      <c r="K64" s="165"/>
      <c r="L64" s="165"/>
      <c r="M64" s="165"/>
      <c r="N64" s="165"/>
      <c r="O64" s="176"/>
      <c r="P64" s="181"/>
    </row>
    <row r="65" spans="1:16" ht="15.75" customHeight="1" thickBot="1">
      <c r="A65" s="155">
        <v>50</v>
      </c>
      <c r="B65" s="20" t="s">
        <v>185</v>
      </c>
      <c r="C65" s="20" t="s">
        <v>186</v>
      </c>
      <c r="D65" s="164">
        <v>10</v>
      </c>
      <c r="E65" s="165">
        <v>10</v>
      </c>
      <c r="F65" s="165">
        <v>9</v>
      </c>
      <c r="G65" s="165">
        <v>8</v>
      </c>
      <c r="H65" s="165">
        <v>10</v>
      </c>
      <c r="I65" s="165">
        <v>10</v>
      </c>
      <c r="J65" s="165">
        <v>5</v>
      </c>
      <c r="K65" s="165"/>
      <c r="L65" s="165"/>
      <c r="M65" s="165"/>
      <c r="N65" s="165"/>
      <c r="O65" s="176"/>
      <c r="P65" s="181"/>
    </row>
    <row r="66" spans="1:16" ht="15.75" customHeight="1" thickBot="1">
      <c r="A66" s="155">
        <v>51</v>
      </c>
      <c r="B66" s="20" t="s">
        <v>187</v>
      </c>
      <c r="C66" s="20" t="s">
        <v>188</v>
      </c>
      <c r="D66" s="164">
        <v>4</v>
      </c>
      <c r="E66" s="165">
        <v>5</v>
      </c>
      <c r="F66" s="165">
        <v>5</v>
      </c>
      <c r="G66" s="165">
        <v>1</v>
      </c>
      <c r="H66" s="165">
        <v>6</v>
      </c>
      <c r="I66" s="165">
        <v>6</v>
      </c>
      <c r="J66" s="165">
        <v>5</v>
      </c>
      <c r="K66" s="165"/>
      <c r="L66" s="165"/>
      <c r="M66" s="165"/>
      <c r="N66" s="165"/>
      <c r="O66" s="176"/>
      <c r="P66" s="181"/>
    </row>
    <row r="67" spans="1:16" ht="15.75" customHeight="1" thickBot="1">
      <c r="A67" s="155">
        <v>52</v>
      </c>
      <c r="B67" s="20" t="s">
        <v>189</v>
      </c>
      <c r="C67" s="20" t="s">
        <v>190</v>
      </c>
      <c r="D67" s="164">
        <v>10</v>
      </c>
      <c r="E67" s="165">
        <v>10</v>
      </c>
      <c r="F67" s="165">
        <v>7</v>
      </c>
      <c r="G67" s="165">
        <v>7.5</v>
      </c>
      <c r="H67" s="165">
        <v>10</v>
      </c>
      <c r="I67" s="165">
        <v>10</v>
      </c>
      <c r="J67" s="165"/>
      <c r="K67" s="165"/>
      <c r="L67" s="165"/>
      <c r="M67" s="165">
        <v>5</v>
      </c>
      <c r="N67" s="165"/>
      <c r="O67" s="176"/>
      <c r="P67" s="181"/>
    </row>
    <row r="68" spans="1:16" ht="15.75" customHeight="1" thickBot="1">
      <c r="A68" s="155">
        <v>53</v>
      </c>
      <c r="B68" s="20" t="s">
        <v>191</v>
      </c>
      <c r="C68" s="20" t="s">
        <v>192</v>
      </c>
      <c r="D68" s="161">
        <v>6</v>
      </c>
      <c r="E68" s="162">
        <v>6</v>
      </c>
      <c r="F68" s="162">
        <v>7</v>
      </c>
      <c r="G68" s="162">
        <v>4</v>
      </c>
      <c r="H68" s="162">
        <v>2</v>
      </c>
      <c r="I68" s="162">
        <v>4</v>
      </c>
      <c r="J68" s="162"/>
      <c r="K68" s="162"/>
      <c r="L68" s="162"/>
      <c r="M68" s="162"/>
      <c r="N68" s="162">
        <v>5</v>
      </c>
      <c r="O68" s="175"/>
      <c r="P68" s="181"/>
    </row>
    <row r="69" spans="1:16" ht="15.75" customHeight="1" thickBot="1">
      <c r="A69" s="155">
        <v>54</v>
      </c>
      <c r="B69" s="20" t="s">
        <v>193</v>
      </c>
      <c r="C69" s="20" t="s">
        <v>194</v>
      </c>
      <c r="D69" s="161">
        <v>6</v>
      </c>
      <c r="E69" s="162">
        <v>4</v>
      </c>
      <c r="F69" s="162">
        <v>5</v>
      </c>
      <c r="G69" s="162">
        <v>1</v>
      </c>
      <c r="H69" s="162">
        <v>0</v>
      </c>
      <c r="I69" s="162">
        <v>0</v>
      </c>
      <c r="J69" s="162"/>
      <c r="K69" s="162"/>
      <c r="L69" s="162"/>
      <c r="M69" s="162"/>
      <c r="N69" s="162">
        <v>4</v>
      </c>
      <c r="O69" s="175"/>
      <c r="P69" s="181"/>
    </row>
    <row r="70" spans="1:16" ht="15.75" customHeight="1" thickBot="1">
      <c r="A70" s="155">
        <v>55</v>
      </c>
      <c r="B70" s="20" t="s">
        <v>195</v>
      </c>
      <c r="C70" s="20" t="s">
        <v>196</v>
      </c>
      <c r="D70" s="161">
        <v>2</v>
      </c>
      <c r="E70" s="162">
        <v>2</v>
      </c>
      <c r="F70" s="162">
        <v>5</v>
      </c>
      <c r="G70" s="162">
        <v>0</v>
      </c>
      <c r="H70" s="162">
        <v>3</v>
      </c>
      <c r="I70" s="162">
        <v>10</v>
      </c>
      <c r="J70" s="162"/>
      <c r="K70" s="162"/>
      <c r="L70" s="162"/>
      <c r="M70" s="162"/>
      <c r="N70" s="162"/>
      <c r="O70" s="175">
        <v>5</v>
      </c>
      <c r="P70" s="181"/>
    </row>
    <row r="71" spans="1:16" ht="15.75" customHeight="1">
      <c r="A71" s="173" t="s">
        <v>14</v>
      </c>
      <c r="B71" s="20" t="s">
        <v>197</v>
      </c>
      <c r="C71" s="20" t="s">
        <v>198</v>
      </c>
      <c r="D71" s="161">
        <v>3</v>
      </c>
      <c r="E71" s="162">
        <v>2</v>
      </c>
      <c r="F71" s="162">
        <v>3</v>
      </c>
      <c r="G71" s="162">
        <v>1</v>
      </c>
      <c r="H71" s="162">
        <v>6</v>
      </c>
      <c r="I71" s="162">
        <v>6</v>
      </c>
      <c r="J71" s="162"/>
      <c r="K71" s="162"/>
      <c r="L71" s="162"/>
      <c r="M71" s="162"/>
      <c r="N71" s="162"/>
      <c r="O71" s="175">
        <v>5</v>
      </c>
      <c r="P71" s="181"/>
    </row>
    <row r="72" spans="1:16" ht="15.75" customHeight="1">
      <c r="A72" s="173" t="s">
        <v>15</v>
      </c>
      <c r="B72" s="20" t="s">
        <v>199</v>
      </c>
      <c r="C72" s="20" t="s">
        <v>200</v>
      </c>
      <c r="D72" s="161">
        <v>10</v>
      </c>
      <c r="E72" s="162">
        <v>9</v>
      </c>
      <c r="F72" s="162">
        <v>7.5</v>
      </c>
      <c r="G72" s="162">
        <v>6</v>
      </c>
      <c r="H72" s="162">
        <v>8</v>
      </c>
      <c r="I72" s="162">
        <v>9</v>
      </c>
      <c r="J72" s="162">
        <v>5</v>
      </c>
      <c r="K72" s="162"/>
      <c r="L72" s="162"/>
      <c r="M72" s="162"/>
      <c r="N72" s="162"/>
      <c r="O72" s="175"/>
      <c r="P72" s="181"/>
    </row>
    <row r="73" spans="1:16" ht="15.75" customHeight="1">
      <c r="A73" s="173" t="s">
        <v>16</v>
      </c>
      <c r="B73" s="20" t="s">
        <v>201</v>
      </c>
      <c r="C73" s="20" t="s">
        <v>202</v>
      </c>
      <c r="D73" s="161">
        <v>8</v>
      </c>
      <c r="E73" s="162">
        <v>7</v>
      </c>
      <c r="F73" s="162">
        <v>5</v>
      </c>
      <c r="G73" s="162">
        <v>1</v>
      </c>
      <c r="H73" s="162">
        <v>7</v>
      </c>
      <c r="I73" s="162">
        <v>9</v>
      </c>
      <c r="J73" s="162"/>
      <c r="K73" s="162"/>
      <c r="L73" s="162"/>
      <c r="M73" s="162"/>
      <c r="N73" s="162"/>
      <c r="O73" s="175">
        <v>5</v>
      </c>
      <c r="P73" s="181"/>
    </row>
    <row r="74" spans="1:16" ht="15.75" customHeight="1">
      <c r="A74" s="19" t="s">
        <v>17</v>
      </c>
      <c r="B74" s="20"/>
      <c r="C74" s="20"/>
      <c r="D74" s="107"/>
      <c r="E74" s="108"/>
      <c r="F74" s="107"/>
      <c r="G74" s="107"/>
      <c r="H74" s="107"/>
      <c r="I74" s="107"/>
      <c r="J74" s="107"/>
      <c r="K74" s="107"/>
      <c r="L74" s="107"/>
      <c r="M74" s="107"/>
      <c r="N74" s="107"/>
      <c r="O74" s="177"/>
      <c r="P74" s="116"/>
    </row>
    <row r="75" spans="1:16" ht="15.75" customHeight="1">
      <c r="A75" s="19" t="s">
        <v>18</v>
      </c>
      <c r="B75" s="91"/>
      <c r="C75" s="91"/>
      <c r="D75" s="109"/>
      <c r="E75" s="110"/>
      <c r="F75" s="109"/>
      <c r="G75" s="109"/>
      <c r="H75" s="109"/>
      <c r="I75" s="109"/>
      <c r="J75" s="109"/>
      <c r="K75" s="109"/>
      <c r="L75" s="109"/>
      <c r="M75" s="109"/>
      <c r="N75" s="109"/>
      <c r="O75" s="178"/>
      <c r="P75" s="116"/>
    </row>
    <row r="76" spans="1:16" s="85" customFormat="1" ht="15.75" customHeight="1">
      <c r="A76" s="90" t="s">
        <v>55</v>
      </c>
      <c r="B76" s="93"/>
      <c r="C76" s="93"/>
      <c r="D76" s="94"/>
      <c r="E76" s="95"/>
      <c r="F76" s="94"/>
      <c r="G76" s="94"/>
      <c r="H76" s="94"/>
      <c r="I76" s="94"/>
      <c r="J76" s="94"/>
      <c r="K76" s="94"/>
      <c r="L76" s="94"/>
      <c r="M76" s="94"/>
      <c r="N76" s="94"/>
      <c r="O76" s="179"/>
      <c r="P76" s="116"/>
    </row>
    <row r="77" spans="1:16" s="85" customFormat="1" ht="15.75" customHeight="1">
      <c r="A77" s="90" t="s">
        <v>56</v>
      </c>
      <c r="B77" s="93"/>
      <c r="C77" s="93"/>
      <c r="D77" s="94"/>
      <c r="E77" s="95"/>
      <c r="F77" s="94"/>
      <c r="G77" s="94"/>
      <c r="H77" s="94"/>
      <c r="I77" s="94"/>
      <c r="J77" s="94"/>
      <c r="K77" s="94"/>
      <c r="L77" s="94"/>
      <c r="M77" s="94"/>
      <c r="N77" s="94"/>
      <c r="O77" s="179"/>
      <c r="P77" s="116"/>
    </row>
    <row r="78" spans="1:16" s="85" customFormat="1" ht="15.75" customHeight="1">
      <c r="A78" s="90" t="s">
        <v>57</v>
      </c>
      <c r="B78" s="93"/>
      <c r="C78" s="93"/>
      <c r="D78" s="94"/>
      <c r="E78" s="95"/>
      <c r="F78" s="94"/>
      <c r="G78" s="94"/>
      <c r="H78" s="94"/>
      <c r="I78" s="94"/>
      <c r="J78" s="94"/>
      <c r="K78" s="94"/>
      <c r="L78" s="94"/>
      <c r="M78" s="94"/>
      <c r="N78" s="94"/>
      <c r="O78" s="179"/>
      <c r="P78" s="116"/>
    </row>
    <row r="79" spans="1:16" s="85" customFormat="1" ht="15.75" customHeight="1">
      <c r="A79" s="90" t="s">
        <v>58</v>
      </c>
      <c r="B79" s="93"/>
      <c r="C79" s="93"/>
      <c r="D79" s="94"/>
      <c r="E79" s="95"/>
      <c r="F79" s="94"/>
      <c r="G79" s="94"/>
      <c r="H79" s="94"/>
      <c r="I79" s="94"/>
      <c r="J79" s="94"/>
      <c r="K79" s="94"/>
      <c r="L79" s="94"/>
      <c r="M79" s="94"/>
      <c r="N79" s="94"/>
      <c r="O79" s="179"/>
      <c r="P79" s="116"/>
    </row>
    <row r="80" spans="1:16" ht="15.75" customHeight="1">
      <c r="A80" s="90" t="s">
        <v>59</v>
      </c>
      <c r="B80" s="96"/>
      <c r="C80" s="97"/>
      <c r="D80" s="98"/>
      <c r="E80" s="98"/>
      <c r="F80" s="98"/>
      <c r="G80" s="98"/>
      <c r="H80" s="98"/>
      <c r="I80" s="98"/>
      <c r="J80" s="99"/>
      <c r="K80" s="100"/>
      <c r="L80" s="100"/>
      <c r="M80" s="100"/>
      <c r="N80" s="100"/>
      <c r="O80" s="180"/>
      <c r="P80" s="116"/>
    </row>
    <row r="81" spans="1:16" s="85" customFormat="1" ht="15.75" customHeight="1">
      <c r="A81" s="90" t="s">
        <v>60</v>
      </c>
      <c r="B81" s="96"/>
      <c r="C81" s="97"/>
      <c r="D81" s="98"/>
      <c r="E81" s="98"/>
      <c r="F81" s="98"/>
      <c r="G81" s="98"/>
      <c r="H81" s="98"/>
      <c r="I81" s="98"/>
      <c r="J81" s="99"/>
      <c r="K81" s="100"/>
      <c r="L81" s="100"/>
      <c r="M81" s="100"/>
      <c r="N81" s="100"/>
      <c r="O81" s="180"/>
      <c r="P81" s="116"/>
    </row>
    <row r="82" spans="1:16" s="85" customFormat="1" ht="15.75" customHeight="1">
      <c r="A82" s="90">
        <v>66</v>
      </c>
      <c r="B82" s="96"/>
      <c r="C82" s="97"/>
      <c r="D82" s="98"/>
      <c r="E82" s="98"/>
      <c r="F82" s="98"/>
      <c r="G82" s="98"/>
      <c r="H82" s="98"/>
      <c r="I82" s="98"/>
      <c r="J82" s="99"/>
      <c r="K82" s="100"/>
      <c r="L82" s="100"/>
      <c r="M82" s="100"/>
      <c r="N82" s="100"/>
      <c r="O82" s="180"/>
      <c r="P82" s="116"/>
    </row>
    <row r="83" spans="1:16" s="85" customFormat="1" ht="15.75" customHeight="1">
      <c r="A83" s="105"/>
      <c r="B83" s="22"/>
      <c r="C83" s="23"/>
      <c r="D83" s="101"/>
      <c r="E83" s="101"/>
      <c r="F83" s="101"/>
      <c r="G83" s="101"/>
      <c r="H83" s="101"/>
      <c r="I83" s="101"/>
      <c r="J83" s="102"/>
      <c r="K83" s="103"/>
      <c r="L83" s="103"/>
      <c r="M83" s="103"/>
      <c r="N83" s="103"/>
      <c r="O83" s="103"/>
      <c r="P83" s="116"/>
    </row>
    <row r="84" spans="1:16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116"/>
    </row>
    <row r="85" spans="1:16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116"/>
    </row>
    <row r="86" spans="1:1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116"/>
    </row>
    <row r="87" spans="1:16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116"/>
    </row>
    <row r="88" spans="1:16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116"/>
    </row>
    <row r="89" spans="1:16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116"/>
    </row>
    <row r="90" spans="1:16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116"/>
    </row>
    <row r="91" spans="1:16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116"/>
    </row>
    <row r="92" spans="1:16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116"/>
    </row>
    <row r="93" spans="1:16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116"/>
    </row>
    <row r="94" spans="1:16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116"/>
    </row>
    <row r="95" spans="1:16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116"/>
    </row>
    <row r="96" spans="1:16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116"/>
    </row>
    <row r="97" spans="1:16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116"/>
    </row>
    <row r="98" spans="1:16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116"/>
    </row>
    <row r="99" spans="1:16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116"/>
    </row>
    <row r="100" spans="1:16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116"/>
    </row>
    <row r="101" spans="1:16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116"/>
    </row>
    <row r="102" spans="1:16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116"/>
    </row>
    <row r="103" spans="1:16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116"/>
    </row>
    <row r="104" spans="1:16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116"/>
    </row>
    <row r="105" spans="1:16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116"/>
    </row>
    <row r="106" spans="1:16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116"/>
    </row>
    <row r="107" spans="1:16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116"/>
    </row>
    <row r="108" spans="1:16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116"/>
    </row>
    <row r="109" spans="1:16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116"/>
    </row>
    <row r="110" spans="1:16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116"/>
    </row>
    <row r="111" spans="1:16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116"/>
    </row>
    <row r="112" spans="1:16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116"/>
    </row>
    <row r="113" spans="1:16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116"/>
    </row>
    <row r="114" spans="1:16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116"/>
    </row>
    <row r="115" spans="1:16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116"/>
    </row>
    <row r="116" spans="1:16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</row>
    <row r="117" spans="1:16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</row>
    <row r="118" spans="1:16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</row>
    <row r="119" spans="1:16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</row>
    <row r="120" spans="1:16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</row>
    <row r="121" spans="1:16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</row>
    <row r="122" spans="1:16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</row>
    <row r="123" spans="1:16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</row>
    <row r="124" spans="1:16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</row>
    <row r="125" spans="1:16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</row>
    <row r="126" spans="1:16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</row>
    <row r="127" spans="1:16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</row>
    <row r="128" spans="1:16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</row>
    <row r="129" spans="1:15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</row>
    <row r="130" spans="1:15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</row>
    <row r="131" spans="1:15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</row>
    <row r="132" spans="1:15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</row>
    <row r="133" spans="1:15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</row>
    <row r="134" spans="1:15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</row>
    <row r="135" spans="1:15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</row>
    <row r="136" spans="1:15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</row>
    <row r="137" spans="1:15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</row>
    <row r="138" spans="1:15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</row>
    <row r="139" spans="1:15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</row>
    <row r="140" spans="1:15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</row>
    <row r="141" spans="1:15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</row>
    <row r="142" spans="1:15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</row>
    <row r="143" spans="1:15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</row>
    <row r="144" spans="1:15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</row>
    <row r="145" spans="1:15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</row>
    <row r="146" spans="1:15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</row>
    <row r="147" spans="1:15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</row>
    <row r="148" spans="1:15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</row>
    <row r="149" spans="1:15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</row>
    <row r="150" spans="1:15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</row>
    <row r="151" spans="1:15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</row>
    <row r="152" spans="1:15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</row>
    <row r="153" spans="1:15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</row>
    <row r="154" spans="1:15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</row>
    <row r="155" spans="1:15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</row>
    <row r="156" spans="1:15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</row>
    <row r="157" spans="1:15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</row>
    <row r="158" spans="1:15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</row>
    <row r="159" spans="1:15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</row>
    <row r="160" spans="1:15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</row>
    <row r="161" spans="1:15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</row>
    <row r="162" spans="1:15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</row>
    <row r="163" spans="1:15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</row>
    <row r="164" spans="1:15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</row>
    <row r="165" spans="1:15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</row>
    <row r="166" spans="1:15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</row>
    <row r="167" spans="1:15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</row>
    <row r="168" spans="1:15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</row>
    <row r="169" spans="1:15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</row>
    <row r="170" spans="1:15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</row>
    <row r="171" spans="1:15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</row>
    <row r="172" spans="1:15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</row>
    <row r="173" spans="1:15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</row>
    <row r="174" spans="1:15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</row>
    <row r="175" spans="1:15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</row>
    <row r="176" spans="1:15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</row>
    <row r="177" spans="1:15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</row>
    <row r="178" spans="1:15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</row>
    <row r="179" spans="1:15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</row>
    <row r="180" spans="1:15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</row>
    <row r="181" spans="1:15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</row>
    <row r="182" spans="1:15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</row>
    <row r="183" spans="1:15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</row>
    <row r="184" spans="1:15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</row>
    <row r="185" spans="1:1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</row>
    <row r="186" spans="1:15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</row>
    <row r="187" spans="1:15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</row>
    <row r="188" spans="1:15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</row>
    <row r="189" spans="1:15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</row>
    <row r="190" spans="1:15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</row>
    <row r="191" spans="1:15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</row>
    <row r="192" spans="1:15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</row>
    <row r="193" spans="1:15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</row>
    <row r="194" spans="1:15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</row>
    <row r="195" spans="1:1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</row>
    <row r="196" spans="1:15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</row>
    <row r="197" spans="1:15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</row>
    <row r="198" spans="1:15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</row>
    <row r="199" spans="1:15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</row>
    <row r="200" spans="1:15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</row>
    <row r="201" spans="1:15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</row>
    <row r="202" spans="1:15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</row>
    <row r="203" spans="1:15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</row>
    <row r="204" spans="1:15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</row>
    <row r="205" spans="1:1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</row>
    <row r="206" spans="1:15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</row>
    <row r="207" spans="1:15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</row>
    <row r="208" spans="1:15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</row>
    <row r="209" spans="1:15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</row>
    <row r="210" spans="1:15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</row>
    <row r="211" spans="1:15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</row>
    <row r="212" spans="1:15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</row>
    <row r="213" spans="1:15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</row>
    <row r="214" spans="1:15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</row>
    <row r="215" spans="1: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</row>
    <row r="216" spans="1:15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</row>
    <row r="217" spans="1:15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</row>
    <row r="218" spans="1:15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</row>
    <row r="219" spans="1:15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</row>
    <row r="220" spans="1:15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</row>
    <row r="221" spans="1:15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</row>
    <row r="222" spans="1:15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</row>
    <row r="223" spans="1:15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</row>
    <row r="224" spans="1:15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</row>
    <row r="225" spans="1:1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</row>
    <row r="226" spans="1:15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</row>
    <row r="227" spans="1:15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</row>
    <row r="228" spans="1:15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</row>
    <row r="229" spans="1:15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</row>
    <row r="230" spans="1:15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</row>
    <row r="231" spans="1:15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</row>
    <row r="232" spans="1:15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</row>
    <row r="233" spans="1:15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</row>
    <row r="234" spans="1:15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</row>
    <row r="235" spans="1:1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</row>
    <row r="236" spans="1:15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</row>
    <row r="237" spans="1:15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</row>
    <row r="238" spans="1:15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</row>
    <row r="239" spans="1:15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</row>
    <row r="240" spans="1:15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</row>
    <row r="241" spans="1:15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</row>
    <row r="242" spans="1:15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</row>
    <row r="243" spans="1:15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</row>
    <row r="244" spans="1:15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</row>
    <row r="245" spans="1:1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5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5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</row>
    <row r="248" spans="1:15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</row>
    <row r="249" spans="1:15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</row>
    <row r="250" spans="1:15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</row>
    <row r="251" spans="1:15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</row>
    <row r="252" spans="1:15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</row>
    <row r="253" spans="1:15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</row>
    <row r="254" spans="1:15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</row>
    <row r="255" spans="1:1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</row>
    <row r="256" spans="1:15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</row>
    <row r="257" spans="1:15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</row>
    <row r="258" spans="1:15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</row>
    <row r="259" spans="1:15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</row>
    <row r="260" spans="1:15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</row>
    <row r="261" spans="1:15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</row>
    <row r="262" spans="1:15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</row>
    <row r="263" spans="1:15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5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</row>
    <row r="266" spans="1:15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</row>
    <row r="267" spans="1:15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</row>
    <row r="268" spans="1:15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</row>
    <row r="269" spans="1:15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</row>
    <row r="270" spans="1:15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</row>
    <row r="271" spans="1:15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</row>
    <row r="272" spans="1:15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</row>
    <row r="273" spans="1:15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</row>
    <row r="274" spans="1:15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</row>
    <row r="275" spans="1:1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</row>
    <row r="276" spans="1:15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</row>
    <row r="277" spans="1:15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</row>
    <row r="278" spans="1:15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</row>
    <row r="279" spans="1:15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</row>
    <row r="280" spans="1:15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</row>
    <row r="281" spans="1:15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</row>
    <row r="282" spans="1:15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</row>
    <row r="283" spans="1:15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</row>
    <row r="284" spans="1:15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</row>
    <row r="285" spans="1:1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</row>
    <row r="286" spans="1:15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</row>
    <row r="287" spans="1:15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</row>
    <row r="288" spans="1:15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</row>
    <row r="289" spans="1:15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</row>
    <row r="290" spans="1:15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</row>
    <row r="291" spans="1:15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</row>
    <row r="292" spans="1:15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</row>
    <row r="293" spans="1:15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</row>
    <row r="294" spans="1:15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</row>
    <row r="295" spans="1:1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</row>
    <row r="296" spans="1:15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</row>
    <row r="297" spans="1:15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</row>
    <row r="298" spans="1:15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</row>
    <row r="299" spans="1:15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</row>
    <row r="300" spans="1:15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</row>
    <row r="301" spans="1:15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</row>
    <row r="302" spans="1:15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</row>
    <row r="303" spans="1:15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</row>
    <row r="304" spans="1:15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</row>
    <row r="305" spans="1:1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</row>
    <row r="306" spans="1:15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</row>
    <row r="307" spans="1:15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</row>
    <row r="308" spans="1:15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</row>
    <row r="309" spans="1:15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</row>
    <row r="310" spans="1:15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</row>
    <row r="311" spans="1:15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</row>
    <row r="312" spans="1:15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</row>
    <row r="313" spans="1:15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</row>
    <row r="314" spans="1:15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</row>
    <row r="315" spans="1: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</row>
    <row r="316" spans="1:15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</row>
    <row r="317" spans="1:15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</row>
    <row r="318" spans="1:15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</row>
    <row r="319" spans="1:15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</row>
    <row r="320" spans="1:15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</row>
    <row r="321" spans="1:15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</row>
    <row r="322" spans="1:15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5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5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</row>
    <row r="325" spans="1:1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</row>
    <row r="326" spans="1:15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</row>
    <row r="327" spans="1:15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</row>
    <row r="328" spans="1:15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</row>
    <row r="329" spans="1:15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</row>
    <row r="330" spans="1:15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</row>
    <row r="331" spans="1:15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</row>
    <row r="332" spans="1:15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</row>
    <row r="333" spans="1:15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</row>
    <row r="334" spans="1:15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</row>
    <row r="335" spans="1:1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</row>
    <row r="336" spans="1:15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</row>
    <row r="337" spans="1:15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</row>
    <row r="338" spans="1:15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</row>
    <row r="339" spans="1:15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5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5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</row>
    <row r="342" spans="1:15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</row>
    <row r="343" spans="1:15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</row>
    <row r="344" spans="1:15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</row>
    <row r="345" spans="1:1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</row>
    <row r="346" spans="1:15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</row>
    <row r="347" spans="1:15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</row>
    <row r="348" spans="1:15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</row>
    <row r="349" spans="1:15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</row>
    <row r="350" spans="1:15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</row>
    <row r="351" spans="1:15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</row>
    <row r="352" spans="1:15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</row>
    <row r="353" spans="1:15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</row>
    <row r="354" spans="1:15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</row>
    <row r="355" spans="1:1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5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5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5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</row>
    <row r="359" spans="1:15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</row>
    <row r="360" spans="1:15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</row>
    <row r="361" spans="1:15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</row>
    <row r="362" spans="1:15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</row>
    <row r="363" spans="1:15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</row>
    <row r="364" spans="1:15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</row>
    <row r="365" spans="1:1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</row>
    <row r="366" spans="1:15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</row>
    <row r="367" spans="1:15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</row>
    <row r="368" spans="1:15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</row>
    <row r="369" spans="1:15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</row>
    <row r="370" spans="1:15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</row>
    <row r="371" spans="1:15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</row>
    <row r="372" spans="1:15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</row>
    <row r="373" spans="1:15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</row>
    <row r="374" spans="1:15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</row>
    <row r="375" spans="1:1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</row>
    <row r="376" spans="1:15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</row>
    <row r="377" spans="1:15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</row>
    <row r="378" spans="1:15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</row>
    <row r="379" spans="1:15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</row>
    <row r="380" spans="1:15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5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5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</row>
    <row r="383" spans="1:15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</row>
    <row r="384" spans="1:15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</row>
    <row r="385" spans="1:1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</row>
    <row r="386" spans="1:15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</row>
    <row r="387" spans="1:15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</row>
    <row r="388" spans="1:15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</row>
    <row r="389" spans="1:15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</row>
    <row r="390" spans="1:15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</row>
    <row r="391" spans="1:15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</row>
    <row r="392" spans="1:15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</row>
    <row r="393" spans="1:15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</row>
    <row r="394" spans="1:15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</row>
    <row r="395" spans="1:1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</row>
    <row r="396" spans="1:15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</row>
    <row r="397" spans="1:15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</row>
    <row r="398" spans="1:15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</row>
    <row r="399" spans="1:15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</row>
    <row r="400" spans="1:15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</row>
    <row r="401" spans="1:15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</row>
    <row r="402" spans="1:15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</row>
    <row r="403" spans="1:15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</row>
    <row r="404" spans="1:15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</row>
    <row r="405" spans="1:1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</row>
    <row r="406" spans="1:15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</row>
    <row r="407" spans="1:15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</row>
    <row r="408" spans="1:15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</row>
    <row r="409" spans="1:15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</row>
    <row r="410" spans="1:15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</row>
    <row r="411" spans="1:15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</row>
    <row r="412" spans="1:15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</row>
    <row r="413" spans="1:15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</row>
    <row r="414" spans="1:15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</row>
    <row r="415" spans="1: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</row>
    <row r="416" spans="1:15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</row>
    <row r="417" spans="1:15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</row>
    <row r="418" spans="1:15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</row>
    <row r="419" spans="1:15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</row>
    <row r="420" spans="1:15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</row>
    <row r="421" spans="1:15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</row>
    <row r="422" spans="1:15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</row>
    <row r="423" spans="1:15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</row>
    <row r="424" spans="1:15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</row>
    <row r="425" spans="1:1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</row>
    <row r="426" spans="1:15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</row>
    <row r="427" spans="1:15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</row>
    <row r="428" spans="1:15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</row>
    <row r="429" spans="1:15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</row>
    <row r="430" spans="1:15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</row>
    <row r="431" spans="1:15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</row>
    <row r="432" spans="1:15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</row>
    <row r="433" spans="1:15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</row>
    <row r="434" spans="1:15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</row>
    <row r="435" spans="1:1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</row>
    <row r="436" spans="1:15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</row>
    <row r="437" spans="1:15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</row>
    <row r="438" spans="1:15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</row>
    <row r="439" spans="1:15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</row>
    <row r="440" spans="1:15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</row>
    <row r="441" spans="1:15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5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5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</row>
    <row r="444" spans="1:15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</row>
    <row r="445" spans="1:1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</row>
    <row r="446" spans="1:15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</row>
    <row r="447" spans="1:15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</row>
    <row r="448" spans="1:15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</row>
    <row r="449" spans="1:15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</row>
    <row r="450" spans="1:15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</row>
    <row r="451" spans="1:15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</row>
    <row r="452" spans="1:15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</row>
    <row r="453" spans="1:15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</row>
    <row r="454" spans="1:15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</row>
    <row r="455" spans="1:1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</row>
    <row r="456" spans="1:15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</row>
    <row r="457" spans="1:15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</row>
    <row r="458" spans="1:15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</row>
    <row r="459" spans="1:15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</row>
    <row r="460" spans="1:15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</row>
    <row r="461" spans="1:15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</row>
    <row r="462" spans="1:15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</row>
    <row r="463" spans="1:15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</row>
    <row r="464" spans="1:15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</row>
    <row r="465" spans="1:1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</row>
    <row r="466" spans="1:15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</row>
    <row r="467" spans="1:15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</row>
    <row r="468" spans="1:15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</row>
    <row r="469" spans="1:15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</row>
    <row r="470" spans="1:15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</row>
    <row r="471" spans="1:15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</row>
    <row r="472" spans="1:15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</row>
    <row r="473" spans="1:15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</row>
    <row r="474" spans="1:15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</row>
    <row r="475" spans="1:1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</row>
    <row r="476" spans="1:15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</row>
    <row r="477" spans="1:15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</row>
    <row r="478" spans="1:15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</row>
    <row r="479" spans="1:15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</row>
    <row r="480" spans="1:15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</row>
    <row r="481" spans="1:15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</row>
    <row r="482" spans="1:15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</row>
    <row r="483" spans="1:15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</row>
    <row r="484" spans="1:15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</row>
    <row r="485" spans="1:1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</row>
    <row r="486" spans="1:15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</row>
    <row r="487" spans="1:15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</row>
    <row r="488" spans="1:15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</row>
    <row r="489" spans="1:15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</row>
    <row r="490" spans="1:15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</row>
    <row r="491" spans="1:15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</row>
    <row r="492" spans="1:15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</row>
    <row r="493" spans="1:15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</row>
    <row r="494" spans="1:15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</row>
    <row r="495" spans="1:1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</row>
    <row r="496" spans="1:15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</row>
    <row r="497" spans="1:15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</row>
    <row r="498" spans="1:15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</row>
    <row r="499" spans="1:15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</row>
    <row r="500" spans="1:15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</row>
    <row r="501" spans="1:15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</row>
    <row r="502" spans="1:15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</row>
    <row r="503" spans="1:15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</row>
    <row r="504" spans="1:15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</row>
    <row r="505" spans="1:1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</row>
    <row r="506" spans="1:15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</row>
    <row r="507" spans="1:15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</row>
    <row r="508" spans="1:15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</row>
    <row r="509" spans="1:15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</row>
    <row r="510" spans="1:15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</row>
    <row r="511" spans="1:15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</row>
    <row r="512" spans="1:15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</row>
    <row r="513" spans="1:15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</row>
    <row r="514" spans="1:15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</row>
    <row r="515" spans="1: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</row>
    <row r="516" spans="1:15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</row>
    <row r="517" spans="1:15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</row>
    <row r="518" spans="1:15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</row>
    <row r="519" spans="1:15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</row>
    <row r="520" spans="1:15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</row>
    <row r="521" spans="1:15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</row>
    <row r="522" spans="1:15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</row>
    <row r="523" spans="1:15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</row>
    <row r="524" spans="1:15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</row>
    <row r="525" spans="1:1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</row>
    <row r="526" spans="1:15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</row>
    <row r="527" spans="1:15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</row>
    <row r="528" spans="1:15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</row>
    <row r="529" spans="1:15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</row>
    <row r="530" spans="1:15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</row>
    <row r="531" spans="1:15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</row>
    <row r="532" spans="1:15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</row>
    <row r="533" spans="1:15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</row>
    <row r="534" spans="1:15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</row>
    <row r="535" spans="1:1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</row>
    <row r="536" spans="1:15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</row>
    <row r="537" spans="1:15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</row>
    <row r="538" spans="1:15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</row>
    <row r="539" spans="1:15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</row>
    <row r="540" spans="1:15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</row>
    <row r="541" spans="1:15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</row>
    <row r="542" spans="1:15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</row>
    <row r="543" spans="1:15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</row>
    <row r="544" spans="1:15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</row>
    <row r="545" spans="1:1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</row>
    <row r="546" spans="1:15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</row>
    <row r="547" spans="1:15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</row>
    <row r="548" spans="1:15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</row>
    <row r="549" spans="1:15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</row>
    <row r="550" spans="1:15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</row>
    <row r="551" spans="1:15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</row>
    <row r="552" spans="1:15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</row>
    <row r="553" spans="1:15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</row>
    <row r="554" spans="1:15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</row>
    <row r="555" spans="1:1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</row>
    <row r="556" spans="1:15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</row>
    <row r="557" spans="1:15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</row>
    <row r="558" spans="1:15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</row>
    <row r="559" spans="1:15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</row>
    <row r="560" spans="1:15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</row>
    <row r="561" spans="1:15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</row>
    <row r="562" spans="1:15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</row>
    <row r="563" spans="1:15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</row>
    <row r="564" spans="1:15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</row>
    <row r="565" spans="1:1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</row>
    <row r="566" spans="1:15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</row>
    <row r="567" spans="1:15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</row>
    <row r="568" spans="1:15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</row>
    <row r="569" spans="1:15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</row>
    <row r="570" spans="1:15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</row>
    <row r="571" spans="1:15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</row>
    <row r="572" spans="1:15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</row>
    <row r="573" spans="1:15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</row>
    <row r="574" spans="1:15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</row>
    <row r="575" spans="1:1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</row>
    <row r="576" spans="1:15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</row>
    <row r="577" spans="1:15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</row>
    <row r="578" spans="1:15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</row>
    <row r="579" spans="1:15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</row>
    <row r="580" spans="1:15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</row>
    <row r="581" spans="1:15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</row>
    <row r="582" spans="1:15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</row>
    <row r="583" spans="1:15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</row>
    <row r="584" spans="1:15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</row>
    <row r="585" spans="1:1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</row>
    <row r="586" spans="1:15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</row>
    <row r="587" spans="1:15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</row>
    <row r="588" spans="1:15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</row>
    <row r="589" spans="1:15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</row>
    <row r="590" spans="1:15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</row>
    <row r="591" spans="1:15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</row>
    <row r="592" spans="1:15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</row>
    <row r="593" spans="1:15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</row>
    <row r="594" spans="1:15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</row>
    <row r="595" spans="1:1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</row>
    <row r="596" spans="1:15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</row>
    <row r="597" spans="1:15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</row>
    <row r="598" spans="1:15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</row>
    <row r="599" spans="1:15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</row>
    <row r="600" spans="1:15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</row>
    <row r="601" spans="1:15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</row>
    <row r="602" spans="1:15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</row>
    <row r="603" spans="1:15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</row>
    <row r="604" spans="1:15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</row>
    <row r="605" spans="1:1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</row>
    <row r="606" spans="1:15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</row>
    <row r="607" spans="1:15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</row>
    <row r="608" spans="1:15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</row>
    <row r="609" spans="1:15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</row>
    <row r="610" spans="1:15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</row>
    <row r="611" spans="1:15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</row>
    <row r="612" spans="1:15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</row>
    <row r="613" spans="1:15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</row>
    <row r="614" spans="1:15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</row>
    <row r="615" spans="1: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</row>
    <row r="616" spans="1:15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</row>
    <row r="617" spans="1:15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</row>
    <row r="618" spans="1:15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</row>
    <row r="619" spans="1:15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</row>
    <row r="620" spans="1:15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</row>
    <row r="621" spans="1:15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</row>
    <row r="622" spans="1:15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</row>
    <row r="623" spans="1:15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</row>
    <row r="624" spans="1:15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</row>
    <row r="625" spans="1:1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</row>
    <row r="626" spans="1:15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</row>
    <row r="627" spans="1:15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</row>
    <row r="628" spans="1:15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</row>
    <row r="629" spans="1:15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</row>
    <row r="630" spans="1:15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</row>
    <row r="631" spans="1:15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</row>
    <row r="632" spans="1:15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</row>
    <row r="633" spans="1:15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</row>
    <row r="634" spans="1:15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</row>
    <row r="635" spans="1:1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</row>
    <row r="636" spans="1:15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</row>
    <row r="637" spans="1:15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</row>
    <row r="638" spans="1:15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</row>
    <row r="639" spans="1:15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</row>
    <row r="640" spans="1:15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</row>
    <row r="641" spans="1:15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</row>
    <row r="642" spans="1:15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</row>
    <row r="643" spans="1:15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</row>
    <row r="644" spans="1:15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</row>
    <row r="645" spans="1:1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</row>
    <row r="646" spans="1:15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</row>
    <row r="647" spans="1:15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</row>
    <row r="648" spans="1:15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</row>
    <row r="649" spans="1:15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</row>
    <row r="650" spans="1:15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</row>
    <row r="651" spans="1:15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</row>
    <row r="652" spans="1:15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</row>
    <row r="653" spans="1:15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</row>
    <row r="654" spans="1:15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</row>
    <row r="655" spans="1:1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</row>
    <row r="656" spans="1:15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</row>
    <row r="657" spans="1:15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</row>
    <row r="658" spans="1:15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</row>
    <row r="659" spans="1:15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</row>
    <row r="660" spans="1:15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</row>
    <row r="661" spans="1:15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</row>
    <row r="662" spans="1:15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</row>
    <row r="663" spans="1:15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</row>
    <row r="664" spans="1:15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</row>
    <row r="665" spans="1:1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</row>
    <row r="666" spans="1:15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</row>
    <row r="667" spans="1:15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</row>
    <row r="668" spans="1:15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</row>
    <row r="669" spans="1:15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</row>
    <row r="670" spans="1:15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</row>
    <row r="671" spans="1:15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</row>
    <row r="672" spans="1:15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</row>
    <row r="673" spans="1:15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</row>
    <row r="674" spans="1:15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</row>
    <row r="675" spans="1:1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</row>
    <row r="676" spans="1:15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</row>
    <row r="677" spans="1:15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</row>
    <row r="678" spans="1:15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</row>
    <row r="679" spans="1:15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</row>
    <row r="680" spans="1:15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</row>
    <row r="681" spans="1:15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</row>
    <row r="682" spans="1:15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</row>
    <row r="683" spans="1:15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</row>
    <row r="684" spans="1:15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</row>
    <row r="685" spans="1:1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</row>
    <row r="686" spans="1:15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</row>
    <row r="687" spans="1:15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</row>
    <row r="688" spans="1:15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</row>
    <row r="689" spans="1:15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</row>
    <row r="690" spans="1:15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</row>
    <row r="691" spans="1:15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</row>
    <row r="692" spans="1:15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</row>
    <row r="693" spans="1:15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</row>
    <row r="694" spans="1:15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</row>
    <row r="695" spans="1:1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</row>
    <row r="696" spans="1:15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</row>
    <row r="697" spans="1:15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</row>
    <row r="698" spans="1:15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</row>
    <row r="699" spans="1:15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</row>
    <row r="700" spans="1:15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</row>
    <row r="701" spans="1:15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</row>
    <row r="702" spans="1:15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</row>
    <row r="703" spans="1:15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</row>
    <row r="704" spans="1:15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</row>
    <row r="705" spans="1:1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</row>
    <row r="706" spans="1:15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</row>
    <row r="707" spans="1:15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</row>
    <row r="708" spans="1:15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</row>
    <row r="709" spans="1:15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</row>
    <row r="710" spans="1:15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</row>
    <row r="711" spans="1:15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</row>
    <row r="712" spans="1:15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</row>
    <row r="713" spans="1:15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</row>
    <row r="714" spans="1:15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</row>
    <row r="715" spans="1: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</row>
    <row r="716" spans="1:15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</row>
    <row r="717" spans="1:15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</row>
    <row r="718" spans="1:15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</row>
    <row r="719" spans="1:15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</row>
    <row r="720" spans="1:15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</row>
    <row r="721" spans="1:15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</row>
    <row r="722" spans="1:15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</row>
    <row r="723" spans="1:15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</row>
    <row r="724" spans="1:15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</row>
    <row r="725" spans="1:1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</row>
    <row r="726" spans="1:15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</row>
    <row r="727" spans="1:15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</row>
    <row r="728" spans="1:15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</row>
    <row r="729" spans="1:15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</row>
    <row r="730" spans="1:15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</row>
    <row r="731" spans="1:15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</row>
    <row r="732" spans="1:15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</row>
    <row r="733" spans="1:15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</row>
    <row r="734" spans="1:15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</row>
    <row r="735" spans="1:1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</row>
    <row r="736" spans="1:15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</row>
    <row r="737" spans="1:15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</row>
    <row r="738" spans="1:15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</row>
    <row r="739" spans="1:15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</row>
    <row r="740" spans="1:15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</row>
    <row r="741" spans="1:15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</row>
    <row r="742" spans="1:15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</row>
    <row r="743" spans="1:15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</row>
    <row r="744" spans="1:15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</row>
    <row r="745" spans="1:1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</row>
    <row r="746" spans="1:15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</row>
    <row r="747" spans="1:15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</row>
    <row r="748" spans="1:15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</row>
    <row r="749" spans="1:15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</row>
    <row r="750" spans="1:15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</row>
    <row r="751" spans="1:15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</row>
    <row r="752" spans="1:15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</row>
    <row r="753" spans="1:15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</row>
    <row r="754" spans="1:15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</row>
    <row r="755" spans="1:1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</row>
    <row r="756" spans="1:15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</row>
    <row r="757" spans="1:15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</row>
    <row r="758" spans="1:15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</row>
    <row r="759" spans="1:15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</row>
    <row r="760" spans="1:15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</row>
    <row r="761" spans="1:15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</row>
    <row r="762" spans="1:15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</row>
    <row r="763" spans="1:15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</row>
    <row r="764" spans="1:15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</row>
    <row r="765" spans="1:1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</row>
    <row r="766" spans="1:15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</row>
    <row r="767" spans="1:15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</row>
    <row r="768" spans="1:15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</row>
    <row r="769" spans="1:15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</row>
    <row r="770" spans="1:15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</row>
    <row r="771" spans="1:15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</row>
    <row r="772" spans="1:15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</row>
    <row r="773" spans="1:15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</row>
    <row r="774" spans="1:15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</row>
    <row r="775" spans="1:1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</row>
    <row r="776" spans="1:15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</row>
    <row r="777" spans="1:15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</row>
    <row r="778" spans="1:15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</row>
    <row r="779" spans="1:15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</row>
    <row r="780" spans="1:15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</row>
    <row r="781" spans="1:15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</row>
    <row r="782" spans="1:15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</row>
    <row r="783" spans="1:15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</row>
    <row r="784" spans="1:15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</row>
    <row r="785" spans="1:1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</row>
    <row r="786" spans="1:15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</row>
    <row r="787" spans="1:15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</row>
    <row r="788" spans="1:15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</row>
    <row r="789" spans="1:15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</row>
    <row r="790" spans="1:15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</row>
    <row r="791" spans="1:15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</row>
    <row r="792" spans="1:15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</row>
    <row r="793" spans="1:15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</row>
    <row r="794" spans="1:15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</row>
    <row r="795" spans="1:1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</row>
    <row r="796" spans="1:15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</row>
    <row r="797" spans="1:15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</row>
    <row r="798" spans="1:15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</row>
    <row r="799" spans="1:15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</row>
    <row r="800" spans="1:15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</row>
    <row r="801" spans="1:15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</row>
    <row r="802" spans="1:15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</row>
    <row r="803" spans="1:15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</row>
    <row r="804" spans="1:15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</row>
    <row r="805" spans="1:1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</row>
    <row r="806" spans="1:15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</row>
    <row r="807" spans="1:15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</row>
    <row r="808" spans="1:15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</row>
    <row r="809" spans="1:15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</row>
    <row r="810" spans="1:15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</row>
    <row r="811" spans="1:15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</row>
    <row r="812" spans="1:15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</row>
    <row r="813" spans="1:15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</row>
    <row r="814" spans="1:15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</row>
    <row r="815" spans="1: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</row>
    <row r="816" spans="1:15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</row>
    <row r="817" spans="1:15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</row>
    <row r="818" spans="1:15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</row>
    <row r="819" spans="1:15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</row>
    <row r="820" spans="1:15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</row>
    <row r="821" spans="1:15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</row>
    <row r="822" spans="1:15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</row>
    <row r="823" spans="1:15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</row>
    <row r="824" spans="1:15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</row>
    <row r="825" spans="1:1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</row>
    <row r="826" spans="1:15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</row>
    <row r="827" spans="1:15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</row>
    <row r="828" spans="1:15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</row>
    <row r="829" spans="1:15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</row>
    <row r="830" spans="1:15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</row>
    <row r="831" spans="1:15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</row>
    <row r="832" spans="1:15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</row>
    <row r="833" spans="1:15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</row>
    <row r="834" spans="1:15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</row>
    <row r="835" spans="1:1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</row>
    <row r="836" spans="1:15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</row>
    <row r="837" spans="1:15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</row>
    <row r="838" spans="1:15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</row>
    <row r="839" spans="1:15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</row>
    <row r="840" spans="1:15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</row>
    <row r="841" spans="1:15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</row>
    <row r="842" spans="1:15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</row>
    <row r="843" spans="1:15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</row>
    <row r="844" spans="1:15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</row>
    <row r="845" spans="1:1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</row>
    <row r="846" spans="1:15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</row>
    <row r="847" spans="1:15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</row>
    <row r="848" spans="1:15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</row>
    <row r="849" spans="1:15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</row>
    <row r="850" spans="1:15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</row>
    <row r="851" spans="1:15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</row>
    <row r="852" spans="1:15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</row>
    <row r="853" spans="1:15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</row>
    <row r="854" spans="1:15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</row>
    <row r="855" spans="1:1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</row>
    <row r="856" spans="1:15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</row>
    <row r="857" spans="1:15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</row>
    <row r="858" spans="1:15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</row>
    <row r="859" spans="1:15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</row>
    <row r="860" spans="1:15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</row>
    <row r="861" spans="1:15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</row>
    <row r="862" spans="1:15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</row>
    <row r="863" spans="1:15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</row>
    <row r="864" spans="1:15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</row>
    <row r="865" spans="1:1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</row>
    <row r="866" spans="1:15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</row>
    <row r="867" spans="1:15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</row>
    <row r="868" spans="1:15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</row>
  </sheetData>
  <mergeCells count="17">
    <mergeCell ref="A8:O8"/>
    <mergeCell ref="A1:O1"/>
    <mergeCell ref="A2:O2"/>
    <mergeCell ref="A3:O3"/>
    <mergeCell ref="A4:O4"/>
    <mergeCell ref="A6:O6"/>
    <mergeCell ref="A9:O9"/>
    <mergeCell ref="A10:A15"/>
    <mergeCell ref="B10:C10"/>
    <mergeCell ref="J10:O10"/>
    <mergeCell ref="B11:C11"/>
    <mergeCell ref="B12:C12"/>
    <mergeCell ref="B13:C13"/>
    <mergeCell ref="B14:C14"/>
    <mergeCell ref="D10:E10"/>
    <mergeCell ref="F10:G10"/>
    <mergeCell ref="H10:I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2"/>
  <sheetViews>
    <sheetView topLeftCell="A4" workbookViewId="0">
      <selection activeCell="C12" sqref="C12"/>
    </sheetView>
  </sheetViews>
  <sheetFormatPr defaultColWidth="12.625" defaultRowHeight="15" customHeight="1"/>
  <cols>
    <col min="1" max="1" width="6.25" style="85" bestFit="1" customWidth="1"/>
    <col min="2" max="2" width="14.75" style="85" customWidth="1"/>
    <col min="3" max="3" width="21.875" style="85" customWidth="1"/>
    <col min="4" max="4" width="10.75" style="85" customWidth="1"/>
    <col min="5" max="10" width="5.125" style="85" customWidth="1"/>
    <col min="11" max="11" width="4.875" style="85" customWidth="1"/>
    <col min="12" max="12" width="5.125" style="85" customWidth="1"/>
    <col min="13" max="13" width="6" style="85" customWidth="1"/>
    <col min="14" max="14" width="4.875" style="85" customWidth="1"/>
    <col min="15" max="15" width="7.625" style="85" customWidth="1"/>
    <col min="16" max="16" width="5" style="85" customWidth="1"/>
    <col min="17" max="16384" width="12.625" style="85"/>
  </cols>
  <sheetData>
    <row r="1" spans="1:16" ht="16.5" customHeight="1">
      <c r="A1" s="198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</row>
    <row r="2" spans="1:16" ht="16.5" customHeight="1">
      <c r="A2" s="198" t="s">
        <v>205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</row>
    <row r="3" spans="1:16" ht="16.5" customHeight="1">
      <c r="A3" s="199" t="s">
        <v>1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</row>
    <row r="4" spans="1:16" ht="16.5" customHeight="1">
      <c r="A4" s="200" t="s">
        <v>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</row>
    <row r="5" spans="1:16" ht="16.5" customHeight="1">
      <c r="A5" s="86"/>
      <c r="B5" s="86"/>
      <c r="C5" s="86"/>
      <c r="D5" s="86"/>
      <c r="E5" s="86"/>
      <c r="F5" s="86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customHeight="1">
      <c r="A6" s="201" t="s">
        <v>3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</row>
    <row r="7" spans="1:16" ht="16.5" customHeight="1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6.5" customHeight="1">
      <c r="A8" s="183" t="s">
        <v>203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</row>
    <row r="9" spans="1:16" ht="16.5" customHeight="1">
      <c r="A9" s="183" t="s">
        <v>204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16" s="133" customFormat="1" ht="16.5" customHeight="1">
      <c r="A10" s="202" t="s">
        <v>10</v>
      </c>
      <c r="B10" s="203"/>
      <c r="C10" s="145">
        <v>100</v>
      </c>
    </row>
    <row r="11" spans="1:16" s="133" customFormat="1" ht="16.5" customHeight="1">
      <c r="A11" s="202" t="s">
        <v>11</v>
      </c>
      <c r="B11" s="203"/>
      <c r="C11" s="145">
        <v>54</v>
      </c>
    </row>
    <row r="12" spans="1:16" ht="16.5" customHeight="1" thickBot="1">
      <c r="A12" s="142" t="s">
        <v>64</v>
      </c>
      <c r="B12" s="143" t="s">
        <v>66</v>
      </c>
      <c r="C12" s="144" t="s">
        <v>54</v>
      </c>
      <c r="D12" s="112" t="s">
        <v>65</v>
      </c>
    </row>
    <row r="13" spans="1:16" ht="16.5" customHeight="1" thickBot="1">
      <c r="A13" s="155">
        <v>1</v>
      </c>
      <c r="B13" s="20" t="s">
        <v>87</v>
      </c>
      <c r="C13" s="20" t="s">
        <v>88</v>
      </c>
      <c r="D13" s="163">
        <v>64</v>
      </c>
      <c r="H13" s="204"/>
      <c r="I13" s="205"/>
    </row>
    <row r="14" spans="1:16" ht="16.5" customHeight="1" thickBot="1">
      <c r="A14" s="155">
        <v>2</v>
      </c>
      <c r="B14" s="20" t="s">
        <v>89</v>
      </c>
      <c r="C14" s="20" t="s">
        <v>90</v>
      </c>
      <c r="D14" s="166">
        <v>64</v>
      </c>
    </row>
    <row r="15" spans="1:16" ht="16.5" customHeight="1" thickBot="1">
      <c r="A15" s="155">
        <v>3</v>
      </c>
      <c r="B15" s="20" t="s">
        <v>91</v>
      </c>
      <c r="C15" s="20" t="s">
        <v>92</v>
      </c>
      <c r="D15" s="166">
        <v>86</v>
      </c>
    </row>
    <row r="16" spans="1:16" ht="16.5" customHeight="1" thickBot="1">
      <c r="A16" s="155">
        <v>4</v>
      </c>
      <c r="B16" s="20" t="s">
        <v>93</v>
      </c>
      <c r="C16" s="20" t="s">
        <v>94</v>
      </c>
      <c r="D16" s="166">
        <v>87</v>
      </c>
    </row>
    <row r="17" spans="1:4" ht="16.5" customHeight="1" thickBot="1">
      <c r="A17" s="155">
        <v>5</v>
      </c>
      <c r="B17" s="20" t="s">
        <v>95</v>
      </c>
      <c r="C17" s="20" t="s">
        <v>96</v>
      </c>
      <c r="D17" s="166">
        <v>85</v>
      </c>
    </row>
    <row r="18" spans="1:4" ht="16.5" customHeight="1" thickBot="1">
      <c r="A18" s="155">
        <v>6</v>
      </c>
      <c r="B18" s="20" t="s">
        <v>97</v>
      </c>
      <c r="C18" s="20" t="s">
        <v>98</v>
      </c>
      <c r="D18" s="166">
        <v>83</v>
      </c>
    </row>
    <row r="19" spans="1:4" ht="16.5" customHeight="1" thickBot="1">
      <c r="A19" s="155">
        <v>7</v>
      </c>
      <c r="B19" s="20" t="s">
        <v>99</v>
      </c>
      <c r="C19" s="20" t="s">
        <v>100</v>
      </c>
      <c r="D19" s="166">
        <v>80</v>
      </c>
    </row>
    <row r="20" spans="1:4" ht="16.5" customHeight="1" thickBot="1">
      <c r="A20" s="155">
        <v>8</v>
      </c>
      <c r="B20" s="20" t="s">
        <v>101</v>
      </c>
      <c r="C20" s="20" t="s">
        <v>102</v>
      </c>
      <c r="D20" s="166">
        <v>35</v>
      </c>
    </row>
    <row r="21" spans="1:4" ht="16.5" customHeight="1" thickBot="1">
      <c r="A21" s="155">
        <v>9</v>
      </c>
      <c r="B21" s="20" t="s">
        <v>103</v>
      </c>
      <c r="C21" s="20" t="s">
        <v>104</v>
      </c>
      <c r="D21" s="166">
        <v>46</v>
      </c>
    </row>
    <row r="22" spans="1:4" ht="16.5" customHeight="1" thickBot="1">
      <c r="A22" s="155">
        <v>10</v>
      </c>
      <c r="B22" s="20" t="s">
        <v>105</v>
      </c>
      <c r="C22" s="20" t="s">
        <v>106</v>
      </c>
      <c r="D22" s="166">
        <v>61</v>
      </c>
    </row>
    <row r="23" spans="1:4" ht="16.5" customHeight="1" thickBot="1">
      <c r="A23" s="155">
        <v>11</v>
      </c>
      <c r="B23" s="20" t="s">
        <v>107</v>
      </c>
      <c r="C23" s="20" t="s">
        <v>108</v>
      </c>
      <c r="D23" s="166">
        <v>35</v>
      </c>
    </row>
    <row r="24" spans="1:4" ht="16.5" customHeight="1" thickBot="1">
      <c r="A24" s="155">
        <v>12</v>
      </c>
      <c r="B24" s="20" t="s">
        <v>109</v>
      </c>
      <c r="C24" s="20" t="s">
        <v>110</v>
      </c>
      <c r="D24" s="166">
        <v>21</v>
      </c>
    </row>
    <row r="25" spans="1:4" ht="16.5" customHeight="1" thickBot="1">
      <c r="A25" s="155">
        <v>13</v>
      </c>
      <c r="B25" s="20" t="s">
        <v>111</v>
      </c>
      <c r="C25" s="20" t="s">
        <v>112</v>
      </c>
      <c r="D25" s="166">
        <v>75</v>
      </c>
    </row>
    <row r="26" spans="1:4" ht="16.5" customHeight="1" thickBot="1">
      <c r="A26" s="155">
        <v>14</v>
      </c>
      <c r="B26" s="20" t="s">
        <v>113</v>
      </c>
      <c r="C26" s="20" t="s">
        <v>114</v>
      </c>
      <c r="D26" s="166">
        <v>45</v>
      </c>
    </row>
    <row r="27" spans="1:4" ht="16.5" customHeight="1" thickBot="1">
      <c r="A27" s="155">
        <v>15</v>
      </c>
      <c r="B27" s="20" t="s">
        <v>115</v>
      </c>
      <c r="C27" s="20" t="s">
        <v>116</v>
      </c>
      <c r="D27" s="166">
        <v>11</v>
      </c>
    </row>
    <row r="28" spans="1:4" ht="16.5" customHeight="1" thickBot="1">
      <c r="A28" s="155">
        <v>16</v>
      </c>
      <c r="B28" s="20" t="s">
        <v>117</v>
      </c>
      <c r="C28" s="20" t="s">
        <v>118</v>
      </c>
      <c r="D28" s="166">
        <v>61</v>
      </c>
    </row>
    <row r="29" spans="1:4" ht="16.5" customHeight="1" thickBot="1">
      <c r="A29" s="155">
        <v>17</v>
      </c>
      <c r="B29" s="20" t="s">
        <v>119</v>
      </c>
      <c r="C29" s="20" t="s">
        <v>120</v>
      </c>
      <c r="D29" s="166">
        <v>48</v>
      </c>
    </row>
    <row r="30" spans="1:4" ht="16.5" customHeight="1" thickBot="1">
      <c r="A30" s="155">
        <v>18</v>
      </c>
      <c r="B30" s="20" t="s">
        <v>121</v>
      </c>
      <c r="C30" s="20" t="s">
        <v>122</v>
      </c>
      <c r="D30" s="166">
        <v>48</v>
      </c>
    </row>
    <row r="31" spans="1:4" ht="16.5" customHeight="1" thickBot="1">
      <c r="A31" s="155">
        <v>19</v>
      </c>
      <c r="B31" s="20" t="s">
        <v>123</v>
      </c>
      <c r="C31" s="20" t="s">
        <v>124</v>
      </c>
      <c r="D31" s="163">
        <v>74</v>
      </c>
    </row>
    <row r="32" spans="1:4" ht="16.5" customHeight="1" thickBot="1">
      <c r="A32" s="155">
        <v>20</v>
      </c>
      <c r="B32" s="20" t="s">
        <v>125</v>
      </c>
      <c r="C32" s="20" t="s">
        <v>126</v>
      </c>
      <c r="D32" s="166">
        <v>48</v>
      </c>
    </row>
    <row r="33" spans="1:4" ht="15.75" customHeight="1" thickBot="1">
      <c r="A33" s="155">
        <v>21</v>
      </c>
      <c r="B33" s="20" t="s">
        <v>127</v>
      </c>
      <c r="C33" s="20" t="s">
        <v>128</v>
      </c>
      <c r="D33" s="166">
        <v>86</v>
      </c>
    </row>
    <row r="34" spans="1:4" ht="15.75" customHeight="1" thickBot="1">
      <c r="A34" s="155">
        <v>22</v>
      </c>
      <c r="B34" s="20" t="s">
        <v>129</v>
      </c>
      <c r="C34" s="20" t="s">
        <v>130</v>
      </c>
      <c r="D34" s="166">
        <v>60</v>
      </c>
    </row>
    <row r="35" spans="1:4" ht="15.75" customHeight="1" thickBot="1">
      <c r="A35" s="155">
        <v>23</v>
      </c>
      <c r="B35" s="20" t="s">
        <v>131</v>
      </c>
      <c r="C35" s="20" t="s">
        <v>132</v>
      </c>
      <c r="D35" s="166">
        <v>69</v>
      </c>
    </row>
    <row r="36" spans="1:4" ht="15.75" customHeight="1" thickBot="1">
      <c r="A36" s="155">
        <v>24</v>
      </c>
      <c r="B36" s="20" t="s">
        <v>133</v>
      </c>
      <c r="C36" s="20" t="s">
        <v>134</v>
      </c>
      <c r="D36" s="166">
        <v>74</v>
      </c>
    </row>
    <row r="37" spans="1:4" ht="19.5" customHeight="1" thickBot="1">
      <c r="A37" s="155">
        <v>25</v>
      </c>
      <c r="B37" s="20" t="s">
        <v>135</v>
      </c>
      <c r="C37" s="20" t="s">
        <v>136</v>
      </c>
      <c r="D37" s="166">
        <v>50</v>
      </c>
    </row>
    <row r="38" spans="1:4" ht="15.75" customHeight="1" thickBot="1">
      <c r="A38" s="155">
        <v>26</v>
      </c>
      <c r="B38" s="20" t="s">
        <v>137</v>
      </c>
      <c r="C38" s="20" t="s">
        <v>138</v>
      </c>
      <c r="D38" s="166">
        <v>61</v>
      </c>
    </row>
    <row r="39" spans="1:4" ht="15.75" customHeight="1" thickBot="1">
      <c r="A39" s="155">
        <v>27</v>
      </c>
      <c r="B39" s="20" t="s">
        <v>139</v>
      </c>
      <c r="C39" s="20" t="s">
        <v>140</v>
      </c>
      <c r="D39" s="166">
        <v>85</v>
      </c>
    </row>
    <row r="40" spans="1:4" ht="21" customHeight="1" thickBot="1">
      <c r="A40" s="155">
        <v>28</v>
      </c>
      <c r="B40" s="20" t="s">
        <v>141</v>
      </c>
      <c r="C40" s="20" t="s">
        <v>142</v>
      </c>
      <c r="D40" s="166">
        <v>57</v>
      </c>
    </row>
    <row r="41" spans="1:4" ht="15.75" customHeight="1" thickBot="1">
      <c r="A41" s="155">
        <v>29</v>
      </c>
      <c r="B41" s="20" t="s">
        <v>143</v>
      </c>
      <c r="C41" s="20" t="s">
        <v>144</v>
      </c>
      <c r="D41" s="166">
        <v>76</v>
      </c>
    </row>
    <row r="42" spans="1:4" ht="15.75" customHeight="1" thickBot="1">
      <c r="A42" s="155">
        <v>30</v>
      </c>
      <c r="B42" s="20" t="s">
        <v>145</v>
      </c>
      <c r="C42" s="20" t="s">
        <v>146</v>
      </c>
      <c r="D42" s="166">
        <v>54</v>
      </c>
    </row>
    <row r="43" spans="1:4" ht="15.75" customHeight="1" thickBot="1">
      <c r="A43" s="155">
        <v>31</v>
      </c>
      <c r="B43" s="20" t="s">
        <v>147</v>
      </c>
      <c r="C43" s="20" t="s">
        <v>148</v>
      </c>
      <c r="D43" s="166">
        <v>76</v>
      </c>
    </row>
    <row r="44" spans="1:4" ht="15.75" customHeight="1" thickBot="1">
      <c r="A44" s="155">
        <v>32</v>
      </c>
      <c r="B44" s="20" t="s">
        <v>149</v>
      </c>
      <c r="C44" s="20" t="s">
        <v>150</v>
      </c>
      <c r="D44" s="166">
        <v>57</v>
      </c>
    </row>
    <row r="45" spans="1:4" ht="15.75" customHeight="1" thickBot="1">
      <c r="A45" s="155">
        <v>33</v>
      </c>
      <c r="B45" s="20" t="s">
        <v>151</v>
      </c>
      <c r="C45" s="20" t="s">
        <v>152</v>
      </c>
      <c r="D45" s="166">
        <v>72</v>
      </c>
    </row>
    <row r="46" spans="1:4" ht="15.75" customHeight="1" thickBot="1">
      <c r="A46" s="155">
        <v>34</v>
      </c>
      <c r="B46" s="20" t="s">
        <v>153</v>
      </c>
      <c r="C46" s="20" t="s">
        <v>154</v>
      </c>
      <c r="D46" s="166">
        <v>74</v>
      </c>
    </row>
    <row r="47" spans="1:4" ht="15.75" customHeight="1" thickBot="1">
      <c r="A47" s="155">
        <v>35</v>
      </c>
      <c r="B47" s="20" t="s">
        <v>155</v>
      </c>
      <c r="C47" s="20" t="s">
        <v>156</v>
      </c>
      <c r="D47" s="166">
        <v>42</v>
      </c>
    </row>
    <row r="48" spans="1:4" ht="15.75" customHeight="1" thickBot="1">
      <c r="A48" s="155">
        <v>36</v>
      </c>
      <c r="B48" s="20" t="s">
        <v>157</v>
      </c>
      <c r="C48" s="20" t="s">
        <v>158</v>
      </c>
      <c r="D48" s="166">
        <v>50</v>
      </c>
    </row>
    <row r="49" spans="1:4" ht="15.75" customHeight="1" thickBot="1">
      <c r="A49" s="155">
        <v>37</v>
      </c>
      <c r="B49" s="20" t="s">
        <v>159</v>
      </c>
      <c r="C49" s="20" t="s">
        <v>160</v>
      </c>
      <c r="D49" s="163">
        <v>73</v>
      </c>
    </row>
    <row r="50" spans="1:4" ht="15.75" customHeight="1" thickBot="1">
      <c r="A50" s="155">
        <v>38</v>
      </c>
      <c r="B50" s="20" t="s">
        <v>161</v>
      </c>
      <c r="C50" s="20" t="s">
        <v>162</v>
      </c>
      <c r="D50" s="166">
        <v>54</v>
      </c>
    </row>
    <row r="51" spans="1:4" ht="15.75" customHeight="1" thickBot="1">
      <c r="A51" s="155">
        <v>39</v>
      </c>
      <c r="B51" s="20" t="s">
        <v>163</v>
      </c>
      <c r="C51" s="20" t="s">
        <v>164</v>
      </c>
      <c r="D51" s="166">
        <v>85</v>
      </c>
    </row>
    <row r="52" spans="1:4" ht="15.75" customHeight="1" thickBot="1">
      <c r="A52" s="155">
        <v>40</v>
      </c>
      <c r="B52" s="20" t="s">
        <v>165</v>
      </c>
      <c r="C52" s="20" t="s">
        <v>166</v>
      </c>
      <c r="D52" s="163">
        <v>77</v>
      </c>
    </row>
    <row r="53" spans="1:4" ht="15.75" customHeight="1" thickBot="1">
      <c r="A53" s="155">
        <v>41</v>
      </c>
      <c r="B53" s="20" t="s">
        <v>167</v>
      </c>
      <c r="C53" s="20" t="s">
        <v>168</v>
      </c>
      <c r="D53" s="163">
        <v>35</v>
      </c>
    </row>
    <row r="54" spans="1:4" ht="15.75" customHeight="1" thickBot="1">
      <c r="A54" s="155">
        <v>42</v>
      </c>
      <c r="B54" s="20" t="s">
        <v>169</v>
      </c>
      <c r="C54" s="20" t="s">
        <v>170</v>
      </c>
      <c r="D54" s="166">
        <v>58</v>
      </c>
    </row>
    <row r="55" spans="1:4" ht="15.75" customHeight="1" thickBot="1">
      <c r="A55" s="155">
        <v>43</v>
      </c>
      <c r="B55" s="20" t="s">
        <v>171</v>
      </c>
      <c r="C55" s="20" t="s">
        <v>172</v>
      </c>
      <c r="D55" s="166">
        <v>25</v>
      </c>
    </row>
    <row r="56" spans="1:4" ht="15.75" customHeight="1" thickBot="1">
      <c r="A56" s="155">
        <v>44</v>
      </c>
      <c r="B56" s="20" t="s">
        <v>173</v>
      </c>
      <c r="C56" s="20" t="s">
        <v>174</v>
      </c>
      <c r="D56" s="166">
        <v>67</v>
      </c>
    </row>
    <row r="57" spans="1:4" ht="15.75" customHeight="1" thickBot="1">
      <c r="A57" s="155">
        <v>45</v>
      </c>
      <c r="B57" s="20" t="s">
        <v>175</v>
      </c>
      <c r="C57" s="20" t="s">
        <v>176</v>
      </c>
      <c r="D57" s="166">
        <v>70</v>
      </c>
    </row>
    <row r="58" spans="1:4" ht="15.75" customHeight="1" thickBot="1">
      <c r="A58" s="155">
        <v>46</v>
      </c>
      <c r="B58" s="20" t="s">
        <v>177</v>
      </c>
      <c r="C58" s="20" t="s">
        <v>178</v>
      </c>
      <c r="D58" s="166">
        <v>69</v>
      </c>
    </row>
    <row r="59" spans="1:4" ht="15.75" customHeight="1" thickBot="1">
      <c r="A59" s="155">
        <v>47</v>
      </c>
      <c r="B59" s="20" t="s">
        <v>179</v>
      </c>
      <c r="C59" s="20" t="s">
        <v>180</v>
      </c>
      <c r="D59" s="166">
        <v>70</v>
      </c>
    </row>
    <row r="60" spans="1:4" ht="15.75" customHeight="1" thickBot="1">
      <c r="A60" s="155">
        <v>48</v>
      </c>
      <c r="B60" s="20" t="s">
        <v>181</v>
      </c>
      <c r="C60" s="20" t="s">
        <v>182</v>
      </c>
      <c r="D60" s="166">
        <v>79</v>
      </c>
    </row>
    <row r="61" spans="1:4" ht="15.75" customHeight="1" thickBot="1">
      <c r="A61" s="155">
        <v>49</v>
      </c>
      <c r="B61" s="20" t="s">
        <v>183</v>
      </c>
      <c r="C61" s="20" t="s">
        <v>184</v>
      </c>
      <c r="D61" s="166">
        <v>70</v>
      </c>
    </row>
    <row r="62" spans="1:4" ht="15.75" customHeight="1" thickBot="1">
      <c r="A62" s="155">
        <v>50</v>
      </c>
      <c r="B62" s="20" t="s">
        <v>185</v>
      </c>
      <c r="C62" s="20" t="s">
        <v>186</v>
      </c>
      <c r="D62" s="166">
        <v>90</v>
      </c>
    </row>
    <row r="63" spans="1:4" ht="15.75" customHeight="1" thickBot="1">
      <c r="A63" s="155">
        <v>51</v>
      </c>
      <c r="B63" s="20" t="s">
        <v>187</v>
      </c>
      <c r="C63" s="20" t="s">
        <v>188</v>
      </c>
      <c r="D63" s="166">
        <v>57</v>
      </c>
    </row>
    <row r="64" spans="1:4" ht="15.75" customHeight="1" thickBot="1">
      <c r="A64" s="155">
        <v>52</v>
      </c>
      <c r="B64" s="20" t="s">
        <v>189</v>
      </c>
      <c r="C64" s="20" t="s">
        <v>190</v>
      </c>
      <c r="D64" s="166">
        <v>82</v>
      </c>
    </row>
    <row r="65" spans="1:4" ht="15.75" customHeight="1" thickBot="1">
      <c r="A65" s="155">
        <v>53</v>
      </c>
      <c r="B65" s="20" t="s">
        <v>191</v>
      </c>
      <c r="C65" s="20" t="s">
        <v>192</v>
      </c>
      <c r="D65" s="163">
        <v>62</v>
      </c>
    </row>
    <row r="66" spans="1:4" ht="15.75" customHeight="1" thickBot="1">
      <c r="A66" s="155">
        <v>54</v>
      </c>
      <c r="B66" s="20" t="s">
        <v>193</v>
      </c>
      <c r="C66" s="20" t="s">
        <v>194</v>
      </c>
      <c r="D66" s="163">
        <v>22</v>
      </c>
    </row>
    <row r="67" spans="1:4" ht="15.75" customHeight="1" thickBot="1">
      <c r="A67" s="155">
        <v>55</v>
      </c>
      <c r="B67" s="20" t="s">
        <v>195</v>
      </c>
      <c r="C67" s="20" t="s">
        <v>196</v>
      </c>
      <c r="D67" s="163">
        <v>41</v>
      </c>
    </row>
    <row r="68" spans="1:4" ht="15.75" customHeight="1" thickBot="1">
      <c r="A68" s="155">
        <v>56</v>
      </c>
      <c r="B68" s="20" t="s">
        <v>197</v>
      </c>
      <c r="C68" s="20" t="s">
        <v>198</v>
      </c>
      <c r="D68" s="163">
        <v>7</v>
      </c>
    </row>
    <row r="69" spans="1:4" ht="15.75" customHeight="1" thickBot="1">
      <c r="A69" s="155">
        <v>57</v>
      </c>
      <c r="B69" s="20" t="s">
        <v>199</v>
      </c>
      <c r="C69" s="20" t="s">
        <v>200</v>
      </c>
      <c r="D69" s="163">
        <v>67</v>
      </c>
    </row>
    <row r="70" spans="1:4" ht="15.75" customHeight="1" thickBot="1">
      <c r="A70" s="155">
        <v>58</v>
      </c>
      <c r="B70" s="20" t="s">
        <v>201</v>
      </c>
      <c r="C70" s="20" t="s">
        <v>202</v>
      </c>
      <c r="D70" s="163">
        <v>47</v>
      </c>
    </row>
    <row r="71" spans="1:4" ht="15.75" customHeight="1">
      <c r="A71" s="19"/>
      <c r="B71" s="20"/>
      <c r="C71" s="20"/>
      <c r="D71" s="106"/>
    </row>
    <row r="72" spans="1:4" ht="15.75" customHeight="1">
      <c r="A72" s="19"/>
      <c r="B72" s="91"/>
      <c r="C72" s="91"/>
      <c r="D72" s="111"/>
    </row>
    <row r="73" spans="1:4" ht="15.75" customHeight="1">
      <c r="A73" s="90"/>
      <c r="B73" s="93"/>
      <c r="C73" s="93"/>
      <c r="D73" s="94"/>
    </row>
    <row r="74" spans="1:4" ht="15.75" customHeight="1">
      <c r="A74" s="90"/>
      <c r="B74" s="93"/>
      <c r="C74" s="93"/>
      <c r="D74" s="94"/>
    </row>
    <row r="75" spans="1:4" ht="15.75" customHeight="1">
      <c r="A75" s="90"/>
      <c r="B75" s="93"/>
      <c r="C75" s="93"/>
      <c r="D75" s="94"/>
    </row>
    <row r="76" spans="1:4" ht="15.75" customHeight="1">
      <c r="A76" s="90"/>
      <c r="B76" s="93"/>
      <c r="C76" s="93"/>
      <c r="D76" s="94"/>
    </row>
    <row r="77" spans="1:4" ht="15.75" customHeight="1">
      <c r="A77" s="90"/>
      <c r="B77" s="96"/>
      <c r="C77" s="97"/>
      <c r="D77" s="98"/>
    </row>
    <row r="78" spans="1:4" ht="15.75" customHeight="1">
      <c r="A78" s="90"/>
      <c r="B78" s="96"/>
      <c r="C78" s="97"/>
      <c r="D78" s="98"/>
    </row>
    <row r="79" spans="1:4" ht="15.75" customHeight="1">
      <c r="A79" s="90"/>
      <c r="B79" s="96"/>
      <c r="C79" s="97"/>
      <c r="D79" s="98"/>
    </row>
    <row r="80" spans="1:4" ht="15.75" customHeight="1">
      <c r="A80" s="82"/>
      <c r="B80" s="82"/>
      <c r="C80" s="82"/>
      <c r="D80" s="82"/>
    </row>
    <row r="81" spans="1:16" ht="15.75" customHeight="1">
      <c r="A81" s="82"/>
      <c r="B81" s="82"/>
      <c r="C81" s="82"/>
      <c r="D81" s="82"/>
    </row>
    <row r="82" spans="1:16" ht="15.75" customHeight="1">
      <c r="A82" s="82"/>
      <c r="B82" s="82"/>
      <c r="C82" s="82"/>
      <c r="D82" s="82"/>
    </row>
    <row r="83" spans="1:16" ht="15.75" customHeight="1">
      <c r="A83" s="82"/>
      <c r="B83" s="82"/>
      <c r="C83" s="82"/>
      <c r="D83" s="82"/>
    </row>
    <row r="84" spans="1:16" ht="15.75" customHeight="1">
      <c r="A84" s="82"/>
      <c r="B84" s="82"/>
      <c r="C84" s="82"/>
      <c r="D84" s="82"/>
    </row>
    <row r="85" spans="1:16" ht="15.75" customHeight="1">
      <c r="A85" s="82"/>
      <c r="B85" s="82"/>
      <c r="C85" s="82"/>
      <c r="D85" s="82"/>
    </row>
    <row r="86" spans="1:16" ht="15.75" customHeight="1">
      <c r="A86" s="82"/>
      <c r="B86" s="82"/>
      <c r="C86" s="82"/>
      <c r="D86" s="82"/>
    </row>
    <row r="87" spans="1:16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25"/>
    </row>
    <row r="88" spans="1:16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25"/>
    </row>
    <row r="89" spans="1:16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25"/>
    </row>
    <row r="90" spans="1:16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25"/>
    </row>
    <row r="91" spans="1:16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25"/>
    </row>
    <row r="92" spans="1:16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25"/>
    </row>
    <row r="93" spans="1:16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25"/>
    </row>
    <row r="94" spans="1:16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25"/>
    </row>
    <row r="95" spans="1:16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25"/>
    </row>
    <row r="96" spans="1:16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25"/>
    </row>
    <row r="97" spans="1:16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25"/>
    </row>
    <row r="98" spans="1:16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25"/>
    </row>
    <row r="99" spans="1:16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25"/>
    </row>
    <row r="100" spans="1:16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25"/>
    </row>
    <row r="101" spans="1:16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25"/>
    </row>
    <row r="102" spans="1:16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25"/>
    </row>
    <row r="103" spans="1:16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25"/>
    </row>
    <row r="104" spans="1:16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25"/>
    </row>
    <row r="105" spans="1:16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25"/>
    </row>
    <row r="106" spans="1:16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25"/>
    </row>
    <row r="107" spans="1:16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25"/>
    </row>
    <row r="108" spans="1:16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25"/>
    </row>
    <row r="109" spans="1:16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25"/>
    </row>
    <row r="110" spans="1:16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25"/>
    </row>
    <row r="111" spans="1:16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25"/>
    </row>
    <row r="112" spans="1:16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25"/>
    </row>
    <row r="113" spans="1:16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25"/>
    </row>
    <row r="114" spans="1:16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25"/>
    </row>
    <row r="115" spans="1:16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25"/>
    </row>
    <row r="116" spans="1:16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25"/>
    </row>
    <row r="117" spans="1:16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25"/>
    </row>
    <row r="118" spans="1:16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25"/>
    </row>
    <row r="119" spans="1:16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25"/>
    </row>
    <row r="120" spans="1:16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25"/>
    </row>
    <row r="121" spans="1:16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25"/>
    </row>
    <row r="122" spans="1:16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25"/>
    </row>
    <row r="123" spans="1:16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25"/>
    </row>
    <row r="124" spans="1:16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25"/>
    </row>
    <row r="125" spans="1:16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25"/>
    </row>
    <row r="126" spans="1:16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25"/>
    </row>
    <row r="127" spans="1:16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25"/>
    </row>
    <row r="128" spans="1:16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25"/>
    </row>
    <row r="129" spans="1:16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25"/>
    </row>
    <row r="130" spans="1:16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25"/>
    </row>
    <row r="131" spans="1:16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25"/>
    </row>
    <row r="132" spans="1:16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25"/>
    </row>
    <row r="133" spans="1:16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25"/>
    </row>
    <row r="134" spans="1:16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25"/>
    </row>
    <row r="135" spans="1:16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25"/>
    </row>
    <row r="136" spans="1:16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25"/>
    </row>
    <row r="137" spans="1:16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25"/>
    </row>
    <row r="138" spans="1:16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25"/>
    </row>
    <row r="139" spans="1:16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25"/>
    </row>
    <row r="140" spans="1:16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25"/>
    </row>
    <row r="141" spans="1:16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25"/>
    </row>
    <row r="142" spans="1:16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25"/>
    </row>
    <row r="143" spans="1:16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25"/>
    </row>
    <row r="144" spans="1:16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25"/>
    </row>
    <row r="145" spans="1:16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25"/>
    </row>
    <row r="146" spans="1:16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25"/>
    </row>
    <row r="147" spans="1:16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25"/>
    </row>
    <row r="148" spans="1:16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25"/>
    </row>
    <row r="149" spans="1:16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25"/>
    </row>
    <row r="150" spans="1:16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25"/>
    </row>
    <row r="151" spans="1:16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25"/>
    </row>
    <row r="152" spans="1:16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25"/>
    </row>
    <row r="153" spans="1:16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25"/>
    </row>
    <row r="154" spans="1:16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25"/>
    </row>
    <row r="155" spans="1:16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25"/>
    </row>
    <row r="156" spans="1:16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25"/>
    </row>
    <row r="157" spans="1:16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25"/>
    </row>
    <row r="158" spans="1:16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25"/>
    </row>
    <row r="159" spans="1:16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25"/>
    </row>
    <row r="160" spans="1:16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25"/>
    </row>
    <row r="161" spans="1:16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25"/>
    </row>
    <row r="162" spans="1:16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25"/>
    </row>
    <row r="163" spans="1:16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25"/>
    </row>
    <row r="164" spans="1:16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25"/>
    </row>
    <row r="165" spans="1:16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25"/>
    </row>
    <row r="166" spans="1:16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25"/>
    </row>
    <row r="167" spans="1:16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25"/>
    </row>
    <row r="168" spans="1:16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25"/>
    </row>
    <row r="169" spans="1:16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25"/>
    </row>
    <row r="170" spans="1:16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25"/>
    </row>
    <row r="171" spans="1:16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25"/>
    </row>
    <row r="172" spans="1:16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25"/>
    </row>
    <row r="173" spans="1:16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25"/>
    </row>
    <row r="174" spans="1:16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25"/>
    </row>
    <row r="175" spans="1:16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25"/>
    </row>
    <row r="176" spans="1:16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25"/>
    </row>
    <row r="177" spans="1:16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25"/>
    </row>
    <row r="178" spans="1:16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25"/>
    </row>
    <row r="179" spans="1:16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25"/>
    </row>
    <row r="180" spans="1:16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25"/>
    </row>
    <row r="181" spans="1:16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25"/>
    </row>
    <row r="182" spans="1:16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25"/>
    </row>
    <row r="183" spans="1:16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25"/>
    </row>
    <row r="184" spans="1:16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25"/>
    </row>
    <row r="185" spans="1:16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25"/>
    </row>
    <row r="186" spans="1:16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25"/>
    </row>
    <row r="187" spans="1:16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25"/>
    </row>
    <row r="188" spans="1:16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25"/>
    </row>
    <row r="189" spans="1:16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25"/>
    </row>
    <row r="190" spans="1:16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25"/>
    </row>
    <row r="191" spans="1:16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25"/>
    </row>
    <row r="192" spans="1:16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25"/>
    </row>
    <row r="193" spans="1:16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25"/>
    </row>
    <row r="194" spans="1:16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25"/>
    </row>
    <row r="195" spans="1:16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25"/>
    </row>
    <row r="196" spans="1:16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25"/>
    </row>
    <row r="197" spans="1:16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25"/>
    </row>
    <row r="198" spans="1:16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25"/>
    </row>
    <row r="199" spans="1:16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25"/>
    </row>
    <row r="200" spans="1:16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25"/>
    </row>
    <row r="201" spans="1:16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25"/>
    </row>
    <row r="202" spans="1:16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25"/>
    </row>
    <row r="203" spans="1:16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25"/>
    </row>
    <row r="204" spans="1:16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25"/>
    </row>
    <row r="205" spans="1:16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25"/>
    </row>
    <row r="206" spans="1:16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25"/>
    </row>
    <row r="207" spans="1:16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25"/>
    </row>
    <row r="208" spans="1:16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25"/>
    </row>
    <row r="209" spans="1:16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25"/>
    </row>
    <row r="210" spans="1:16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25"/>
    </row>
    <row r="211" spans="1:16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25"/>
    </row>
    <row r="212" spans="1:16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25"/>
    </row>
    <row r="213" spans="1:16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25"/>
    </row>
    <row r="214" spans="1:16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25"/>
    </row>
    <row r="215" spans="1:16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25"/>
    </row>
    <row r="216" spans="1:16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25"/>
    </row>
    <row r="217" spans="1:16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25"/>
    </row>
    <row r="218" spans="1:16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25"/>
    </row>
    <row r="219" spans="1:16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25"/>
    </row>
    <row r="220" spans="1:16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25"/>
    </row>
    <row r="221" spans="1:16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83"/>
    </row>
    <row r="222" spans="1:16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83"/>
    </row>
    <row r="223" spans="1:16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83"/>
    </row>
    <row r="224" spans="1:16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83"/>
    </row>
    <row r="225" spans="1:16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83"/>
    </row>
    <row r="226" spans="1:1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83"/>
    </row>
    <row r="227" spans="1:16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83"/>
    </row>
    <row r="228" spans="1:16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83"/>
    </row>
    <row r="229" spans="1:16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83"/>
    </row>
    <row r="230" spans="1:16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83"/>
    </row>
    <row r="231" spans="1:16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83"/>
    </row>
    <row r="232" spans="1:16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83"/>
    </row>
    <row r="233" spans="1:16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83"/>
    </row>
    <row r="234" spans="1:16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83"/>
    </row>
    <row r="235" spans="1:16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83"/>
    </row>
    <row r="236" spans="1:1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83"/>
    </row>
    <row r="237" spans="1:16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83"/>
    </row>
    <row r="238" spans="1:16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83"/>
    </row>
    <row r="239" spans="1:16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83"/>
    </row>
    <row r="240" spans="1:16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83"/>
    </row>
    <row r="241" spans="1:16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83"/>
    </row>
    <row r="242" spans="1:16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83"/>
    </row>
    <row r="243" spans="1:16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83"/>
    </row>
    <row r="244" spans="1:16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83"/>
    </row>
    <row r="245" spans="1:16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83"/>
    </row>
    <row r="246" spans="1:1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83"/>
    </row>
    <row r="247" spans="1:16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83"/>
    </row>
    <row r="248" spans="1:16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83"/>
    </row>
    <row r="249" spans="1:16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83"/>
    </row>
    <row r="250" spans="1:16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83"/>
    </row>
    <row r="251" spans="1:16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83"/>
    </row>
    <row r="252" spans="1:16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83"/>
    </row>
    <row r="253" spans="1:16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83"/>
    </row>
    <row r="254" spans="1:16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83"/>
    </row>
    <row r="255" spans="1:16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83"/>
    </row>
    <row r="256" spans="1:1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83"/>
    </row>
    <row r="257" spans="1:16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83"/>
    </row>
    <row r="258" spans="1:16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83"/>
    </row>
    <row r="259" spans="1:16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83"/>
    </row>
    <row r="260" spans="1:16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83"/>
    </row>
    <row r="261" spans="1:16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83"/>
    </row>
    <row r="262" spans="1:16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83"/>
    </row>
    <row r="263" spans="1:16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83"/>
    </row>
    <row r="264" spans="1:16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83"/>
    </row>
    <row r="265" spans="1:16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83"/>
    </row>
    <row r="266" spans="1:1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83"/>
    </row>
    <row r="267" spans="1:16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83"/>
    </row>
    <row r="268" spans="1:16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83"/>
    </row>
    <row r="269" spans="1:16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83"/>
    </row>
    <row r="270" spans="1:16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83"/>
    </row>
    <row r="271" spans="1:16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83"/>
    </row>
    <row r="272" spans="1:16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83"/>
    </row>
    <row r="273" spans="1:16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83"/>
    </row>
    <row r="274" spans="1:16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83"/>
    </row>
    <row r="275" spans="1:16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83"/>
    </row>
    <row r="276" spans="1:1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83"/>
    </row>
    <row r="277" spans="1:16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83"/>
    </row>
    <row r="278" spans="1:16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83"/>
    </row>
    <row r="279" spans="1:16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83"/>
    </row>
    <row r="280" spans="1:16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83"/>
    </row>
    <row r="281" spans="1:16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83"/>
    </row>
    <row r="282" spans="1:16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83"/>
    </row>
    <row r="283" spans="1:16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83"/>
    </row>
    <row r="284" spans="1:16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83"/>
    </row>
    <row r="285" spans="1:16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83"/>
    </row>
    <row r="286" spans="1:1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83"/>
    </row>
    <row r="287" spans="1:16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83"/>
    </row>
    <row r="288" spans="1:16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83"/>
    </row>
    <row r="289" spans="1:16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83"/>
    </row>
    <row r="290" spans="1:16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83"/>
    </row>
    <row r="291" spans="1:16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83"/>
    </row>
    <row r="292" spans="1:16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83"/>
    </row>
    <row r="293" spans="1:16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83"/>
    </row>
    <row r="294" spans="1:16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83"/>
    </row>
    <row r="295" spans="1:16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83"/>
    </row>
    <row r="296" spans="1:1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83"/>
    </row>
    <row r="297" spans="1:16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83"/>
    </row>
    <row r="298" spans="1:16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83"/>
    </row>
    <row r="299" spans="1:16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83"/>
    </row>
    <row r="300" spans="1:16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83"/>
    </row>
    <row r="301" spans="1:16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83"/>
    </row>
    <row r="302" spans="1:16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83"/>
    </row>
    <row r="303" spans="1:16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83"/>
    </row>
    <row r="304" spans="1:16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83"/>
    </row>
    <row r="305" spans="1:16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83"/>
    </row>
    <row r="306" spans="1:1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83"/>
    </row>
    <row r="307" spans="1:16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83"/>
    </row>
    <row r="308" spans="1:16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83"/>
    </row>
    <row r="309" spans="1:16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83"/>
    </row>
    <row r="310" spans="1:16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83"/>
    </row>
    <row r="311" spans="1:16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83"/>
    </row>
    <row r="312" spans="1:16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83"/>
    </row>
    <row r="313" spans="1:16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83"/>
    </row>
    <row r="314" spans="1:16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83"/>
    </row>
    <row r="315" spans="1:16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83"/>
    </row>
    <row r="316" spans="1: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83"/>
    </row>
    <row r="317" spans="1:16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83"/>
    </row>
    <row r="318" spans="1:16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83"/>
    </row>
    <row r="319" spans="1:16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83"/>
    </row>
    <row r="320" spans="1:16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83"/>
    </row>
    <row r="321" spans="1:16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83"/>
    </row>
    <row r="322" spans="1:16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83"/>
    </row>
    <row r="323" spans="1:16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83"/>
    </row>
    <row r="324" spans="1:16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83"/>
    </row>
    <row r="325" spans="1:16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83"/>
    </row>
    <row r="326" spans="1:1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83"/>
    </row>
    <row r="327" spans="1:16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83"/>
    </row>
    <row r="328" spans="1:16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83"/>
    </row>
    <row r="329" spans="1:16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83"/>
    </row>
    <row r="330" spans="1:16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83"/>
    </row>
    <row r="331" spans="1:16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83"/>
    </row>
    <row r="332" spans="1:16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83"/>
    </row>
    <row r="333" spans="1:16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83"/>
    </row>
    <row r="334" spans="1:16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83"/>
    </row>
    <row r="335" spans="1:16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83"/>
    </row>
    <row r="336" spans="1:1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83"/>
    </row>
    <row r="337" spans="1:16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83"/>
    </row>
    <row r="338" spans="1:16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83"/>
    </row>
    <row r="339" spans="1:16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83"/>
    </row>
    <row r="340" spans="1:16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83"/>
    </row>
    <row r="341" spans="1:16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83"/>
    </row>
    <row r="342" spans="1:16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83"/>
    </row>
    <row r="343" spans="1:16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83"/>
    </row>
    <row r="344" spans="1:16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83"/>
    </row>
    <row r="345" spans="1:16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83"/>
    </row>
    <row r="346" spans="1:1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83"/>
    </row>
    <row r="347" spans="1:16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83"/>
    </row>
    <row r="348" spans="1:16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83"/>
    </row>
    <row r="349" spans="1:16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83"/>
    </row>
    <row r="350" spans="1:16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83"/>
    </row>
    <row r="351" spans="1:16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83"/>
    </row>
    <row r="352" spans="1:16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83"/>
    </row>
    <row r="353" spans="1:16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83"/>
    </row>
    <row r="354" spans="1:16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83"/>
    </row>
    <row r="355" spans="1:16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83"/>
    </row>
    <row r="356" spans="1:1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83"/>
    </row>
    <row r="357" spans="1:16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83"/>
    </row>
    <row r="358" spans="1:16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83"/>
    </row>
    <row r="359" spans="1:16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83"/>
    </row>
    <row r="360" spans="1:16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83"/>
    </row>
    <row r="361" spans="1:16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83"/>
    </row>
    <row r="362" spans="1:16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83"/>
    </row>
    <row r="363" spans="1:16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83"/>
    </row>
    <row r="364" spans="1:16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83"/>
    </row>
    <row r="365" spans="1:16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83"/>
    </row>
    <row r="366" spans="1:1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83"/>
    </row>
    <row r="367" spans="1:16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83"/>
    </row>
    <row r="368" spans="1:16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83"/>
    </row>
    <row r="369" spans="1:16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83"/>
    </row>
    <row r="370" spans="1:16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83"/>
    </row>
    <row r="371" spans="1:16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83"/>
    </row>
    <row r="372" spans="1:16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83"/>
    </row>
    <row r="373" spans="1:16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83"/>
    </row>
    <row r="374" spans="1:16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83"/>
    </row>
    <row r="375" spans="1:16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83"/>
    </row>
    <row r="376" spans="1:1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83"/>
    </row>
    <row r="377" spans="1:16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83"/>
    </row>
    <row r="378" spans="1:16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83"/>
    </row>
    <row r="379" spans="1:16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83"/>
    </row>
    <row r="380" spans="1:16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83"/>
    </row>
    <row r="381" spans="1:16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83"/>
    </row>
    <row r="382" spans="1:16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83"/>
    </row>
    <row r="383" spans="1:16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83"/>
    </row>
    <row r="384" spans="1:16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83"/>
    </row>
    <row r="385" spans="1:16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83"/>
    </row>
    <row r="386" spans="1:1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83"/>
    </row>
    <row r="387" spans="1:16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83"/>
    </row>
    <row r="388" spans="1:16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83"/>
    </row>
    <row r="389" spans="1:16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83"/>
    </row>
    <row r="390" spans="1:16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83"/>
    </row>
    <row r="391" spans="1:16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83"/>
    </row>
    <row r="392" spans="1:16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83"/>
    </row>
    <row r="393" spans="1:16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83"/>
    </row>
    <row r="394" spans="1:16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83"/>
    </row>
    <row r="395" spans="1:16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83"/>
    </row>
    <row r="396" spans="1:1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83"/>
    </row>
    <row r="397" spans="1:16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83"/>
    </row>
    <row r="398" spans="1:16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83"/>
    </row>
    <row r="399" spans="1:16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83"/>
    </row>
    <row r="400" spans="1:16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83"/>
    </row>
    <row r="401" spans="1:16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83"/>
    </row>
    <row r="402" spans="1:16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83"/>
    </row>
    <row r="403" spans="1:16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83"/>
    </row>
    <row r="404" spans="1:16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83"/>
    </row>
    <row r="405" spans="1:16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83"/>
    </row>
    <row r="406" spans="1:1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83"/>
    </row>
    <row r="407" spans="1:16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83"/>
    </row>
    <row r="408" spans="1:16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83"/>
    </row>
    <row r="409" spans="1:16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83"/>
    </row>
    <row r="410" spans="1:16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83"/>
    </row>
    <row r="411" spans="1:16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83"/>
    </row>
    <row r="412" spans="1:16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83"/>
    </row>
    <row r="413" spans="1:16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83"/>
    </row>
    <row r="414" spans="1:16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83"/>
    </row>
    <row r="415" spans="1:16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83"/>
    </row>
    <row r="416" spans="1: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83"/>
    </row>
    <row r="417" spans="1:16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83"/>
    </row>
    <row r="418" spans="1:16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83"/>
    </row>
    <row r="419" spans="1:16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83"/>
    </row>
    <row r="420" spans="1:16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83"/>
    </row>
    <row r="421" spans="1:16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83"/>
    </row>
    <row r="422" spans="1:16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83"/>
    </row>
    <row r="423" spans="1:16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83"/>
    </row>
    <row r="424" spans="1:16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83"/>
    </row>
    <row r="425" spans="1:16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83"/>
    </row>
    <row r="426" spans="1:1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83"/>
    </row>
    <row r="427" spans="1:16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83"/>
    </row>
    <row r="428" spans="1:16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83"/>
    </row>
    <row r="429" spans="1:16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83"/>
    </row>
    <row r="430" spans="1:16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83"/>
    </row>
    <row r="431" spans="1:16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83"/>
    </row>
    <row r="432" spans="1:16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83"/>
    </row>
    <row r="433" spans="1:16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83"/>
    </row>
    <row r="434" spans="1:16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83"/>
    </row>
    <row r="435" spans="1:16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83"/>
    </row>
    <row r="436" spans="1:1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83"/>
    </row>
    <row r="437" spans="1:16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83"/>
    </row>
    <row r="438" spans="1:16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83"/>
    </row>
    <row r="439" spans="1:16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83"/>
    </row>
    <row r="440" spans="1:16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83"/>
    </row>
    <row r="441" spans="1:16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83"/>
    </row>
    <row r="442" spans="1:16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83"/>
    </row>
    <row r="443" spans="1:16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83"/>
    </row>
    <row r="444" spans="1:16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83"/>
    </row>
    <row r="445" spans="1:16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83"/>
    </row>
    <row r="446" spans="1:1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83"/>
    </row>
    <row r="447" spans="1:16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83"/>
    </row>
    <row r="448" spans="1:16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83"/>
    </row>
    <row r="449" spans="1:16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83"/>
    </row>
    <row r="450" spans="1:16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83"/>
    </row>
    <row r="451" spans="1:16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83"/>
    </row>
    <row r="452" spans="1:16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83"/>
    </row>
    <row r="453" spans="1:16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83"/>
    </row>
    <row r="454" spans="1:16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83"/>
    </row>
    <row r="455" spans="1:16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83"/>
    </row>
    <row r="456" spans="1:1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83"/>
    </row>
    <row r="457" spans="1:16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83"/>
    </row>
    <row r="458" spans="1:16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83"/>
    </row>
    <row r="459" spans="1:16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83"/>
    </row>
    <row r="460" spans="1:16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83"/>
    </row>
    <row r="461" spans="1:16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83"/>
    </row>
    <row r="462" spans="1:16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83"/>
    </row>
    <row r="463" spans="1:16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83"/>
    </row>
    <row r="464" spans="1:16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83"/>
    </row>
    <row r="465" spans="1:16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83"/>
    </row>
    <row r="466" spans="1:1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83"/>
    </row>
    <row r="467" spans="1:16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83"/>
    </row>
    <row r="468" spans="1:16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83"/>
    </row>
    <row r="469" spans="1:16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83"/>
    </row>
    <row r="470" spans="1:16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83"/>
    </row>
    <row r="471" spans="1:16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83"/>
    </row>
    <row r="472" spans="1:16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83"/>
    </row>
    <row r="473" spans="1:16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83"/>
    </row>
    <row r="474" spans="1:16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83"/>
    </row>
    <row r="475" spans="1:16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83"/>
    </row>
    <row r="476" spans="1:1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83"/>
    </row>
    <row r="477" spans="1:16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83"/>
    </row>
    <row r="478" spans="1:16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83"/>
    </row>
    <row r="479" spans="1:16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83"/>
    </row>
    <row r="480" spans="1:16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83"/>
    </row>
    <row r="481" spans="1:16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83"/>
    </row>
    <row r="482" spans="1:16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83"/>
    </row>
    <row r="483" spans="1:16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83"/>
    </row>
    <row r="484" spans="1:16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83"/>
    </row>
    <row r="485" spans="1:16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83"/>
    </row>
    <row r="486" spans="1:1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83"/>
    </row>
    <row r="487" spans="1:16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83"/>
    </row>
    <row r="488" spans="1:16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83"/>
    </row>
    <row r="489" spans="1:16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83"/>
    </row>
    <row r="490" spans="1:16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83"/>
    </row>
    <row r="491" spans="1:16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83"/>
    </row>
    <row r="492" spans="1:16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83"/>
    </row>
    <row r="493" spans="1:16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83"/>
    </row>
    <row r="494" spans="1:16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83"/>
    </row>
    <row r="495" spans="1:16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83"/>
    </row>
    <row r="496" spans="1:1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83"/>
    </row>
    <row r="497" spans="1:16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83"/>
    </row>
    <row r="498" spans="1:16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83"/>
    </row>
    <row r="499" spans="1:16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83"/>
    </row>
    <row r="500" spans="1:16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83"/>
    </row>
    <row r="501" spans="1:16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83"/>
    </row>
    <row r="502" spans="1:16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83"/>
    </row>
    <row r="503" spans="1:16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83"/>
    </row>
    <row r="504" spans="1:16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83"/>
    </row>
    <row r="505" spans="1:16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83"/>
    </row>
    <row r="506" spans="1:1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83"/>
    </row>
    <row r="507" spans="1:16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83"/>
    </row>
    <row r="508" spans="1:16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83"/>
    </row>
    <row r="509" spans="1:16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83"/>
    </row>
    <row r="510" spans="1:16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83"/>
    </row>
    <row r="511" spans="1:16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83"/>
    </row>
    <row r="512" spans="1:16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83"/>
    </row>
    <row r="513" spans="1:16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83"/>
    </row>
    <row r="514" spans="1:16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83"/>
    </row>
    <row r="515" spans="1:16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83"/>
    </row>
    <row r="516" spans="1: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83"/>
    </row>
    <row r="517" spans="1:16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83"/>
    </row>
    <row r="518" spans="1:16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83"/>
    </row>
    <row r="519" spans="1:16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83"/>
    </row>
    <row r="520" spans="1:16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83"/>
    </row>
    <row r="521" spans="1:16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83"/>
    </row>
    <row r="522" spans="1:16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83"/>
    </row>
    <row r="523" spans="1:16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83"/>
    </row>
    <row r="524" spans="1:16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83"/>
    </row>
    <row r="525" spans="1:16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83"/>
    </row>
    <row r="526" spans="1:1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83"/>
    </row>
    <row r="527" spans="1:16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83"/>
    </row>
    <row r="528" spans="1:16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83"/>
    </row>
    <row r="529" spans="1:16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83"/>
    </row>
    <row r="530" spans="1:16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83"/>
    </row>
    <row r="531" spans="1:16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83"/>
    </row>
    <row r="532" spans="1:16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83"/>
    </row>
    <row r="533" spans="1:16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83"/>
    </row>
    <row r="534" spans="1:16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83"/>
    </row>
    <row r="535" spans="1:16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83"/>
    </row>
    <row r="536" spans="1:1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83"/>
    </row>
    <row r="537" spans="1:16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83"/>
    </row>
    <row r="538" spans="1:16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83"/>
    </row>
    <row r="539" spans="1:16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83"/>
    </row>
    <row r="540" spans="1:16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83"/>
    </row>
    <row r="541" spans="1:16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83"/>
    </row>
    <row r="542" spans="1:16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83"/>
    </row>
    <row r="543" spans="1:16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83"/>
    </row>
    <row r="544" spans="1:16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83"/>
    </row>
    <row r="545" spans="1:16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83"/>
    </row>
    <row r="546" spans="1:1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83"/>
    </row>
    <row r="547" spans="1:16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83"/>
    </row>
    <row r="548" spans="1:16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83"/>
    </row>
    <row r="549" spans="1:16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83"/>
    </row>
    <row r="550" spans="1:16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83"/>
    </row>
    <row r="551" spans="1:16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83"/>
    </row>
    <row r="552" spans="1:16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83"/>
    </row>
    <row r="553" spans="1:16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83"/>
    </row>
    <row r="554" spans="1:16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83"/>
    </row>
    <row r="555" spans="1:16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83"/>
    </row>
    <row r="556" spans="1:1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83"/>
    </row>
    <row r="557" spans="1:16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83"/>
    </row>
    <row r="558" spans="1:16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83"/>
    </row>
    <row r="559" spans="1:16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83"/>
    </row>
    <row r="560" spans="1:16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83"/>
    </row>
    <row r="561" spans="1:16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83"/>
    </row>
    <row r="562" spans="1:16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83"/>
    </row>
    <row r="563" spans="1:16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83"/>
    </row>
    <row r="564" spans="1:16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83"/>
    </row>
    <row r="565" spans="1:16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83"/>
    </row>
    <row r="566" spans="1:1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83"/>
    </row>
    <row r="567" spans="1:16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83"/>
    </row>
    <row r="568" spans="1:16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83"/>
    </row>
    <row r="569" spans="1:16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83"/>
    </row>
    <row r="570" spans="1:16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83"/>
    </row>
    <row r="571" spans="1:16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83"/>
    </row>
    <row r="572" spans="1:16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83"/>
    </row>
    <row r="573" spans="1:16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83"/>
    </row>
    <row r="574" spans="1:16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83"/>
    </row>
    <row r="575" spans="1:16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83"/>
    </row>
    <row r="576" spans="1:1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83"/>
    </row>
    <row r="577" spans="1:16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83"/>
    </row>
    <row r="578" spans="1:16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83"/>
    </row>
    <row r="579" spans="1:16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83"/>
    </row>
    <row r="580" spans="1:16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83"/>
    </row>
    <row r="581" spans="1:16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83"/>
    </row>
    <row r="582" spans="1:16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83"/>
    </row>
    <row r="583" spans="1:16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83"/>
    </row>
    <row r="584" spans="1:16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83"/>
    </row>
    <row r="585" spans="1:16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83"/>
    </row>
    <row r="586" spans="1:1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83"/>
    </row>
    <row r="587" spans="1:16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83"/>
    </row>
    <row r="588" spans="1:16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83"/>
    </row>
    <row r="589" spans="1:16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83"/>
    </row>
    <row r="590" spans="1:16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83"/>
    </row>
    <row r="591" spans="1:16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83"/>
    </row>
    <row r="592" spans="1:16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83"/>
    </row>
    <row r="593" spans="1:16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83"/>
    </row>
    <row r="594" spans="1:16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83"/>
    </row>
    <row r="595" spans="1:16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83"/>
    </row>
    <row r="596" spans="1:1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83"/>
    </row>
    <row r="597" spans="1:16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83"/>
    </row>
    <row r="598" spans="1:16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83"/>
    </row>
    <row r="599" spans="1:16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83"/>
    </row>
    <row r="600" spans="1:16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83"/>
    </row>
    <row r="601" spans="1:16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83"/>
    </row>
    <row r="602" spans="1:16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83"/>
    </row>
    <row r="603" spans="1:16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83"/>
    </row>
    <row r="604" spans="1:16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83"/>
    </row>
    <row r="605" spans="1:16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83"/>
    </row>
    <row r="606" spans="1:1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83"/>
    </row>
    <row r="607" spans="1:16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83"/>
    </row>
    <row r="608" spans="1:16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83"/>
    </row>
    <row r="609" spans="1:16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83"/>
    </row>
    <row r="610" spans="1:16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83"/>
    </row>
    <row r="611" spans="1:16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83"/>
    </row>
    <row r="612" spans="1:16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83"/>
    </row>
    <row r="613" spans="1:16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83"/>
    </row>
    <row r="614" spans="1:16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83"/>
    </row>
    <row r="615" spans="1:16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83"/>
    </row>
    <row r="616" spans="1: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83"/>
    </row>
    <row r="617" spans="1:16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83"/>
    </row>
    <row r="618" spans="1:16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83"/>
    </row>
    <row r="619" spans="1:16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83"/>
    </row>
    <row r="620" spans="1:16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83"/>
    </row>
    <row r="621" spans="1:16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83"/>
    </row>
    <row r="622" spans="1:16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83"/>
    </row>
    <row r="623" spans="1:16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83"/>
    </row>
    <row r="624" spans="1:16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83"/>
    </row>
    <row r="625" spans="1:16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83"/>
    </row>
    <row r="626" spans="1:1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83"/>
    </row>
    <row r="627" spans="1:16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83"/>
    </row>
    <row r="628" spans="1:16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83"/>
    </row>
    <row r="629" spans="1:16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83"/>
    </row>
    <row r="630" spans="1:16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83"/>
    </row>
    <row r="631" spans="1:16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83"/>
    </row>
    <row r="632" spans="1:16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83"/>
    </row>
    <row r="633" spans="1:16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83"/>
    </row>
    <row r="634" spans="1:16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83"/>
    </row>
    <row r="635" spans="1:16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83"/>
    </row>
    <row r="636" spans="1:1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83"/>
    </row>
    <row r="637" spans="1:16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83"/>
    </row>
    <row r="638" spans="1:16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83"/>
    </row>
    <row r="639" spans="1:16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83"/>
    </row>
    <row r="640" spans="1:16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83"/>
    </row>
    <row r="641" spans="1:16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83"/>
    </row>
    <row r="642" spans="1:16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83"/>
    </row>
    <row r="643" spans="1:16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83"/>
    </row>
    <row r="644" spans="1:16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83"/>
    </row>
    <row r="645" spans="1:16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83"/>
    </row>
    <row r="646" spans="1:1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83"/>
    </row>
    <row r="647" spans="1:16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83"/>
    </row>
    <row r="648" spans="1:16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83"/>
    </row>
    <row r="649" spans="1:16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83"/>
    </row>
    <row r="650" spans="1:16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83"/>
    </row>
    <row r="651" spans="1:16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83"/>
    </row>
    <row r="652" spans="1:16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83"/>
    </row>
    <row r="653" spans="1:16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83"/>
    </row>
    <row r="654" spans="1:16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83"/>
    </row>
    <row r="655" spans="1:16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83"/>
    </row>
    <row r="656" spans="1:1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83"/>
    </row>
    <row r="657" spans="1:16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83"/>
    </row>
    <row r="658" spans="1:16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83"/>
    </row>
    <row r="659" spans="1:16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83"/>
    </row>
    <row r="660" spans="1:16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83"/>
    </row>
    <row r="661" spans="1:16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83"/>
    </row>
    <row r="662" spans="1:16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83"/>
    </row>
    <row r="663" spans="1:16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83"/>
    </row>
    <row r="664" spans="1:16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83"/>
    </row>
    <row r="665" spans="1:16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83"/>
    </row>
    <row r="666" spans="1:1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83"/>
    </row>
    <row r="667" spans="1:16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83"/>
    </row>
    <row r="668" spans="1:16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83"/>
    </row>
    <row r="669" spans="1:16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83"/>
    </row>
    <row r="670" spans="1:16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83"/>
    </row>
    <row r="671" spans="1:16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83"/>
    </row>
    <row r="672" spans="1:16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83"/>
    </row>
    <row r="673" spans="1:16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83"/>
    </row>
    <row r="674" spans="1:16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83"/>
    </row>
    <row r="675" spans="1:16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83"/>
    </row>
    <row r="676" spans="1:1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83"/>
    </row>
    <row r="677" spans="1:16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83"/>
    </row>
    <row r="678" spans="1:16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83"/>
    </row>
    <row r="679" spans="1:16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83"/>
    </row>
    <row r="680" spans="1:16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83"/>
    </row>
    <row r="681" spans="1:16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83"/>
    </row>
    <row r="682" spans="1:16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83"/>
    </row>
    <row r="683" spans="1:16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83"/>
    </row>
    <row r="684" spans="1:16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83"/>
    </row>
    <row r="685" spans="1:16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83"/>
    </row>
    <row r="686" spans="1:1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83"/>
    </row>
    <row r="687" spans="1:16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83"/>
    </row>
    <row r="688" spans="1:16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83"/>
    </row>
    <row r="689" spans="1:16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83"/>
    </row>
    <row r="690" spans="1:16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83"/>
    </row>
    <row r="691" spans="1:16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83"/>
    </row>
    <row r="692" spans="1:16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83"/>
    </row>
    <row r="693" spans="1:16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83"/>
    </row>
    <row r="694" spans="1:16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83"/>
    </row>
    <row r="695" spans="1:16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83"/>
    </row>
    <row r="696" spans="1:1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83"/>
    </row>
    <row r="697" spans="1:16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83"/>
    </row>
    <row r="698" spans="1:16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83"/>
    </row>
    <row r="699" spans="1:16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83"/>
    </row>
    <row r="700" spans="1:16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83"/>
    </row>
    <row r="701" spans="1:16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83"/>
    </row>
    <row r="702" spans="1:16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83"/>
    </row>
    <row r="703" spans="1:16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83"/>
    </row>
    <row r="704" spans="1:16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83"/>
    </row>
    <row r="705" spans="1:16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83"/>
    </row>
    <row r="706" spans="1:1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83"/>
    </row>
    <row r="707" spans="1:16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83"/>
    </row>
    <row r="708" spans="1:16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83"/>
    </row>
    <row r="709" spans="1:16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83"/>
    </row>
    <row r="710" spans="1:16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83"/>
    </row>
    <row r="711" spans="1:16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83"/>
    </row>
    <row r="712" spans="1:16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83"/>
    </row>
    <row r="713" spans="1:16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83"/>
    </row>
    <row r="714" spans="1:16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83"/>
    </row>
    <row r="715" spans="1:16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83"/>
    </row>
    <row r="716" spans="1: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83"/>
    </row>
    <row r="717" spans="1:16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83"/>
    </row>
    <row r="718" spans="1:16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83"/>
    </row>
    <row r="719" spans="1:16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83"/>
    </row>
    <row r="720" spans="1:16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83"/>
    </row>
    <row r="721" spans="1:16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83"/>
    </row>
    <row r="722" spans="1:16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83"/>
    </row>
    <row r="723" spans="1:16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83"/>
    </row>
    <row r="724" spans="1:16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83"/>
    </row>
    <row r="725" spans="1:16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83"/>
    </row>
    <row r="726" spans="1:1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83"/>
    </row>
    <row r="727" spans="1:16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83"/>
    </row>
    <row r="728" spans="1:16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83"/>
    </row>
    <row r="729" spans="1:16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83"/>
    </row>
    <row r="730" spans="1:16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83"/>
    </row>
    <row r="731" spans="1:16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83"/>
    </row>
    <row r="732" spans="1:16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83"/>
    </row>
    <row r="733" spans="1:16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83"/>
    </row>
    <row r="734" spans="1:16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83"/>
    </row>
    <row r="735" spans="1:16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83"/>
    </row>
    <row r="736" spans="1:1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83"/>
    </row>
    <row r="737" spans="1:16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83"/>
    </row>
    <row r="738" spans="1:16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83"/>
    </row>
    <row r="739" spans="1:16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83"/>
    </row>
    <row r="740" spans="1:16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83"/>
    </row>
    <row r="741" spans="1:16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83"/>
    </row>
    <row r="742" spans="1:16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83"/>
    </row>
    <row r="743" spans="1:16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83"/>
    </row>
    <row r="744" spans="1:16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83"/>
    </row>
    <row r="745" spans="1:16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83"/>
    </row>
    <row r="746" spans="1:1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83"/>
    </row>
    <row r="747" spans="1:16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83"/>
    </row>
    <row r="748" spans="1:16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83"/>
    </row>
    <row r="749" spans="1:16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83"/>
    </row>
    <row r="750" spans="1:16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83"/>
    </row>
    <row r="751" spans="1:16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83"/>
    </row>
    <row r="752" spans="1:16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83"/>
    </row>
    <row r="753" spans="1:16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83"/>
    </row>
    <row r="754" spans="1:16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83"/>
    </row>
    <row r="755" spans="1:16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83"/>
    </row>
    <row r="756" spans="1:1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83"/>
    </row>
    <row r="757" spans="1:16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83"/>
    </row>
    <row r="758" spans="1:16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83"/>
    </row>
    <row r="759" spans="1:16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83"/>
    </row>
    <row r="760" spans="1:16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83"/>
    </row>
    <row r="761" spans="1:16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83"/>
    </row>
    <row r="762" spans="1:16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83"/>
    </row>
    <row r="763" spans="1:16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83"/>
    </row>
    <row r="764" spans="1:16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83"/>
    </row>
    <row r="765" spans="1:16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83"/>
    </row>
    <row r="766" spans="1:1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83"/>
    </row>
    <row r="767" spans="1:16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83"/>
    </row>
    <row r="768" spans="1:16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83"/>
    </row>
    <row r="769" spans="1:16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83"/>
    </row>
    <row r="770" spans="1:16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83"/>
    </row>
    <row r="771" spans="1:16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83"/>
    </row>
    <row r="772" spans="1:16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83"/>
    </row>
    <row r="773" spans="1:16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83"/>
    </row>
    <row r="774" spans="1:16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83"/>
    </row>
    <row r="775" spans="1:16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83"/>
    </row>
    <row r="776" spans="1:1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83"/>
    </row>
    <row r="777" spans="1:16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83"/>
    </row>
    <row r="778" spans="1:16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83"/>
    </row>
    <row r="779" spans="1:16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83"/>
    </row>
    <row r="780" spans="1:16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83"/>
    </row>
    <row r="781" spans="1:16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83"/>
    </row>
    <row r="782" spans="1:16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83"/>
    </row>
    <row r="783" spans="1:16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83"/>
    </row>
    <row r="784" spans="1:16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83"/>
    </row>
    <row r="785" spans="1:16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83"/>
    </row>
    <row r="786" spans="1:1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83"/>
    </row>
    <row r="787" spans="1:16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83"/>
    </row>
    <row r="788" spans="1:16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83"/>
    </row>
    <row r="789" spans="1:16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83"/>
    </row>
    <row r="790" spans="1:16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83"/>
    </row>
    <row r="791" spans="1:16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83"/>
    </row>
    <row r="792" spans="1:16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83"/>
    </row>
    <row r="793" spans="1:16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83"/>
    </row>
    <row r="794" spans="1:16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83"/>
    </row>
    <row r="795" spans="1:16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83"/>
    </row>
    <row r="796" spans="1:1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83"/>
    </row>
    <row r="797" spans="1:16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83"/>
    </row>
    <row r="798" spans="1:16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83"/>
    </row>
    <row r="799" spans="1:16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83"/>
    </row>
    <row r="800" spans="1:16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83"/>
    </row>
    <row r="801" spans="1:16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83"/>
    </row>
    <row r="802" spans="1:16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83"/>
    </row>
    <row r="803" spans="1:16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83"/>
    </row>
    <row r="804" spans="1:16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83"/>
    </row>
    <row r="805" spans="1:16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83"/>
    </row>
    <row r="806" spans="1:1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83"/>
    </row>
    <row r="807" spans="1:16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83"/>
    </row>
    <row r="808" spans="1:16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83"/>
    </row>
    <row r="809" spans="1:16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83"/>
    </row>
    <row r="810" spans="1:16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83"/>
    </row>
    <row r="811" spans="1:16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83"/>
    </row>
    <row r="812" spans="1:16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83"/>
    </row>
    <row r="813" spans="1:16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83"/>
    </row>
    <row r="814" spans="1:16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83"/>
    </row>
    <row r="815" spans="1:16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83"/>
    </row>
    <row r="816" spans="1: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83"/>
    </row>
    <row r="817" spans="1:16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83"/>
    </row>
    <row r="818" spans="1:16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83"/>
    </row>
    <row r="819" spans="1:16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83"/>
    </row>
    <row r="820" spans="1:16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83"/>
    </row>
    <row r="821" spans="1:16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83"/>
    </row>
    <row r="822" spans="1:16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83"/>
    </row>
    <row r="823" spans="1:16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83"/>
    </row>
    <row r="824" spans="1:16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83"/>
    </row>
    <row r="825" spans="1:16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83"/>
    </row>
    <row r="826" spans="1:1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83"/>
    </row>
    <row r="827" spans="1:16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83"/>
    </row>
    <row r="828" spans="1:16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83"/>
    </row>
    <row r="829" spans="1:16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83"/>
    </row>
    <row r="830" spans="1:16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83"/>
    </row>
    <row r="831" spans="1:16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83"/>
    </row>
    <row r="832" spans="1:16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83"/>
    </row>
    <row r="833" spans="1:16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83"/>
    </row>
    <row r="834" spans="1:16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83"/>
    </row>
    <row r="835" spans="1:16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83"/>
    </row>
    <row r="836" spans="1:1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83"/>
    </row>
    <row r="837" spans="1:16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83"/>
    </row>
    <row r="838" spans="1:16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83"/>
    </row>
    <row r="839" spans="1:16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83"/>
    </row>
    <row r="840" spans="1:16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83"/>
    </row>
    <row r="841" spans="1:16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83"/>
    </row>
    <row r="842" spans="1:16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83"/>
    </row>
    <row r="843" spans="1:16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83"/>
    </row>
    <row r="844" spans="1:16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83"/>
    </row>
    <row r="845" spans="1:16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83"/>
    </row>
    <row r="846" spans="1:1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83"/>
    </row>
    <row r="847" spans="1:16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83"/>
    </row>
    <row r="848" spans="1:16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83"/>
    </row>
    <row r="849" spans="1:16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83"/>
    </row>
    <row r="850" spans="1:16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83"/>
    </row>
    <row r="851" spans="1:16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83"/>
    </row>
    <row r="852" spans="1:16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83"/>
    </row>
    <row r="853" spans="1:16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83"/>
    </row>
    <row r="854" spans="1:16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83"/>
    </row>
    <row r="855" spans="1:16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83"/>
    </row>
    <row r="856" spans="1:1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83"/>
    </row>
    <row r="857" spans="1:16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83"/>
    </row>
    <row r="858" spans="1:16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83"/>
    </row>
    <row r="859" spans="1:16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83"/>
    </row>
    <row r="860" spans="1:16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83"/>
    </row>
    <row r="861" spans="1:16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83"/>
    </row>
    <row r="862" spans="1:16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83"/>
    </row>
    <row r="863" spans="1:16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83"/>
    </row>
    <row r="864" spans="1:16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83"/>
    </row>
    <row r="865" spans="1:16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83"/>
    </row>
    <row r="866" spans="1:1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83"/>
    </row>
    <row r="867" spans="1:16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83"/>
    </row>
    <row r="868" spans="1:16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83"/>
    </row>
    <row r="869" spans="1:16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83"/>
    </row>
    <row r="870" spans="1:16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83"/>
    </row>
    <row r="871" spans="1:16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83"/>
    </row>
    <row r="872" spans="1:16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83"/>
    </row>
    <row r="873" spans="1:16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83"/>
    </row>
    <row r="874" spans="1:16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83"/>
    </row>
    <row r="875" spans="1:16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83"/>
    </row>
    <row r="876" spans="1:1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83"/>
    </row>
    <row r="877" spans="1:16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83"/>
    </row>
    <row r="878" spans="1:16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83"/>
    </row>
    <row r="879" spans="1:16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83"/>
    </row>
    <row r="880" spans="1:16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83"/>
    </row>
    <row r="881" spans="1:16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83"/>
    </row>
    <row r="882" spans="1:16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83"/>
    </row>
    <row r="883" spans="1:16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83"/>
    </row>
    <row r="884" spans="1:16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83"/>
    </row>
    <row r="885" spans="1:16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83"/>
    </row>
    <row r="886" spans="1:1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83"/>
    </row>
    <row r="887" spans="1:16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83"/>
    </row>
    <row r="888" spans="1:16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83"/>
    </row>
    <row r="889" spans="1:16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83"/>
    </row>
    <row r="890" spans="1:16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83"/>
    </row>
    <row r="891" spans="1:16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83"/>
    </row>
    <row r="892" spans="1:16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83"/>
    </row>
    <row r="893" spans="1:16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83"/>
    </row>
    <row r="894" spans="1:16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83"/>
    </row>
    <row r="895" spans="1:16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83"/>
    </row>
    <row r="896" spans="1:1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83"/>
    </row>
    <row r="897" spans="1:16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83"/>
    </row>
    <row r="898" spans="1:16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83"/>
    </row>
    <row r="899" spans="1:16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83"/>
    </row>
    <row r="900" spans="1:16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83"/>
    </row>
    <row r="901" spans="1:16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83"/>
    </row>
    <row r="902" spans="1:16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83"/>
    </row>
    <row r="903" spans="1:16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83"/>
    </row>
    <row r="904" spans="1:16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83"/>
    </row>
    <row r="905" spans="1:16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83"/>
    </row>
    <row r="906" spans="1:1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83"/>
    </row>
    <row r="907" spans="1:16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83"/>
    </row>
    <row r="908" spans="1:16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83"/>
    </row>
    <row r="909" spans="1:16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83"/>
    </row>
    <row r="910" spans="1:16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83"/>
    </row>
    <row r="911" spans="1:16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83"/>
    </row>
    <row r="912" spans="1:16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83"/>
    </row>
  </sheetData>
  <mergeCells count="10">
    <mergeCell ref="A10:B10"/>
    <mergeCell ref="H13:I13"/>
    <mergeCell ref="A11:B11"/>
    <mergeCell ref="A9:P9"/>
    <mergeCell ref="A1:P1"/>
    <mergeCell ref="A2:P2"/>
    <mergeCell ref="A3:P3"/>
    <mergeCell ref="A4:P4"/>
    <mergeCell ref="A6:P6"/>
    <mergeCell ref="A8:P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1"/>
  <sheetViews>
    <sheetView topLeftCell="A7" workbookViewId="0">
      <selection activeCell="B13" sqref="B13:B18"/>
    </sheetView>
  </sheetViews>
  <sheetFormatPr defaultColWidth="12.625" defaultRowHeight="15" customHeight="1"/>
  <cols>
    <col min="1" max="1" width="3.75" style="85" bestFit="1" customWidth="1"/>
    <col min="2" max="2" width="35.75" style="85" customWidth="1"/>
    <col min="3" max="3" width="6" style="85" customWidth="1"/>
    <col min="4" max="4" width="4.125" style="85" bestFit="1" customWidth="1"/>
    <col min="5" max="9" width="4.5" style="85" customWidth="1"/>
    <col min="10" max="10" width="5.25" style="85" customWidth="1"/>
    <col min="11" max="12" width="5.375" style="85" customWidth="1"/>
    <col min="13" max="14" width="5.5" style="85" customWidth="1"/>
    <col min="15" max="15" width="4.875" style="85" customWidth="1"/>
    <col min="16" max="16" width="7.625" style="85" customWidth="1"/>
    <col min="17" max="17" width="5" style="85" customWidth="1"/>
    <col min="18" max="16384" width="12.625" style="85"/>
  </cols>
  <sheetData>
    <row r="1" spans="1:17" ht="16.5" customHeight="1">
      <c r="B1" s="198" t="s">
        <v>0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</row>
    <row r="2" spans="1:17" ht="16.5" customHeight="1">
      <c r="B2" s="198" t="s">
        <v>207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</row>
    <row r="3" spans="1:17" ht="16.5" customHeight="1">
      <c r="B3" s="199" t="s">
        <v>1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</row>
    <row r="4" spans="1:17" ht="16.5" customHeight="1">
      <c r="B4" s="200" t="s">
        <v>2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</row>
    <row r="5" spans="1:17" ht="16.5" customHeight="1">
      <c r="B5" s="86"/>
      <c r="C5" s="86"/>
      <c r="D5" s="86"/>
      <c r="E5" s="86"/>
      <c r="F5" s="86"/>
      <c r="G5" s="86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6.5" customHeight="1">
      <c r="B6" s="201" t="s">
        <v>3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</row>
    <row r="7" spans="1:17" ht="16.5" customHeight="1"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6.5" customHeight="1">
      <c r="B8" s="183" t="s">
        <v>208</v>
      </c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</row>
    <row r="9" spans="1:17" ht="16.5" customHeight="1">
      <c r="B9" s="183" t="s">
        <v>209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</row>
    <row r="10" spans="1:17" ht="15.75" customHeight="1">
      <c r="B10" s="35"/>
      <c r="C10" s="35"/>
      <c r="D10" s="35"/>
      <c r="E10" s="35"/>
      <c r="F10" s="35"/>
      <c r="G10" s="35"/>
      <c r="H10" s="35"/>
      <c r="I10" s="35"/>
      <c r="J10" s="35"/>
      <c r="K10" s="32"/>
      <c r="L10" s="32"/>
      <c r="M10" s="32"/>
      <c r="N10" s="32"/>
      <c r="O10" s="32"/>
      <c r="P10" s="32"/>
      <c r="Q10" s="84"/>
    </row>
    <row r="11" spans="1:17" ht="15.75" customHeight="1">
      <c r="A11" s="209" t="s">
        <v>28</v>
      </c>
      <c r="B11" s="211" t="s">
        <v>52</v>
      </c>
      <c r="C11" s="206" t="s">
        <v>53</v>
      </c>
      <c r="D11" s="207"/>
      <c r="E11" s="207"/>
      <c r="F11" s="207"/>
      <c r="G11" s="207"/>
      <c r="H11" s="207"/>
      <c r="I11" s="207"/>
      <c r="J11" s="208" t="s">
        <v>67</v>
      </c>
      <c r="K11" s="208"/>
      <c r="L11" s="74"/>
      <c r="M11" s="75"/>
      <c r="N11" s="76"/>
    </row>
    <row r="12" spans="1:17" ht="31.5" customHeight="1">
      <c r="A12" s="210"/>
      <c r="B12" s="212"/>
      <c r="C12" s="118" t="s">
        <v>42</v>
      </c>
      <c r="D12" s="118" t="s">
        <v>43</v>
      </c>
      <c r="E12" s="118" t="s">
        <v>44</v>
      </c>
      <c r="F12" s="118" t="s">
        <v>45</v>
      </c>
      <c r="G12" s="118" t="s">
        <v>46</v>
      </c>
      <c r="H12" s="118" t="s">
        <v>47</v>
      </c>
      <c r="I12" s="118" t="s">
        <v>48</v>
      </c>
      <c r="J12" s="119" t="s">
        <v>49</v>
      </c>
      <c r="K12" s="119" t="s">
        <v>50</v>
      </c>
      <c r="L12" s="74"/>
      <c r="M12" s="75"/>
      <c r="N12" s="76"/>
    </row>
    <row r="13" spans="1:17" ht="30">
      <c r="A13" s="113">
        <v>1</v>
      </c>
      <c r="B13" s="172" t="s">
        <v>214</v>
      </c>
      <c r="C13" s="169"/>
      <c r="D13" s="170">
        <v>3</v>
      </c>
      <c r="E13" s="169"/>
      <c r="F13" s="169"/>
      <c r="G13" s="169"/>
      <c r="H13" s="169"/>
      <c r="I13" s="169"/>
      <c r="J13" s="169"/>
      <c r="K13" s="170">
        <v>2</v>
      </c>
      <c r="L13" s="171"/>
      <c r="M13" s="77"/>
      <c r="N13" s="78"/>
    </row>
    <row r="14" spans="1:17" ht="30">
      <c r="A14" s="113">
        <v>2</v>
      </c>
      <c r="B14" s="172" t="s">
        <v>215</v>
      </c>
      <c r="C14" s="169"/>
      <c r="D14" s="170">
        <v>3</v>
      </c>
      <c r="E14" s="169">
        <v>3</v>
      </c>
      <c r="F14" s="169">
        <v>3</v>
      </c>
      <c r="G14" s="169"/>
      <c r="H14" s="169"/>
      <c r="I14" s="170"/>
      <c r="J14" s="170">
        <v>2</v>
      </c>
      <c r="K14" s="169">
        <v>3</v>
      </c>
      <c r="L14" s="169"/>
      <c r="M14" s="77"/>
      <c r="N14" s="78"/>
    </row>
    <row r="15" spans="1:17" ht="30">
      <c r="A15" s="113">
        <v>3</v>
      </c>
      <c r="B15" s="172" t="s">
        <v>216</v>
      </c>
      <c r="C15" s="169"/>
      <c r="D15" s="170">
        <v>3</v>
      </c>
      <c r="E15" s="170">
        <v>2</v>
      </c>
      <c r="F15" s="170">
        <v>1</v>
      </c>
      <c r="G15" s="170"/>
      <c r="H15" s="169"/>
      <c r="I15" s="169"/>
      <c r="J15" s="170"/>
      <c r="K15" s="169">
        <v>2</v>
      </c>
      <c r="L15" s="169"/>
      <c r="M15" s="77"/>
      <c r="N15" s="78"/>
    </row>
    <row r="16" spans="1:17" ht="30">
      <c r="A16" s="114">
        <v>4</v>
      </c>
      <c r="B16" s="172" t="s">
        <v>217</v>
      </c>
      <c r="C16" s="169"/>
      <c r="D16" s="170">
        <v>3</v>
      </c>
      <c r="E16" s="169">
        <v>3</v>
      </c>
      <c r="F16" s="170">
        <v>3</v>
      </c>
      <c r="G16" s="170"/>
      <c r="H16" s="170"/>
      <c r="I16" s="169"/>
      <c r="J16" s="170">
        <v>2</v>
      </c>
      <c r="K16" s="169">
        <v>3</v>
      </c>
      <c r="L16" s="169"/>
      <c r="M16" s="77"/>
      <c r="N16" s="78"/>
    </row>
    <row r="17" spans="1:17" ht="30">
      <c r="A17" s="115">
        <v>5</v>
      </c>
      <c r="B17" s="172" t="s">
        <v>218</v>
      </c>
      <c r="C17" s="169"/>
      <c r="D17" s="170">
        <v>3</v>
      </c>
      <c r="E17" s="169">
        <v>3</v>
      </c>
      <c r="F17" s="170">
        <v>2</v>
      </c>
      <c r="G17" s="170">
        <v>1</v>
      </c>
      <c r="H17" s="170"/>
      <c r="I17" s="169"/>
      <c r="J17" s="170">
        <v>1</v>
      </c>
      <c r="K17" s="169">
        <v>3</v>
      </c>
      <c r="L17" s="169"/>
      <c r="M17" s="77"/>
      <c r="N17" s="78"/>
    </row>
    <row r="18" spans="1:17" ht="30">
      <c r="A18" s="114">
        <v>6</v>
      </c>
      <c r="B18" s="172" t="s">
        <v>219</v>
      </c>
      <c r="C18" s="169"/>
      <c r="D18" s="170">
        <v>2</v>
      </c>
      <c r="E18" s="170">
        <v>1</v>
      </c>
      <c r="F18" s="169"/>
      <c r="G18" s="169"/>
      <c r="H18" s="169"/>
      <c r="I18" s="169"/>
      <c r="J18" s="169"/>
      <c r="K18" s="170">
        <v>2</v>
      </c>
      <c r="L18" s="171"/>
      <c r="M18" s="77"/>
      <c r="N18" s="78"/>
    </row>
    <row r="19" spans="1:17" ht="15.75" customHeight="1">
      <c r="A19" s="116"/>
      <c r="B19" s="117"/>
      <c r="C19" s="120"/>
      <c r="D19" s="121">
        <f t="shared" ref="D19:F19" si="0">SUM(D13:D18)/6</f>
        <v>2.8333333333333335</v>
      </c>
      <c r="E19" s="122">
        <f t="shared" si="0"/>
        <v>2</v>
      </c>
      <c r="F19" s="122">
        <f t="shared" si="0"/>
        <v>1.5</v>
      </c>
      <c r="G19" s="122"/>
      <c r="H19" s="122"/>
      <c r="I19" s="122"/>
      <c r="J19" s="122">
        <f t="shared" ref="J19:K19" si="1">SUM(J13:J18)/6</f>
        <v>0.83333333333333337</v>
      </c>
      <c r="K19" s="123">
        <f t="shared" si="1"/>
        <v>2.5</v>
      </c>
      <c r="L19" s="79"/>
      <c r="M19" s="77"/>
      <c r="N19" s="78"/>
    </row>
    <row r="20" spans="1:17" ht="15.75" customHeight="1">
      <c r="B20" s="80"/>
      <c r="C20" s="81"/>
      <c r="D20" s="81"/>
      <c r="E20" s="81"/>
      <c r="F20" s="77"/>
      <c r="G20" s="77"/>
      <c r="H20" s="77"/>
      <c r="I20" s="77"/>
      <c r="J20" s="77"/>
      <c r="K20" s="77"/>
      <c r="L20" s="74"/>
      <c r="M20" s="77"/>
      <c r="N20" s="78"/>
    </row>
    <row r="21" spans="1:17" ht="15.75" customHeight="1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25"/>
    </row>
    <row r="22" spans="1:17" ht="15.7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25"/>
    </row>
    <row r="23" spans="1:17" ht="15.7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25"/>
    </row>
    <row r="24" spans="1:17" ht="15.7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25"/>
    </row>
    <row r="25" spans="1:17" ht="15.75" customHeight="1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5"/>
    </row>
    <row r="26" spans="1:17" ht="15.75" customHeight="1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5"/>
    </row>
    <row r="27" spans="1:17" ht="15.75" customHeight="1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5"/>
    </row>
    <row r="28" spans="1:17" ht="15.75" customHeight="1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5"/>
    </row>
    <row r="29" spans="1:17" ht="15.75" customHeight="1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5"/>
    </row>
    <row r="30" spans="1:17" ht="15.75" customHeight="1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5"/>
    </row>
    <row r="31" spans="1:17" ht="15.75" customHeight="1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5"/>
    </row>
    <row r="32" spans="1:17" ht="15.75" customHeight="1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5"/>
    </row>
    <row r="33" spans="2:17" ht="15.75" customHeight="1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5"/>
    </row>
    <row r="34" spans="2:17" ht="15.75" customHeight="1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5"/>
    </row>
    <row r="35" spans="2:17" ht="15.75" customHeight="1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5"/>
    </row>
    <row r="36" spans="2:17" ht="15.75" customHeight="1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25"/>
    </row>
    <row r="37" spans="2:17" ht="15.75" customHeight="1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25"/>
    </row>
    <row r="38" spans="2:17" ht="15.75" customHeight="1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25"/>
    </row>
    <row r="39" spans="2:17" ht="15.75" customHeight="1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25"/>
    </row>
    <row r="40" spans="2:17" ht="15.75" customHeight="1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25"/>
    </row>
    <row r="41" spans="2:17" ht="15.75" customHeight="1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25"/>
    </row>
    <row r="42" spans="2:17" ht="15.75" customHeight="1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25"/>
    </row>
    <row r="43" spans="2:17" ht="15.75" customHeight="1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25"/>
    </row>
    <row r="44" spans="2:17" ht="15.75" customHeight="1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25"/>
    </row>
    <row r="45" spans="2:17" ht="15.75" customHeight="1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25"/>
    </row>
    <row r="46" spans="2:17" ht="15.75" customHeight="1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25"/>
    </row>
    <row r="47" spans="2:17" ht="15.75" customHeight="1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25"/>
    </row>
    <row r="48" spans="2:17" ht="15.75" customHeight="1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25"/>
    </row>
    <row r="49" spans="2:17" ht="15.75" customHeight="1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25"/>
    </row>
    <row r="50" spans="2:17" ht="15.75" customHeight="1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25"/>
    </row>
    <row r="51" spans="2:17" ht="15.75" customHeight="1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25"/>
    </row>
    <row r="52" spans="2:17" ht="15.75" customHeight="1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25"/>
    </row>
    <row r="53" spans="2:17" ht="15.75" customHeight="1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25"/>
    </row>
    <row r="54" spans="2:17" ht="15.75" customHeight="1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25"/>
    </row>
    <row r="55" spans="2:17" ht="15.75" customHeight="1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25"/>
    </row>
    <row r="56" spans="2:17" ht="15.75" customHeight="1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25"/>
    </row>
    <row r="57" spans="2:17" ht="15.75" customHeight="1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25"/>
    </row>
    <row r="58" spans="2:17" ht="15.75" customHeight="1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25"/>
    </row>
    <row r="59" spans="2:17" ht="15.75" customHeight="1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25"/>
    </row>
    <row r="60" spans="2:17" ht="15.75" customHeight="1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25"/>
    </row>
    <row r="61" spans="2:17" ht="15.75" customHeight="1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25"/>
    </row>
    <row r="62" spans="2:17" ht="15.75" customHeight="1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25"/>
    </row>
    <row r="63" spans="2:17" ht="15.75" customHeight="1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25"/>
    </row>
    <row r="64" spans="2:17" ht="15.75" customHeight="1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25"/>
    </row>
    <row r="65" spans="2:17" ht="15.75" customHeight="1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25"/>
    </row>
    <row r="66" spans="2:17" ht="15.75" customHeight="1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25"/>
    </row>
    <row r="67" spans="2:17" ht="15.75" customHeight="1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25"/>
    </row>
    <row r="68" spans="2:17" ht="15.75" customHeight="1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25"/>
    </row>
    <row r="69" spans="2:17" ht="15.75" customHeight="1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25"/>
    </row>
    <row r="70" spans="2:17" ht="15.75" customHeight="1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25"/>
    </row>
    <row r="71" spans="2:17" ht="15.75" customHeight="1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25"/>
    </row>
    <row r="72" spans="2:17" ht="15.75" customHeight="1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25"/>
    </row>
    <row r="73" spans="2:17" ht="15.75" customHeight="1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25"/>
    </row>
    <row r="74" spans="2:17" ht="15.75" customHeight="1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25"/>
    </row>
    <row r="75" spans="2:17" ht="15.75" customHeight="1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25"/>
    </row>
    <row r="76" spans="2:17" ht="15.75" customHeight="1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25"/>
    </row>
    <row r="77" spans="2:17" ht="15.75" customHeight="1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25"/>
    </row>
    <row r="78" spans="2:17" ht="15.75" customHeight="1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25"/>
    </row>
    <row r="79" spans="2:17" ht="15.75" customHeight="1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25"/>
    </row>
    <row r="80" spans="2:17" ht="15.75" customHeight="1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25"/>
    </row>
    <row r="81" spans="2:17" ht="15.75" customHeight="1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25"/>
    </row>
    <row r="82" spans="2:17" ht="15.75" customHeight="1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25"/>
    </row>
    <row r="83" spans="2:17" ht="15.75" customHeight="1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25"/>
    </row>
    <row r="84" spans="2:17" ht="15.75" customHeight="1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25"/>
    </row>
    <row r="85" spans="2:17" ht="15.75" customHeight="1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25"/>
    </row>
    <row r="86" spans="2:17" ht="15.75" customHeight="1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25"/>
    </row>
    <row r="87" spans="2:17" ht="15.75" customHeight="1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25"/>
    </row>
    <row r="88" spans="2:17" ht="15.75" customHeight="1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25"/>
    </row>
    <row r="89" spans="2:17" ht="15.75" customHeight="1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25"/>
    </row>
    <row r="90" spans="2:17" ht="15.75" customHeight="1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25"/>
    </row>
    <row r="91" spans="2:17" ht="15.75" customHeight="1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25"/>
    </row>
    <row r="92" spans="2:17" ht="15.75" customHeight="1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25"/>
    </row>
    <row r="93" spans="2:17" ht="15.75" customHeight="1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25"/>
    </row>
    <row r="94" spans="2:17" ht="15.75" customHeight="1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25"/>
    </row>
    <row r="95" spans="2:17" ht="15.75" customHeight="1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25"/>
    </row>
    <row r="96" spans="2:17" ht="15.75" customHeight="1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25"/>
    </row>
    <row r="97" spans="2:17" ht="15.75" customHeight="1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25"/>
    </row>
    <row r="98" spans="2:17" ht="15.75" customHeight="1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25"/>
    </row>
    <row r="99" spans="2:17" ht="15.75" customHeight="1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25"/>
    </row>
    <row r="100" spans="2:17" ht="15.75" customHeight="1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25"/>
    </row>
    <row r="101" spans="2:17" ht="15.75" customHeight="1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25"/>
    </row>
    <row r="102" spans="2:17" ht="15.75" customHeight="1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25"/>
    </row>
    <row r="103" spans="2:17" ht="15.75" customHeight="1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25"/>
    </row>
    <row r="104" spans="2:17" ht="15.75" customHeight="1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25"/>
    </row>
    <row r="105" spans="2:17" ht="15.75" customHeight="1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25"/>
    </row>
    <row r="106" spans="2:17" ht="15.75" customHeight="1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25"/>
    </row>
    <row r="107" spans="2:17" ht="15.75" customHeight="1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25"/>
    </row>
    <row r="108" spans="2:17" ht="15.75" customHeight="1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25"/>
    </row>
    <row r="109" spans="2:17" ht="15.75" customHeight="1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25"/>
    </row>
    <row r="110" spans="2:17" ht="15.75" customHeight="1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25"/>
    </row>
    <row r="111" spans="2:17" ht="15.75" customHeight="1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25"/>
    </row>
    <row r="112" spans="2:17" ht="15.75" customHeight="1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25"/>
    </row>
    <row r="113" spans="2:17" ht="15.75" customHeight="1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25"/>
    </row>
    <row r="114" spans="2:17" ht="15.75" customHeight="1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25"/>
    </row>
    <row r="115" spans="2:17" ht="15.75" customHeight="1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25"/>
    </row>
    <row r="116" spans="2:17" ht="15.75" customHeight="1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25"/>
    </row>
    <row r="117" spans="2:17" ht="15.75" customHeight="1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25"/>
    </row>
    <row r="118" spans="2:17" ht="15.75" customHeight="1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25"/>
    </row>
    <row r="119" spans="2:17" ht="15.75" customHeight="1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25"/>
    </row>
    <row r="120" spans="2:17" ht="15.75" customHeight="1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25"/>
    </row>
    <row r="121" spans="2:17" ht="15.75" customHeight="1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25"/>
    </row>
    <row r="122" spans="2:17" ht="15.75" customHeight="1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25"/>
    </row>
    <row r="123" spans="2:17" ht="15.75" customHeight="1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25"/>
    </row>
    <row r="124" spans="2:17" ht="15.75" customHeight="1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25"/>
    </row>
    <row r="125" spans="2:17" ht="15.75" customHeight="1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25"/>
    </row>
    <row r="126" spans="2:17" ht="15.75" customHeight="1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25"/>
    </row>
    <row r="127" spans="2:17" ht="15.75" customHeight="1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25"/>
    </row>
    <row r="128" spans="2:17" ht="15.75" customHeight="1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25"/>
    </row>
    <row r="129" spans="2:17" ht="15.75" customHeight="1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25"/>
    </row>
    <row r="130" spans="2:17" ht="15.75" customHeight="1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25"/>
    </row>
    <row r="131" spans="2:17" ht="15.75" customHeight="1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25"/>
    </row>
    <row r="132" spans="2:17" ht="15.75" customHeight="1"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25"/>
    </row>
    <row r="133" spans="2:17" ht="15.75" customHeight="1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25"/>
    </row>
    <row r="134" spans="2:17" ht="15.75" customHeight="1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25"/>
    </row>
    <row r="135" spans="2:17" ht="15.75" customHeight="1"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25"/>
    </row>
    <row r="136" spans="2:17" ht="15.75" customHeight="1"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25"/>
    </row>
    <row r="137" spans="2:17" ht="15.75" customHeight="1"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25"/>
    </row>
    <row r="138" spans="2:17" ht="15.75" customHeight="1"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25"/>
    </row>
    <row r="139" spans="2:17" ht="15.75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25"/>
    </row>
    <row r="140" spans="2:17" ht="15.75" customHeight="1"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25"/>
    </row>
    <row r="141" spans="2:17" ht="15.75" customHeight="1"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25"/>
    </row>
    <row r="142" spans="2:17" ht="15.75" customHeight="1"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25"/>
    </row>
    <row r="143" spans="2:17" ht="15.75" customHeight="1"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25"/>
    </row>
    <row r="144" spans="2:17" ht="15.75" customHeight="1"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25"/>
    </row>
    <row r="145" spans="2:17" ht="15.75" customHeight="1"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25"/>
    </row>
    <row r="146" spans="2:17" ht="15.75" customHeight="1"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25"/>
    </row>
    <row r="147" spans="2:17" ht="15.75" customHeight="1"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25"/>
    </row>
    <row r="148" spans="2:17" ht="15.75" customHeight="1"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25"/>
    </row>
    <row r="149" spans="2:17" ht="15.75" customHeight="1"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25"/>
    </row>
    <row r="150" spans="2:17" ht="15.75" customHeight="1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25"/>
    </row>
    <row r="151" spans="2:17" ht="15.75" customHeight="1"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25"/>
    </row>
    <row r="152" spans="2:17" ht="15.75" customHeight="1"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25"/>
    </row>
    <row r="153" spans="2:17" ht="15.75" customHeight="1"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25"/>
    </row>
    <row r="154" spans="2:17" ht="15.75" customHeight="1"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25"/>
    </row>
    <row r="155" spans="2:17" ht="15.75" customHeight="1"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25"/>
    </row>
    <row r="156" spans="2:17" ht="15.75" customHeight="1"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25"/>
    </row>
    <row r="157" spans="2:17" ht="15.75" customHeight="1"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25"/>
    </row>
    <row r="158" spans="2:17" ht="15.75" customHeight="1"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25"/>
    </row>
    <row r="159" spans="2:17" ht="15.75" customHeight="1"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25"/>
    </row>
    <row r="160" spans="2:17" ht="15.75" customHeight="1"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25"/>
    </row>
    <row r="161" spans="2:17" ht="15.75" customHeight="1"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25"/>
    </row>
    <row r="162" spans="2:17" ht="15.75" customHeight="1"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25"/>
    </row>
    <row r="163" spans="2:17" ht="15.75" customHeight="1"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25"/>
    </row>
    <row r="164" spans="2:17" ht="15.75" customHeight="1"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25"/>
    </row>
    <row r="165" spans="2:17" ht="15.75" customHeight="1"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25"/>
    </row>
    <row r="166" spans="2:17" ht="15.75" customHeight="1"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25"/>
    </row>
    <row r="167" spans="2:17" ht="15.75" customHeight="1"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25"/>
    </row>
    <row r="168" spans="2:17" ht="15.75" customHeight="1"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25"/>
    </row>
    <row r="169" spans="2:17" ht="15.75" customHeight="1"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25"/>
    </row>
    <row r="170" spans="2:17" ht="15.75" customHeight="1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25"/>
    </row>
    <row r="171" spans="2:17" ht="15.75" customHeight="1"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25"/>
    </row>
    <row r="172" spans="2:17" ht="15.75" customHeight="1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25"/>
    </row>
    <row r="173" spans="2:17" ht="15.75" customHeight="1"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25"/>
    </row>
    <row r="174" spans="2:17" ht="15.75" customHeight="1"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25"/>
    </row>
    <row r="175" spans="2:17" ht="15.75" customHeight="1"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25"/>
    </row>
    <row r="176" spans="2:17" ht="15.75" customHeight="1"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25"/>
    </row>
    <row r="177" spans="2:17" ht="15.75" customHeight="1"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25"/>
    </row>
    <row r="178" spans="2:17" ht="15.75" customHeight="1"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25"/>
    </row>
    <row r="179" spans="2:17" ht="15.75" customHeight="1"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25"/>
    </row>
    <row r="180" spans="2:17" ht="15.75" customHeight="1"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25"/>
    </row>
    <row r="181" spans="2:17" ht="15.75" customHeight="1"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25"/>
    </row>
    <row r="182" spans="2:17" ht="15.75" customHeight="1"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25"/>
    </row>
    <row r="183" spans="2:17" ht="15.75" customHeight="1"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25"/>
    </row>
    <row r="184" spans="2:17" ht="15.75" customHeight="1"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25"/>
    </row>
    <row r="185" spans="2:17" ht="15.75" customHeight="1"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25"/>
    </row>
    <row r="186" spans="2:17" ht="15.75" customHeight="1"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25"/>
    </row>
    <row r="187" spans="2:17" ht="15.75" customHeight="1"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25"/>
    </row>
    <row r="188" spans="2:17" ht="15.75" customHeight="1"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25"/>
    </row>
    <row r="189" spans="2:17" ht="15.75" customHeight="1"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25"/>
    </row>
    <row r="190" spans="2:17" ht="15.75" customHeight="1"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25"/>
    </row>
    <row r="191" spans="2:17" ht="15.75" customHeight="1"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25"/>
    </row>
    <row r="192" spans="2:17" ht="15.75" customHeight="1"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25"/>
    </row>
    <row r="193" spans="2:17" ht="15.75" customHeight="1"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25"/>
    </row>
    <row r="194" spans="2:17" ht="15.75" customHeight="1"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25"/>
    </row>
    <row r="195" spans="2:17" ht="15.75" customHeight="1"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25"/>
    </row>
    <row r="196" spans="2:17" ht="15.75" customHeight="1"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25"/>
    </row>
    <row r="197" spans="2:17" ht="15.75" customHeight="1"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25"/>
    </row>
    <row r="198" spans="2:17" ht="15.75" customHeight="1"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25"/>
    </row>
    <row r="199" spans="2:17" ht="15.75" customHeight="1"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25"/>
    </row>
    <row r="200" spans="2:17" ht="15.75" customHeight="1"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25"/>
    </row>
    <row r="201" spans="2:17" ht="15.75" customHeight="1"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25"/>
    </row>
    <row r="202" spans="2:17" ht="15.75" customHeight="1"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25"/>
    </row>
    <row r="203" spans="2:17" ht="15.75" customHeight="1"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25"/>
    </row>
    <row r="204" spans="2:17" ht="15.75" customHeight="1"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25"/>
    </row>
    <row r="205" spans="2:17" ht="15.75" customHeight="1"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25"/>
    </row>
    <row r="206" spans="2:17" ht="15.75" customHeight="1"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25"/>
    </row>
    <row r="207" spans="2:17" ht="15.75" customHeight="1"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25"/>
    </row>
    <row r="208" spans="2:17" ht="15.75" customHeight="1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25"/>
    </row>
    <row r="209" spans="2:17" ht="15.75" customHeight="1"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25"/>
    </row>
    <row r="210" spans="2:17" ht="15.75" customHeight="1"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25"/>
    </row>
    <row r="211" spans="2:17" ht="15.75" customHeight="1"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25"/>
    </row>
    <row r="212" spans="2:17" ht="15.75" customHeight="1"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25"/>
    </row>
    <row r="213" spans="2:17" ht="15.75" customHeight="1"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25"/>
    </row>
    <row r="214" spans="2:17" ht="15.75" customHeight="1"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25"/>
    </row>
    <row r="215" spans="2:17" ht="15.75" customHeight="1"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25"/>
    </row>
    <row r="216" spans="2:17" ht="15.75" customHeight="1"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25"/>
    </row>
    <row r="217" spans="2:17" ht="15.75" customHeight="1"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25"/>
    </row>
    <row r="218" spans="2:17" ht="15.75" customHeight="1"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25"/>
    </row>
    <row r="219" spans="2:17" ht="15.75" customHeight="1"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25"/>
    </row>
    <row r="220" spans="2:17" ht="15.75" customHeight="1"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83"/>
    </row>
    <row r="221" spans="2:17" ht="15.75" customHeight="1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83"/>
    </row>
    <row r="222" spans="2:17" ht="15.75" customHeight="1"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83"/>
    </row>
    <row r="223" spans="2:17" ht="15.75" customHeight="1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83"/>
    </row>
    <row r="224" spans="2:17" ht="15.75" customHeight="1"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83"/>
    </row>
    <row r="225" spans="2:17" ht="15.75" customHeight="1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83"/>
    </row>
    <row r="226" spans="2:17" ht="15.75" customHeight="1"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83"/>
    </row>
    <row r="227" spans="2:17" ht="15.75" customHeight="1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83"/>
    </row>
    <row r="228" spans="2:17" ht="15.75" customHeight="1"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83"/>
    </row>
    <row r="229" spans="2:17" ht="15.75" customHeight="1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83"/>
    </row>
    <row r="230" spans="2:17" ht="15.75" customHeight="1"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83"/>
    </row>
    <row r="231" spans="2:17" ht="15.75" customHeight="1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83"/>
    </row>
    <row r="232" spans="2:17" ht="15.75" customHeight="1"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83"/>
    </row>
    <row r="233" spans="2:17" ht="15.75" customHeight="1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83"/>
    </row>
    <row r="234" spans="2:17" ht="15.75" customHeight="1"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83"/>
    </row>
    <row r="235" spans="2:17" ht="15.75" customHeight="1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83"/>
    </row>
    <row r="236" spans="2:17" ht="15.75" customHeight="1"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83"/>
    </row>
    <row r="237" spans="2:17" ht="15.75" customHeight="1"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83"/>
    </row>
    <row r="238" spans="2:17" ht="15.75" customHeight="1"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83"/>
    </row>
    <row r="239" spans="2:17" ht="15.75" customHeight="1"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83"/>
    </row>
    <row r="240" spans="2:17" ht="15.75" customHeight="1"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83"/>
    </row>
    <row r="241" spans="2:17" ht="15.75" customHeight="1"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83"/>
    </row>
    <row r="242" spans="2:17" ht="15.75" customHeight="1"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83"/>
    </row>
    <row r="243" spans="2:17" ht="15.75" customHeight="1"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83"/>
    </row>
    <row r="244" spans="2:17" ht="15.75" customHeight="1"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83"/>
    </row>
    <row r="245" spans="2:17" ht="15.75" customHeight="1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83"/>
    </row>
    <row r="246" spans="2:17" ht="15.75" customHeight="1"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83"/>
    </row>
    <row r="247" spans="2:17" ht="15.75" customHeight="1"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83"/>
    </row>
    <row r="248" spans="2:17" ht="15.75" customHeight="1"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83"/>
    </row>
    <row r="249" spans="2:17" ht="15.75" customHeight="1"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83"/>
    </row>
    <row r="250" spans="2:17" ht="15.75" customHeight="1"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83"/>
    </row>
    <row r="251" spans="2:17" ht="15.75" customHeight="1"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83"/>
    </row>
    <row r="252" spans="2:17" ht="15.75" customHeight="1"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83"/>
    </row>
    <row r="253" spans="2:17" ht="15.75" customHeight="1"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83"/>
    </row>
    <row r="254" spans="2:17" ht="15.75" customHeight="1"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83"/>
    </row>
    <row r="255" spans="2:17" ht="15.75" customHeight="1"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83"/>
    </row>
    <row r="256" spans="2:17" ht="15.75" customHeight="1"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83"/>
    </row>
    <row r="257" spans="2:17" ht="15.75" customHeight="1"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83"/>
    </row>
    <row r="258" spans="2:17" ht="15.75" customHeight="1"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83"/>
    </row>
    <row r="259" spans="2:17" ht="15.75" customHeight="1"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83"/>
    </row>
    <row r="260" spans="2:17" ht="15.75" customHeight="1"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83"/>
    </row>
    <row r="261" spans="2:17" ht="15.75" customHeight="1"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83"/>
    </row>
    <row r="262" spans="2:17" ht="15.75" customHeight="1"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83"/>
    </row>
    <row r="263" spans="2:17" ht="15.75" customHeight="1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83"/>
    </row>
    <row r="264" spans="2:17" ht="15.75" customHeight="1"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83"/>
    </row>
    <row r="265" spans="2:17" ht="15.75" customHeight="1"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83"/>
    </row>
    <row r="266" spans="2:17" ht="15.75" customHeight="1"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83"/>
    </row>
    <row r="267" spans="2:17" ht="15.75" customHeight="1"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83"/>
    </row>
    <row r="268" spans="2:17" ht="15.75" customHeight="1"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83"/>
    </row>
    <row r="269" spans="2:17" ht="15.75" customHeight="1"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83"/>
    </row>
    <row r="270" spans="2:17" ht="15.75" customHeight="1"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83"/>
    </row>
    <row r="271" spans="2:17" ht="15.75" customHeight="1"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83"/>
    </row>
    <row r="272" spans="2:17" ht="15.75" customHeight="1"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83"/>
    </row>
    <row r="273" spans="2:17" ht="15.75" customHeight="1"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83"/>
    </row>
    <row r="274" spans="2:17" ht="15.75" customHeight="1"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83"/>
    </row>
    <row r="275" spans="2:17" ht="15.75" customHeight="1"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83"/>
    </row>
    <row r="276" spans="2:17" ht="15.75" customHeight="1"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83"/>
    </row>
    <row r="277" spans="2:17" ht="15.75" customHeight="1"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83"/>
    </row>
    <row r="278" spans="2:17" ht="15.75" customHeight="1"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83"/>
    </row>
    <row r="279" spans="2:17" ht="15.75" customHeight="1"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83"/>
    </row>
    <row r="280" spans="2:17" ht="15.75" customHeight="1"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83"/>
    </row>
    <row r="281" spans="2:17" ht="15.75" customHeight="1"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83"/>
    </row>
    <row r="282" spans="2:17" ht="15.75" customHeight="1"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83"/>
    </row>
    <row r="283" spans="2:17" ht="15.75" customHeight="1"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83"/>
    </row>
    <row r="284" spans="2:17" ht="15.75" customHeight="1"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83"/>
    </row>
    <row r="285" spans="2:17" ht="15.75" customHeight="1"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83"/>
    </row>
    <row r="286" spans="2:17" ht="15.75" customHeight="1"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83"/>
    </row>
    <row r="287" spans="2:17" ht="15.75" customHeight="1"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83"/>
    </row>
    <row r="288" spans="2:17" ht="15.75" customHeight="1"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83"/>
    </row>
    <row r="289" spans="2:17" ht="15.75" customHeight="1"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83"/>
    </row>
    <row r="290" spans="2:17" ht="15.75" customHeight="1"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83"/>
    </row>
    <row r="291" spans="2:17" ht="15.75" customHeight="1"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83"/>
    </row>
    <row r="292" spans="2:17" ht="15.75" customHeight="1"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83"/>
    </row>
    <row r="293" spans="2:17" ht="15.75" customHeight="1"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83"/>
    </row>
    <row r="294" spans="2:17" ht="15.75" customHeight="1"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83"/>
    </row>
    <row r="295" spans="2:17" ht="15.75" customHeight="1"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83"/>
    </row>
    <row r="296" spans="2:17" ht="15.75" customHeight="1"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83"/>
    </row>
    <row r="297" spans="2:17" ht="15.75" customHeight="1"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83"/>
    </row>
    <row r="298" spans="2:17" ht="15.75" customHeight="1"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83"/>
    </row>
    <row r="299" spans="2:17" ht="15.75" customHeight="1"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83"/>
    </row>
    <row r="300" spans="2:17" ht="15.75" customHeight="1"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83"/>
    </row>
    <row r="301" spans="2:17" ht="15.75" customHeight="1"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83"/>
    </row>
    <row r="302" spans="2:17" ht="15.75" customHeight="1"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83"/>
    </row>
    <row r="303" spans="2:17" ht="15.75" customHeight="1"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83"/>
    </row>
    <row r="304" spans="2:17" ht="15.75" customHeight="1"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83"/>
    </row>
    <row r="305" spans="2:17" ht="15.75" customHeight="1"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83"/>
    </row>
    <row r="306" spans="2:17" ht="15.75" customHeight="1"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83"/>
    </row>
    <row r="307" spans="2:17" ht="15.75" customHeight="1"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83"/>
    </row>
    <row r="308" spans="2:17" ht="15.75" customHeight="1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83"/>
    </row>
    <row r="309" spans="2:17" ht="15.75" customHeight="1"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83"/>
    </row>
    <row r="310" spans="2:17" ht="15.75" customHeight="1"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83"/>
    </row>
    <row r="311" spans="2:17" ht="15.75" customHeight="1"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83"/>
    </row>
    <row r="312" spans="2:17" ht="15.75" customHeight="1"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83"/>
    </row>
    <row r="313" spans="2:17" ht="15.75" customHeight="1"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83"/>
    </row>
    <row r="314" spans="2:17" ht="15.75" customHeight="1"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83"/>
    </row>
    <row r="315" spans="2:17" ht="15.75" customHeight="1"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83"/>
    </row>
    <row r="316" spans="2:17" ht="15.75" customHeight="1"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83"/>
    </row>
    <row r="317" spans="2:17" ht="15.75" customHeight="1"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83"/>
    </row>
    <row r="318" spans="2:17" ht="15.75" customHeight="1"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83"/>
    </row>
    <row r="319" spans="2:17" ht="15.75" customHeight="1"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83"/>
    </row>
    <row r="320" spans="2:17" ht="15.75" customHeight="1"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83"/>
    </row>
    <row r="321" spans="2:17" ht="15.75" customHeight="1"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83"/>
    </row>
    <row r="322" spans="2:17" ht="15.75" customHeight="1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83"/>
    </row>
    <row r="323" spans="2:17" ht="15.75" customHeight="1"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83"/>
    </row>
    <row r="324" spans="2:17" ht="15.75" customHeight="1"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83"/>
    </row>
    <row r="325" spans="2:17" ht="15.75" customHeight="1"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83"/>
    </row>
    <row r="326" spans="2:17" ht="15.75" customHeight="1"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83"/>
    </row>
    <row r="327" spans="2:17" ht="15.75" customHeight="1"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83"/>
    </row>
    <row r="328" spans="2:17" ht="15.75" customHeight="1"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83"/>
    </row>
    <row r="329" spans="2:17" ht="15.75" customHeight="1"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83"/>
    </row>
    <row r="330" spans="2:17" ht="15.75" customHeight="1"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83"/>
    </row>
    <row r="331" spans="2:17" ht="15.75" customHeight="1"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83"/>
    </row>
    <row r="332" spans="2:17" ht="15.75" customHeight="1"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83"/>
    </row>
    <row r="333" spans="2:17" ht="15.75" customHeight="1"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83"/>
    </row>
    <row r="334" spans="2:17" ht="15.75" customHeight="1"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83"/>
    </row>
    <row r="335" spans="2:17" ht="15.75" customHeight="1"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83"/>
    </row>
    <row r="336" spans="2:17" ht="15.75" customHeight="1"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83"/>
    </row>
    <row r="337" spans="2:17" ht="15.75" customHeight="1"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83"/>
    </row>
    <row r="338" spans="2:17" ht="15.75" customHeight="1"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83"/>
    </row>
    <row r="339" spans="2:17" ht="15.75" customHeight="1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83"/>
    </row>
    <row r="340" spans="2:17" ht="15.75" customHeight="1"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83"/>
    </row>
    <row r="341" spans="2:17" ht="15.75" customHeight="1"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83"/>
    </row>
    <row r="342" spans="2:17" ht="15.75" customHeight="1"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83"/>
    </row>
    <row r="343" spans="2:17" ht="15.75" customHeight="1"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83"/>
    </row>
    <row r="344" spans="2:17" ht="15.75" customHeight="1"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83"/>
    </row>
    <row r="345" spans="2:17" ht="15.75" customHeight="1"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83"/>
    </row>
    <row r="346" spans="2:17" ht="15.75" customHeight="1"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83"/>
    </row>
    <row r="347" spans="2:17" ht="15.75" customHeight="1"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83"/>
    </row>
    <row r="348" spans="2:17" ht="15.75" customHeight="1"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83"/>
    </row>
    <row r="349" spans="2:17" ht="15.75" customHeight="1"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83"/>
    </row>
    <row r="350" spans="2:17" ht="15.75" customHeight="1"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83"/>
    </row>
    <row r="351" spans="2:17" ht="15.75" customHeight="1"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83"/>
    </row>
    <row r="352" spans="2:17" ht="15.75" customHeight="1"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83"/>
    </row>
    <row r="353" spans="2:17" ht="15.75" customHeight="1"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83"/>
    </row>
    <row r="354" spans="2:17" ht="15.75" customHeight="1"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83"/>
    </row>
    <row r="355" spans="2:17" ht="15.75" customHeight="1"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83"/>
    </row>
    <row r="356" spans="2:17" ht="15.75" customHeight="1"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83"/>
    </row>
    <row r="357" spans="2:17" ht="15.75" customHeight="1"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83"/>
    </row>
    <row r="358" spans="2:17" ht="15.75" customHeight="1"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83"/>
    </row>
    <row r="359" spans="2:17" ht="15.75" customHeight="1"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83"/>
    </row>
    <row r="360" spans="2:17" ht="15.75" customHeight="1"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83"/>
    </row>
    <row r="361" spans="2:17" ht="15.75" customHeight="1"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83"/>
    </row>
    <row r="362" spans="2:17" ht="15.75" customHeight="1"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83"/>
    </row>
    <row r="363" spans="2:17" ht="15.75" customHeight="1"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83"/>
    </row>
    <row r="364" spans="2:17" ht="15.75" customHeight="1"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83"/>
    </row>
    <row r="365" spans="2:17" ht="15.75" customHeight="1"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83"/>
    </row>
    <row r="366" spans="2:17" ht="15.75" customHeight="1"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83"/>
    </row>
    <row r="367" spans="2:17" ht="15.75" customHeight="1"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83"/>
    </row>
    <row r="368" spans="2:17" ht="15.75" customHeight="1"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83"/>
    </row>
    <row r="369" spans="2:17" ht="15.75" customHeight="1"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83"/>
    </row>
    <row r="370" spans="2:17" ht="15.75" customHeight="1"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83"/>
    </row>
    <row r="371" spans="2:17" ht="15.75" customHeight="1"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83"/>
    </row>
    <row r="372" spans="2:17" ht="15.75" customHeight="1"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83"/>
    </row>
    <row r="373" spans="2:17" ht="15.75" customHeight="1"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83"/>
    </row>
    <row r="374" spans="2:17" ht="15.75" customHeight="1"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83"/>
    </row>
    <row r="375" spans="2:17" ht="15.75" customHeight="1"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83"/>
    </row>
    <row r="376" spans="2:17" ht="15.75" customHeight="1"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83"/>
    </row>
    <row r="377" spans="2:17" ht="15.75" customHeight="1"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83"/>
    </row>
    <row r="378" spans="2:17" ht="15.75" customHeight="1"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83"/>
    </row>
    <row r="379" spans="2:17" ht="15.75" customHeight="1"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83"/>
    </row>
    <row r="380" spans="2:17" ht="15.75" customHeight="1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83"/>
    </row>
    <row r="381" spans="2:17" ht="15.75" customHeight="1"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83"/>
    </row>
    <row r="382" spans="2:17" ht="15.75" customHeight="1"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83"/>
    </row>
    <row r="383" spans="2:17" ht="15.75" customHeight="1"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83"/>
    </row>
    <row r="384" spans="2:17" ht="15.75" customHeight="1"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83"/>
    </row>
    <row r="385" spans="2:17" ht="15.75" customHeight="1"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83"/>
    </row>
    <row r="386" spans="2:17" ht="15.75" customHeight="1"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83"/>
    </row>
    <row r="387" spans="2:17" ht="15.75" customHeight="1"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83"/>
    </row>
    <row r="388" spans="2:17" ht="15.75" customHeight="1"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83"/>
    </row>
    <row r="389" spans="2:17" ht="15.75" customHeight="1"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83"/>
    </row>
    <row r="390" spans="2:17" ht="15.75" customHeight="1"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83"/>
    </row>
    <row r="391" spans="2:17" ht="15.75" customHeight="1"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83"/>
    </row>
    <row r="392" spans="2:17" ht="15.75" customHeight="1"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83"/>
    </row>
    <row r="393" spans="2:17" ht="15.75" customHeight="1"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83"/>
    </row>
    <row r="394" spans="2:17" ht="15.75" customHeight="1"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83"/>
    </row>
    <row r="395" spans="2:17" ht="15.75" customHeight="1"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83"/>
    </row>
    <row r="396" spans="2:17" ht="15.75" customHeight="1"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83"/>
    </row>
    <row r="397" spans="2:17" ht="15.75" customHeight="1"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83"/>
    </row>
    <row r="398" spans="2:17" ht="15.75" customHeight="1"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83"/>
    </row>
    <row r="399" spans="2:17" ht="15.75" customHeight="1"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83"/>
    </row>
    <row r="400" spans="2:17" ht="15.75" customHeight="1"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83"/>
    </row>
    <row r="401" spans="2:17" ht="15.75" customHeight="1"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83"/>
    </row>
    <row r="402" spans="2:17" ht="15.75" customHeight="1"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83"/>
    </row>
    <row r="403" spans="2:17" ht="15.75" customHeight="1"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83"/>
    </row>
    <row r="404" spans="2:17" ht="15.75" customHeight="1"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83"/>
    </row>
    <row r="405" spans="2:17" ht="15.75" customHeight="1"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83"/>
    </row>
    <row r="406" spans="2:17" ht="15.75" customHeight="1"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83"/>
    </row>
    <row r="407" spans="2:17" ht="15.75" customHeight="1"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83"/>
    </row>
    <row r="408" spans="2:17" ht="15.75" customHeight="1"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83"/>
    </row>
    <row r="409" spans="2:17" ht="15.75" customHeight="1"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83"/>
    </row>
    <row r="410" spans="2:17" ht="15.75" customHeight="1"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83"/>
    </row>
    <row r="411" spans="2:17" ht="15.75" customHeight="1"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83"/>
    </row>
    <row r="412" spans="2:17" ht="15.75" customHeight="1"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83"/>
    </row>
    <row r="413" spans="2:17" ht="15.75" customHeight="1"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83"/>
    </row>
    <row r="414" spans="2:17" ht="15.75" customHeight="1"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83"/>
    </row>
    <row r="415" spans="2:17" ht="15.75" customHeight="1"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83"/>
    </row>
    <row r="416" spans="2:17" ht="15.75" customHeight="1"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83"/>
    </row>
    <row r="417" spans="2:17" ht="15.75" customHeight="1"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83"/>
    </row>
    <row r="418" spans="2:17" ht="15.75" customHeight="1"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83"/>
    </row>
    <row r="419" spans="2:17" ht="15.75" customHeight="1"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83"/>
    </row>
    <row r="420" spans="2:17" ht="15.75" customHeight="1"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83"/>
    </row>
    <row r="421" spans="2:17" ht="15.75" customHeight="1"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83"/>
    </row>
    <row r="422" spans="2:17" ht="15.75" customHeight="1"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83"/>
    </row>
    <row r="423" spans="2:17" ht="15.75" customHeight="1"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83"/>
    </row>
    <row r="424" spans="2:17" ht="15.75" customHeight="1"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83"/>
    </row>
    <row r="425" spans="2:17" ht="15.75" customHeight="1"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83"/>
    </row>
    <row r="426" spans="2:17" ht="15.75" customHeight="1"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83"/>
    </row>
    <row r="427" spans="2:17" ht="15.75" customHeight="1"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83"/>
    </row>
    <row r="428" spans="2:17" ht="15.75" customHeight="1"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83"/>
    </row>
    <row r="429" spans="2:17" ht="15.75" customHeight="1"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83"/>
    </row>
    <row r="430" spans="2:17" ht="15.75" customHeight="1"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83"/>
    </row>
    <row r="431" spans="2:17" ht="15.75" customHeight="1"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83"/>
    </row>
    <row r="432" spans="2:17" ht="15.75" customHeight="1"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83"/>
    </row>
    <row r="433" spans="2:17" ht="15.75" customHeight="1"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83"/>
    </row>
    <row r="434" spans="2:17" ht="15.75" customHeight="1"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83"/>
    </row>
    <row r="435" spans="2:17" ht="15.75" customHeight="1"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83"/>
    </row>
    <row r="436" spans="2:17" ht="15.75" customHeight="1"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83"/>
    </row>
    <row r="437" spans="2:17" ht="15.75" customHeight="1"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83"/>
    </row>
    <row r="438" spans="2:17" ht="15.75" customHeight="1"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83"/>
    </row>
    <row r="439" spans="2:17" ht="15.75" customHeight="1"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83"/>
    </row>
    <row r="440" spans="2:17" ht="15.75" customHeight="1"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83"/>
    </row>
    <row r="441" spans="2:17" ht="15.75" customHeight="1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83"/>
    </row>
    <row r="442" spans="2:17" ht="15.75" customHeight="1"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83"/>
    </row>
    <row r="443" spans="2:17" ht="15.75" customHeight="1"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83"/>
    </row>
    <row r="444" spans="2:17" ht="15.75" customHeight="1"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83"/>
    </row>
    <row r="445" spans="2:17" ht="15.75" customHeight="1"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83"/>
    </row>
    <row r="446" spans="2:17" ht="15.75" customHeight="1"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83"/>
    </row>
    <row r="447" spans="2:17" ht="15.75" customHeight="1"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83"/>
    </row>
    <row r="448" spans="2:17" ht="15.75" customHeight="1"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83"/>
    </row>
    <row r="449" spans="2:17" ht="15.75" customHeight="1"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83"/>
    </row>
    <row r="450" spans="2:17" ht="15.75" customHeight="1"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83"/>
    </row>
    <row r="451" spans="2:17" ht="15.75" customHeight="1"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83"/>
    </row>
    <row r="452" spans="2:17" ht="15.75" customHeight="1"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83"/>
    </row>
    <row r="453" spans="2:17" ht="15.75" customHeight="1"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83"/>
    </row>
    <row r="454" spans="2:17" ht="15.75" customHeight="1"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83"/>
    </row>
    <row r="455" spans="2:17" ht="15.75" customHeight="1"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83"/>
    </row>
    <row r="456" spans="2:17" ht="15.75" customHeight="1"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83"/>
    </row>
    <row r="457" spans="2:17" ht="15.75" customHeight="1"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83"/>
    </row>
    <row r="458" spans="2:17" ht="15.75" customHeight="1"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83"/>
    </row>
    <row r="459" spans="2:17" ht="15.75" customHeight="1"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83"/>
    </row>
    <row r="460" spans="2:17" ht="15.75" customHeight="1"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83"/>
    </row>
    <row r="461" spans="2:17" ht="15.75" customHeight="1"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83"/>
    </row>
    <row r="462" spans="2:17" ht="15.75" customHeight="1"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83"/>
    </row>
    <row r="463" spans="2:17" ht="15.75" customHeight="1"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83"/>
    </row>
    <row r="464" spans="2:17" ht="15.75" customHeight="1"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83"/>
    </row>
    <row r="465" spans="2:17" ht="15.75" customHeight="1"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83"/>
    </row>
    <row r="466" spans="2:17" ht="15.75" customHeight="1"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83"/>
    </row>
    <row r="467" spans="2:17" ht="15.75" customHeight="1"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83"/>
    </row>
    <row r="468" spans="2:17" ht="15.75" customHeight="1"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83"/>
    </row>
    <row r="469" spans="2:17" ht="15.75" customHeight="1"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83"/>
    </row>
    <row r="470" spans="2:17" ht="15.75" customHeight="1"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83"/>
    </row>
    <row r="471" spans="2:17" ht="15.75" customHeight="1"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83"/>
    </row>
    <row r="472" spans="2:17" ht="15.75" customHeight="1"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83"/>
    </row>
    <row r="473" spans="2:17" ht="15.75" customHeight="1"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83"/>
    </row>
    <row r="474" spans="2:17" ht="15.75" customHeight="1"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83"/>
    </row>
    <row r="475" spans="2:17" ht="15.75" customHeight="1"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83"/>
    </row>
    <row r="476" spans="2:17" ht="15.75" customHeight="1"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83"/>
    </row>
    <row r="477" spans="2:17" ht="15.75" customHeight="1"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83"/>
    </row>
    <row r="478" spans="2:17" ht="15.75" customHeight="1"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83"/>
    </row>
    <row r="479" spans="2:17" ht="15.75" customHeight="1"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83"/>
    </row>
    <row r="480" spans="2:17" ht="15.75" customHeight="1"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83"/>
    </row>
    <row r="481" spans="2:17" ht="15.75" customHeight="1"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83"/>
    </row>
    <row r="482" spans="2:17" ht="15.75" customHeight="1"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83"/>
    </row>
    <row r="483" spans="2:17" ht="15.75" customHeight="1"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83"/>
    </row>
    <row r="484" spans="2:17" ht="15.75" customHeight="1"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83"/>
    </row>
    <row r="485" spans="2:17" ht="15.75" customHeight="1"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83"/>
    </row>
    <row r="486" spans="2:17" ht="15.75" customHeight="1"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83"/>
    </row>
    <row r="487" spans="2:17" ht="15.75" customHeight="1"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83"/>
    </row>
    <row r="488" spans="2:17" ht="15.75" customHeight="1"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83"/>
    </row>
    <row r="489" spans="2:17" ht="15.75" customHeight="1"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83"/>
    </row>
    <row r="490" spans="2:17" ht="15.75" customHeight="1"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83"/>
    </row>
    <row r="491" spans="2:17" ht="15.75" customHeight="1"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83"/>
    </row>
    <row r="492" spans="2:17" ht="15.75" customHeight="1"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83"/>
    </row>
    <row r="493" spans="2:17" ht="15.75" customHeight="1"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83"/>
    </row>
    <row r="494" spans="2:17" ht="15.75" customHeight="1"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83"/>
    </row>
    <row r="495" spans="2:17" ht="15.75" customHeight="1"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83"/>
    </row>
    <row r="496" spans="2:17" ht="15.75" customHeight="1"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83"/>
    </row>
    <row r="497" spans="2:17" ht="15.75" customHeight="1"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83"/>
    </row>
    <row r="498" spans="2:17" ht="15.75" customHeight="1"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83"/>
    </row>
    <row r="499" spans="2:17" ht="15.75" customHeight="1"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83"/>
    </row>
    <row r="500" spans="2:17" ht="15.75" customHeight="1"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83"/>
    </row>
    <row r="501" spans="2:17" ht="15.75" customHeight="1"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83"/>
    </row>
    <row r="502" spans="2:17" ht="15.75" customHeight="1"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83"/>
    </row>
    <row r="503" spans="2:17" ht="15.75" customHeight="1"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83"/>
    </row>
    <row r="504" spans="2:17" ht="15.75" customHeight="1"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83"/>
    </row>
    <row r="505" spans="2:17" ht="15.75" customHeight="1"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83"/>
    </row>
    <row r="506" spans="2:17" ht="15.75" customHeight="1"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83"/>
    </row>
    <row r="507" spans="2:17" ht="15.75" customHeight="1"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83"/>
    </row>
    <row r="508" spans="2:17" ht="15.75" customHeight="1"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83"/>
    </row>
    <row r="509" spans="2:17" ht="15.75" customHeight="1"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83"/>
    </row>
    <row r="510" spans="2:17" ht="15.75" customHeight="1"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83"/>
    </row>
    <row r="511" spans="2:17" ht="15.75" customHeight="1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83"/>
    </row>
    <row r="512" spans="2:17" ht="15.75" customHeight="1"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83"/>
    </row>
    <row r="513" spans="2:17" ht="15.75" customHeight="1"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83"/>
    </row>
    <row r="514" spans="2:17" ht="15.75" customHeight="1"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83"/>
    </row>
    <row r="515" spans="2:17" ht="15.75" customHeight="1"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83"/>
    </row>
    <row r="516" spans="2:17" ht="15.75" customHeight="1"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83"/>
    </row>
    <row r="517" spans="2:17" ht="15.75" customHeight="1"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83"/>
    </row>
    <row r="518" spans="2:17" ht="15.75" customHeight="1"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83"/>
    </row>
    <row r="519" spans="2:17" ht="15.75" customHeight="1"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83"/>
    </row>
    <row r="520" spans="2:17" ht="15.75" customHeight="1"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83"/>
    </row>
    <row r="521" spans="2:17" ht="15.75" customHeight="1"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83"/>
    </row>
    <row r="522" spans="2:17" ht="15.75" customHeight="1"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83"/>
    </row>
    <row r="523" spans="2:17" ht="15.75" customHeight="1"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83"/>
    </row>
    <row r="524" spans="2:17" ht="15.75" customHeight="1"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83"/>
    </row>
    <row r="525" spans="2:17" ht="15.75" customHeight="1"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83"/>
    </row>
    <row r="526" spans="2:17" ht="15.75" customHeight="1"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83"/>
    </row>
    <row r="527" spans="2:17" ht="15.75" customHeight="1"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83"/>
    </row>
    <row r="528" spans="2:17" ht="15.75" customHeight="1"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83"/>
    </row>
    <row r="529" spans="2:17" ht="15.75" customHeight="1"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83"/>
    </row>
    <row r="530" spans="2:17" ht="15.75" customHeight="1"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83"/>
    </row>
    <row r="531" spans="2:17" ht="15.75" customHeight="1"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83"/>
    </row>
    <row r="532" spans="2:17" ht="15.75" customHeight="1"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83"/>
    </row>
    <row r="533" spans="2:17" ht="15.75" customHeight="1"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83"/>
    </row>
    <row r="534" spans="2:17" ht="15.75" customHeight="1"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83"/>
    </row>
    <row r="535" spans="2:17" ht="15.75" customHeight="1"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83"/>
    </row>
    <row r="536" spans="2:17" ht="15.75" customHeight="1"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83"/>
    </row>
    <row r="537" spans="2:17" ht="15.75" customHeight="1"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83"/>
    </row>
    <row r="538" spans="2:17" ht="15.75" customHeight="1"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83"/>
    </row>
    <row r="539" spans="2:17" ht="15.75" customHeight="1"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83"/>
    </row>
    <row r="540" spans="2:17" ht="15.75" customHeight="1"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83"/>
    </row>
    <row r="541" spans="2:17" ht="15.75" customHeight="1"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83"/>
    </row>
    <row r="542" spans="2:17" ht="15.75" customHeight="1"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83"/>
    </row>
    <row r="543" spans="2:17" ht="15.75" customHeight="1"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83"/>
    </row>
    <row r="544" spans="2:17" ht="15.75" customHeight="1"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83"/>
    </row>
    <row r="545" spans="2:17" ht="15.75" customHeight="1"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83"/>
    </row>
    <row r="546" spans="2:17" ht="15.75" customHeight="1"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83"/>
    </row>
    <row r="547" spans="2:17" ht="15.75" customHeight="1"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83"/>
    </row>
    <row r="548" spans="2:17" ht="15.75" customHeight="1"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83"/>
    </row>
    <row r="549" spans="2:17" ht="15.75" customHeight="1"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83"/>
    </row>
    <row r="550" spans="2:17" ht="15.75" customHeight="1"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83"/>
    </row>
    <row r="551" spans="2:17" ht="15.75" customHeight="1"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83"/>
    </row>
    <row r="552" spans="2:17" ht="15.75" customHeight="1"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83"/>
    </row>
    <row r="553" spans="2:17" ht="15.75" customHeight="1"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83"/>
    </row>
    <row r="554" spans="2:17" ht="15.75" customHeight="1"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83"/>
    </row>
    <row r="555" spans="2:17" ht="15.75" customHeight="1"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83"/>
    </row>
    <row r="556" spans="2:17" ht="15.75" customHeight="1"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83"/>
    </row>
    <row r="557" spans="2:17" ht="15.75" customHeight="1"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83"/>
    </row>
    <row r="558" spans="2:17" ht="15.75" customHeight="1"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83"/>
    </row>
    <row r="559" spans="2:17" ht="15.75" customHeight="1"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83"/>
    </row>
    <row r="560" spans="2:17" ht="15.75" customHeight="1"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83"/>
    </row>
    <row r="561" spans="2:17" ht="15.75" customHeight="1"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83"/>
    </row>
    <row r="562" spans="2:17" ht="15.75" customHeight="1"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83"/>
    </row>
    <row r="563" spans="2:17" ht="15.75" customHeight="1"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83"/>
    </row>
    <row r="564" spans="2:17" ht="15.75" customHeight="1"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83"/>
    </row>
    <row r="565" spans="2:17" ht="15.75" customHeight="1"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83"/>
    </row>
    <row r="566" spans="2:17" ht="15.75" customHeight="1"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83"/>
    </row>
    <row r="567" spans="2:17" ht="15.75" customHeight="1"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83"/>
    </row>
    <row r="568" spans="2:17" ht="15.75" customHeight="1"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83"/>
    </row>
    <row r="569" spans="2:17" ht="15.75" customHeight="1"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83"/>
    </row>
    <row r="570" spans="2:17" ht="15.75" customHeight="1"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83"/>
    </row>
    <row r="571" spans="2:17" ht="15.75" customHeight="1"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83"/>
    </row>
    <row r="572" spans="2:17" ht="15.75" customHeight="1"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83"/>
    </row>
    <row r="573" spans="2:17" ht="15.75" customHeight="1"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83"/>
    </row>
    <row r="574" spans="2:17" ht="15.75" customHeight="1"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83"/>
    </row>
    <row r="575" spans="2:17" ht="15.75" customHeight="1"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83"/>
    </row>
    <row r="576" spans="2:17" ht="15.75" customHeight="1"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83"/>
    </row>
    <row r="577" spans="2:17" ht="15.75" customHeight="1"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83"/>
    </row>
    <row r="578" spans="2:17" ht="15.75" customHeight="1"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83"/>
    </row>
    <row r="579" spans="2:17" ht="15.75" customHeight="1"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83"/>
    </row>
    <row r="580" spans="2:17" ht="15.75" customHeight="1"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83"/>
    </row>
    <row r="581" spans="2:17" ht="15.75" customHeight="1"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83"/>
    </row>
    <row r="582" spans="2:17" ht="15.75" customHeight="1"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83"/>
    </row>
    <row r="583" spans="2:17" ht="15.75" customHeight="1"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83"/>
    </row>
    <row r="584" spans="2:17" ht="15.75" customHeight="1"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83"/>
    </row>
    <row r="585" spans="2:17" ht="15.75" customHeight="1"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83"/>
    </row>
    <row r="586" spans="2:17" ht="15.75" customHeight="1"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83"/>
    </row>
    <row r="587" spans="2:17" ht="15.75" customHeight="1"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83"/>
    </row>
    <row r="588" spans="2:17" ht="15.75" customHeight="1"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83"/>
    </row>
    <row r="589" spans="2:17" ht="15.75" customHeight="1"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83"/>
    </row>
    <row r="590" spans="2:17" ht="15.75" customHeight="1"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83"/>
    </row>
    <row r="591" spans="2:17" ht="15.75" customHeight="1"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83"/>
    </row>
    <row r="592" spans="2:17" ht="15.75" customHeight="1"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83"/>
    </row>
    <row r="593" spans="2:17" ht="15.75" customHeight="1"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83"/>
    </row>
    <row r="594" spans="2:17" ht="15.75" customHeight="1"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83"/>
    </row>
    <row r="595" spans="2:17" ht="15.75" customHeight="1"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83"/>
    </row>
    <row r="596" spans="2:17" ht="15.75" customHeight="1"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83"/>
    </row>
    <row r="597" spans="2:17" ht="15.75" customHeight="1"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83"/>
    </row>
    <row r="598" spans="2:17" ht="15.75" customHeight="1"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83"/>
    </row>
    <row r="599" spans="2:17" ht="15.75" customHeight="1"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83"/>
    </row>
    <row r="600" spans="2:17" ht="15.75" customHeight="1"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83"/>
    </row>
    <row r="601" spans="2:17" ht="15.75" customHeight="1"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83"/>
    </row>
    <row r="602" spans="2:17" ht="15.75" customHeight="1"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83"/>
    </row>
    <row r="603" spans="2:17" ht="15.75" customHeight="1"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83"/>
    </row>
    <row r="604" spans="2:17" ht="15.75" customHeight="1"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83"/>
    </row>
    <row r="605" spans="2:17" ht="15.75" customHeight="1"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83"/>
    </row>
    <row r="606" spans="2:17" ht="15.75" customHeight="1"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83"/>
    </row>
    <row r="607" spans="2:17" ht="15.75" customHeight="1"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83"/>
    </row>
    <row r="608" spans="2:17" ht="15.75" customHeight="1"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83"/>
    </row>
    <row r="609" spans="2:17" ht="15.75" customHeight="1"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83"/>
    </row>
    <row r="610" spans="2:17" ht="15.75" customHeight="1"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83"/>
    </row>
    <row r="611" spans="2:17" ht="15.75" customHeight="1"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83"/>
    </row>
    <row r="612" spans="2:17" ht="15.75" customHeight="1"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83"/>
    </row>
    <row r="613" spans="2:17" ht="15.75" customHeight="1"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83"/>
    </row>
    <row r="614" spans="2:17" ht="15.75" customHeight="1"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83"/>
    </row>
    <row r="615" spans="2:17" ht="15.75" customHeight="1"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83"/>
    </row>
    <row r="616" spans="2:17" ht="15.75" customHeight="1"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83"/>
    </row>
    <row r="617" spans="2:17" ht="15.75" customHeight="1"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83"/>
    </row>
    <row r="618" spans="2:17" ht="15.75" customHeight="1"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83"/>
    </row>
    <row r="619" spans="2:17" ht="15.75" customHeight="1"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83"/>
    </row>
    <row r="620" spans="2:17" ht="15.75" customHeight="1"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83"/>
    </row>
    <row r="621" spans="2:17" ht="15.75" customHeight="1"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83"/>
    </row>
    <row r="622" spans="2:17" ht="15.75" customHeight="1"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83"/>
    </row>
    <row r="623" spans="2:17" ht="15.75" customHeight="1"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83"/>
    </row>
    <row r="624" spans="2:17" ht="15.75" customHeight="1"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83"/>
    </row>
    <row r="625" spans="2:17" ht="15.75" customHeight="1"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83"/>
    </row>
    <row r="626" spans="2:17" ht="15.75" customHeight="1"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83"/>
    </row>
    <row r="627" spans="2:17" ht="15.75" customHeight="1"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83"/>
    </row>
    <row r="628" spans="2:17" ht="15.75" customHeight="1"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83"/>
    </row>
    <row r="629" spans="2:17" ht="15.75" customHeight="1"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83"/>
    </row>
    <row r="630" spans="2:17" ht="15.75" customHeight="1"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83"/>
    </row>
    <row r="631" spans="2:17" ht="15.75" customHeight="1"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83"/>
    </row>
    <row r="632" spans="2:17" ht="15.75" customHeight="1"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83"/>
    </row>
    <row r="633" spans="2:17" ht="15.75" customHeight="1"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83"/>
    </row>
    <row r="634" spans="2:17" ht="15.75" customHeight="1"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83"/>
    </row>
    <row r="635" spans="2:17" ht="15.75" customHeight="1"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83"/>
    </row>
    <row r="636" spans="2:17" ht="15.75" customHeight="1"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83"/>
    </row>
    <row r="637" spans="2:17" ht="15.75" customHeight="1"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83"/>
    </row>
    <row r="638" spans="2:17" ht="15.75" customHeight="1"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83"/>
    </row>
    <row r="639" spans="2:17" ht="15.75" customHeight="1"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83"/>
    </row>
    <row r="640" spans="2:17" ht="15.75" customHeight="1"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83"/>
    </row>
    <row r="641" spans="2:17" ht="15.75" customHeight="1"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83"/>
    </row>
    <row r="642" spans="2:17" ht="15.75" customHeight="1"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83"/>
    </row>
    <row r="643" spans="2:17" ht="15.75" customHeight="1"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83"/>
    </row>
    <row r="644" spans="2:17" ht="15.75" customHeight="1"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83"/>
    </row>
    <row r="645" spans="2:17" ht="15.75" customHeight="1"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83"/>
    </row>
    <row r="646" spans="2:17" ht="15.75" customHeight="1"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83"/>
    </row>
    <row r="647" spans="2:17" ht="15.75" customHeight="1"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83"/>
    </row>
    <row r="648" spans="2:17" ht="15.75" customHeight="1"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83"/>
    </row>
    <row r="649" spans="2:17" ht="15.75" customHeight="1"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83"/>
    </row>
    <row r="650" spans="2:17" ht="15.75" customHeight="1"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83"/>
    </row>
    <row r="651" spans="2:17" ht="15.75" customHeight="1"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83"/>
    </row>
    <row r="652" spans="2:17" ht="15.75" customHeight="1"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83"/>
    </row>
    <row r="653" spans="2:17" ht="15.75" customHeight="1"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83"/>
    </row>
    <row r="654" spans="2:17" ht="15.75" customHeight="1"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83"/>
    </row>
    <row r="655" spans="2:17" ht="15.75" customHeight="1"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83"/>
    </row>
    <row r="656" spans="2:17" ht="15.75" customHeight="1"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83"/>
    </row>
    <row r="657" spans="2:17" ht="15.75" customHeight="1"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83"/>
    </row>
    <row r="658" spans="2:17" ht="15.75" customHeight="1"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83"/>
    </row>
    <row r="659" spans="2:17" ht="15.75" customHeight="1"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83"/>
    </row>
    <row r="660" spans="2:17" ht="15.75" customHeight="1"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83"/>
    </row>
    <row r="661" spans="2:17" ht="15.75" customHeight="1"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83"/>
    </row>
    <row r="662" spans="2:17" ht="15.75" customHeight="1"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83"/>
    </row>
    <row r="663" spans="2:17" ht="15.75" customHeight="1"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83"/>
    </row>
    <row r="664" spans="2:17" ht="15.75" customHeight="1"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83"/>
    </row>
    <row r="665" spans="2:17" ht="15.75" customHeight="1"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83"/>
    </row>
    <row r="666" spans="2:17" ht="15.75" customHeight="1"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83"/>
    </row>
    <row r="667" spans="2:17" ht="15.75" customHeight="1"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83"/>
    </row>
    <row r="668" spans="2:17" ht="15.75" customHeight="1"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83"/>
    </row>
    <row r="669" spans="2:17" ht="15.75" customHeight="1"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83"/>
    </row>
    <row r="670" spans="2:17" ht="15.75" customHeight="1"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83"/>
    </row>
    <row r="671" spans="2:17" ht="15.75" customHeight="1"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83"/>
    </row>
    <row r="672" spans="2:17" ht="15.75" customHeight="1"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83"/>
    </row>
    <row r="673" spans="2:17" ht="15.75" customHeight="1"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83"/>
    </row>
    <row r="674" spans="2:17" ht="15.75" customHeight="1"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83"/>
    </row>
    <row r="675" spans="2:17" ht="15.75" customHeight="1"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83"/>
    </row>
    <row r="676" spans="2:17" ht="15.75" customHeight="1"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83"/>
    </row>
    <row r="677" spans="2:17" ht="15.75" customHeight="1"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83"/>
    </row>
    <row r="678" spans="2:17" ht="15.75" customHeight="1"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83"/>
    </row>
    <row r="679" spans="2:17" ht="15.75" customHeight="1"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83"/>
    </row>
    <row r="680" spans="2:17" ht="15.75" customHeight="1"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83"/>
    </row>
    <row r="681" spans="2:17" ht="15.75" customHeight="1"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83"/>
    </row>
    <row r="682" spans="2:17" ht="15.75" customHeight="1"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83"/>
    </row>
    <row r="683" spans="2:17" ht="15.75" customHeight="1"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83"/>
    </row>
    <row r="684" spans="2:17" ht="15.75" customHeight="1"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83"/>
    </row>
    <row r="685" spans="2:17" ht="15.75" customHeight="1"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83"/>
    </row>
    <row r="686" spans="2:17" ht="15.75" customHeight="1"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83"/>
    </row>
    <row r="687" spans="2:17" ht="15.75" customHeight="1"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83"/>
    </row>
    <row r="688" spans="2:17" ht="15.75" customHeight="1"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83"/>
    </row>
    <row r="689" spans="2:17" ht="15.75" customHeight="1"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83"/>
    </row>
    <row r="690" spans="2:17" ht="15.75" customHeight="1"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83"/>
    </row>
    <row r="691" spans="2:17" ht="15.75" customHeight="1"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83"/>
    </row>
    <row r="692" spans="2:17" ht="15.75" customHeight="1"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83"/>
    </row>
    <row r="693" spans="2:17" ht="15.75" customHeight="1"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83"/>
    </row>
    <row r="694" spans="2:17" ht="15.75" customHeight="1"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83"/>
    </row>
    <row r="695" spans="2:17" ht="15.75" customHeight="1"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83"/>
    </row>
    <row r="696" spans="2:17" ht="15.75" customHeight="1"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83"/>
    </row>
    <row r="697" spans="2:17" ht="15.75" customHeight="1"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83"/>
    </row>
    <row r="698" spans="2:17" ht="15.75" customHeight="1"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83"/>
    </row>
    <row r="699" spans="2:17" ht="15.75" customHeight="1"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83"/>
    </row>
    <row r="700" spans="2:17" ht="15.75" customHeight="1"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83"/>
    </row>
    <row r="701" spans="2:17" ht="15.75" customHeight="1"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83"/>
    </row>
    <row r="702" spans="2:17" ht="15.75" customHeight="1"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83"/>
    </row>
    <row r="703" spans="2:17" ht="15.75" customHeight="1"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83"/>
    </row>
    <row r="704" spans="2:17" ht="15.75" customHeight="1"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83"/>
    </row>
    <row r="705" spans="2:17" ht="15.75" customHeight="1"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83"/>
    </row>
    <row r="706" spans="2:17" ht="15.75" customHeight="1"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83"/>
    </row>
    <row r="707" spans="2:17" ht="15.75" customHeight="1"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83"/>
    </row>
    <row r="708" spans="2:17" ht="15.75" customHeight="1"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83"/>
    </row>
    <row r="709" spans="2:17" ht="15.75" customHeight="1"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83"/>
    </row>
    <row r="710" spans="2:17" ht="15.75" customHeight="1"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83"/>
    </row>
    <row r="711" spans="2:17" ht="15.75" customHeight="1"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83"/>
    </row>
    <row r="712" spans="2:17" ht="15.75" customHeight="1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83"/>
    </row>
    <row r="713" spans="2:17" ht="15.75" customHeight="1"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83"/>
    </row>
    <row r="714" spans="2:17" ht="15.75" customHeight="1"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83"/>
    </row>
    <row r="715" spans="2:17" ht="15.75" customHeight="1"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83"/>
    </row>
    <row r="716" spans="2:17" ht="15.75" customHeight="1"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83"/>
    </row>
    <row r="717" spans="2:17" ht="15.75" customHeight="1"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83"/>
    </row>
    <row r="718" spans="2:17" ht="15.75" customHeight="1"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83"/>
    </row>
    <row r="719" spans="2:17" ht="15.75" customHeight="1"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83"/>
    </row>
    <row r="720" spans="2:17" ht="15.75" customHeight="1"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83"/>
    </row>
    <row r="721" spans="2:17" ht="15.75" customHeight="1"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83"/>
    </row>
    <row r="722" spans="2:17" ht="15.75" customHeight="1"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83"/>
    </row>
    <row r="723" spans="2:17" ht="15.75" customHeight="1"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83"/>
    </row>
    <row r="724" spans="2:17" ht="15.75" customHeight="1"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83"/>
    </row>
    <row r="725" spans="2:17" ht="15.75" customHeight="1"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83"/>
    </row>
    <row r="726" spans="2:17" ht="15.75" customHeight="1"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83"/>
    </row>
    <row r="727" spans="2:17" ht="15.75" customHeight="1"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83"/>
    </row>
    <row r="728" spans="2:17" ht="15.75" customHeight="1"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83"/>
    </row>
    <row r="729" spans="2:17" ht="15.75" customHeight="1"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83"/>
    </row>
    <row r="730" spans="2:17" ht="15.75" customHeight="1"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83"/>
    </row>
    <row r="731" spans="2:17" ht="15.75" customHeight="1"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83"/>
    </row>
    <row r="732" spans="2:17" ht="15.75" customHeight="1"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83"/>
    </row>
    <row r="733" spans="2:17" ht="15.75" customHeight="1"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83"/>
    </row>
    <row r="734" spans="2:17" ht="15.75" customHeight="1"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83"/>
    </row>
    <row r="735" spans="2:17" ht="15.75" customHeight="1"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83"/>
    </row>
    <row r="736" spans="2:17" ht="15.75" customHeight="1"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83"/>
    </row>
    <row r="737" spans="2:17" ht="15.75" customHeight="1"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83"/>
    </row>
    <row r="738" spans="2:17" ht="15.75" customHeight="1"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83"/>
    </row>
    <row r="739" spans="2:17" ht="15.75" customHeight="1"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83"/>
    </row>
    <row r="740" spans="2:17" ht="15.75" customHeight="1"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83"/>
    </row>
    <row r="741" spans="2:17" ht="15.75" customHeight="1"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83"/>
    </row>
    <row r="742" spans="2:17" ht="15.75" customHeight="1"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83"/>
    </row>
    <row r="743" spans="2:17" ht="15.75" customHeight="1"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83"/>
    </row>
    <row r="744" spans="2:17" ht="15.75" customHeight="1"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83"/>
    </row>
    <row r="745" spans="2:17" ht="15.75" customHeight="1"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83"/>
    </row>
    <row r="746" spans="2:17" ht="15.75" customHeight="1"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83"/>
    </row>
    <row r="747" spans="2:17" ht="15.75" customHeight="1"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83"/>
    </row>
    <row r="748" spans="2:17" ht="15.75" customHeight="1"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83"/>
    </row>
    <row r="749" spans="2:17" ht="15.75" customHeight="1"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83"/>
    </row>
    <row r="750" spans="2:17" ht="15.75" customHeight="1"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83"/>
    </row>
    <row r="751" spans="2:17" ht="15.75" customHeight="1"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83"/>
    </row>
    <row r="752" spans="2:17" ht="15.75" customHeight="1"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83"/>
    </row>
    <row r="753" spans="2:17" ht="15.75" customHeight="1"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83"/>
    </row>
    <row r="754" spans="2:17" ht="15.75" customHeight="1"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83"/>
    </row>
    <row r="755" spans="2:17" ht="15.75" customHeight="1"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83"/>
    </row>
    <row r="756" spans="2:17" ht="15.75" customHeight="1"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83"/>
    </row>
    <row r="757" spans="2:17" ht="15.75" customHeight="1"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83"/>
    </row>
    <row r="758" spans="2:17" ht="15.75" customHeight="1"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83"/>
    </row>
    <row r="759" spans="2:17" ht="15.75" customHeight="1"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83"/>
    </row>
    <row r="760" spans="2:17" ht="15.75" customHeight="1"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83"/>
    </row>
    <row r="761" spans="2:17" ht="15.75" customHeight="1"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83"/>
    </row>
    <row r="762" spans="2:17" ht="15.75" customHeight="1"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83"/>
    </row>
    <row r="763" spans="2:17" ht="15.75" customHeight="1"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83"/>
    </row>
    <row r="764" spans="2:17" ht="15.75" customHeight="1"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83"/>
    </row>
    <row r="765" spans="2:17" ht="15.75" customHeight="1"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83"/>
    </row>
    <row r="766" spans="2:17" ht="15.75" customHeight="1"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83"/>
    </row>
    <row r="767" spans="2:17" ht="15.75" customHeight="1"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83"/>
    </row>
    <row r="768" spans="2:17" ht="15.75" customHeight="1"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83"/>
    </row>
    <row r="769" spans="2:17" ht="15.75" customHeight="1"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83"/>
    </row>
    <row r="770" spans="2:17" ht="15.75" customHeight="1"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83"/>
    </row>
    <row r="771" spans="2:17" ht="15.75" customHeight="1"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83"/>
    </row>
    <row r="772" spans="2:17" ht="15.75" customHeight="1"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83"/>
    </row>
    <row r="773" spans="2:17" ht="15.75" customHeight="1"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83"/>
    </row>
    <row r="774" spans="2:17" ht="15.75" customHeight="1"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83"/>
    </row>
    <row r="775" spans="2:17" ht="15.75" customHeight="1"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83"/>
    </row>
    <row r="776" spans="2:17" ht="15.75" customHeight="1"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83"/>
    </row>
    <row r="777" spans="2:17" ht="15.75" customHeight="1"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83"/>
    </row>
    <row r="778" spans="2:17" ht="15.75" customHeight="1"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83"/>
    </row>
    <row r="779" spans="2:17" ht="15.75" customHeight="1"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83"/>
    </row>
    <row r="780" spans="2:17" ht="15.75" customHeight="1"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83"/>
    </row>
    <row r="781" spans="2:17" ht="15.75" customHeight="1"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83"/>
    </row>
    <row r="782" spans="2:17" ht="15.75" customHeight="1"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83"/>
    </row>
    <row r="783" spans="2:17" ht="15.75" customHeight="1"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83"/>
    </row>
    <row r="784" spans="2:17" ht="15.75" customHeight="1"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83"/>
    </row>
    <row r="785" spans="2:17" ht="15.75" customHeight="1"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83"/>
    </row>
    <row r="786" spans="2:17" ht="15.75" customHeight="1"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83"/>
    </row>
    <row r="787" spans="2:17" ht="15.75" customHeight="1"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83"/>
    </row>
    <row r="788" spans="2:17" ht="15.75" customHeight="1"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83"/>
    </row>
    <row r="789" spans="2:17" ht="15.75" customHeight="1"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83"/>
    </row>
    <row r="790" spans="2:17" ht="15.75" customHeight="1"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83"/>
    </row>
    <row r="791" spans="2:17" ht="15.75" customHeight="1"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83"/>
    </row>
    <row r="792" spans="2:17" ht="15.75" customHeight="1"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83"/>
    </row>
    <row r="793" spans="2:17" ht="15.75" customHeight="1"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83"/>
    </row>
    <row r="794" spans="2:17" ht="15.75" customHeight="1"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83"/>
    </row>
    <row r="795" spans="2:17" ht="15.75" customHeight="1"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83"/>
    </row>
    <row r="796" spans="2:17" ht="15.75" customHeight="1"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83"/>
    </row>
    <row r="797" spans="2:17" ht="15.75" customHeight="1"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83"/>
    </row>
    <row r="798" spans="2:17" ht="15.75" customHeight="1"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83"/>
    </row>
    <row r="799" spans="2:17" ht="15.75" customHeight="1"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83"/>
    </row>
    <row r="800" spans="2:17" ht="15.75" customHeight="1"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83"/>
    </row>
    <row r="801" spans="2:17" ht="15.75" customHeight="1"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83"/>
    </row>
    <row r="802" spans="2:17" ht="15.75" customHeight="1"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83"/>
    </row>
    <row r="803" spans="2:17" ht="15.75" customHeight="1"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83"/>
    </row>
    <row r="804" spans="2:17" ht="15.75" customHeight="1"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83"/>
    </row>
    <row r="805" spans="2:17" ht="15.75" customHeight="1"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83"/>
    </row>
    <row r="806" spans="2:17" ht="15.75" customHeight="1"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83"/>
    </row>
    <row r="807" spans="2:17" ht="15.75" customHeight="1"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83"/>
    </row>
    <row r="808" spans="2:17" ht="15.75" customHeight="1"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83"/>
    </row>
    <row r="809" spans="2:17" ht="15.75" customHeight="1"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83"/>
    </row>
    <row r="810" spans="2:17" ht="15.75" customHeight="1"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83"/>
    </row>
    <row r="811" spans="2:17" ht="15.75" customHeight="1"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83"/>
    </row>
    <row r="812" spans="2:17" ht="15.75" customHeight="1"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83"/>
    </row>
    <row r="813" spans="2:17" ht="15.75" customHeight="1"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83"/>
    </row>
    <row r="814" spans="2:17" ht="15.75" customHeight="1"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83"/>
    </row>
    <row r="815" spans="2:17" ht="15.75" customHeight="1"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83"/>
    </row>
    <row r="816" spans="2:17" ht="15.75" customHeight="1"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83"/>
    </row>
    <row r="817" spans="2:17" ht="15.75" customHeight="1"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83"/>
    </row>
    <row r="818" spans="2:17" ht="15.75" customHeight="1"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83"/>
    </row>
    <row r="819" spans="2:17" ht="15.75" customHeight="1"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83"/>
    </row>
    <row r="820" spans="2:17" ht="15.75" customHeight="1"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83"/>
    </row>
    <row r="821" spans="2:17" ht="15.75" customHeight="1"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83"/>
    </row>
    <row r="822" spans="2:17" ht="15.75" customHeight="1"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83"/>
    </row>
    <row r="823" spans="2:17" ht="15.75" customHeight="1"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83"/>
    </row>
    <row r="824" spans="2:17" ht="15.75" customHeight="1"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83"/>
    </row>
    <row r="825" spans="2:17" ht="15.75" customHeight="1"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83"/>
    </row>
    <row r="826" spans="2:17" ht="15.75" customHeight="1"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83"/>
    </row>
    <row r="827" spans="2:17" ht="15.75" customHeight="1"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83"/>
    </row>
    <row r="828" spans="2:17" ht="15.75" customHeight="1"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83"/>
    </row>
    <row r="829" spans="2:17" ht="15.75" customHeight="1"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83"/>
    </row>
    <row r="830" spans="2:17" ht="15.75" customHeight="1"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83"/>
    </row>
    <row r="831" spans="2:17" ht="15.75" customHeight="1"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83"/>
    </row>
    <row r="832" spans="2:17" ht="15.75" customHeight="1"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83"/>
    </row>
    <row r="833" spans="2:17" ht="15.75" customHeight="1"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83"/>
    </row>
    <row r="834" spans="2:17" ht="15.75" customHeight="1"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83"/>
    </row>
    <row r="835" spans="2:17" ht="15.75" customHeight="1"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83"/>
    </row>
    <row r="836" spans="2:17" ht="15.75" customHeight="1"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83"/>
    </row>
    <row r="837" spans="2:17" ht="15.75" customHeight="1"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83"/>
    </row>
    <row r="838" spans="2:17" ht="15.75" customHeight="1"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83"/>
    </row>
    <row r="839" spans="2:17" ht="15.75" customHeight="1"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83"/>
    </row>
    <row r="840" spans="2:17" ht="15.75" customHeight="1"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83"/>
    </row>
    <row r="841" spans="2:17" ht="15.75" customHeight="1"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83"/>
    </row>
    <row r="842" spans="2:17" ht="15.75" customHeight="1"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83"/>
    </row>
    <row r="843" spans="2:17" ht="15.75" customHeight="1"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83"/>
    </row>
    <row r="844" spans="2:17" ht="15.75" customHeight="1"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83"/>
    </row>
    <row r="845" spans="2:17" ht="15.75" customHeight="1"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83"/>
    </row>
    <row r="846" spans="2:17" ht="15.75" customHeight="1"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83"/>
    </row>
    <row r="847" spans="2:17" ht="15.75" customHeight="1"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83"/>
    </row>
    <row r="848" spans="2:17" ht="15.75" customHeight="1"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83"/>
    </row>
    <row r="849" spans="2:17" ht="15.75" customHeight="1"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83"/>
    </row>
    <row r="850" spans="2:17" ht="15.75" customHeight="1"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83"/>
    </row>
    <row r="851" spans="2:17" ht="15.75" customHeight="1"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83"/>
    </row>
    <row r="852" spans="2:17" ht="15.75" customHeight="1"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83"/>
    </row>
    <row r="853" spans="2:17" ht="15.75" customHeight="1"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83"/>
    </row>
    <row r="854" spans="2:17" ht="15.75" customHeight="1"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83"/>
    </row>
    <row r="855" spans="2:17" ht="15.75" customHeight="1"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83"/>
    </row>
    <row r="856" spans="2:17" ht="15.75" customHeight="1"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83"/>
    </row>
    <row r="857" spans="2:17" ht="15.75" customHeight="1"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83"/>
    </row>
    <row r="858" spans="2:17" ht="15.75" customHeight="1"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83"/>
    </row>
    <row r="859" spans="2:17" ht="15.75" customHeight="1"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83"/>
    </row>
    <row r="860" spans="2:17" ht="15.75" customHeight="1"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83"/>
    </row>
    <row r="861" spans="2:17" ht="15.75" customHeight="1"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83"/>
    </row>
    <row r="862" spans="2:17" ht="15.75" customHeight="1"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83"/>
    </row>
    <row r="863" spans="2:17" ht="15.75" customHeight="1"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83"/>
    </row>
    <row r="864" spans="2:17" ht="15.75" customHeight="1"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83"/>
    </row>
    <row r="865" spans="2:17" ht="15.75" customHeight="1"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83"/>
    </row>
    <row r="866" spans="2:17" ht="15.75" customHeight="1"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83"/>
    </row>
    <row r="867" spans="2:17" ht="15.75" customHeight="1"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83"/>
    </row>
    <row r="868" spans="2:17" ht="15.75" customHeight="1"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83"/>
    </row>
    <row r="869" spans="2:17" ht="15.75" customHeight="1"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83"/>
    </row>
    <row r="870" spans="2:17" ht="15.75" customHeight="1"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83"/>
    </row>
    <row r="871" spans="2:17" ht="15.75" customHeight="1"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83"/>
    </row>
    <row r="872" spans="2:17" ht="15.75" customHeight="1"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83"/>
    </row>
    <row r="873" spans="2:17" ht="15.75" customHeight="1"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83"/>
    </row>
    <row r="874" spans="2:17" ht="15.75" customHeight="1"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83"/>
    </row>
    <row r="875" spans="2:17" ht="15.75" customHeight="1"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83"/>
    </row>
    <row r="876" spans="2:17" ht="15.75" customHeight="1"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83"/>
    </row>
    <row r="877" spans="2:17" ht="15.75" customHeight="1"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83"/>
    </row>
    <row r="878" spans="2:17" ht="15.75" customHeight="1"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83"/>
    </row>
    <row r="879" spans="2:17" ht="15.75" customHeight="1"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83"/>
    </row>
    <row r="880" spans="2:17" ht="15.75" customHeight="1"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83"/>
    </row>
    <row r="881" spans="2:17" ht="15.75" customHeight="1"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83"/>
    </row>
    <row r="882" spans="2:17" ht="15.75" customHeight="1"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83"/>
    </row>
    <row r="883" spans="2:17" ht="15.75" customHeight="1"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83"/>
    </row>
    <row r="884" spans="2:17" ht="15.75" customHeight="1"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83"/>
    </row>
    <row r="885" spans="2:17" ht="15.75" customHeight="1"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83"/>
    </row>
    <row r="886" spans="2:17" ht="15.75" customHeight="1"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83"/>
    </row>
    <row r="887" spans="2:17" ht="15.75" customHeight="1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83"/>
    </row>
    <row r="888" spans="2:17" ht="15.75" customHeight="1"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83"/>
    </row>
    <row r="889" spans="2:17" ht="15.75" customHeight="1"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83"/>
    </row>
    <row r="890" spans="2:17" ht="15.75" customHeight="1"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83"/>
    </row>
    <row r="891" spans="2:17" ht="15.75" customHeight="1"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83"/>
    </row>
    <row r="892" spans="2:17" ht="15.75" customHeight="1"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83"/>
    </row>
    <row r="893" spans="2:17" ht="15.75" customHeight="1"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83"/>
    </row>
    <row r="894" spans="2:17" ht="15.75" customHeight="1"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83"/>
    </row>
    <row r="895" spans="2:17" ht="15.75" customHeight="1"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83"/>
    </row>
    <row r="896" spans="2:17" ht="15.75" customHeight="1"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83"/>
    </row>
    <row r="897" spans="2:17" ht="15.75" customHeight="1"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83"/>
    </row>
    <row r="898" spans="2:17" ht="15.75" customHeight="1"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83"/>
    </row>
    <row r="899" spans="2:17" ht="15.75" customHeight="1"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83"/>
    </row>
    <row r="900" spans="2:17" ht="15.75" customHeight="1"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83"/>
    </row>
    <row r="901" spans="2:17" ht="15.75" customHeight="1"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83"/>
    </row>
    <row r="902" spans="2:17" ht="15.75" customHeight="1"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83"/>
    </row>
    <row r="903" spans="2:17" ht="15.75" customHeight="1"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83"/>
    </row>
    <row r="904" spans="2:17" ht="15.75" customHeight="1"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83"/>
    </row>
    <row r="905" spans="2:17" ht="15.75" customHeight="1"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83"/>
    </row>
    <row r="906" spans="2:17" ht="15.75" customHeight="1"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83"/>
    </row>
    <row r="907" spans="2:17" ht="15.75" customHeight="1"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83"/>
    </row>
    <row r="908" spans="2:17" ht="15.75" customHeight="1"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83"/>
    </row>
    <row r="909" spans="2:17" ht="15.75" customHeight="1"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83"/>
    </row>
    <row r="910" spans="2:17" ht="15.75" customHeight="1"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83"/>
    </row>
    <row r="911" spans="2:17" ht="15.75" customHeight="1"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83"/>
    </row>
  </sheetData>
  <mergeCells count="11">
    <mergeCell ref="B8:Q8"/>
    <mergeCell ref="B1:Q1"/>
    <mergeCell ref="B2:Q2"/>
    <mergeCell ref="B3:Q3"/>
    <mergeCell ref="B4:Q4"/>
    <mergeCell ref="B6:Q6"/>
    <mergeCell ref="C11:I11"/>
    <mergeCell ref="J11:K11"/>
    <mergeCell ref="A11:A12"/>
    <mergeCell ref="B11:B12"/>
    <mergeCell ref="B9:Q9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opLeftCell="A4" workbookViewId="0">
      <selection activeCell="C14" sqref="C14"/>
    </sheetView>
  </sheetViews>
  <sheetFormatPr defaultColWidth="12.625" defaultRowHeight="15" customHeight="1"/>
  <cols>
    <col min="1" max="1" width="12.625" style="124"/>
    <col min="2" max="2" width="27.625" style="124" customWidth="1"/>
    <col min="3" max="5" width="9.25" style="124" customWidth="1"/>
    <col min="6" max="6" width="10.75" style="124" customWidth="1"/>
    <col min="7" max="7" width="12.75" style="124" customWidth="1"/>
    <col min="8" max="9" width="10.75" style="124" customWidth="1"/>
    <col min="10" max="16384" width="12.625" style="124"/>
  </cols>
  <sheetData>
    <row r="1" spans="1:28" s="87" customFormat="1" ht="16.5" customHeight="1">
      <c r="B1" s="134" t="s">
        <v>78</v>
      </c>
    </row>
    <row r="2" spans="1:28" s="87" customFormat="1" ht="16.5" customHeight="1">
      <c r="B2" s="135" t="s">
        <v>79</v>
      </c>
    </row>
    <row r="3" spans="1:28" s="87" customFormat="1" ht="16.5" customHeight="1">
      <c r="B3" s="136" t="s">
        <v>80</v>
      </c>
    </row>
    <row r="4" spans="1:28" s="87" customFormat="1" ht="16.5" customHeight="1">
      <c r="B4" s="88"/>
      <c r="C4" s="88"/>
      <c r="D4" s="88"/>
      <c r="E4" s="88"/>
      <c r="F4" s="88"/>
      <c r="G4" s="88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8" s="87" customFormat="1" ht="16.5" customHeight="1">
      <c r="B5" s="137" t="s">
        <v>81</v>
      </c>
    </row>
    <row r="6" spans="1:28" ht="26.45" customHeight="1">
      <c r="A6" s="140" t="s">
        <v>82</v>
      </c>
      <c r="B6" s="138"/>
      <c r="C6" s="138">
        <v>58</v>
      </c>
      <c r="D6" s="138"/>
      <c r="E6" s="138"/>
      <c r="F6" s="138"/>
      <c r="G6" s="138"/>
      <c r="H6" s="138"/>
      <c r="I6" s="138"/>
      <c r="J6" s="138"/>
      <c r="K6" s="139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</row>
    <row r="7" spans="1:28" ht="30">
      <c r="A7" s="126" t="s">
        <v>28</v>
      </c>
      <c r="B7" s="127" t="s">
        <v>68</v>
      </c>
      <c r="C7" s="126" t="s">
        <v>69</v>
      </c>
      <c r="D7" s="126" t="s">
        <v>70</v>
      </c>
      <c r="E7" s="126" t="s">
        <v>71</v>
      </c>
      <c r="F7" s="126" t="s">
        <v>72</v>
      </c>
      <c r="G7" s="126" t="s">
        <v>73</v>
      </c>
      <c r="H7" s="126" t="s">
        <v>74</v>
      </c>
      <c r="I7" s="126" t="s">
        <v>75</v>
      </c>
      <c r="J7" s="126" t="s">
        <v>76</v>
      </c>
      <c r="K7" s="128" t="s">
        <v>77</v>
      </c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</row>
    <row r="8" spans="1:28" ht="43.5" customHeight="1">
      <c r="A8" s="129" t="s">
        <v>33</v>
      </c>
      <c r="B8" s="172" t="s">
        <v>214</v>
      </c>
      <c r="C8" s="156">
        <v>46</v>
      </c>
      <c r="D8" s="156">
        <v>10</v>
      </c>
      <c r="E8" s="156">
        <v>2</v>
      </c>
      <c r="F8" s="156">
        <v>0</v>
      </c>
      <c r="G8" s="156">
        <v>0</v>
      </c>
      <c r="H8" s="157">
        <f t="shared" ref="H8:H13" si="0">C8*5+D8*4+E8*3+F8*2+G8*1</f>
        <v>276</v>
      </c>
      <c r="I8" s="158">
        <f>H8/C6</f>
        <v>4.7586206896551726</v>
      </c>
      <c r="J8" s="130">
        <f>I8*100/5</f>
        <v>95.172413793103459</v>
      </c>
      <c r="K8" s="131">
        <f t="shared" ref="K8:K13" si="1">IF(J8*100&gt;=70,3,IF(J8*100&gt;=60,2,IF(J8*100&gt;=50,1,0)))</f>
        <v>3</v>
      </c>
    </row>
    <row r="9" spans="1:28" ht="30">
      <c r="A9" s="129" t="s">
        <v>35</v>
      </c>
      <c r="B9" s="172" t="s">
        <v>215</v>
      </c>
      <c r="C9" s="156">
        <v>46</v>
      </c>
      <c r="D9" s="156">
        <v>9</v>
      </c>
      <c r="E9" s="156">
        <v>3</v>
      </c>
      <c r="F9" s="156">
        <v>0</v>
      </c>
      <c r="G9" s="156">
        <v>0</v>
      </c>
      <c r="H9" s="157">
        <f t="shared" si="0"/>
        <v>275</v>
      </c>
      <c r="I9" s="158">
        <f>H9/C6</f>
        <v>4.7413793103448274</v>
      </c>
      <c r="J9" s="130">
        <f t="shared" ref="J9:J13" si="2">I9*100/5</f>
        <v>94.827586206896541</v>
      </c>
      <c r="K9" s="131">
        <f t="shared" si="1"/>
        <v>3</v>
      </c>
    </row>
    <row r="10" spans="1:28" ht="30">
      <c r="A10" s="129" t="s">
        <v>37</v>
      </c>
      <c r="B10" s="172" t="s">
        <v>216</v>
      </c>
      <c r="C10" s="156">
        <v>45</v>
      </c>
      <c r="D10" s="156">
        <v>10</v>
      </c>
      <c r="E10" s="156">
        <v>3</v>
      </c>
      <c r="F10" s="156">
        <v>0</v>
      </c>
      <c r="G10" s="156">
        <v>0</v>
      </c>
      <c r="H10" s="157">
        <f t="shared" si="0"/>
        <v>274</v>
      </c>
      <c r="I10" s="158">
        <f>H10/C6</f>
        <v>4.7241379310344831</v>
      </c>
      <c r="J10" s="130">
        <f t="shared" si="2"/>
        <v>94.482758620689665</v>
      </c>
      <c r="K10" s="131">
        <f t="shared" si="1"/>
        <v>3</v>
      </c>
    </row>
    <row r="11" spans="1:28" ht="30">
      <c r="A11" s="129" t="s">
        <v>38</v>
      </c>
      <c r="B11" s="172" t="s">
        <v>217</v>
      </c>
      <c r="C11" s="156">
        <v>44</v>
      </c>
      <c r="D11" s="156">
        <v>10</v>
      </c>
      <c r="E11" s="156">
        <v>4</v>
      </c>
      <c r="F11" s="156">
        <v>0</v>
      </c>
      <c r="G11" s="156">
        <v>0</v>
      </c>
      <c r="H11" s="157">
        <f t="shared" si="0"/>
        <v>272</v>
      </c>
      <c r="I11" s="158">
        <f>H11/C6</f>
        <v>4.6896551724137927</v>
      </c>
      <c r="J11" s="130">
        <f t="shared" si="2"/>
        <v>93.793103448275843</v>
      </c>
      <c r="K11" s="131">
        <f t="shared" si="1"/>
        <v>3</v>
      </c>
    </row>
    <row r="12" spans="1:28" ht="30">
      <c r="A12" s="129" t="s">
        <v>39</v>
      </c>
      <c r="B12" s="172" t="s">
        <v>218</v>
      </c>
      <c r="C12" s="156">
        <v>45</v>
      </c>
      <c r="D12" s="159">
        <v>10</v>
      </c>
      <c r="E12" s="156">
        <v>3</v>
      </c>
      <c r="F12" s="156">
        <v>0</v>
      </c>
      <c r="G12" s="156">
        <v>0</v>
      </c>
      <c r="H12" s="157">
        <f t="shared" si="0"/>
        <v>274</v>
      </c>
      <c r="I12" s="158">
        <f>H12/C6</f>
        <v>4.7241379310344831</v>
      </c>
      <c r="J12" s="130">
        <f t="shared" si="2"/>
        <v>94.482758620689665</v>
      </c>
      <c r="K12" s="131">
        <f t="shared" si="1"/>
        <v>3</v>
      </c>
    </row>
    <row r="13" spans="1:28" ht="30">
      <c r="A13" s="129" t="s">
        <v>40</v>
      </c>
      <c r="B13" s="172" t="s">
        <v>219</v>
      </c>
      <c r="C13" s="156">
        <v>44</v>
      </c>
      <c r="D13" s="156">
        <v>10</v>
      </c>
      <c r="E13" s="156">
        <v>4</v>
      </c>
      <c r="F13" s="156">
        <v>0</v>
      </c>
      <c r="G13" s="156">
        <v>0</v>
      </c>
      <c r="H13" s="157">
        <f t="shared" si="0"/>
        <v>272</v>
      </c>
      <c r="I13" s="158">
        <f>H13/C6</f>
        <v>4.6896551724137927</v>
      </c>
      <c r="J13" s="130">
        <f t="shared" si="2"/>
        <v>93.793103448275843</v>
      </c>
      <c r="K13" s="131">
        <f t="shared" si="1"/>
        <v>3</v>
      </c>
    </row>
    <row r="15" spans="1:28">
      <c r="A15" s="132" t="s">
        <v>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33"/>
  <sheetViews>
    <sheetView tabSelected="1" workbookViewId="0">
      <selection sqref="A1:T7"/>
    </sheetView>
  </sheetViews>
  <sheetFormatPr defaultColWidth="12.625" defaultRowHeight="15" customHeight="1"/>
  <cols>
    <col min="1" max="1" width="3" style="87" customWidth="1"/>
    <col min="2" max="2" width="9.625" style="87" customWidth="1"/>
    <col min="3" max="3" width="16.375" style="87" customWidth="1"/>
    <col min="4" max="4" width="6" style="87" customWidth="1"/>
    <col min="5" max="10" width="5.125" style="87" customWidth="1"/>
    <col min="11" max="11" width="4.875" style="87" customWidth="1"/>
    <col min="12" max="12" width="5.125" style="87" customWidth="1"/>
    <col min="13" max="13" width="6" style="87" customWidth="1"/>
    <col min="14" max="14" width="5.875" style="87" bestFit="1" customWidth="1"/>
    <col min="15" max="15" width="7.625" style="87" customWidth="1"/>
    <col min="16" max="16" width="5" style="87" customWidth="1"/>
    <col min="17" max="16384" width="12.625" style="87"/>
  </cols>
  <sheetData>
    <row r="1" spans="1:18" ht="16.5" customHeight="1">
      <c r="A1" s="198" t="s">
        <v>213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213"/>
    </row>
    <row r="2" spans="1:18" ht="16.5" customHeight="1">
      <c r="A2" s="198" t="s">
        <v>210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213"/>
    </row>
    <row r="3" spans="1:18" ht="16.5" customHeight="1">
      <c r="A3" s="199" t="s">
        <v>1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213"/>
    </row>
    <row r="4" spans="1:18" ht="16.5" customHeight="1">
      <c r="A4" s="200" t="s">
        <v>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213"/>
    </row>
    <row r="5" spans="1:18" ht="16.5" customHeight="1">
      <c r="A5" s="160"/>
      <c r="B5" s="160"/>
      <c r="C5" s="160"/>
      <c r="D5" s="160"/>
      <c r="E5" s="160"/>
      <c r="F5" s="160"/>
      <c r="G5" s="3"/>
      <c r="H5" s="3"/>
      <c r="I5" s="214"/>
      <c r="J5" s="214"/>
      <c r="K5" s="214"/>
      <c r="L5" s="214"/>
      <c r="M5" s="214"/>
      <c r="N5" s="3"/>
      <c r="O5" s="3"/>
      <c r="P5" s="3"/>
      <c r="Q5" s="213"/>
    </row>
    <row r="6" spans="1:18" ht="16.5" customHeight="1">
      <c r="A6" s="201" t="s">
        <v>3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213"/>
    </row>
    <row r="7" spans="1:18" ht="16.5" customHeight="1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213"/>
      <c r="R7" s="174"/>
    </row>
    <row r="8" spans="1:18" ht="16.5" customHeight="1">
      <c r="A8" s="183" t="s">
        <v>211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R8" s="174"/>
    </row>
    <row r="9" spans="1:18" ht="16.5" customHeight="1">
      <c r="A9" s="183" t="s">
        <v>212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R9" s="174"/>
    </row>
    <row r="10" spans="1:18" ht="16.5" customHeight="1">
      <c r="A10" s="185" t="s">
        <v>4</v>
      </c>
      <c r="B10" s="188" t="s">
        <v>5</v>
      </c>
      <c r="C10" s="189"/>
      <c r="D10" s="195" t="s">
        <v>61</v>
      </c>
      <c r="E10" s="196"/>
      <c r="F10" s="195" t="s">
        <v>62</v>
      </c>
      <c r="G10" s="197"/>
      <c r="H10" s="195" t="s">
        <v>63</v>
      </c>
      <c r="I10" s="197"/>
      <c r="J10" s="190" t="s">
        <v>6</v>
      </c>
      <c r="K10" s="191"/>
      <c r="L10" s="191"/>
      <c r="M10" s="191"/>
      <c r="N10" s="191"/>
      <c r="O10" s="189"/>
      <c r="P10" s="6" t="s">
        <v>7</v>
      </c>
      <c r="R10" s="174"/>
    </row>
    <row r="11" spans="1:18" ht="16.5" customHeight="1">
      <c r="A11" s="186"/>
      <c r="B11" s="192" t="s">
        <v>8</v>
      </c>
      <c r="C11" s="189"/>
      <c r="D11" s="146" t="s">
        <v>33</v>
      </c>
      <c r="E11" s="146" t="s">
        <v>35</v>
      </c>
      <c r="F11" s="146" t="s">
        <v>37</v>
      </c>
      <c r="G11" s="146" t="s">
        <v>38</v>
      </c>
      <c r="H11" s="146" t="s">
        <v>39</v>
      </c>
      <c r="I11" s="146" t="s">
        <v>40</v>
      </c>
      <c r="J11" s="146" t="s">
        <v>33</v>
      </c>
      <c r="K11" s="146" t="s">
        <v>35</v>
      </c>
      <c r="L11" s="146" t="s">
        <v>37</v>
      </c>
      <c r="M11" s="146" t="s">
        <v>38</v>
      </c>
      <c r="N11" s="146" t="s">
        <v>39</v>
      </c>
      <c r="O11" s="146" t="s">
        <v>40</v>
      </c>
      <c r="P11" s="9"/>
      <c r="R11" s="174"/>
    </row>
    <row r="12" spans="1:18" ht="16.5" customHeight="1">
      <c r="A12" s="186"/>
      <c r="B12" s="194" t="s">
        <v>10</v>
      </c>
      <c r="C12" s="189"/>
      <c r="D12" s="12">
        <f>CO!D13</f>
        <v>10</v>
      </c>
      <c r="E12" s="12">
        <f>CO!E13</f>
        <v>10</v>
      </c>
      <c r="F12" s="12">
        <f>CO!F13</f>
        <v>10</v>
      </c>
      <c r="G12" s="12">
        <f>CO!G13</f>
        <v>10</v>
      </c>
      <c r="H12" s="12">
        <f>CO!H13</f>
        <v>10</v>
      </c>
      <c r="I12" s="12">
        <f>CO!I13</f>
        <v>10</v>
      </c>
      <c r="J12" s="12">
        <f>CO!J13</f>
        <v>5</v>
      </c>
      <c r="K12" s="12">
        <f>CO!K13</f>
        <v>5</v>
      </c>
      <c r="L12" s="12">
        <f>CO!L13</f>
        <v>5</v>
      </c>
      <c r="M12" s="12">
        <f>CO!M13</f>
        <v>5</v>
      </c>
      <c r="N12" s="12">
        <f>CO!N13</f>
        <v>5</v>
      </c>
      <c r="O12" s="12">
        <f>CO!O13</f>
        <v>5</v>
      </c>
      <c r="P12" s="14">
        <f>RESULT!C10</f>
        <v>100</v>
      </c>
      <c r="R12" s="174"/>
    </row>
    <row r="13" spans="1:18" ht="16.5" customHeight="1">
      <c r="A13" s="186"/>
      <c r="B13" s="194" t="s">
        <v>11</v>
      </c>
      <c r="C13" s="189"/>
      <c r="D13" s="12">
        <f>CO!D14</f>
        <v>6</v>
      </c>
      <c r="E13" s="12">
        <f>CO!E14</f>
        <v>6</v>
      </c>
      <c r="F13" s="12">
        <f>CO!F14</f>
        <v>6</v>
      </c>
      <c r="G13" s="12">
        <f>CO!G14</f>
        <v>6</v>
      </c>
      <c r="H13" s="12">
        <f>CO!H14</f>
        <v>6</v>
      </c>
      <c r="I13" s="12">
        <f>CO!I14</f>
        <v>6</v>
      </c>
      <c r="J13" s="12">
        <f>CO!J14</f>
        <v>3</v>
      </c>
      <c r="K13" s="12">
        <f>CO!K14</f>
        <v>3</v>
      </c>
      <c r="L13" s="12">
        <f>CO!L14</f>
        <v>3</v>
      </c>
      <c r="M13" s="12">
        <f>CO!M14</f>
        <v>3</v>
      </c>
      <c r="N13" s="12">
        <f>CO!N14</f>
        <v>3</v>
      </c>
      <c r="O13" s="12">
        <f>CO!O14</f>
        <v>3</v>
      </c>
      <c r="P13" s="6">
        <f>RESULT!C11</f>
        <v>54</v>
      </c>
      <c r="R13" s="174"/>
    </row>
    <row r="14" spans="1:18" ht="15.75" customHeight="1">
      <c r="A14" s="105"/>
      <c r="B14" s="22"/>
      <c r="C14" s="23"/>
      <c r="D14" s="101"/>
      <c r="E14" s="101"/>
      <c r="F14" s="101"/>
      <c r="G14" s="101"/>
      <c r="H14" s="101"/>
      <c r="I14" s="101"/>
      <c r="J14" s="102"/>
      <c r="K14" s="103"/>
      <c r="L14" s="103"/>
      <c r="M14" s="103"/>
      <c r="N14" s="103"/>
      <c r="O14" s="103"/>
      <c r="P14" s="104"/>
      <c r="R14" s="174"/>
    </row>
    <row r="15" spans="1:18" ht="15.75" customHeight="1">
      <c r="A15" s="216" t="s">
        <v>19</v>
      </c>
      <c r="B15" s="217"/>
      <c r="C15" s="217"/>
      <c r="D15" s="98">
        <f>COUNT(CO!D16:'CO'!D82)</f>
        <v>58</v>
      </c>
      <c r="E15" s="98">
        <f>COUNT(CO!E16:'CO'!E82)</f>
        <v>58</v>
      </c>
      <c r="F15" s="98">
        <f>COUNT(CO!F16:'CO'!F82)</f>
        <v>58</v>
      </c>
      <c r="G15" s="98">
        <f>COUNT(CO!G16:'CO'!G82)</f>
        <v>58</v>
      </c>
      <c r="H15" s="98">
        <f>COUNT(CO!H16:'CO'!H82)</f>
        <v>58</v>
      </c>
      <c r="I15" s="98">
        <f>COUNT(CO!I16:'CO'!I82)</f>
        <v>58</v>
      </c>
      <c r="J15" s="98">
        <f>COUNT(CO!J16:'CO'!J82)</f>
        <v>5</v>
      </c>
      <c r="K15" s="98">
        <f>COUNT(CO!K16:'CO'!K82)</f>
        <v>5</v>
      </c>
      <c r="L15" s="98">
        <f>COUNT(CO!L16:'CO'!L82)</f>
        <v>4</v>
      </c>
      <c r="M15" s="98">
        <f>COUNT(CO!M16:'CO'!M82)</f>
        <v>14</v>
      </c>
      <c r="N15" s="98">
        <f>COUNT(CO!N16:'CO'!N82)</f>
        <v>6</v>
      </c>
      <c r="O15" s="98">
        <f>COUNT(CO!O16:'CO'!O82)</f>
        <v>24</v>
      </c>
      <c r="P15" s="98">
        <f>COUNT(RESULT!D13:D79)</f>
        <v>58</v>
      </c>
      <c r="R15" s="174"/>
    </row>
    <row r="16" spans="1:18" ht="15.75" customHeight="1">
      <c r="A16" s="218" t="s">
        <v>20</v>
      </c>
      <c r="B16" s="219"/>
      <c r="C16" s="220"/>
      <c r="D16" s="92">
        <f>(COUNTIF(CO!D16:D82,"&gt;="&amp;D13))</f>
        <v>46</v>
      </c>
      <c r="E16" s="92">
        <f>(COUNTIF(CO!E16:E82,"&gt;="&amp;E13))</f>
        <v>39</v>
      </c>
      <c r="F16" s="92">
        <f>(COUNTIF(CO!F16:F82,"&gt;="&amp;F13))</f>
        <v>46</v>
      </c>
      <c r="G16" s="92">
        <f>(COUNTIF(CO!G16:G82,"&gt;="&amp;G13))</f>
        <v>22</v>
      </c>
      <c r="H16" s="92">
        <f>(COUNTIF(CO!H16:H82,"&gt;="&amp;H13))</f>
        <v>47</v>
      </c>
      <c r="I16" s="92">
        <f>(COUNTIF(CO!I16:I82,"&gt;="&amp;I13))</f>
        <v>50</v>
      </c>
      <c r="J16" s="92">
        <f>(COUNTIF(CO!J16:J82,"&gt;="&amp;J13))</f>
        <v>5</v>
      </c>
      <c r="K16" s="92">
        <f>(COUNTIF(CO!K16:K82,"&gt;="&amp;K13))</f>
        <v>5</v>
      </c>
      <c r="L16" s="92">
        <f>(COUNTIF(CO!L16:L82,"&gt;="&amp;L13))</f>
        <v>4</v>
      </c>
      <c r="M16" s="92">
        <f>(COUNTIF(CO!M16:M82,"&gt;="&amp;M13))</f>
        <v>14</v>
      </c>
      <c r="N16" s="92">
        <f>(COUNTIF(CO!N16:N82,"&gt;="&amp;N13))</f>
        <v>6</v>
      </c>
      <c r="O16" s="92">
        <f>(COUNTIF(CO!O16:O82,"&gt;="&amp;O13))</f>
        <v>24</v>
      </c>
      <c r="P16" s="98">
        <f>COUNT(RESULT!D14:D80)</f>
        <v>57</v>
      </c>
      <c r="R16" s="174"/>
    </row>
    <row r="17" spans="1:24" ht="14.25">
      <c r="A17" s="221" t="s">
        <v>21</v>
      </c>
      <c r="B17" s="191"/>
      <c r="C17" s="189"/>
      <c r="D17" s="26">
        <f t="shared" ref="D17:O17" si="0">D16/D15</f>
        <v>0.7931034482758621</v>
      </c>
      <c r="E17" s="26">
        <f t="shared" si="0"/>
        <v>0.67241379310344829</v>
      </c>
      <c r="F17" s="26">
        <f t="shared" si="0"/>
        <v>0.7931034482758621</v>
      </c>
      <c r="G17" s="26">
        <f t="shared" si="0"/>
        <v>0.37931034482758619</v>
      </c>
      <c r="H17" s="26">
        <f t="shared" si="0"/>
        <v>0.81034482758620685</v>
      </c>
      <c r="I17" s="26">
        <f t="shared" si="0"/>
        <v>0.86206896551724133</v>
      </c>
      <c r="J17" s="26">
        <f t="shared" si="0"/>
        <v>1</v>
      </c>
      <c r="K17" s="26">
        <f t="shared" si="0"/>
        <v>1</v>
      </c>
      <c r="L17" s="26">
        <f t="shared" si="0"/>
        <v>1</v>
      </c>
      <c r="M17" s="26">
        <f t="shared" si="0"/>
        <v>1</v>
      </c>
      <c r="N17" s="26">
        <f t="shared" si="0"/>
        <v>1</v>
      </c>
      <c r="O17" s="26">
        <f t="shared" si="0"/>
        <v>1</v>
      </c>
      <c r="P17" s="27">
        <f>P16/P15</f>
        <v>0.98275862068965514</v>
      </c>
      <c r="R17" s="174"/>
    </row>
    <row r="18" spans="1:24" ht="14.25">
      <c r="A18" s="221" t="s">
        <v>22</v>
      </c>
      <c r="B18" s="191"/>
      <c r="C18" s="189"/>
      <c r="D18" s="28">
        <f t="shared" ref="D18" si="1">(D17+J17)/2</f>
        <v>0.89655172413793105</v>
      </c>
      <c r="E18" s="28">
        <f t="shared" ref="E18" si="2">(E17+K17)/2</f>
        <v>0.8362068965517242</v>
      </c>
      <c r="F18" s="28">
        <f t="shared" ref="F18" si="3">(F17+L17)/2</f>
        <v>0.89655172413793105</v>
      </c>
      <c r="G18" s="28">
        <f t="shared" ref="G18" si="4">(G17+M17)/2</f>
        <v>0.68965517241379315</v>
      </c>
      <c r="H18" s="28">
        <f t="shared" ref="H18" si="5">(H17+N17)/2</f>
        <v>0.90517241379310343</v>
      </c>
      <c r="I18" s="28">
        <f t="shared" ref="I18" si="6">(I17+O17)/2</f>
        <v>0.93103448275862066</v>
      </c>
      <c r="J18" s="28"/>
      <c r="K18" s="28"/>
      <c r="L18" s="28"/>
      <c r="M18" s="28"/>
      <c r="N18" s="28"/>
      <c r="O18" s="28"/>
      <c r="P18" s="27"/>
      <c r="R18" s="174"/>
    </row>
    <row r="19" spans="1:24" ht="14.25">
      <c r="A19" s="215" t="s">
        <v>23</v>
      </c>
      <c r="B19" s="191"/>
      <c r="C19" s="189"/>
      <c r="D19" s="29">
        <f t="shared" ref="D19:I19" si="7">IF(D18*100&gt;=70,3,IF(D18*100&gt;=60,2,IF(D18*100&gt;=50,1,0)))</f>
        <v>3</v>
      </c>
      <c r="E19" s="29">
        <f t="shared" si="7"/>
        <v>3</v>
      </c>
      <c r="F19" s="29">
        <f t="shared" si="7"/>
        <v>3</v>
      </c>
      <c r="G19" s="29">
        <f t="shared" si="7"/>
        <v>2</v>
      </c>
      <c r="H19" s="29">
        <f t="shared" si="7"/>
        <v>3</v>
      </c>
      <c r="I19" s="29">
        <f t="shared" si="7"/>
        <v>3</v>
      </c>
      <c r="J19" s="29"/>
      <c r="K19" s="29"/>
      <c r="L19" s="29"/>
      <c r="M19" s="29"/>
      <c r="N19" s="29"/>
      <c r="O19" s="29"/>
      <c r="P19" s="30">
        <f>IF(P17*100&gt;=70,3,IF(P17*100&gt;=60,2,IF(P17*100&gt;=50,1,0)))</f>
        <v>3</v>
      </c>
      <c r="R19" s="174"/>
    </row>
    <row r="20" spans="1:24" ht="15.75" customHeight="1">
      <c r="A20" s="223" t="s">
        <v>24</v>
      </c>
      <c r="B20" s="191"/>
      <c r="C20" s="189"/>
      <c r="D20" s="31">
        <f>INDIRECT!K8</f>
        <v>3</v>
      </c>
      <c r="E20" s="31">
        <f>INDIRECT!L8</f>
        <v>0</v>
      </c>
      <c r="F20" s="31">
        <f>INDIRECT!M8</f>
        <v>0</v>
      </c>
      <c r="G20" s="31">
        <f>INDIRECT!N8</f>
        <v>0</v>
      </c>
      <c r="H20" s="31">
        <f>INDIRECT!O8</f>
        <v>0</v>
      </c>
      <c r="I20" s="31">
        <f>INDIRECT!P8</f>
        <v>0</v>
      </c>
      <c r="J20" s="32"/>
      <c r="K20" s="32"/>
      <c r="L20" s="32"/>
      <c r="M20" s="32"/>
      <c r="N20" s="32"/>
      <c r="O20" s="32"/>
      <c r="P20" s="33"/>
      <c r="R20" s="174"/>
    </row>
    <row r="21" spans="1:24" ht="14.25">
      <c r="A21" s="224" t="s">
        <v>25</v>
      </c>
      <c r="B21" s="191"/>
      <c r="C21" s="189"/>
      <c r="D21" s="34">
        <f>0.55*D19+0.35*P19+D20*0.1</f>
        <v>3</v>
      </c>
      <c r="E21" s="34">
        <f t="shared" ref="E21:I21" si="8">0.55*E19+0.35*Q19+E20*0.1</f>
        <v>1.6500000000000001</v>
      </c>
      <c r="F21" s="34">
        <f t="shared" si="8"/>
        <v>1.6500000000000001</v>
      </c>
      <c r="G21" s="34">
        <f t="shared" si="8"/>
        <v>1.1000000000000001</v>
      </c>
      <c r="H21" s="34">
        <f t="shared" si="8"/>
        <v>1.6500000000000001</v>
      </c>
      <c r="I21" s="34">
        <f t="shared" si="8"/>
        <v>1.6500000000000001</v>
      </c>
      <c r="J21" s="32"/>
      <c r="K21" s="32"/>
      <c r="L21" s="32"/>
      <c r="M21" s="32"/>
      <c r="N21" s="32"/>
      <c r="O21" s="32"/>
      <c r="P21" s="89"/>
      <c r="R21" s="174"/>
    </row>
    <row r="22" spans="1:24" ht="25.5" customHeight="1">
      <c r="A22" s="35"/>
      <c r="B22" s="35"/>
      <c r="C22" s="36"/>
      <c r="D22" s="36"/>
      <c r="E22" s="37"/>
      <c r="F22" s="24"/>
      <c r="G22" s="38"/>
      <c r="H22" s="38"/>
      <c r="I22" s="39"/>
      <c r="J22" s="32"/>
      <c r="K22" s="40" t="s">
        <v>26</v>
      </c>
      <c r="L22" s="32"/>
      <c r="M22" s="32"/>
      <c r="N22" s="32"/>
      <c r="O22" s="32"/>
      <c r="P22" s="89"/>
      <c r="R22" s="174"/>
    </row>
    <row r="23" spans="1:24" ht="63" customHeight="1">
      <c r="A23" s="35"/>
      <c r="B23" s="35"/>
      <c r="C23" s="153" t="s">
        <v>27</v>
      </c>
      <c r="D23" s="141"/>
      <c r="G23" s="154"/>
      <c r="H23" s="117"/>
      <c r="I23" s="151"/>
      <c r="J23" s="41"/>
      <c r="K23" s="42" t="s">
        <v>28</v>
      </c>
      <c r="L23" s="43" t="s">
        <v>29</v>
      </c>
      <c r="M23" s="44" t="s">
        <v>30</v>
      </c>
      <c r="N23" s="45" t="s">
        <v>31</v>
      </c>
      <c r="O23" s="147" t="s">
        <v>83</v>
      </c>
      <c r="P23" s="89"/>
      <c r="R23" s="174"/>
    </row>
    <row r="24" spans="1:24" ht="15.75" customHeight="1">
      <c r="A24" s="35"/>
      <c r="B24" s="35"/>
      <c r="C24" s="34" t="s">
        <v>32</v>
      </c>
      <c r="D24" s="46">
        <v>1</v>
      </c>
      <c r="G24" s="225"/>
      <c r="H24" s="226"/>
      <c r="I24" s="152"/>
      <c r="K24" s="47" t="s">
        <v>33</v>
      </c>
      <c r="L24" s="48">
        <f>D18*100</f>
        <v>89.65517241379311</v>
      </c>
      <c r="M24" s="47">
        <f>P17*100</f>
        <v>98.275862068965509</v>
      </c>
      <c r="N24" s="49">
        <f>INDIRECT!J8</f>
        <v>95.172413793103459</v>
      </c>
      <c r="O24" s="50">
        <f>0.55*L24+0.35*M24+0.1*N24</f>
        <v>93.224137931034491</v>
      </c>
      <c r="P24" s="89"/>
      <c r="Q24" s="149"/>
      <c r="R24" s="174"/>
      <c r="S24" s="149"/>
      <c r="T24" s="149"/>
      <c r="U24" s="149"/>
      <c r="V24" s="149"/>
      <c r="W24" s="149"/>
      <c r="X24" s="149"/>
    </row>
    <row r="25" spans="1:24" ht="15.75" customHeight="1">
      <c r="A25" s="35"/>
      <c r="B25" s="35"/>
      <c r="C25" s="34" t="s">
        <v>34</v>
      </c>
      <c r="D25" s="46">
        <v>2</v>
      </c>
      <c r="G25" s="225"/>
      <c r="H25" s="226"/>
      <c r="I25" s="152"/>
      <c r="J25" s="32"/>
      <c r="K25" s="51" t="s">
        <v>35</v>
      </c>
      <c r="L25" s="48">
        <f>E18*100</f>
        <v>83.620689655172413</v>
      </c>
      <c r="M25" s="47">
        <f>P17*100</f>
        <v>98.275862068965509</v>
      </c>
      <c r="N25" s="49">
        <f>INDIRECT!J9</f>
        <v>94.827586206896541</v>
      </c>
      <c r="O25" s="50">
        <f t="shared" ref="O25:O29" si="9">0.55*L25+0.35*M25+0.1*N25</f>
        <v>89.870689655172413</v>
      </c>
      <c r="P25" s="89"/>
      <c r="R25" s="174"/>
    </row>
    <row r="26" spans="1:24" ht="15.75" customHeight="1">
      <c r="A26" s="35"/>
      <c r="B26" s="35"/>
      <c r="C26" s="34" t="s">
        <v>36</v>
      </c>
      <c r="D26" s="46">
        <v>3</v>
      </c>
      <c r="G26" s="225"/>
      <c r="H26" s="226"/>
      <c r="I26" s="152"/>
      <c r="J26" s="32"/>
      <c r="K26" s="51" t="s">
        <v>37</v>
      </c>
      <c r="L26" s="48">
        <f>F18*100</f>
        <v>89.65517241379311</v>
      </c>
      <c r="M26" s="47">
        <f>P17*100</f>
        <v>98.275862068965509</v>
      </c>
      <c r="N26" s="49">
        <f>INDIRECT!J10</f>
        <v>94.482758620689665</v>
      </c>
      <c r="O26" s="50">
        <f t="shared" si="9"/>
        <v>93.15517241379311</v>
      </c>
      <c r="P26" s="52"/>
      <c r="R26" s="174"/>
    </row>
    <row r="27" spans="1:24" ht="15.75" customHeight="1">
      <c r="A27" s="35"/>
      <c r="B27" s="35"/>
      <c r="C27" s="35"/>
      <c r="D27" s="35"/>
      <c r="E27" s="35"/>
      <c r="F27" s="101"/>
      <c r="G27" s="225"/>
      <c r="H27" s="226"/>
      <c r="I27" s="152"/>
      <c r="J27" s="32"/>
      <c r="K27" s="51" t="s">
        <v>38</v>
      </c>
      <c r="L27" s="48">
        <f>G18*100</f>
        <v>68.965517241379317</v>
      </c>
      <c r="M27" s="47">
        <f>P17*100</f>
        <v>98.275862068965509</v>
      </c>
      <c r="N27" s="49">
        <f>INDIRECT!J11</f>
        <v>93.793103448275843</v>
      </c>
      <c r="O27" s="50">
        <f t="shared" si="9"/>
        <v>81.706896551724142</v>
      </c>
      <c r="P27" s="52"/>
      <c r="R27" s="174"/>
    </row>
    <row r="28" spans="1:24" ht="15.75" customHeight="1">
      <c r="A28" s="35"/>
      <c r="B28" s="35"/>
      <c r="C28" s="35"/>
      <c r="D28" s="35"/>
      <c r="E28" s="53"/>
      <c r="F28" s="101"/>
      <c r="G28" s="225"/>
      <c r="H28" s="226"/>
      <c r="I28" s="152"/>
      <c r="J28" s="32"/>
      <c r="K28" s="51" t="s">
        <v>39</v>
      </c>
      <c r="L28" s="48">
        <f>H18*100</f>
        <v>90.517241379310349</v>
      </c>
      <c r="M28" s="47">
        <f>P17*100</f>
        <v>98.275862068965509</v>
      </c>
      <c r="N28" s="49">
        <f>INDIRECT!J12</f>
        <v>94.482758620689665</v>
      </c>
      <c r="O28" s="50">
        <f t="shared" si="9"/>
        <v>93.629310344827601</v>
      </c>
      <c r="P28" s="89"/>
      <c r="R28" s="174"/>
    </row>
    <row r="29" spans="1:24" ht="15.75" customHeight="1">
      <c r="A29" s="35"/>
      <c r="B29" s="35"/>
      <c r="C29" s="35"/>
      <c r="D29" s="35"/>
      <c r="E29" s="35"/>
      <c r="F29" s="101"/>
      <c r="G29" s="225"/>
      <c r="H29" s="226"/>
      <c r="I29" s="152"/>
      <c r="J29" s="32"/>
      <c r="K29" s="51" t="s">
        <v>40</v>
      </c>
      <c r="L29" s="48">
        <f>I18*100</f>
        <v>93.103448275862064</v>
      </c>
      <c r="M29" s="47">
        <f>P17*100</f>
        <v>98.275862068965509</v>
      </c>
      <c r="N29" s="49">
        <f>INDIRECT!J13</f>
        <v>93.793103448275843</v>
      </c>
      <c r="O29" s="50">
        <f t="shared" si="9"/>
        <v>94.982758620689651</v>
      </c>
      <c r="P29" s="89"/>
      <c r="R29" s="174"/>
    </row>
    <row r="30" spans="1:24" ht="15.75" customHeight="1">
      <c r="A30" s="35"/>
      <c r="B30" s="54"/>
      <c r="C30" s="227" t="s">
        <v>41</v>
      </c>
      <c r="D30" s="184"/>
      <c r="E30" s="184"/>
      <c r="F30" s="35"/>
      <c r="G30" s="35"/>
      <c r="H30" s="35"/>
      <c r="I30" s="32"/>
      <c r="J30" s="32"/>
      <c r="K30" s="32"/>
      <c r="L30" s="32"/>
      <c r="M30" s="32"/>
      <c r="N30" s="32"/>
      <c r="O30" s="32"/>
      <c r="P30" s="89"/>
      <c r="R30" s="174"/>
    </row>
    <row r="31" spans="1:24" ht="15.75" customHeight="1">
      <c r="A31" s="35"/>
      <c r="B31" s="35"/>
      <c r="C31" s="55"/>
      <c r="D31" s="56" t="s">
        <v>42</v>
      </c>
      <c r="E31" s="57" t="s">
        <v>43</v>
      </c>
      <c r="F31" s="57" t="s">
        <v>44</v>
      </c>
      <c r="G31" s="57" t="s">
        <v>45</v>
      </c>
      <c r="H31" s="57" t="s">
        <v>46</v>
      </c>
      <c r="I31" s="57" t="s">
        <v>47</v>
      </c>
      <c r="J31" s="57" t="s">
        <v>48</v>
      </c>
      <c r="K31" s="58" t="s">
        <v>49</v>
      </c>
      <c r="L31" s="58" t="s">
        <v>50</v>
      </c>
      <c r="M31" s="59"/>
      <c r="N31" s="35"/>
      <c r="O31" s="35"/>
      <c r="P31" s="21"/>
      <c r="R31" s="174"/>
    </row>
    <row r="32" spans="1:24" ht="14.25" customHeight="1">
      <c r="A32" s="60"/>
      <c r="B32" s="60"/>
      <c r="C32" s="61" t="s">
        <v>11</v>
      </c>
      <c r="D32" s="62">
        <f>MAPPING!C19</f>
        <v>0</v>
      </c>
      <c r="E32" s="62">
        <f>MAPPING!D19</f>
        <v>2.8333333333333335</v>
      </c>
      <c r="F32" s="62">
        <f>MAPPING!E19</f>
        <v>2</v>
      </c>
      <c r="G32" s="62">
        <f>MAPPING!F19</f>
        <v>1.5</v>
      </c>
      <c r="H32" s="62">
        <f>MAPPING!G19</f>
        <v>0</v>
      </c>
      <c r="I32" s="62">
        <f>MAPPING!H19</f>
        <v>0</v>
      </c>
      <c r="J32" s="62">
        <f>MAPPING!I19</f>
        <v>0</v>
      </c>
      <c r="K32" s="62">
        <f>MAPPING!J19</f>
        <v>0.83333333333333337</v>
      </c>
      <c r="L32" s="62">
        <f>MAPPING!K19</f>
        <v>2.5</v>
      </c>
      <c r="M32" s="63"/>
      <c r="N32" s="60"/>
      <c r="O32" s="60"/>
      <c r="P32" s="64"/>
      <c r="R32" s="174"/>
    </row>
    <row r="33" spans="1:18" ht="15" customHeight="1">
      <c r="A33" s="35"/>
      <c r="B33" s="35"/>
      <c r="C33" s="57" t="s">
        <v>51</v>
      </c>
      <c r="D33" s="150">
        <f>IF(D32=0,0,D32/3*AVERAGE(IF(MAPPING!C13&gt;0,D21,0),IF(MAPPING!C14&gt;0,E21,0),IF(MAPPING!C15&gt;0,F21,0),IF(MAPPING!C16&gt;0,G21,0),IF(MAPPING!C17&gt;0,H21,0),IF(MAPPING!C18&gt;0,I21,0)))</f>
        <v>0</v>
      </c>
      <c r="E33" s="65">
        <f>IF(E32=0,0,E32/3*AVERAGE(IF(MAPPING!D13&gt;0,D21,0),IF(MAPPING!D14&gt;0,E21,0),IF(MAPPING!D15&gt;0,F21,0),IF(MAPPING!D16&gt;0,G21,0),IF(MAPPING!D17&gt;0,H21,0),IF(MAPPING!D18&gt;0,I21,0)))</f>
        <v>1.6842592592592596</v>
      </c>
      <c r="F33" s="65">
        <f>IF(F32=0,0,F32/3*AVERAGE(IF(MAPPING!E13&gt;0,D21,0),IF(MAPPING!E14&gt;0,E21,0),IF(MAPPING!E15&gt;0,F21,0),IF(MAPPING!E16&gt;0,G21,0),IF(MAPPING!E17&gt;0,H21,0),IF(MAPPING!E18&gt;0,I21,0)))</f>
        <v>0.85555555555555562</v>
      </c>
      <c r="G33" s="65">
        <f>IF(G32=0,0,G32/3*AVERAGE(IF(MAPPING!F13&gt;0,D21,0),IF(MAPPING!F14&gt;0,E21,0),IF(MAPPING!F15&gt;0,F21,0),IF(MAPPING!F16&gt;0,G21,0),IF(MAPPING!F17&gt;0,H21,0),IF(MAPPING!F18&gt;0,I21,0)))</f>
        <v>0.50416666666666676</v>
      </c>
      <c r="H33" s="65">
        <f>IF(H32=0,0,H32/3*AVERAGE(IF(MAPPING!G13&gt;0,D21,0),IF(MAPPING!G14&gt;0,E21,0),IF(MAPPING!G15&gt;0,F21,0),IF(MAPPING!G16&gt;0,G21,0),IF(MAPPING!G17&gt;0,H21,0),IF(MAPPING!G18&gt;0,I21,0)))</f>
        <v>0</v>
      </c>
      <c r="I33" s="65">
        <f>IF(I32=0,0,I32/3*AVERAGE(IF(MAPPING!H13&gt;0,D21,0),IF(MAPPING!H14&gt;0,E21,0),IF(MAPPING!H15&gt;0,F21,0),IF(MAPPING!H16&gt;0,G21,0),IF(MAPPING!H17&gt;0,H21,0),IF(MAPPING!H18&gt;0,I21,0)))</f>
        <v>0</v>
      </c>
      <c r="J33" s="65">
        <f>IF(J32=0,0,J32/3*AVERAGE(IF(MAPPING!I13&gt;0,D21,0),IF(MAPPING!I14&gt;0,E21,0),IF(MAPPING!I15&gt;0,F21,0),IF(MAPPING!I16&gt;0,G21,0),IF(MAPPING!I17&gt;0,H21,0),IF(MAPPING!I18&gt;0,I21,0)))</f>
        <v>0</v>
      </c>
      <c r="K33" s="65">
        <f>IF(K32=0,0,K32/3*AVERAGE(IF(MAPPING!J13&gt;0,D21,0),IF(MAPPING!J14&gt;0,E21,0),IF(MAPPING!J15&gt;0,F21,0),IF(MAPPING!J16&gt;0,G21,0),IF(MAPPING!J17&gt;0,H21,0),IF(MAPPING!J18&gt;0,I21,0)))</f>
        <v>0.20370370370370372</v>
      </c>
      <c r="L33" s="65">
        <f>IF(L32=0,0,L32/3*AVERAGE(IF(MAPPING!K13&gt;0,D21,0),IF(MAPPING!K14&gt;0,E21,0),IF(MAPPING!K15&gt;0,F21,0),IF(MAPPING!K16&gt;0,G21,0),IF(MAPPING!K17&gt;0,H21,0),IF(MAPPING!K18&gt;0,I21,0)))</f>
        <v>1.4861111111111112</v>
      </c>
      <c r="M33" s="59"/>
      <c r="N33" s="35"/>
      <c r="O33" s="35"/>
      <c r="P33" s="21"/>
      <c r="R33" s="182" t="s">
        <v>220</v>
      </c>
    </row>
    <row r="34" spans="1:18" ht="15.75" customHeight="1">
      <c r="A34" s="35"/>
      <c r="B34" s="35"/>
      <c r="C34" s="35"/>
      <c r="D34" s="35"/>
      <c r="E34" s="35"/>
      <c r="F34" s="35"/>
      <c r="G34" s="66"/>
      <c r="H34" s="66"/>
      <c r="I34" s="66"/>
      <c r="J34" s="32"/>
      <c r="K34" s="32"/>
      <c r="L34" s="32"/>
      <c r="M34" s="32"/>
      <c r="N34" s="32"/>
      <c r="O34" s="148"/>
      <c r="P34" s="89"/>
      <c r="R34" s="174"/>
    </row>
    <row r="35" spans="1:18" ht="43.5" customHeight="1">
      <c r="A35" s="35"/>
      <c r="B35" s="35"/>
      <c r="C35" s="35"/>
      <c r="D35" s="35"/>
      <c r="E35" s="35"/>
      <c r="F35" s="35"/>
      <c r="G35" s="66"/>
      <c r="M35" s="32"/>
      <c r="N35" s="32"/>
      <c r="O35" s="32"/>
      <c r="P35" s="89"/>
      <c r="R35" s="174"/>
    </row>
    <row r="36" spans="1:18" ht="15.75" customHeight="1">
      <c r="A36" s="35"/>
      <c r="B36" s="35"/>
      <c r="C36" s="67"/>
      <c r="D36" s="35"/>
      <c r="E36" s="35"/>
      <c r="F36" s="35"/>
      <c r="G36" s="66"/>
      <c r="N36" s="32"/>
      <c r="O36" s="32"/>
      <c r="P36" s="89"/>
      <c r="R36" s="174"/>
    </row>
    <row r="37" spans="1:18" ht="15.75" customHeight="1">
      <c r="A37" s="35"/>
      <c r="B37" s="35"/>
      <c r="C37" s="35"/>
      <c r="D37" s="68"/>
      <c r="E37" s="69"/>
      <c r="F37" s="68"/>
      <c r="G37" s="70"/>
      <c r="N37" s="32"/>
      <c r="O37" s="32"/>
      <c r="P37" s="89"/>
      <c r="R37" s="174"/>
    </row>
    <row r="38" spans="1:18" ht="15.75" customHeight="1">
      <c r="A38" s="35"/>
      <c r="B38" s="35"/>
      <c r="C38" s="35"/>
      <c r="D38" s="71"/>
      <c r="E38" s="59"/>
      <c r="F38" s="89"/>
      <c r="G38" s="35"/>
      <c r="N38" s="32"/>
      <c r="O38" s="32"/>
      <c r="P38" s="89"/>
      <c r="R38" s="174"/>
    </row>
    <row r="39" spans="1:18" ht="15.75" customHeight="1">
      <c r="A39" s="35"/>
      <c r="B39" s="35"/>
      <c r="C39" s="35"/>
      <c r="D39" s="72"/>
      <c r="E39" s="35"/>
      <c r="F39" s="35"/>
      <c r="G39" s="72"/>
      <c r="N39" s="32"/>
      <c r="O39" s="32"/>
      <c r="P39" s="89"/>
      <c r="R39" s="174"/>
    </row>
    <row r="40" spans="1:18" ht="15.75" customHeight="1">
      <c r="A40" s="35"/>
      <c r="B40" s="35"/>
      <c r="C40" s="35"/>
      <c r="D40" s="67"/>
      <c r="E40" s="72"/>
      <c r="F40" s="35"/>
      <c r="G40" s="35"/>
      <c r="N40" s="32"/>
      <c r="O40" s="32"/>
      <c r="P40" s="89"/>
      <c r="R40" s="174"/>
    </row>
    <row r="41" spans="1:18" ht="15.75" customHeight="1">
      <c r="A41" s="35"/>
      <c r="B41" s="35"/>
      <c r="C41" s="35"/>
      <c r="D41" s="35"/>
      <c r="E41" s="35"/>
      <c r="F41" s="35"/>
      <c r="G41" s="35"/>
      <c r="N41" s="32"/>
      <c r="O41" s="32"/>
      <c r="P41" s="89"/>
      <c r="R41" s="174"/>
    </row>
    <row r="42" spans="1:18" ht="15.75" customHeight="1">
      <c r="A42" s="35"/>
      <c r="B42" s="35"/>
      <c r="C42" s="35"/>
      <c r="D42" s="35"/>
      <c r="E42" s="35"/>
      <c r="F42" s="35"/>
      <c r="G42" s="35"/>
      <c r="H42" s="222"/>
      <c r="I42" s="184"/>
      <c r="J42" s="184"/>
      <c r="K42" s="184"/>
      <c r="L42" s="73"/>
      <c r="M42" s="32"/>
      <c r="N42" s="32"/>
      <c r="O42" s="32"/>
      <c r="P42" s="89"/>
      <c r="R42" s="174"/>
    </row>
    <row r="43" spans="1:18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2"/>
      <c r="K43" s="32"/>
      <c r="L43" s="32"/>
      <c r="M43" s="32"/>
      <c r="N43" s="32"/>
      <c r="O43" s="32"/>
      <c r="P43" s="89"/>
      <c r="R43" s="174"/>
    </row>
    <row r="44" spans="1:18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25"/>
      <c r="R44" s="174"/>
    </row>
    <row r="45" spans="1:18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25"/>
      <c r="R45" s="174"/>
    </row>
    <row r="46" spans="1:18" ht="15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25"/>
      <c r="R46" s="174"/>
    </row>
    <row r="47" spans="1:18" ht="15.7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25"/>
      <c r="R47" s="174"/>
    </row>
    <row r="48" spans="1:1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25"/>
      <c r="R48" s="174"/>
    </row>
    <row r="49" spans="1:18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25"/>
      <c r="R49" s="174"/>
    </row>
    <row r="50" spans="1:18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25"/>
      <c r="R50" s="174"/>
    </row>
    <row r="51" spans="1:18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25"/>
      <c r="R51" s="174"/>
    </row>
    <row r="52" spans="1:18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25"/>
      <c r="R52" s="174"/>
    </row>
    <row r="53" spans="1:18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25"/>
      <c r="R53" s="174"/>
    </row>
    <row r="54" spans="1:18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25"/>
      <c r="R54" s="174"/>
    </row>
    <row r="55" spans="1:18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25"/>
      <c r="R55" s="174"/>
    </row>
    <row r="56" spans="1:18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25"/>
      <c r="R56" s="174"/>
    </row>
    <row r="57" spans="1:18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25"/>
      <c r="R57" s="174"/>
    </row>
    <row r="58" spans="1:1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25"/>
      <c r="R58" s="174"/>
    </row>
    <row r="59" spans="1:18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25"/>
      <c r="R59" s="174"/>
    </row>
    <row r="60" spans="1:18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25"/>
      <c r="R60" s="174"/>
    </row>
    <row r="61" spans="1:18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25"/>
      <c r="R61" s="174"/>
    </row>
    <row r="62" spans="1:18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25"/>
      <c r="R62" s="174"/>
    </row>
    <row r="63" spans="1:18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25"/>
      <c r="R63" s="174"/>
    </row>
    <row r="64" spans="1:18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25"/>
      <c r="R64" s="174"/>
    </row>
    <row r="65" spans="1:18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25"/>
      <c r="R65" s="116"/>
    </row>
    <row r="66" spans="1:18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25"/>
    </row>
    <row r="67" spans="1:18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25"/>
    </row>
    <row r="68" spans="1:1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25"/>
    </row>
    <row r="69" spans="1:18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25"/>
    </row>
    <row r="70" spans="1:18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25"/>
    </row>
    <row r="71" spans="1:18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25"/>
    </row>
    <row r="72" spans="1:18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25"/>
    </row>
    <row r="73" spans="1:18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25"/>
    </row>
    <row r="74" spans="1:18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25"/>
    </row>
    <row r="75" spans="1:18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25"/>
    </row>
    <row r="76" spans="1:18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25"/>
    </row>
    <row r="77" spans="1:18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25"/>
    </row>
    <row r="78" spans="1:1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25"/>
    </row>
    <row r="79" spans="1:18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25"/>
    </row>
    <row r="80" spans="1:18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25"/>
    </row>
    <row r="81" spans="1:16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25"/>
    </row>
    <row r="82" spans="1:16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25"/>
    </row>
    <row r="83" spans="1:16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25"/>
    </row>
    <row r="84" spans="1:16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25"/>
    </row>
    <row r="85" spans="1:16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25"/>
    </row>
    <row r="86" spans="1:1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25"/>
    </row>
    <row r="87" spans="1:16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25"/>
    </row>
    <row r="88" spans="1:16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25"/>
    </row>
    <row r="89" spans="1:16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25"/>
    </row>
    <row r="90" spans="1:16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25"/>
    </row>
    <row r="91" spans="1:16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25"/>
    </row>
    <row r="92" spans="1:16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25"/>
    </row>
    <row r="93" spans="1:16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25"/>
    </row>
    <row r="94" spans="1:16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25"/>
    </row>
    <row r="95" spans="1:16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25"/>
    </row>
    <row r="96" spans="1:16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25"/>
    </row>
    <row r="97" spans="1:16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25"/>
    </row>
    <row r="98" spans="1:16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25"/>
    </row>
    <row r="99" spans="1:16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25"/>
    </row>
    <row r="100" spans="1:16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25"/>
    </row>
    <row r="101" spans="1:16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25"/>
    </row>
    <row r="102" spans="1:16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25"/>
    </row>
    <row r="103" spans="1:16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25"/>
    </row>
    <row r="104" spans="1:16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25"/>
    </row>
    <row r="105" spans="1:16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25"/>
    </row>
    <row r="106" spans="1:16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25"/>
    </row>
    <row r="107" spans="1:16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25"/>
    </row>
    <row r="108" spans="1:16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25"/>
    </row>
    <row r="109" spans="1:16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25"/>
    </row>
    <row r="110" spans="1:16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25"/>
    </row>
    <row r="111" spans="1:16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25"/>
    </row>
    <row r="112" spans="1:16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25"/>
    </row>
    <row r="113" spans="1:16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25"/>
    </row>
    <row r="114" spans="1:16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25"/>
    </row>
    <row r="115" spans="1:16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25"/>
    </row>
    <row r="116" spans="1:16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25"/>
    </row>
    <row r="117" spans="1:16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25"/>
    </row>
    <row r="118" spans="1:16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25"/>
    </row>
    <row r="119" spans="1:16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25"/>
    </row>
    <row r="120" spans="1:16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25"/>
    </row>
    <row r="121" spans="1:16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25"/>
    </row>
    <row r="122" spans="1:16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25"/>
    </row>
    <row r="123" spans="1:16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25"/>
    </row>
    <row r="124" spans="1:16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25"/>
    </row>
    <row r="125" spans="1:16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25"/>
    </row>
    <row r="126" spans="1:16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25"/>
    </row>
    <row r="127" spans="1:16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25"/>
    </row>
    <row r="128" spans="1:16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25"/>
    </row>
    <row r="129" spans="1:16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25"/>
    </row>
    <row r="130" spans="1:16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25"/>
    </row>
    <row r="131" spans="1:16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25"/>
    </row>
    <row r="132" spans="1:16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25"/>
    </row>
    <row r="133" spans="1:16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25"/>
    </row>
    <row r="134" spans="1:16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25"/>
    </row>
    <row r="135" spans="1:16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25"/>
    </row>
    <row r="136" spans="1:16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25"/>
    </row>
    <row r="137" spans="1:16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25"/>
    </row>
    <row r="138" spans="1:16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25"/>
    </row>
    <row r="139" spans="1:16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25"/>
    </row>
    <row r="140" spans="1:16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25"/>
    </row>
    <row r="141" spans="1:16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25"/>
    </row>
    <row r="142" spans="1:16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25"/>
    </row>
    <row r="143" spans="1:16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25"/>
    </row>
    <row r="144" spans="1:16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25"/>
    </row>
    <row r="145" spans="1:16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25"/>
    </row>
    <row r="146" spans="1:16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25"/>
    </row>
    <row r="147" spans="1:16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25"/>
    </row>
    <row r="148" spans="1:16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25"/>
    </row>
    <row r="149" spans="1:16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25"/>
    </row>
    <row r="150" spans="1:16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25"/>
    </row>
    <row r="151" spans="1:16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25"/>
    </row>
    <row r="152" spans="1:16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25"/>
    </row>
    <row r="153" spans="1:16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25"/>
    </row>
    <row r="154" spans="1:16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25"/>
    </row>
    <row r="155" spans="1:16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25"/>
    </row>
    <row r="156" spans="1:16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25"/>
    </row>
    <row r="157" spans="1:16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25"/>
    </row>
    <row r="158" spans="1:16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25"/>
    </row>
    <row r="159" spans="1:16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25"/>
    </row>
    <row r="160" spans="1:16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25"/>
    </row>
    <row r="161" spans="1:16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25"/>
    </row>
    <row r="162" spans="1:16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25"/>
    </row>
    <row r="163" spans="1:16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25"/>
    </row>
    <row r="164" spans="1:16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25"/>
    </row>
    <row r="165" spans="1:16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25"/>
    </row>
    <row r="166" spans="1:16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25"/>
    </row>
    <row r="167" spans="1:16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25"/>
    </row>
    <row r="168" spans="1:16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25"/>
    </row>
    <row r="169" spans="1:16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25"/>
    </row>
    <row r="170" spans="1:16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25"/>
    </row>
    <row r="171" spans="1:16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25"/>
    </row>
    <row r="172" spans="1:16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25"/>
    </row>
    <row r="173" spans="1:16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25"/>
    </row>
    <row r="174" spans="1:16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25"/>
    </row>
    <row r="175" spans="1:16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25"/>
    </row>
    <row r="176" spans="1:16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25"/>
    </row>
    <row r="177" spans="1:16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25"/>
    </row>
    <row r="178" spans="1:16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25"/>
    </row>
    <row r="179" spans="1:16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25"/>
    </row>
    <row r="180" spans="1:16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25"/>
    </row>
    <row r="181" spans="1:16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25"/>
    </row>
    <row r="182" spans="1:16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25"/>
    </row>
    <row r="183" spans="1:16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25"/>
    </row>
    <row r="184" spans="1:16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25"/>
    </row>
    <row r="185" spans="1:16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25"/>
    </row>
    <row r="186" spans="1:16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25"/>
    </row>
    <row r="187" spans="1:16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25"/>
    </row>
    <row r="188" spans="1:16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25"/>
    </row>
    <row r="189" spans="1:16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25"/>
    </row>
    <row r="190" spans="1:16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25"/>
    </row>
    <row r="191" spans="1:16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25"/>
    </row>
    <row r="192" spans="1:16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25"/>
    </row>
    <row r="193" spans="1:16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25"/>
    </row>
    <row r="194" spans="1:16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25"/>
    </row>
    <row r="195" spans="1:16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25"/>
    </row>
    <row r="196" spans="1:16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25"/>
    </row>
    <row r="197" spans="1:16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25"/>
    </row>
    <row r="198" spans="1:16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25"/>
    </row>
    <row r="199" spans="1:16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25"/>
    </row>
    <row r="200" spans="1:16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25"/>
    </row>
    <row r="201" spans="1:16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25"/>
    </row>
    <row r="202" spans="1:16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25"/>
    </row>
    <row r="203" spans="1:16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25"/>
    </row>
    <row r="204" spans="1:16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25"/>
    </row>
    <row r="205" spans="1:16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25"/>
    </row>
    <row r="206" spans="1:16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25"/>
    </row>
    <row r="207" spans="1:16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25"/>
    </row>
    <row r="208" spans="1:16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25"/>
    </row>
    <row r="209" spans="1:16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25"/>
    </row>
    <row r="210" spans="1:16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25"/>
    </row>
    <row r="211" spans="1:16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25"/>
    </row>
    <row r="212" spans="1:16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25"/>
    </row>
    <row r="213" spans="1:16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25"/>
    </row>
    <row r="214" spans="1:16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25"/>
    </row>
    <row r="215" spans="1:16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25"/>
    </row>
    <row r="216" spans="1:16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25"/>
    </row>
    <row r="217" spans="1:16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25"/>
    </row>
    <row r="218" spans="1:16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25"/>
    </row>
    <row r="219" spans="1:16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25"/>
    </row>
    <row r="220" spans="1:16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25"/>
    </row>
    <row r="221" spans="1:16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25"/>
    </row>
    <row r="222" spans="1:16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25"/>
    </row>
    <row r="223" spans="1:16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25"/>
    </row>
    <row r="224" spans="1:16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25"/>
    </row>
    <row r="225" spans="1:16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25"/>
    </row>
    <row r="226" spans="1:16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25"/>
    </row>
    <row r="227" spans="1:16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25"/>
    </row>
    <row r="228" spans="1:16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25"/>
    </row>
    <row r="229" spans="1:16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25"/>
    </row>
    <row r="230" spans="1:16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25"/>
    </row>
    <row r="231" spans="1:16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25"/>
    </row>
    <row r="232" spans="1:16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25"/>
    </row>
    <row r="233" spans="1:16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25"/>
    </row>
    <row r="234" spans="1:16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25"/>
    </row>
    <row r="235" spans="1:16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25"/>
    </row>
    <row r="236" spans="1:16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25"/>
    </row>
    <row r="237" spans="1:16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25"/>
    </row>
    <row r="238" spans="1:16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25"/>
    </row>
    <row r="239" spans="1:16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25"/>
    </row>
    <row r="240" spans="1:16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25"/>
    </row>
    <row r="241" spans="1:16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25"/>
    </row>
    <row r="242" spans="1:16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83"/>
    </row>
    <row r="243" spans="1:16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83"/>
    </row>
    <row r="244" spans="1:16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83"/>
    </row>
    <row r="245" spans="1:16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83"/>
    </row>
    <row r="246" spans="1:1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83"/>
    </row>
    <row r="247" spans="1:16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83"/>
    </row>
    <row r="248" spans="1:16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83"/>
    </row>
    <row r="249" spans="1:16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83"/>
    </row>
    <row r="250" spans="1:16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83"/>
    </row>
    <row r="251" spans="1:16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83"/>
    </row>
    <row r="252" spans="1:16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83"/>
    </row>
    <row r="253" spans="1:16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83"/>
    </row>
    <row r="254" spans="1:16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83"/>
    </row>
    <row r="255" spans="1:16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83"/>
    </row>
    <row r="256" spans="1:1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83"/>
    </row>
    <row r="257" spans="1:16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83"/>
    </row>
    <row r="258" spans="1:16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83"/>
    </row>
    <row r="259" spans="1:16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83"/>
    </row>
    <row r="260" spans="1:16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83"/>
    </row>
    <row r="261" spans="1:16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83"/>
    </row>
    <row r="262" spans="1:16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83"/>
    </row>
    <row r="263" spans="1:16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83"/>
    </row>
    <row r="264" spans="1:16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83"/>
    </row>
    <row r="265" spans="1:16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83"/>
    </row>
    <row r="266" spans="1:1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83"/>
    </row>
    <row r="267" spans="1:16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83"/>
    </row>
    <row r="268" spans="1:16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83"/>
    </row>
    <row r="269" spans="1:16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83"/>
    </row>
    <row r="270" spans="1:16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83"/>
    </row>
    <row r="271" spans="1:16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83"/>
    </row>
    <row r="272" spans="1:16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83"/>
    </row>
    <row r="273" spans="1:16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83"/>
    </row>
    <row r="274" spans="1:16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83"/>
    </row>
    <row r="275" spans="1:16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83"/>
    </row>
    <row r="276" spans="1:1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83"/>
    </row>
    <row r="277" spans="1:16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83"/>
    </row>
    <row r="278" spans="1:16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83"/>
    </row>
    <row r="279" spans="1:16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83"/>
    </row>
    <row r="280" spans="1:16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83"/>
    </row>
    <row r="281" spans="1:16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83"/>
    </row>
    <row r="282" spans="1:16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83"/>
    </row>
    <row r="283" spans="1:16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83"/>
    </row>
    <row r="284" spans="1:16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83"/>
    </row>
    <row r="285" spans="1:16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83"/>
    </row>
    <row r="286" spans="1:1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83"/>
    </row>
    <row r="287" spans="1:16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83"/>
    </row>
    <row r="288" spans="1:16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83"/>
    </row>
    <row r="289" spans="1:16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83"/>
    </row>
    <row r="290" spans="1:16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83"/>
    </row>
    <row r="291" spans="1:16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83"/>
    </row>
    <row r="292" spans="1:16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83"/>
    </row>
    <row r="293" spans="1:16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83"/>
    </row>
    <row r="294" spans="1:16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83"/>
    </row>
    <row r="295" spans="1:16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83"/>
    </row>
    <row r="296" spans="1:1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83"/>
    </row>
    <row r="297" spans="1:16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83"/>
    </row>
    <row r="298" spans="1:16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83"/>
    </row>
    <row r="299" spans="1:16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83"/>
    </row>
    <row r="300" spans="1:16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83"/>
    </row>
    <row r="301" spans="1:16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83"/>
    </row>
    <row r="302" spans="1:16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83"/>
    </row>
    <row r="303" spans="1:16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83"/>
    </row>
    <row r="304" spans="1:16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83"/>
    </row>
    <row r="305" spans="1:16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83"/>
    </row>
    <row r="306" spans="1:1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83"/>
    </row>
    <row r="307" spans="1:16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83"/>
    </row>
    <row r="308" spans="1:16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83"/>
    </row>
    <row r="309" spans="1:16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83"/>
    </row>
    <row r="310" spans="1:16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83"/>
    </row>
    <row r="311" spans="1:16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83"/>
    </row>
    <row r="312" spans="1:16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83"/>
    </row>
    <row r="313" spans="1:16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83"/>
    </row>
    <row r="314" spans="1:16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83"/>
    </row>
    <row r="315" spans="1:16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83"/>
    </row>
    <row r="316" spans="1: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83"/>
    </row>
    <row r="317" spans="1:16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83"/>
    </row>
    <row r="318" spans="1:16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83"/>
    </row>
    <row r="319" spans="1:16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83"/>
    </row>
    <row r="320" spans="1:16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83"/>
    </row>
    <row r="321" spans="1:16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83"/>
    </row>
    <row r="322" spans="1:16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83"/>
    </row>
    <row r="323" spans="1:16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83"/>
    </row>
    <row r="324" spans="1:16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83"/>
    </row>
    <row r="325" spans="1:16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83"/>
    </row>
    <row r="326" spans="1:1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83"/>
    </row>
    <row r="327" spans="1:16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83"/>
    </row>
    <row r="328" spans="1:16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83"/>
    </row>
    <row r="329" spans="1:16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83"/>
    </row>
    <row r="330" spans="1:16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83"/>
    </row>
    <row r="331" spans="1:16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83"/>
    </row>
    <row r="332" spans="1:16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83"/>
    </row>
    <row r="333" spans="1:16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83"/>
    </row>
    <row r="334" spans="1:16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83"/>
    </row>
    <row r="335" spans="1:16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83"/>
    </row>
    <row r="336" spans="1:1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83"/>
    </row>
    <row r="337" spans="1:16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83"/>
    </row>
    <row r="338" spans="1:16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83"/>
    </row>
    <row r="339" spans="1:16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83"/>
    </row>
    <row r="340" spans="1:16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83"/>
    </row>
    <row r="341" spans="1:16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83"/>
    </row>
    <row r="342" spans="1:16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83"/>
    </row>
    <row r="343" spans="1:16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83"/>
    </row>
    <row r="344" spans="1:16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83"/>
    </row>
    <row r="345" spans="1:16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83"/>
    </row>
    <row r="346" spans="1:1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83"/>
    </row>
    <row r="347" spans="1:16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83"/>
    </row>
    <row r="348" spans="1:16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83"/>
    </row>
    <row r="349" spans="1:16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83"/>
    </row>
    <row r="350" spans="1:16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83"/>
    </row>
    <row r="351" spans="1:16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83"/>
    </row>
    <row r="352" spans="1:16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83"/>
    </row>
    <row r="353" spans="1:16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83"/>
    </row>
    <row r="354" spans="1:16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83"/>
    </row>
    <row r="355" spans="1:16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83"/>
    </row>
    <row r="356" spans="1:1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83"/>
    </row>
    <row r="357" spans="1:16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83"/>
    </row>
    <row r="358" spans="1:16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83"/>
    </row>
    <row r="359" spans="1:16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83"/>
    </row>
    <row r="360" spans="1:16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83"/>
    </row>
    <row r="361" spans="1:16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83"/>
    </row>
    <row r="362" spans="1:16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83"/>
    </row>
    <row r="363" spans="1:16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83"/>
    </row>
    <row r="364" spans="1:16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83"/>
    </row>
    <row r="365" spans="1:16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83"/>
    </row>
    <row r="366" spans="1:1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83"/>
    </row>
    <row r="367" spans="1:16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83"/>
    </row>
    <row r="368" spans="1:16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83"/>
    </row>
    <row r="369" spans="1:16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83"/>
    </row>
    <row r="370" spans="1:16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83"/>
    </row>
    <row r="371" spans="1:16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83"/>
    </row>
    <row r="372" spans="1:16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83"/>
    </row>
    <row r="373" spans="1:16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83"/>
    </row>
    <row r="374" spans="1:16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83"/>
    </row>
    <row r="375" spans="1:16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83"/>
    </row>
    <row r="376" spans="1:1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83"/>
    </row>
    <row r="377" spans="1:16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83"/>
    </row>
    <row r="378" spans="1:16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83"/>
    </row>
    <row r="379" spans="1:16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83"/>
    </row>
    <row r="380" spans="1:16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83"/>
    </row>
    <row r="381" spans="1:16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83"/>
    </row>
    <row r="382" spans="1:16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83"/>
    </row>
    <row r="383" spans="1:16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83"/>
    </row>
    <row r="384" spans="1:16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83"/>
    </row>
    <row r="385" spans="1:16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83"/>
    </row>
    <row r="386" spans="1:1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83"/>
    </row>
    <row r="387" spans="1:16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83"/>
    </row>
    <row r="388" spans="1:16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83"/>
    </row>
    <row r="389" spans="1:16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83"/>
    </row>
    <row r="390" spans="1:16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83"/>
    </row>
    <row r="391" spans="1:16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83"/>
    </row>
    <row r="392" spans="1:16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83"/>
    </row>
    <row r="393" spans="1:16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83"/>
    </row>
    <row r="394" spans="1:16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83"/>
    </row>
    <row r="395" spans="1:16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83"/>
    </row>
    <row r="396" spans="1:1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83"/>
    </row>
    <row r="397" spans="1:16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83"/>
    </row>
    <row r="398" spans="1:16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83"/>
    </row>
    <row r="399" spans="1:16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83"/>
    </row>
    <row r="400" spans="1:16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83"/>
    </row>
    <row r="401" spans="1:16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83"/>
    </row>
    <row r="402" spans="1:16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83"/>
    </row>
    <row r="403" spans="1:16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83"/>
    </row>
    <row r="404" spans="1:16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83"/>
    </row>
    <row r="405" spans="1:16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83"/>
    </row>
    <row r="406" spans="1:1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83"/>
    </row>
    <row r="407" spans="1:16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83"/>
    </row>
    <row r="408" spans="1:16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83"/>
    </row>
    <row r="409" spans="1:16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83"/>
    </row>
    <row r="410" spans="1:16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83"/>
    </row>
    <row r="411" spans="1:16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83"/>
    </row>
    <row r="412" spans="1:16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83"/>
    </row>
    <row r="413" spans="1:16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83"/>
    </row>
    <row r="414" spans="1:16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83"/>
    </row>
    <row r="415" spans="1:16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83"/>
    </row>
    <row r="416" spans="1: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83"/>
    </row>
    <row r="417" spans="1:16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83"/>
    </row>
    <row r="418" spans="1:16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83"/>
    </row>
    <row r="419" spans="1:16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83"/>
    </row>
    <row r="420" spans="1:16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83"/>
    </row>
    <row r="421" spans="1:16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83"/>
    </row>
    <row r="422" spans="1:16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83"/>
    </row>
    <row r="423" spans="1:16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83"/>
    </row>
    <row r="424" spans="1:16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83"/>
    </row>
    <row r="425" spans="1:16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83"/>
    </row>
    <row r="426" spans="1:1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83"/>
    </row>
    <row r="427" spans="1:16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83"/>
    </row>
    <row r="428" spans="1:16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83"/>
    </row>
    <row r="429" spans="1:16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83"/>
    </row>
    <row r="430" spans="1:16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83"/>
    </row>
    <row r="431" spans="1:16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83"/>
    </row>
    <row r="432" spans="1:16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83"/>
    </row>
    <row r="433" spans="1:16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83"/>
    </row>
    <row r="434" spans="1:16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83"/>
    </row>
    <row r="435" spans="1:16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83"/>
    </row>
    <row r="436" spans="1:1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83"/>
    </row>
    <row r="437" spans="1:16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83"/>
    </row>
    <row r="438" spans="1:16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83"/>
    </row>
    <row r="439" spans="1:16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83"/>
    </row>
    <row r="440" spans="1:16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83"/>
    </row>
    <row r="441" spans="1:16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83"/>
    </row>
    <row r="442" spans="1:16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83"/>
    </row>
    <row r="443" spans="1:16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83"/>
    </row>
    <row r="444" spans="1:16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83"/>
    </row>
    <row r="445" spans="1:16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83"/>
    </row>
    <row r="446" spans="1:1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83"/>
    </row>
    <row r="447" spans="1:16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83"/>
    </row>
    <row r="448" spans="1:16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83"/>
    </row>
    <row r="449" spans="1:16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83"/>
    </row>
    <row r="450" spans="1:16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83"/>
    </row>
    <row r="451" spans="1:16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83"/>
    </row>
    <row r="452" spans="1:16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83"/>
    </row>
    <row r="453" spans="1:16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83"/>
    </row>
    <row r="454" spans="1:16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83"/>
    </row>
    <row r="455" spans="1:16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83"/>
    </row>
    <row r="456" spans="1:1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83"/>
    </row>
    <row r="457" spans="1:16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83"/>
    </row>
    <row r="458" spans="1:16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83"/>
    </row>
    <row r="459" spans="1:16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83"/>
    </row>
    <row r="460" spans="1:16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83"/>
    </row>
    <row r="461" spans="1:16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83"/>
    </row>
    <row r="462" spans="1:16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83"/>
    </row>
    <row r="463" spans="1:16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83"/>
    </row>
    <row r="464" spans="1:16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83"/>
    </row>
    <row r="465" spans="1:16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83"/>
    </row>
    <row r="466" spans="1:1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83"/>
    </row>
    <row r="467" spans="1:16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83"/>
    </row>
    <row r="468" spans="1:16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83"/>
    </row>
    <row r="469" spans="1:16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83"/>
    </row>
    <row r="470" spans="1:16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83"/>
    </row>
    <row r="471" spans="1:16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83"/>
    </row>
    <row r="472" spans="1:16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83"/>
    </row>
    <row r="473" spans="1:16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83"/>
    </row>
    <row r="474" spans="1:16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83"/>
    </row>
    <row r="475" spans="1:16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83"/>
    </row>
    <row r="476" spans="1:1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83"/>
    </row>
    <row r="477" spans="1:16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83"/>
    </row>
    <row r="478" spans="1:16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83"/>
    </row>
    <row r="479" spans="1:16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83"/>
    </row>
    <row r="480" spans="1:16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83"/>
    </row>
    <row r="481" spans="1:16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83"/>
    </row>
    <row r="482" spans="1:16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83"/>
    </row>
    <row r="483" spans="1:16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83"/>
    </row>
    <row r="484" spans="1:16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83"/>
    </row>
    <row r="485" spans="1:16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83"/>
    </row>
    <row r="486" spans="1:1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83"/>
    </row>
    <row r="487" spans="1:16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83"/>
    </row>
    <row r="488" spans="1:16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83"/>
    </row>
    <row r="489" spans="1:16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83"/>
    </row>
    <row r="490" spans="1:16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83"/>
    </row>
    <row r="491" spans="1:16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83"/>
    </row>
    <row r="492" spans="1:16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83"/>
    </row>
    <row r="493" spans="1:16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83"/>
    </row>
    <row r="494" spans="1:16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83"/>
    </row>
    <row r="495" spans="1:16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83"/>
    </row>
    <row r="496" spans="1:1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83"/>
    </row>
    <row r="497" spans="1:16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83"/>
    </row>
    <row r="498" spans="1:16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83"/>
    </row>
    <row r="499" spans="1:16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83"/>
    </row>
    <row r="500" spans="1:16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83"/>
    </row>
    <row r="501" spans="1:16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83"/>
    </row>
    <row r="502" spans="1:16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83"/>
    </row>
    <row r="503" spans="1:16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83"/>
    </row>
    <row r="504" spans="1:16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83"/>
    </row>
    <row r="505" spans="1:16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83"/>
    </row>
    <row r="506" spans="1:1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83"/>
    </row>
    <row r="507" spans="1:16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83"/>
    </row>
    <row r="508" spans="1:16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83"/>
    </row>
    <row r="509" spans="1:16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83"/>
    </row>
    <row r="510" spans="1:16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83"/>
    </row>
    <row r="511" spans="1:16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83"/>
    </row>
    <row r="512" spans="1:16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83"/>
    </row>
    <row r="513" spans="1:16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83"/>
    </row>
    <row r="514" spans="1:16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83"/>
    </row>
    <row r="515" spans="1:16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83"/>
    </row>
    <row r="516" spans="1: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83"/>
    </row>
    <row r="517" spans="1:16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83"/>
    </row>
    <row r="518" spans="1:16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83"/>
    </row>
    <row r="519" spans="1:16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83"/>
    </row>
    <row r="520" spans="1:16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83"/>
    </row>
    <row r="521" spans="1:16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83"/>
    </row>
    <row r="522" spans="1:16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83"/>
    </row>
    <row r="523" spans="1:16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83"/>
    </row>
    <row r="524" spans="1:16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83"/>
    </row>
    <row r="525" spans="1:16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83"/>
    </row>
    <row r="526" spans="1:1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83"/>
    </row>
    <row r="527" spans="1:16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83"/>
    </row>
    <row r="528" spans="1:16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83"/>
    </row>
    <row r="529" spans="1:16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83"/>
    </row>
    <row r="530" spans="1:16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83"/>
    </row>
    <row r="531" spans="1:16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83"/>
    </row>
    <row r="532" spans="1:16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83"/>
    </row>
    <row r="533" spans="1:16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83"/>
    </row>
    <row r="534" spans="1:16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83"/>
    </row>
    <row r="535" spans="1:16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83"/>
    </row>
    <row r="536" spans="1:1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83"/>
    </row>
    <row r="537" spans="1:16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83"/>
    </row>
    <row r="538" spans="1:16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83"/>
    </row>
    <row r="539" spans="1:16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83"/>
    </row>
    <row r="540" spans="1:16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83"/>
    </row>
    <row r="541" spans="1:16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83"/>
    </row>
    <row r="542" spans="1:16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83"/>
    </row>
    <row r="543" spans="1:16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83"/>
    </row>
    <row r="544" spans="1:16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83"/>
    </row>
    <row r="545" spans="1:16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83"/>
    </row>
    <row r="546" spans="1:1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83"/>
    </row>
    <row r="547" spans="1:16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83"/>
    </row>
    <row r="548" spans="1:16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83"/>
    </row>
    <row r="549" spans="1:16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83"/>
    </row>
    <row r="550" spans="1:16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83"/>
    </row>
    <row r="551" spans="1:16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83"/>
    </row>
    <row r="552" spans="1:16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83"/>
    </row>
    <row r="553" spans="1:16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83"/>
    </row>
    <row r="554" spans="1:16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83"/>
    </row>
    <row r="555" spans="1:16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83"/>
    </row>
    <row r="556" spans="1:1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83"/>
    </row>
    <row r="557" spans="1:16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83"/>
    </row>
    <row r="558" spans="1:16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83"/>
    </row>
    <row r="559" spans="1:16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83"/>
    </row>
    <row r="560" spans="1:16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83"/>
    </row>
    <row r="561" spans="1:16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83"/>
    </row>
    <row r="562" spans="1:16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83"/>
    </row>
    <row r="563" spans="1:16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83"/>
    </row>
    <row r="564" spans="1:16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83"/>
    </row>
    <row r="565" spans="1:16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83"/>
    </row>
    <row r="566" spans="1:1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83"/>
    </row>
    <row r="567" spans="1:16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83"/>
    </row>
    <row r="568" spans="1:16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83"/>
    </row>
    <row r="569" spans="1:16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83"/>
    </row>
    <row r="570" spans="1:16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83"/>
    </row>
    <row r="571" spans="1:16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83"/>
    </row>
    <row r="572" spans="1:16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83"/>
    </row>
    <row r="573" spans="1:16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83"/>
    </row>
    <row r="574" spans="1:16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83"/>
    </row>
    <row r="575" spans="1:16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83"/>
    </row>
    <row r="576" spans="1:1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83"/>
    </row>
    <row r="577" spans="1:16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83"/>
    </row>
    <row r="578" spans="1:16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83"/>
    </row>
    <row r="579" spans="1:16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83"/>
    </row>
    <row r="580" spans="1:16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83"/>
    </row>
    <row r="581" spans="1:16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83"/>
    </row>
    <row r="582" spans="1:16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83"/>
    </row>
    <row r="583" spans="1:16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83"/>
    </row>
    <row r="584" spans="1:16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83"/>
    </row>
    <row r="585" spans="1:16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83"/>
    </row>
    <row r="586" spans="1:1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83"/>
    </row>
    <row r="587" spans="1:16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83"/>
    </row>
    <row r="588" spans="1:16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83"/>
    </row>
    <row r="589" spans="1:16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83"/>
    </row>
    <row r="590" spans="1:16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83"/>
    </row>
    <row r="591" spans="1:16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83"/>
    </row>
    <row r="592" spans="1:16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83"/>
    </row>
    <row r="593" spans="1:16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83"/>
    </row>
    <row r="594" spans="1:16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83"/>
    </row>
    <row r="595" spans="1:16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83"/>
    </row>
    <row r="596" spans="1:1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83"/>
    </row>
    <row r="597" spans="1:16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83"/>
    </row>
    <row r="598" spans="1:16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83"/>
    </row>
    <row r="599" spans="1:16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83"/>
    </row>
    <row r="600" spans="1:16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83"/>
    </row>
    <row r="601" spans="1:16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83"/>
    </row>
    <row r="602" spans="1:16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83"/>
    </row>
    <row r="603" spans="1:16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83"/>
    </row>
    <row r="604" spans="1:16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83"/>
    </row>
    <row r="605" spans="1:16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83"/>
    </row>
    <row r="606" spans="1:1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83"/>
    </row>
    <row r="607" spans="1:16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83"/>
    </row>
    <row r="608" spans="1:16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83"/>
    </row>
    <row r="609" spans="1:16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83"/>
    </row>
    <row r="610" spans="1:16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83"/>
    </row>
    <row r="611" spans="1:16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83"/>
    </row>
    <row r="612" spans="1:16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83"/>
    </row>
    <row r="613" spans="1:16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83"/>
    </row>
    <row r="614" spans="1:16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83"/>
    </row>
    <row r="615" spans="1:16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83"/>
    </row>
    <row r="616" spans="1: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83"/>
    </row>
    <row r="617" spans="1:16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83"/>
    </row>
    <row r="618" spans="1:16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83"/>
    </row>
    <row r="619" spans="1:16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83"/>
    </row>
    <row r="620" spans="1:16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83"/>
    </row>
    <row r="621" spans="1:16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83"/>
    </row>
    <row r="622" spans="1:16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83"/>
    </row>
    <row r="623" spans="1:16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83"/>
    </row>
    <row r="624" spans="1:16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83"/>
    </row>
    <row r="625" spans="1:16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83"/>
    </row>
    <row r="626" spans="1:1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83"/>
    </row>
    <row r="627" spans="1:16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83"/>
    </row>
    <row r="628" spans="1:16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83"/>
    </row>
    <row r="629" spans="1:16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83"/>
    </row>
    <row r="630" spans="1:16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83"/>
    </row>
    <row r="631" spans="1:16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83"/>
    </row>
    <row r="632" spans="1:16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83"/>
    </row>
    <row r="633" spans="1:16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83"/>
    </row>
    <row r="634" spans="1:16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83"/>
    </row>
    <row r="635" spans="1:16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83"/>
    </row>
    <row r="636" spans="1:1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83"/>
    </row>
    <row r="637" spans="1:16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83"/>
    </row>
    <row r="638" spans="1:16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83"/>
    </row>
    <row r="639" spans="1:16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83"/>
    </row>
    <row r="640" spans="1:16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83"/>
    </row>
    <row r="641" spans="1:16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83"/>
    </row>
    <row r="642" spans="1:16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83"/>
    </row>
    <row r="643" spans="1:16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83"/>
    </row>
    <row r="644" spans="1:16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83"/>
    </row>
    <row r="645" spans="1:16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83"/>
    </row>
    <row r="646" spans="1:1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83"/>
    </row>
    <row r="647" spans="1:16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83"/>
    </row>
    <row r="648" spans="1:16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83"/>
    </row>
    <row r="649" spans="1:16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83"/>
    </row>
    <row r="650" spans="1:16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83"/>
    </row>
    <row r="651" spans="1:16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83"/>
    </row>
    <row r="652" spans="1:16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83"/>
    </row>
    <row r="653" spans="1:16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83"/>
    </row>
    <row r="654" spans="1:16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83"/>
    </row>
    <row r="655" spans="1:16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83"/>
    </row>
    <row r="656" spans="1:1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83"/>
    </row>
    <row r="657" spans="1:16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83"/>
    </row>
    <row r="658" spans="1:16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83"/>
    </row>
    <row r="659" spans="1:16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83"/>
    </row>
    <row r="660" spans="1:16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83"/>
    </row>
    <row r="661" spans="1:16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83"/>
    </row>
    <row r="662" spans="1:16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83"/>
    </row>
    <row r="663" spans="1:16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83"/>
    </row>
    <row r="664" spans="1:16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83"/>
    </row>
    <row r="665" spans="1:16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83"/>
    </row>
    <row r="666" spans="1:1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83"/>
    </row>
    <row r="667" spans="1:16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83"/>
    </row>
    <row r="668" spans="1:16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83"/>
    </row>
    <row r="669" spans="1:16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83"/>
    </row>
    <row r="670" spans="1:16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83"/>
    </row>
    <row r="671" spans="1:16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83"/>
    </row>
    <row r="672" spans="1:16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83"/>
    </row>
    <row r="673" spans="1:16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83"/>
    </row>
    <row r="674" spans="1:16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83"/>
    </row>
    <row r="675" spans="1:16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83"/>
    </row>
    <row r="676" spans="1:1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83"/>
    </row>
    <row r="677" spans="1:16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83"/>
    </row>
    <row r="678" spans="1:16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83"/>
    </row>
    <row r="679" spans="1:16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83"/>
    </row>
    <row r="680" spans="1:16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83"/>
    </row>
    <row r="681" spans="1:16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83"/>
    </row>
    <row r="682" spans="1:16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83"/>
    </row>
    <row r="683" spans="1:16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83"/>
    </row>
    <row r="684" spans="1:16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83"/>
    </row>
    <row r="685" spans="1:16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83"/>
    </row>
    <row r="686" spans="1:1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83"/>
    </row>
    <row r="687" spans="1:16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83"/>
    </row>
    <row r="688" spans="1:16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83"/>
    </row>
    <row r="689" spans="1:16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83"/>
    </row>
    <row r="690" spans="1:16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83"/>
    </row>
    <row r="691" spans="1:16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83"/>
    </row>
    <row r="692" spans="1:16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83"/>
    </row>
    <row r="693" spans="1:16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83"/>
    </row>
    <row r="694" spans="1:16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83"/>
    </row>
    <row r="695" spans="1:16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83"/>
    </row>
    <row r="696" spans="1:1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83"/>
    </row>
    <row r="697" spans="1:16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83"/>
    </row>
    <row r="698" spans="1:16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83"/>
    </row>
    <row r="699" spans="1:16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83"/>
    </row>
    <row r="700" spans="1:16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83"/>
    </row>
    <row r="701" spans="1:16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83"/>
    </row>
    <row r="702" spans="1:16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83"/>
    </row>
    <row r="703" spans="1:16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83"/>
    </row>
    <row r="704" spans="1:16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83"/>
    </row>
    <row r="705" spans="1:16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83"/>
    </row>
    <row r="706" spans="1:1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83"/>
    </row>
    <row r="707" spans="1:16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83"/>
    </row>
    <row r="708" spans="1:16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83"/>
    </row>
    <row r="709" spans="1:16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83"/>
    </row>
    <row r="710" spans="1:16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83"/>
    </row>
    <row r="711" spans="1:16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83"/>
    </row>
    <row r="712" spans="1:16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83"/>
    </row>
    <row r="713" spans="1:16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83"/>
    </row>
    <row r="714" spans="1:16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83"/>
    </row>
    <row r="715" spans="1:16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83"/>
    </row>
    <row r="716" spans="1: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83"/>
    </row>
    <row r="717" spans="1:16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83"/>
    </row>
    <row r="718" spans="1:16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83"/>
    </row>
    <row r="719" spans="1:16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83"/>
    </row>
    <row r="720" spans="1:16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83"/>
    </row>
    <row r="721" spans="1:16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83"/>
    </row>
    <row r="722" spans="1:16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83"/>
    </row>
    <row r="723" spans="1:16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83"/>
    </row>
    <row r="724" spans="1:16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83"/>
    </row>
    <row r="725" spans="1:16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83"/>
    </row>
    <row r="726" spans="1:1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83"/>
    </row>
    <row r="727" spans="1:16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83"/>
    </row>
    <row r="728" spans="1:16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83"/>
    </row>
    <row r="729" spans="1:16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83"/>
    </row>
    <row r="730" spans="1:16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83"/>
    </row>
    <row r="731" spans="1:16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83"/>
    </row>
    <row r="732" spans="1:16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83"/>
    </row>
    <row r="733" spans="1:16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83"/>
    </row>
    <row r="734" spans="1:16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83"/>
    </row>
    <row r="735" spans="1:16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83"/>
    </row>
    <row r="736" spans="1:1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83"/>
    </row>
    <row r="737" spans="1:16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83"/>
    </row>
    <row r="738" spans="1:16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83"/>
    </row>
    <row r="739" spans="1:16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83"/>
    </row>
    <row r="740" spans="1:16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83"/>
    </row>
    <row r="741" spans="1:16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83"/>
    </row>
    <row r="742" spans="1:16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83"/>
    </row>
    <row r="743" spans="1:16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83"/>
    </row>
    <row r="744" spans="1:16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83"/>
    </row>
    <row r="745" spans="1:16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83"/>
    </row>
    <row r="746" spans="1:1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83"/>
    </row>
    <row r="747" spans="1:16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83"/>
    </row>
    <row r="748" spans="1:16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83"/>
    </row>
    <row r="749" spans="1:16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83"/>
    </row>
    <row r="750" spans="1:16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83"/>
    </row>
    <row r="751" spans="1:16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83"/>
    </row>
    <row r="752" spans="1:16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83"/>
    </row>
    <row r="753" spans="1:16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83"/>
    </row>
    <row r="754" spans="1:16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83"/>
    </row>
    <row r="755" spans="1:16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83"/>
    </row>
    <row r="756" spans="1:1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83"/>
    </row>
    <row r="757" spans="1:16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83"/>
    </row>
    <row r="758" spans="1:16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83"/>
    </row>
    <row r="759" spans="1:16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83"/>
    </row>
    <row r="760" spans="1:16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83"/>
    </row>
    <row r="761" spans="1:16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83"/>
    </row>
    <row r="762" spans="1:16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83"/>
    </row>
    <row r="763" spans="1:16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83"/>
    </row>
    <row r="764" spans="1:16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83"/>
    </row>
    <row r="765" spans="1:16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83"/>
    </row>
    <row r="766" spans="1:1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83"/>
    </row>
    <row r="767" spans="1:16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83"/>
    </row>
    <row r="768" spans="1:16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83"/>
    </row>
    <row r="769" spans="1:16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83"/>
    </row>
    <row r="770" spans="1:16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83"/>
    </row>
    <row r="771" spans="1:16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83"/>
    </row>
    <row r="772" spans="1:16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83"/>
    </row>
    <row r="773" spans="1:16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83"/>
    </row>
    <row r="774" spans="1:16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83"/>
    </row>
    <row r="775" spans="1:16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83"/>
    </row>
    <row r="776" spans="1:1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83"/>
    </row>
    <row r="777" spans="1:16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83"/>
    </row>
    <row r="778" spans="1:16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83"/>
    </row>
    <row r="779" spans="1:16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83"/>
    </row>
    <row r="780" spans="1:16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83"/>
    </row>
    <row r="781" spans="1:16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83"/>
    </row>
    <row r="782" spans="1:16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83"/>
    </row>
    <row r="783" spans="1:16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83"/>
    </row>
    <row r="784" spans="1:16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83"/>
    </row>
    <row r="785" spans="1:16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83"/>
    </row>
    <row r="786" spans="1:1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83"/>
    </row>
    <row r="787" spans="1:16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83"/>
    </row>
    <row r="788" spans="1:16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83"/>
    </row>
    <row r="789" spans="1:16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83"/>
    </row>
    <row r="790" spans="1:16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83"/>
    </row>
    <row r="791" spans="1:16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83"/>
    </row>
    <row r="792" spans="1:16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83"/>
    </row>
    <row r="793" spans="1:16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83"/>
    </row>
    <row r="794" spans="1:16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83"/>
    </row>
    <row r="795" spans="1:16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83"/>
    </row>
    <row r="796" spans="1:1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83"/>
    </row>
    <row r="797" spans="1:16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83"/>
    </row>
    <row r="798" spans="1:16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83"/>
    </row>
    <row r="799" spans="1:16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83"/>
    </row>
    <row r="800" spans="1:16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83"/>
    </row>
    <row r="801" spans="1:16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83"/>
    </row>
    <row r="802" spans="1:16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83"/>
    </row>
    <row r="803" spans="1:16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83"/>
    </row>
    <row r="804" spans="1:16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83"/>
    </row>
    <row r="805" spans="1:16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83"/>
    </row>
    <row r="806" spans="1:1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83"/>
    </row>
    <row r="807" spans="1:16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83"/>
    </row>
    <row r="808" spans="1:16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83"/>
    </row>
    <row r="809" spans="1:16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83"/>
    </row>
    <row r="810" spans="1:16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83"/>
    </row>
    <row r="811" spans="1:16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83"/>
    </row>
    <row r="812" spans="1:16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83"/>
    </row>
    <row r="813" spans="1:16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83"/>
    </row>
    <row r="814" spans="1:16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83"/>
    </row>
    <row r="815" spans="1:16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83"/>
    </row>
    <row r="816" spans="1: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83"/>
    </row>
    <row r="817" spans="1:16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83"/>
    </row>
    <row r="818" spans="1:16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83"/>
    </row>
    <row r="819" spans="1:16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83"/>
    </row>
    <row r="820" spans="1:16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83"/>
    </row>
    <row r="821" spans="1:16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83"/>
    </row>
    <row r="822" spans="1:16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83"/>
    </row>
    <row r="823" spans="1:16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83"/>
    </row>
    <row r="824" spans="1:16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83"/>
    </row>
    <row r="825" spans="1:16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83"/>
    </row>
    <row r="826" spans="1:1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83"/>
    </row>
    <row r="827" spans="1:16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83"/>
    </row>
    <row r="828" spans="1:16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83"/>
    </row>
    <row r="829" spans="1:16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83"/>
    </row>
    <row r="830" spans="1:16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83"/>
    </row>
    <row r="831" spans="1:16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83"/>
    </row>
    <row r="832" spans="1:16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83"/>
    </row>
    <row r="833" spans="1:16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83"/>
    </row>
    <row r="834" spans="1:16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83"/>
    </row>
    <row r="835" spans="1:16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83"/>
    </row>
    <row r="836" spans="1:1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83"/>
    </row>
    <row r="837" spans="1:16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83"/>
    </row>
    <row r="838" spans="1:16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83"/>
    </row>
    <row r="839" spans="1:16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83"/>
    </row>
    <row r="840" spans="1:16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83"/>
    </row>
    <row r="841" spans="1:16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83"/>
    </row>
    <row r="842" spans="1:16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83"/>
    </row>
    <row r="843" spans="1:16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83"/>
    </row>
    <row r="844" spans="1:16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83"/>
    </row>
    <row r="845" spans="1:16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83"/>
    </row>
    <row r="846" spans="1:1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83"/>
    </row>
    <row r="847" spans="1:16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83"/>
    </row>
    <row r="848" spans="1:16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83"/>
    </row>
    <row r="849" spans="1:16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83"/>
    </row>
    <row r="850" spans="1:16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83"/>
    </row>
    <row r="851" spans="1:16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83"/>
    </row>
    <row r="852" spans="1:16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83"/>
    </row>
    <row r="853" spans="1:16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83"/>
    </row>
    <row r="854" spans="1:16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83"/>
    </row>
    <row r="855" spans="1:16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83"/>
    </row>
    <row r="856" spans="1:1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83"/>
    </row>
    <row r="857" spans="1:16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83"/>
    </row>
    <row r="858" spans="1:16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83"/>
    </row>
    <row r="859" spans="1:16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83"/>
    </row>
    <row r="860" spans="1:16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83"/>
    </row>
    <row r="861" spans="1:16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83"/>
    </row>
    <row r="862" spans="1:16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83"/>
    </row>
    <row r="863" spans="1:16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83"/>
    </row>
    <row r="864" spans="1:16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83"/>
    </row>
    <row r="865" spans="1:16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83"/>
    </row>
    <row r="866" spans="1:1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83"/>
    </row>
    <row r="867" spans="1:16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83"/>
    </row>
    <row r="868" spans="1:16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83"/>
    </row>
    <row r="869" spans="1:16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83"/>
    </row>
    <row r="870" spans="1:16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83"/>
    </row>
    <row r="871" spans="1:16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83"/>
    </row>
    <row r="872" spans="1:16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83"/>
    </row>
    <row r="873" spans="1:16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83"/>
    </row>
    <row r="874" spans="1:16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83"/>
    </row>
    <row r="875" spans="1:16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83"/>
    </row>
    <row r="876" spans="1:1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83"/>
    </row>
    <row r="877" spans="1:16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83"/>
    </row>
    <row r="878" spans="1:16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83"/>
    </row>
    <row r="879" spans="1:16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83"/>
    </row>
    <row r="880" spans="1:16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83"/>
    </row>
    <row r="881" spans="1:16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83"/>
    </row>
    <row r="882" spans="1:16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83"/>
    </row>
    <row r="883" spans="1:16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83"/>
    </row>
    <row r="884" spans="1:16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83"/>
    </row>
    <row r="885" spans="1:16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83"/>
    </row>
    <row r="886" spans="1:1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83"/>
    </row>
    <row r="887" spans="1:16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83"/>
    </row>
    <row r="888" spans="1:16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83"/>
    </row>
    <row r="889" spans="1:16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83"/>
    </row>
    <row r="890" spans="1:16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83"/>
    </row>
    <row r="891" spans="1:16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83"/>
    </row>
    <row r="892" spans="1:16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83"/>
    </row>
    <row r="893" spans="1:16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83"/>
    </row>
    <row r="894" spans="1:16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83"/>
    </row>
    <row r="895" spans="1:16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83"/>
    </row>
    <row r="896" spans="1:1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83"/>
    </row>
    <row r="897" spans="1:16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83"/>
    </row>
    <row r="898" spans="1:16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83"/>
    </row>
    <row r="899" spans="1:16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83"/>
    </row>
    <row r="900" spans="1:16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83"/>
    </row>
    <row r="901" spans="1:16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83"/>
    </row>
    <row r="902" spans="1:16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83"/>
    </row>
    <row r="903" spans="1:16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83"/>
    </row>
    <row r="904" spans="1:16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83"/>
    </row>
    <row r="905" spans="1:16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83"/>
    </row>
    <row r="906" spans="1:1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83"/>
    </row>
    <row r="907" spans="1:16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83"/>
    </row>
    <row r="908" spans="1:16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83"/>
    </row>
    <row r="909" spans="1:16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83"/>
    </row>
    <row r="910" spans="1:16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83"/>
    </row>
    <row r="911" spans="1:16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83"/>
    </row>
    <row r="912" spans="1:16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83"/>
    </row>
    <row r="913" spans="1:16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83"/>
    </row>
    <row r="914" spans="1:16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83"/>
    </row>
    <row r="915" spans="1:16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83"/>
    </row>
    <row r="916" spans="1: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83"/>
    </row>
    <row r="917" spans="1:16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83"/>
    </row>
    <row r="918" spans="1:16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83"/>
    </row>
    <row r="919" spans="1:16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83"/>
    </row>
    <row r="920" spans="1:16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83"/>
    </row>
    <row r="921" spans="1:16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83"/>
    </row>
    <row r="922" spans="1:16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83"/>
    </row>
    <row r="923" spans="1:16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83"/>
    </row>
    <row r="924" spans="1:16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83"/>
    </row>
    <row r="925" spans="1:16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83"/>
    </row>
    <row r="926" spans="1:1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83"/>
    </row>
    <row r="927" spans="1:16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83"/>
    </row>
    <row r="928" spans="1:16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83"/>
    </row>
    <row r="929" spans="1:16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83"/>
    </row>
    <row r="930" spans="1:16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83"/>
    </row>
    <row r="931" spans="1:16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83"/>
    </row>
    <row r="932" spans="1:16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83"/>
    </row>
    <row r="933" spans="1:16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83"/>
    </row>
  </sheetData>
  <mergeCells count="33">
    <mergeCell ref="H42:K42"/>
    <mergeCell ref="A20:C20"/>
    <mergeCell ref="A21:C21"/>
    <mergeCell ref="G24:H24"/>
    <mergeCell ref="G25:H25"/>
    <mergeCell ref="G26:H26"/>
    <mergeCell ref="G27:H27"/>
    <mergeCell ref="G28:H28"/>
    <mergeCell ref="G29:H29"/>
    <mergeCell ref="C30:E30"/>
    <mergeCell ref="A19:C19"/>
    <mergeCell ref="A9:P9"/>
    <mergeCell ref="A10:A13"/>
    <mergeCell ref="B10:C10"/>
    <mergeCell ref="D10:E10"/>
    <mergeCell ref="F10:G10"/>
    <mergeCell ref="H10:I10"/>
    <mergeCell ref="J10:O10"/>
    <mergeCell ref="B11:C11"/>
    <mergeCell ref="B12:C12"/>
    <mergeCell ref="B13:C13"/>
    <mergeCell ref="A15:C15"/>
    <mergeCell ref="A16:C16"/>
    <mergeCell ref="A17:C17"/>
    <mergeCell ref="A18:C18"/>
    <mergeCell ref="Q1:Q7"/>
    <mergeCell ref="A8:P8"/>
    <mergeCell ref="A1:P1"/>
    <mergeCell ref="A2:P2"/>
    <mergeCell ref="A3:P3"/>
    <mergeCell ref="A4:P4"/>
    <mergeCell ref="A6:P6"/>
    <mergeCell ref="I5:M5"/>
  </mergeCells>
  <pageMargins left="0.7" right="0.7" top="0.75" bottom="0.75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</vt:lpstr>
      <vt:lpstr>RESULT</vt:lpstr>
      <vt:lpstr>MAPPING</vt:lpstr>
      <vt:lpstr>INDIRECT</vt:lpstr>
      <vt:lpstr>ATTAINMENT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HODCS</dc:creator>
  <cp:lastModifiedBy>admin</cp:lastModifiedBy>
  <dcterms:created xsi:type="dcterms:W3CDTF">2021-11-26T20:18:02Z</dcterms:created>
  <dcterms:modified xsi:type="dcterms:W3CDTF">2022-12-22T05:29:25Z</dcterms:modified>
</cp:coreProperties>
</file>