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yaprolu.srk\Desktop\"/>
    </mc:Choice>
  </mc:AlternateContent>
  <bookViews>
    <workbookView xWindow="0" yWindow="0" windowWidth="15345" windowHeight="45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3" i="1"/>
  <c r="L4" i="1"/>
  <c r="L5" i="1"/>
  <c r="L6" i="1"/>
  <c r="L7" i="1"/>
  <c r="L8" i="1"/>
  <c r="L9" i="1"/>
  <c r="L10" i="1"/>
  <c r="L3" i="1"/>
  <c r="F10" i="1"/>
  <c r="F9" i="1"/>
  <c r="F8" i="1"/>
  <c r="F7" i="1"/>
  <c r="F6" i="1"/>
  <c r="F5" i="1"/>
  <c r="F4" i="1"/>
  <c r="F3" i="1"/>
  <c r="H7" i="1"/>
  <c r="I4" i="1"/>
  <c r="I5" i="1"/>
  <c r="I6" i="1"/>
  <c r="I7" i="1"/>
  <c r="I8" i="1"/>
  <c r="I9" i="1"/>
  <c r="I10" i="1"/>
  <c r="I3" i="1"/>
  <c r="H4" i="1"/>
  <c r="H5" i="1"/>
  <c r="H6" i="1"/>
  <c r="H8" i="1"/>
  <c r="H9" i="1"/>
  <c r="H10" i="1"/>
  <c r="H3" i="1"/>
  <c r="G4" i="1"/>
  <c r="G5" i="1"/>
  <c r="G6" i="1"/>
  <c r="G8" i="1"/>
  <c r="G9" i="1"/>
  <c r="G10" i="1"/>
  <c r="G3" i="1"/>
  <c r="J9" i="1" l="1"/>
  <c r="K9" i="1" s="1"/>
  <c r="J4" i="1"/>
  <c r="K4" i="1" s="1"/>
  <c r="J8" i="1"/>
  <c r="K8" i="1" s="1"/>
  <c r="J6" i="1"/>
  <c r="K6" i="1" s="1"/>
  <c r="J10" i="1"/>
  <c r="K10" i="1" s="1"/>
  <c r="J5" i="1"/>
  <c r="K5" i="1" s="1"/>
  <c r="G7" i="1"/>
  <c r="J7" i="1" s="1"/>
  <c r="K7" i="1" s="1"/>
  <c r="J3" i="1"/>
  <c r="K3" i="1" s="1"/>
</calcChain>
</file>

<file path=xl/sharedStrings.xml><?xml version="1.0" encoding="utf-8"?>
<sst xmlns="http://schemas.openxmlformats.org/spreadsheetml/2006/main" count="37" uniqueCount="28">
  <si>
    <t>CODE</t>
  </si>
  <si>
    <t>EMPLOYEE NAME</t>
  </si>
  <si>
    <t>DOI</t>
  </si>
  <si>
    <t>KUNAL</t>
  </si>
  <si>
    <t>VARKHA</t>
  </si>
  <si>
    <t>MOHAN</t>
  </si>
  <si>
    <t>VIKASH</t>
  </si>
  <si>
    <t>RAHUL</t>
  </si>
  <si>
    <t>KUNTAL</t>
  </si>
  <si>
    <t>SAJJAL</t>
  </si>
  <si>
    <t>KARUNYA</t>
  </si>
  <si>
    <t>DEPT</t>
  </si>
  <si>
    <t>MKT</t>
  </si>
  <si>
    <t>ACCT</t>
  </si>
  <si>
    <t>ADMN</t>
  </si>
  <si>
    <t>PUR</t>
  </si>
  <si>
    <t>HR</t>
  </si>
  <si>
    <t>DESIGNATION</t>
  </si>
  <si>
    <t>MANAGER</t>
  </si>
  <si>
    <t>OFFICER</t>
  </si>
  <si>
    <t>BASIC PAY</t>
  </si>
  <si>
    <t>D.A</t>
  </si>
  <si>
    <t>TA</t>
  </si>
  <si>
    <t>SA</t>
  </si>
  <si>
    <t>GROSS SALARY</t>
  </si>
  <si>
    <t>TAX</t>
  </si>
  <si>
    <t>NET ANNUAL PAY</t>
  </si>
  <si>
    <t>NET MONTHLY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</si>
</sst>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4" fontId="0" fillId="0" borderId="1" xfId="0" applyNumberFormat="1" applyBorder="1"/>
    <xf numFmtId="3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abSelected="1" zoomScale="115" zoomScaleNormal="115" workbookViewId="0">
      <selection activeCell="J7" sqref="A1:M10"/>
    </sheetView>
  </sheetViews>
  <sheetFormatPr defaultRowHeight="15" x14ac:dyDescent="0.25"/>
  <cols>
    <col min="2" max="2" width="16.42578125" bestFit="1" customWidth="1"/>
    <col min="3" max="3" width="11.85546875" bestFit="1" customWidth="1"/>
    <col min="5" max="5" width="13.42578125" bestFit="1" customWidth="1"/>
    <col min="12" max="12" width="16.42578125" bestFit="1" customWidth="1"/>
    <col min="13" max="13" width="17.7109375" bestFit="1" customWidth="1"/>
  </cols>
  <sheetData>
    <row r="1" spans="1:13" x14ac:dyDescent="0.25">
      <c r="A1" s="1"/>
      <c r="B1" s="1"/>
      <c r="C1" s="1"/>
      <c r="D1" s="1"/>
      <c r="E1" s="1"/>
      <c r="F1" s="1">
        <v>12</v>
      </c>
      <c r="G1" s="1"/>
      <c r="H1" s="1"/>
      <c r="I1" s="1"/>
      <c r="J1" s="1"/>
      <c r="K1" s="1"/>
      <c r="L1" s="1"/>
      <c r="M1" s="1"/>
    </row>
    <row r="2" spans="1:13" x14ac:dyDescent="0.25">
      <c r="A2" s="1" t="s">
        <v>0</v>
      </c>
      <c r="B2" s="1" t="s">
        <v>1</v>
      </c>
      <c r="C2" s="1" t="s">
        <v>2</v>
      </c>
      <c r="D2" s="1" t="s">
        <v>11</v>
      </c>
      <c r="E2" s="1" t="s">
        <v>17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  <c r="M2" s="1" t="s">
        <v>27</v>
      </c>
    </row>
    <row r="3" spans="1:13" x14ac:dyDescent="0.25">
      <c r="A3" s="1">
        <v>102</v>
      </c>
      <c r="B3" s="1" t="s">
        <v>3</v>
      </c>
      <c r="C3" s="2">
        <v>40909</v>
      </c>
      <c r="D3" s="1" t="s">
        <v>12</v>
      </c>
      <c r="E3" s="1" t="s">
        <v>18</v>
      </c>
      <c r="F3" s="3">
        <f>20000*12</f>
        <v>240000</v>
      </c>
      <c r="G3" s="1">
        <f>IF(E3="MANAGER",F3*15%,F3*12%)</f>
        <v>36000</v>
      </c>
      <c r="H3" s="1">
        <f>IF(OR(D3="MKT",D3="ADMN"),F3*10%,"")</f>
        <v>24000</v>
      </c>
      <c r="I3" s="1" t="str">
        <f>IF(AND(E3="MANAGER",C3&gt;=1/1/2014),"2500","")</f>
        <v>2500</v>
      </c>
      <c r="J3" s="3">
        <f>SUM(F3:I3)</f>
        <v>300000</v>
      </c>
      <c r="K3" s="1">
        <f>IF(J3&gt;18000,J3*15%,IF(J3&gt;10000,J3*10%,0))</f>
        <v>45000</v>
      </c>
      <c r="L3" s="3">
        <f>J3-K3</f>
        <v>255000</v>
      </c>
      <c r="M3" s="1">
        <f>L3/12</f>
        <v>21250</v>
      </c>
    </row>
    <row r="4" spans="1:13" x14ac:dyDescent="0.25">
      <c r="A4" s="1">
        <v>145</v>
      </c>
      <c r="B4" s="1" t="s">
        <v>4</v>
      </c>
      <c r="C4" s="2">
        <v>41685</v>
      </c>
      <c r="D4" s="1" t="s">
        <v>13</v>
      </c>
      <c r="E4" s="1" t="s">
        <v>19</v>
      </c>
      <c r="F4" s="3">
        <f>12000*12</f>
        <v>144000</v>
      </c>
      <c r="G4" s="1">
        <f t="shared" ref="G4:G10" si="0">IF(E4="MANAGER",F4*15%,F4*12%)</f>
        <v>17280</v>
      </c>
      <c r="H4" s="1" t="str">
        <f t="shared" ref="H4:H10" si="1">IF(OR(D4="MKT",D4="ADMN"),F4*10%,"")</f>
        <v/>
      </c>
      <c r="I4" s="1" t="str">
        <f t="shared" ref="I4:I10" si="2">IF(AND(E4="MANAGER",C4&gt;=1/1/2014),"2500","")</f>
        <v/>
      </c>
      <c r="J4" s="3">
        <f t="shared" ref="J4:J10" si="3">SUM(F4:I4)</f>
        <v>161280</v>
      </c>
      <c r="K4" s="1">
        <f t="shared" ref="K4:K10" si="4">IF(J4&gt;18000,J4*15%,IF(J4&gt;10000,J4*10%,0))</f>
        <v>24192</v>
      </c>
      <c r="L4" s="3">
        <f t="shared" ref="L4:L10" si="5">J4-K4</f>
        <v>137088</v>
      </c>
      <c r="M4" s="1">
        <f t="shared" ref="M4:M10" si="6">L4/12</f>
        <v>11424</v>
      </c>
    </row>
    <row r="5" spans="1:13" x14ac:dyDescent="0.25">
      <c r="A5" s="1">
        <v>181</v>
      </c>
      <c r="B5" s="1" t="s">
        <v>5</v>
      </c>
      <c r="C5" s="2">
        <v>41644</v>
      </c>
      <c r="D5" s="1" t="s">
        <v>14</v>
      </c>
      <c r="E5" s="1" t="s">
        <v>19</v>
      </c>
      <c r="F5" s="3">
        <f>12000*12</f>
        <v>144000</v>
      </c>
      <c r="G5" s="1">
        <f t="shared" si="0"/>
        <v>17280</v>
      </c>
      <c r="H5" s="1">
        <f t="shared" si="1"/>
        <v>14400</v>
      </c>
      <c r="I5" s="1" t="str">
        <f t="shared" si="2"/>
        <v/>
      </c>
      <c r="J5" s="3">
        <f t="shared" si="3"/>
        <v>175680</v>
      </c>
      <c r="K5" s="1">
        <f t="shared" si="4"/>
        <v>26352</v>
      </c>
      <c r="L5" s="3">
        <f t="shared" si="5"/>
        <v>149328</v>
      </c>
      <c r="M5" s="1">
        <f t="shared" si="6"/>
        <v>12444</v>
      </c>
    </row>
    <row r="6" spans="1:13" x14ac:dyDescent="0.25">
      <c r="A6" s="1">
        <v>501</v>
      </c>
      <c r="B6" s="1" t="s">
        <v>6</v>
      </c>
      <c r="C6" s="2">
        <v>42757</v>
      </c>
      <c r="D6" s="1" t="s">
        <v>15</v>
      </c>
      <c r="E6" s="1" t="s">
        <v>18</v>
      </c>
      <c r="F6" s="3">
        <f>18000*12</f>
        <v>216000</v>
      </c>
      <c r="G6" s="1">
        <f t="shared" si="0"/>
        <v>32400</v>
      </c>
      <c r="H6" s="1" t="str">
        <f t="shared" si="1"/>
        <v/>
      </c>
      <c r="I6" s="1" t="str">
        <f t="shared" si="2"/>
        <v>2500</v>
      </c>
      <c r="J6" s="3">
        <f t="shared" si="3"/>
        <v>248400</v>
      </c>
      <c r="K6" s="1">
        <f t="shared" si="4"/>
        <v>37260</v>
      </c>
      <c r="L6" s="3">
        <f t="shared" si="5"/>
        <v>211140</v>
      </c>
      <c r="M6" s="1">
        <f t="shared" si="6"/>
        <v>17595</v>
      </c>
    </row>
    <row r="7" spans="1:13" x14ac:dyDescent="0.25">
      <c r="A7" s="1">
        <v>367</v>
      </c>
      <c r="B7" s="1" t="s">
        <v>7</v>
      </c>
      <c r="C7" s="2">
        <v>42064</v>
      </c>
      <c r="D7" s="1" t="s">
        <v>14</v>
      </c>
      <c r="E7" s="1" t="s">
        <v>19</v>
      </c>
      <c r="F7" s="3">
        <f>12000*12</f>
        <v>144000</v>
      </c>
      <c r="G7" s="1">
        <f t="shared" si="0"/>
        <v>17280</v>
      </c>
      <c r="H7" s="1">
        <f t="shared" si="1"/>
        <v>14400</v>
      </c>
      <c r="I7" s="1" t="str">
        <f t="shared" si="2"/>
        <v/>
      </c>
      <c r="J7" s="3">
        <f t="shared" si="3"/>
        <v>175680</v>
      </c>
      <c r="K7" s="1">
        <f t="shared" si="4"/>
        <v>26352</v>
      </c>
      <c r="L7" s="3">
        <f t="shared" si="5"/>
        <v>149328</v>
      </c>
      <c r="M7" s="1">
        <f t="shared" si="6"/>
        <v>12444</v>
      </c>
    </row>
    <row r="8" spans="1:13" x14ac:dyDescent="0.25">
      <c r="A8" s="1">
        <v>192</v>
      </c>
      <c r="B8" s="1" t="s">
        <v>8</v>
      </c>
      <c r="C8" s="2">
        <v>41306</v>
      </c>
      <c r="D8" s="1" t="s">
        <v>14</v>
      </c>
      <c r="E8" s="1" t="s">
        <v>18</v>
      </c>
      <c r="F8" s="3">
        <f>18000*12</f>
        <v>216000</v>
      </c>
      <c r="G8" s="1">
        <f t="shared" si="0"/>
        <v>32400</v>
      </c>
      <c r="H8" s="1">
        <f t="shared" si="1"/>
        <v>21600</v>
      </c>
      <c r="I8" s="1" t="str">
        <f t="shared" si="2"/>
        <v>2500</v>
      </c>
      <c r="J8" s="3">
        <f t="shared" si="3"/>
        <v>270000</v>
      </c>
      <c r="K8" s="1">
        <f t="shared" si="4"/>
        <v>40500</v>
      </c>
      <c r="L8" s="3">
        <f t="shared" si="5"/>
        <v>229500</v>
      </c>
      <c r="M8" s="1">
        <f t="shared" si="6"/>
        <v>19125</v>
      </c>
    </row>
    <row r="9" spans="1:13" x14ac:dyDescent="0.25">
      <c r="A9" s="1">
        <v>532</v>
      </c>
      <c r="B9" s="1" t="s">
        <v>9</v>
      </c>
      <c r="C9" s="2">
        <v>42709</v>
      </c>
      <c r="D9" s="1" t="s">
        <v>12</v>
      </c>
      <c r="E9" s="1" t="s">
        <v>19</v>
      </c>
      <c r="F9" s="3">
        <f>15000*12</f>
        <v>180000</v>
      </c>
      <c r="G9" s="1">
        <f t="shared" si="0"/>
        <v>21600</v>
      </c>
      <c r="H9" s="1">
        <f t="shared" si="1"/>
        <v>18000</v>
      </c>
      <c r="I9" s="1" t="str">
        <f t="shared" si="2"/>
        <v/>
      </c>
      <c r="J9" s="3">
        <f t="shared" si="3"/>
        <v>219600</v>
      </c>
      <c r="K9" s="1">
        <f t="shared" si="4"/>
        <v>32940</v>
      </c>
      <c r="L9" s="3">
        <f t="shared" si="5"/>
        <v>186660</v>
      </c>
      <c r="M9" s="1">
        <f t="shared" si="6"/>
        <v>15555</v>
      </c>
    </row>
    <row r="10" spans="1:13" x14ac:dyDescent="0.25">
      <c r="A10" s="1">
        <v>255</v>
      </c>
      <c r="B10" s="1" t="s">
        <v>10</v>
      </c>
      <c r="C10" s="2">
        <v>41640</v>
      </c>
      <c r="D10" s="1" t="s">
        <v>16</v>
      </c>
      <c r="E10" s="1" t="s">
        <v>18</v>
      </c>
      <c r="F10" s="3">
        <f>18000*12</f>
        <v>216000</v>
      </c>
      <c r="G10" s="1">
        <f t="shared" si="0"/>
        <v>32400</v>
      </c>
      <c r="H10" s="1" t="str">
        <f t="shared" si="1"/>
        <v/>
      </c>
      <c r="I10" s="1" t="str">
        <f t="shared" si="2"/>
        <v>2500</v>
      </c>
      <c r="J10" s="3">
        <f t="shared" si="3"/>
        <v>248400</v>
      </c>
      <c r="K10" s="1">
        <f t="shared" si="4"/>
        <v>37260</v>
      </c>
      <c r="L10" s="3">
        <f t="shared" si="5"/>
        <v>211140</v>
      </c>
      <c r="M10" s="1">
        <f t="shared" si="6"/>
        <v>17595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S R Krishna</dc:creator>
  <cp:lastModifiedBy>R S R Krishna</cp:lastModifiedBy>
  <dcterms:created xsi:type="dcterms:W3CDTF">2019-08-18T09:24:14Z</dcterms:created>
  <dcterms:modified xsi:type="dcterms:W3CDTF">2019-08-18T09:57:21Z</dcterms:modified>
</cp:coreProperties>
</file>