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ahuja/Documents/Fall2022/SoftwareValidationFinal_2/"/>
    </mc:Choice>
  </mc:AlternateContent>
  <xr:revisionPtr revIDLastSave="0" documentId="13_ncr:1_{675B6FC1-4F20-194D-A7D7-303063E3A471}" xr6:coauthVersionLast="47" xr6:coauthVersionMax="47" xr10:uidLastSave="{00000000-0000-0000-0000-000000000000}"/>
  <bookViews>
    <workbookView xWindow="0" yWindow="500" windowWidth="33600" windowHeight="19460" activeTab="4" xr2:uid="{B1670BA9-ABC6-724C-93C3-5044CDCA4AE5}"/>
  </bookViews>
  <sheets>
    <sheet name="Overall" sheetId="1" r:id="rId1"/>
    <sheet name="Timing" sheetId="7" r:id="rId2"/>
    <sheet name="Line" sheetId="3" r:id="rId3"/>
    <sheet name="Function" sheetId="2" r:id="rId4"/>
    <sheet name="Condition" sheetId="4" r:id="rId5"/>
    <sheet name="Statement" sheetId="8" r:id="rId6"/>
    <sheet name="Appendix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G7" i="4"/>
  <c r="G6" i="4"/>
  <c r="F4" i="4"/>
  <c r="F5" i="4"/>
  <c r="F6" i="4"/>
  <c r="F7" i="4"/>
  <c r="F8" i="4"/>
  <c r="F3" i="4"/>
  <c r="G5" i="4"/>
  <c r="G4" i="4"/>
  <c r="G3" i="4"/>
  <c r="H4" i="8"/>
  <c r="H5" i="8"/>
  <c r="H6" i="8"/>
  <c r="H7" i="8"/>
  <c r="H8" i="8"/>
  <c r="H3" i="8"/>
  <c r="F9" i="3"/>
  <c r="F4" i="3"/>
  <c r="F5" i="3"/>
  <c r="F6" i="3"/>
  <c r="F7" i="3"/>
  <c r="F8" i="3"/>
  <c r="F3" i="3"/>
</calcChain>
</file>

<file path=xl/sharedStrings.xml><?xml version="1.0" encoding="utf-8"?>
<sst xmlns="http://schemas.openxmlformats.org/spreadsheetml/2006/main" count="687" uniqueCount="162">
  <si>
    <t>Script Name</t>
  </si>
  <si>
    <t>Timing</t>
  </si>
  <si>
    <t>Lines</t>
  </si>
  <si>
    <t>Functions</t>
  </si>
  <si>
    <t>Branches</t>
  </si>
  <si>
    <t>tcas</t>
  </si>
  <si>
    <t>59/64</t>
  </si>
  <si>
    <t>9/9</t>
  </si>
  <si>
    <t>totinfo</t>
  </si>
  <si>
    <t>Bullseye</t>
  </si>
  <si>
    <t>schedule</t>
  </si>
  <si>
    <t>schedule2</t>
  </si>
  <si>
    <t>printtokens</t>
  </si>
  <si>
    <t>printtokens2</t>
  </si>
  <si>
    <t>Function Coverage</t>
  </si>
  <si>
    <t>Uncovered Functions</t>
  </si>
  <si>
    <t>Condition/Decision Coverage</t>
  </si>
  <si>
    <t>Uncovered conditions/decisions</t>
  </si>
  <si>
    <t>92.683%</t>
  </si>
  <si>
    <t>76/82</t>
  </si>
  <si>
    <t>Statement (Block)</t>
  </si>
  <si>
    <t>Condition</t>
  </si>
  <si>
    <t>94.444%</t>
  </si>
  <si>
    <t>17/18</t>
  </si>
  <si>
    <t>Line Coverage</t>
  </si>
  <si>
    <t>98.485%</t>
  </si>
  <si>
    <t>65/66</t>
  </si>
  <si>
    <t>100.000%</t>
  </si>
  <si>
    <t>Squish Coco</t>
  </si>
  <si>
    <t>Multicondition Coverage</t>
  </si>
  <si>
    <t>4</t>
  </si>
  <si>
    <t>Statement</t>
  </si>
  <si>
    <t>100%</t>
  </si>
  <si>
    <t xml:space="preserve">CTC++ </t>
  </si>
  <si>
    <t>Intrumentation Mode (i f)</t>
  </si>
  <si>
    <t>Decision</t>
  </si>
  <si>
    <t>94%</t>
  </si>
  <si>
    <t>32/34</t>
  </si>
  <si>
    <t>63/64</t>
  </si>
  <si>
    <t>98%</t>
  </si>
  <si>
    <t>Instrumentation mode (i m)</t>
  </si>
  <si>
    <t>93%</t>
  </si>
  <si>
    <t>95/102</t>
  </si>
  <si>
    <t>MC/DC</t>
  </si>
  <si>
    <t>86%</t>
  </si>
  <si>
    <t>66/76</t>
  </si>
  <si>
    <t>89%</t>
  </si>
  <si>
    <t>78/87</t>
  </si>
  <si>
    <t>96.7%</t>
  </si>
  <si>
    <t>119/123</t>
  </si>
  <si>
    <t>7/7</t>
  </si>
  <si>
    <t>89.8%</t>
  </si>
  <si>
    <t>79/88</t>
  </si>
  <si>
    <t>124</t>
  </si>
  <si>
    <t>0</t>
  </si>
  <si>
    <t>92%</t>
  </si>
  <si>
    <t>6</t>
  </si>
  <si>
    <t>2</t>
  </si>
  <si>
    <t>91.667%</t>
  </si>
  <si>
    <t>110/120</t>
  </si>
  <si>
    <t>90.476%</t>
  </si>
  <si>
    <t>38/42</t>
  </si>
  <si>
    <t>97.333%</t>
  </si>
  <si>
    <t>146/150</t>
  </si>
  <si>
    <t>3</t>
  </si>
  <si>
    <t>90%</t>
  </si>
  <si>
    <t>100/111</t>
  </si>
  <si>
    <t>97%</t>
  </si>
  <si>
    <t>153/157</t>
  </si>
  <si>
    <t>108/119</t>
  </si>
  <si>
    <t>104/115</t>
  </si>
  <si>
    <t>106/117</t>
  </si>
  <si>
    <t>157/159</t>
  </si>
  <si>
    <t>98.7%</t>
  </si>
  <si>
    <t>18/18</t>
  </si>
  <si>
    <t>63/66</t>
  </si>
  <si>
    <t>95.5%</t>
  </si>
  <si>
    <t>307</t>
  </si>
  <si>
    <t>95.798%</t>
  </si>
  <si>
    <t>114/119</t>
  </si>
  <si>
    <t>96.296%</t>
  </si>
  <si>
    <t>52/54</t>
  </si>
  <si>
    <t>98.718%</t>
  </si>
  <si>
    <t>154/156</t>
  </si>
  <si>
    <t>7</t>
  </si>
  <si>
    <t>96%</t>
  </si>
  <si>
    <t>102/106</t>
  </si>
  <si>
    <t>158/160</t>
  </si>
  <si>
    <t>95%</t>
  </si>
  <si>
    <t>120/126</t>
  </si>
  <si>
    <t>110/116</t>
  </si>
  <si>
    <t>115/121</t>
  </si>
  <si>
    <t>99.3%</t>
  </si>
  <si>
    <t>138/139</t>
  </si>
  <si>
    <t>100.0%</t>
  </si>
  <si>
    <t>16/16</t>
  </si>
  <si>
    <t>91.9%</t>
  </si>
  <si>
    <t>79/86</t>
  </si>
  <si>
    <t>318</t>
  </si>
  <si>
    <t>8</t>
  </si>
  <si>
    <t>90.141%</t>
  </si>
  <si>
    <t>128/142</t>
  </si>
  <si>
    <t>87.719%</t>
  </si>
  <si>
    <t>50/57</t>
  </si>
  <si>
    <t>98.473%</t>
  </si>
  <si>
    <t>129/131</t>
  </si>
  <si>
    <t>93.750%</t>
  </si>
  <si>
    <t>15/16</t>
  </si>
  <si>
    <t>117/126</t>
  </si>
  <si>
    <t>151/157</t>
  </si>
  <si>
    <t>143/154</t>
  </si>
  <si>
    <t>129/140</t>
  </si>
  <si>
    <t>136/147</t>
  </si>
  <si>
    <t>5</t>
  </si>
  <si>
    <t>95.9%</t>
  </si>
  <si>
    <t>189/197</t>
  </si>
  <si>
    <t>94.5%</t>
  </si>
  <si>
    <t>103/109</t>
  </si>
  <si>
    <t>492</t>
  </si>
  <si>
    <t>92.925%</t>
  </si>
  <si>
    <t>197/212</t>
  </si>
  <si>
    <t>90.110%</t>
  </si>
  <si>
    <t>82/91</t>
  </si>
  <si>
    <t>95.876%</t>
  </si>
  <si>
    <t>186/194</t>
  </si>
  <si>
    <t>10</t>
  </si>
  <si>
    <t>9</t>
  </si>
  <si>
    <t>192/205</t>
  </si>
  <si>
    <t>213/223</t>
  </si>
  <si>
    <t>204/217</t>
  </si>
  <si>
    <t>198/211</t>
  </si>
  <si>
    <t>201/214</t>
  </si>
  <si>
    <t>99.5%</t>
  </si>
  <si>
    <t>199/200</t>
  </si>
  <si>
    <t>19/19</t>
  </si>
  <si>
    <t>97.5%</t>
  </si>
  <si>
    <t>158/162</t>
  </si>
  <si>
    <t>97.233%</t>
  </si>
  <si>
    <t>246/253</t>
  </si>
  <si>
    <t>96.703%</t>
  </si>
  <si>
    <t>88/91</t>
  </si>
  <si>
    <t>99.500%</t>
  </si>
  <si>
    <t>217/223</t>
  </si>
  <si>
    <t>206/209</t>
  </si>
  <si>
    <t>251/257</t>
  </si>
  <si>
    <t>240/246</t>
  </si>
  <si>
    <t>234/240</t>
  </si>
  <si>
    <t>CTC++</t>
  </si>
  <si>
    <t>gcov</t>
  </si>
  <si>
    <t>squish coco</t>
  </si>
  <si>
    <t>Difference</t>
  </si>
  <si>
    <t>Average</t>
  </si>
  <si>
    <t>bullseye</t>
  </si>
  <si>
    <t>-i f</t>
  </si>
  <si>
    <t>-i m</t>
  </si>
  <si>
    <t>Multicondition</t>
  </si>
  <si>
    <t>Function</t>
  </si>
  <si>
    <t>Condition/Decision</t>
  </si>
  <si>
    <t>Absolute Missed</t>
  </si>
  <si>
    <t>Absolute Difference</t>
  </si>
  <si>
    <t>Absolute Difference in Missed Conditions</t>
  </si>
  <si>
    <t>Percentage Difference in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</si>
</sst>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0" fontId="0" fillId="0" borderId="1" xfId="0" applyBorder="1"/>
    <xf numFmtId="10" fontId="0" fillId="0" borderId="1" xfId="0" applyNumberFormat="1" applyBorder="1"/>
    <xf numFmtId="49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49" fontId="0" fillId="0" borderId="0" xfId="0" applyNumberFormat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13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1" xfId="0" applyNumberFormat="1" applyBorder="1"/>
    <xf numFmtId="49" fontId="0" fillId="0" borderId="1" xfId="0" applyNumberFormat="1" applyFill="1" applyBorder="1"/>
    <xf numFmtId="0" fontId="0" fillId="0" borderId="0" xfId="0" applyBorder="1"/>
    <xf numFmtId="49" fontId="1" fillId="0" borderId="1" xfId="0" applyNumberFormat="1" applyFont="1" applyFill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/>
    <xf numFmtId="164" fontId="0" fillId="0" borderId="1" xfId="0" applyNumberForma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2" fontId="2" fillId="0" borderId="1" xfId="0" applyNumberFormat="1" applyFont="1" applyBorder="1"/>
    <xf numFmtId="1" fontId="0" fillId="0" borderId="1" xfId="0" applyNumberFormat="1" applyBorder="1"/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29A5-A836-7144-8370-280477D58B03}">
  <dimension ref="A1:BK10"/>
  <sheetViews>
    <sheetView workbookViewId="0">
      <selection activeCell="M24" sqref="M24"/>
    </sheetView>
  </sheetViews>
  <sheetFormatPr baseColWidth="10" defaultRowHeight="16" x14ac:dyDescent="0.2"/>
  <cols>
    <col min="2" max="2" width="6.83203125" bestFit="1" customWidth="1"/>
    <col min="3" max="3" width="7.1640625" bestFit="1" customWidth="1"/>
    <col min="4" max="4" width="8" bestFit="1" customWidth="1"/>
    <col min="5" max="5" width="7.1640625" bestFit="1" customWidth="1"/>
    <col min="6" max="6" width="6" bestFit="1" customWidth="1"/>
    <col min="7" max="7" width="7.1640625" bestFit="1" customWidth="1"/>
    <col min="8" max="8" width="8" bestFit="1" customWidth="1"/>
    <col min="9" max="9" width="6.83203125" bestFit="1" customWidth="1"/>
    <col min="10" max="10" width="16.33203125" bestFit="1" customWidth="1"/>
    <col min="11" max="11" width="18.33203125" bestFit="1" customWidth="1"/>
    <col min="12" max="12" width="24.83203125" bestFit="1" customWidth="1"/>
    <col min="13" max="13" width="27.5" bestFit="1" customWidth="1"/>
    <col min="14" max="14" width="6.83203125" bestFit="1" customWidth="1"/>
  </cols>
  <sheetData>
    <row r="1" spans="1:63" x14ac:dyDescent="0.2">
      <c r="A1" s="37" t="s">
        <v>0</v>
      </c>
      <c r="B1" s="40" t="s">
        <v>148</v>
      </c>
      <c r="C1" s="40"/>
      <c r="D1" s="40"/>
      <c r="E1" s="40"/>
      <c r="F1" s="40"/>
      <c r="G1" s="40"/>
      <c r="H1" s="40"/>
      <c r="I1" s="40" t="s">
        <v>9</v>
      </c>
      <c r="J1" s="40"/>
      <c r="K1" s="40"/>
      <c r="L1" s="40"/>
      <c r="M1" s="40"/>
      <c r="N1" s="40" t="s">
        <v>28</v>
      </c>
      <c r="O1" s="40"/>
      <c r="P1" s="40"/>
      <c r="Q1" s="40"/>
      <c r="R1" s="40"/>
      <c r="S1" s="40"/>
      <c r="T1" s="40"/>
      <c r="U1" s="40"/>
      <c r="V1" s="40"/>
      <c r="W1" s="40" t="s">
        <v>33</v>
      </c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spans="1:63" x14ac:dyDescent="0.2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 t="s">
        <v>34</v>
      </c>
      <c r="X2" s="40"/>
      <c r="Y2" s="40"/>
      <c r="Z2" s="40" t="s">
        <v>40</v>
      </c>
      <c r="AA2" s="40"/>
      <c r="AB2" s="40"/>
      <c r="AC2" s="40"/>
      <c r="AD2" s="40"/>
      <c r="AE2" s="40"/>
      <c r="AF2" s="40"/>
      <c r="AG2" s="40"/>
      <c r="AH2" s="40"/>
      <c r="AI2" s="40"/>
      <c r="AJ2" s="40"/>
    </row>
    <row r="3" spans="1:63" x14ac:dyDescent="0.2">
      <c r="A3" s="2"/>
      <c r="B3" s="2" t="s">
        <v>1</v>
      </c>
      <c r="C3" s="39" t="s">
        <v>2</v>
      </c>
      <c r="D3" s="39"/>
      <c r="E3" s="39" t="s">
        <v>3</v>
      </c>
      <c r="F3" s="39"/>
      <c r="G3" s="39" t="s">
        <v>4</v>
      </c>
      <c r="H3" s="39"/>
      <c r="I3" s="2" t="s">
        <v>1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</v>
      </c>
      <c r="O3" s="41" t="s">
        <v>21</v>
      </c>
      <c r="P3" s="42"/>
      <c r="Q3" s="2" t="s">
        <v>20</v>
      </c>
      <c r="R3" s="2"/>
      <c r="S3" s="2" t="s">
        <v>24</v>
      </c>
      <c r="T3" s="2"/>
      <c r="U3" s="2" t="s">
        <v>14</v>
      </c>
      <c r="V3" s="2"/>
      <c r="W3" s="2" t="s">
        <v>1</v>
      </c>
      <c r="X3" s="39" t="s">
        <v>14</v>
      </c>
      <c r="Y3" s="39"/>
      <c r="Z3" s="6" t="s">
        <v>1</v>
      </c>
      <c r="AA3" s="39" t="s">
        <v>35</v>
      </c>
      <c r="AB3" s="39"/>
      <c r="AC3" s="39" t="s">
        <v>31</v>
      </c>
      <c r="AD3" s="39"/>
      <c r="AE3" s="39" t="s">
        <v>21</v>
      </c>
      <c r="AF3" s="39"/>
      <c r="AG3" s="39" t="s">
        <v>43</v>
      </c>
      <c r="AH3" s="39"/>
      <c r="AI3" s="2" t="s">
        <v>29</v>
      </c>
      <c r="AJ3" s="2"/>
    </row>
    <row r="4" spans="1:63" s="18" customFormat="1" x14ac:dyDescent="0.2">
      <c r="A4" s="11" t="s">
        <v>5</v>
      </c>
      <c r="B4" s="11">
        <v>2</v>
      </c>
      <c r="C4" s="13">
        <v>0.98499999999999999</v>
      </c>
      <c r="D4" s="14">
        <v>0.98461538461538467</v>
      </c>
      <c r="E4" s="15">
        <v>1</v>
      </c>
      <c r="F4" s="12" t="s">
        <v>7</v>
      </c>
      <c r="G4" s="13">
        <v>0.92200000000000004</v>
      </c>
      <c r="H4" s="11" t="s">
        <v>6</v>
      </c>
      <c r="I4" s="11">
        <v>187</v>
      </c>
      <c r="J4" s="15">
        <v>1</v>
      </c>
      <c r="K4" s="11">
        <v>0</v>
      </c>
      <c r="L4" s="15">
        <v>0.92</v>
      </c>
      <c r="M4" s="11">
        <v>6</v>
      </c>
      <c r="N4" s="11">
        <v>2</v>
      </c>
      <c r="O4" s="12" t="s">
        <v>18</v>
      </c>
      <c r="P4" s="12" t="s">
        <v>19</v>
      </c>
      <c r="Q4" s="12" t="s">
        <v>22</v>
      </c>
      <c r="R4" s="12" t="s">
        <v>23</v>
      </c>
      <c r="S4" s="12" t="s">
        <v>25</v>
      </c>
      <c r="T4" s="12" t="s">
        <v>26</v>
      </c>
      <c r="U4" s="12" t="s">
        <v>27</v>
      </c>
      <c r="V4" s="12" t="s">
        <v>7</v>
      </c>
      <c r="W4" s="12" t="s">
        <v>30</v>
      </c>
      <c r="X4" s="12" t="s">
        <v>32</v>
      </c>
      <c r="Y4" s="12" t="s">
        <v>7</v>
      </c>
      <c r="Z4" s="12" t="s">
        <v>30</v>
      </c>
      <c r="AA4" s="12" t="s">
        <v>36</v>
      </c>
      <c r="AB4" s="12" t="s">
        <v>37</v>
      </c>
      <c r="AC4" s="12" t="s">
        <v>39</v>
      </c>
      <c r="AD4" s="12" t="s">
        <v>38</v>
      </c>
      <c r="AE4" s="12" t="s">
        <v>41</v>
      </c>
      <c r="AF4" s="12" t="s">
        <v>42</v>
      </c>
      <c r="AG4" s="12" t="s">
        <v>44</v>
      </c>
      <c r="AH4" s="12" t="s">
        <v>45</v>
      </c>
      <c r="AI4" s="12" t="s">
        <v>46</v>
      </c>
      <c r="AJ4" s="12" t="s">
        <v>47</v>
      </c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x14ac:dyDescent="0.2">
      <c r="A5" s="2" t="s">
        <v>8</v>
      </c>
      <c r="B5" s="4">
        <v>2</v>
      </c>
      <c r="C5" s="4" t="s">
        <v>48</v>
      </c>
      <c r="D5" s="4" t="s">
        <v>49</v>
      </c>
      <c r="E5" s="4" t="s">
        <v>32</v>
      </c>
      <c r="F5" s="4" t="s">
        <v>50</v>
      </c>
      <c r="G5" s="4" t="s">
        <v>51</v>
      </c>
      <c r="H5" s="4" t="s">
        <v>52</v>
      </c>
      <c r="I5" s="4" t="s">
        <v>53</v>
      </c>
      <c r="J5" s="4" t="s">
        <v>32</v>
      </c>
      <c r="K5" s="4" t="s">
        <v>54</v>
      </c>
      <c r="L5" s="4" t="s">
        <v>55</v>
      </c>
      <c r="M5" s="4" t="s">
        <v>56</v>
      </c>
      <c r="N5" s="4" t="s">
        <v>57</v>
      </c>
      <c r="O5" s="4" t="s">
        <v>58</v>
      </c>
      <c r="P5" s="4" t="s">
        <v>59</v>
      </c>
      <c r="Q5" s="4" t="s">
        <v>60</v>
      </c>
      <c r="R5" s="4" t="s">
        <v>61</v>
      </c>
      <c r="S5" s="4" t="s">
        <v>62</v>
      </c>
      <c r="T5" s="4" t="s">
        <v>63</v>
      </c>
      <c r="U5" s="4" t="s">
        <v>27</v>
      </c>
      <c r="V5" s="4" t="s">
        <v>50</v>
      </c>
      <c r="W5" s="4" t="s">
        <v>57</v>
      </c>
      <c r="X5" s="4" t="s">
        <v>32</v>
      </c>
      <c r="Y5" s="4" t="s">
        <v>50</v>
      </c>
      <c r="Z5" s="4" t="s">
        <v>64</v>
      </c>
      <c r="AA5" s="4" t="s">
        <v>65</v>
      </c>
      <c r="AB5" s="4" t="s">
        <v>66</v>
      </c>
      <c r="AC5" s="4" t="s">
        <v>67</v>
      </c>
      <c r="AD5" s="4" t="s">
        <v>68</v>
      </c>
      <c r="AE5" s="4" t="s">
        <v>65</v>
      </c>
      <c r="AF5" s="4" t="s">
        <v>69</v>
      </c>
      <c r="AG5" s="4" t="s">
        <v>65</v>
      </c>
      <c r="AH5" s="4" t="s">
        <v>70</v>
      </c>
      <c r="AI5" s="4" t="s">
        <v>65</v>
      </c>
      <c r="AJ5" s="4" t="s">
        <v>71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x14ac:dyDescent="0.2">
      <c r="A6" s="2" t="s">
        <v>10</v>
      </c>
      <c r="B6" s="4" t="s">
        <v>30</v>
      </c>
      <c r="C6" s="4" t="s">
        <v>73</v>
      </c>
      <c r="D6" s="4" t="s">
        <v>72</v>
      </c>
      <c r="E6" s="4" t="s">
        <v>32</v>
      </c>
      <c r="F6" s="4" t="s">
        <v>74</v>
      </c>
      <c r="G6" s="1" t="s">
        <v>76</v>
      </c>
      <c r="H6" s="4" t="s">
        <v>75</v>
      </c>
      <c r="I6" s="4" t="s">
        <v>77</v>
      </c>
      <c r="J6" s="4" t="s">
        <v>32</v>
      </c>
      <c r="K6" s="4" t="s">
        <v>54</v>
      </c>
      <c r="L6" s="4" t="s">
        <v>36</v>
      </c>
      <c r="M6" s="4" t="s">
        <v>30</v>
      </c>
      <c r="N6" s="4" t="s">
        <v>30</v>
      </c>
      <c r="O6" s="4" t="s">
        <v>78</v>
      </c>
      <c r="P6" s="4" t="s">
        <v>79</v>
      </c>
      <c r="Q6" s="4" t="s">
        <v>80</v>
      </c>
      <c r="R6" s="4" t="s">
        <v>81</v>
      </c>
      <c r="S6" s="4" t="s">
        <v>82</v>
      </c>
      <c r="T6" s="4" t="s">
        <v>83</v>
      </c>
      <c r="U6" s="4" t="s">
        <v>27</v>
      </c>
      <c r="V6" s="4" t="s">
        <v>74</v>
      </c>
      <c r="W6" s="4" t="s">
        <v>84</v>
      </c>
      <c r="X6" s="4" t="s">
        <v>32</v>
      </c>
      <c r="Y6" s="4" t="s">
        <v>74</v>
      </c>
      <c r="Z6" s="4" t="s">
        <v>56</v>
      </c>
      <c r="AA6" s="4" t="s">
        <v>85</v>
      </c>
      <c r="AB6" s="4" t="s">
        <v>86</v>
      </c>
      <c r="AC6" s="4" t="s">
        <v>39</v>
      </c>
      <c r="AD6" s="4" t="s">
        <v>87</v>
      </c>
      <c r="AE6" s="4" t="s">
        <v>88</v>
      </c>
      <c r="AF6" s="4" t="s">
        <v>89</v>
      </c>
      <c r="AG6" s="4" t="s">
        <v>36</v>
      </c>
      <c r="AH6" s="4" t="s">
        <v>90</v>
      </c>
      <c r="AI6" s="4" t="s">
        <v>88</v>
      </c>
      <c r="AJ6" s="4" t="s">
        <v>91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x14ac:dyDescent="0.2">
      <c r="A7" s="2" t="s">
        <v>11</v>
      </c>
      <c r="B7" s="4" t="s">
        <v>30</v>
      </c>
      <c r="C7" s="4" t="s">
        <v>92</v>
      </c>
      <c r="D7" s="4" t="s">
        <v>93</v>
      </c>
      <c r="E7" s="4" t="s">
        <v>94</v>
      </c>
      <c r="F7" s="4" t="s">
        <v>95</v>
      </c>
      <c r="G7" s="4" t="s">
        <v>96</v>
      </c>
      <c r="H7" s="4" t="s">
        <v>97</v>
      </c>
      <c r="I7" s="4" t="s">
        <v>98</v>
      </c>
      <c r="J7" s="4" t="s">
        <v>32</v>
      </c>
      <c r="K7" s="4" t="s">
        <v>54</v>
      </c>
      <c r="L7" s="4" t="s">
        <v>55</v>
      </c>
      <c r="M7" s="4" t="s">
        <v>99</v>
      </c>
      <c r="N7" s="4" t="s">
        <v>30</v>
      </c>
      <c r="O7" s="4" t="s">
        <v>100</v>
      </c>
      <c r="P7" s="4" t="s">
        <v>101</v>
      </c>
      <c r="Q7" s="4" t="s">
        <v>102</v>
      </c>
      <c r="R7" s="4" t="s">
        <v>103</v>
      </c>
      <c r="S7" s="4" t="s">
        <v>104</v>
      </c>
      <c r="T7" s="4" t="s">
        <v>105</v>
      </c>
      <c r="U7" s="4" t="s">
        <v>106</v>
      </c>
      <c r="V7" s="4" t="s">
        <v>107</v>
      </c>
      <c r="W7" s="4" t="s">
        <v>56</v>
      </c>
      <c r="X7" s="4" t="s">
        <v>32</v>
      </c>
      <c r="Y7" s="4" t="s">
        <v>95</v>
      </c>
      <c r="Z7" s="4" t="s">
        <v>56</v>
      </c>
      <c r="AA7" s="4" t="s">
        <v>55</v>
      </c>
      <c r="AB7" s="4" t="s">
        <v>108</v>
      </c>
      <c r="AC7" s="4" t="s">
        <v>85</v>
      </c>
      <c r="AD7" s="4" t="s">
        <v>109</v>
      </c>
      <c r="AE7" s="4" t="s">
        <v>55</v>
      </c>
      <c r="AF7" s="4" t="s">
        <v>110</v>
      </c>
      <c r="AG7" s="4" t="s">
        <v>55</v>
      </c>
      <c r="AH7" s="4" t="s">
        <v>111</v>
      </c>
      <c r="AI7" s="4" t="s">
        <v>55</v>
      </c>
      <c r="AJ7" s="4" t="s">
        <v>112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x14ac:dyDescent="0.2">
      <c r="A8" s="2" t="s">
        <v>12</v>
      </c>
      <c r="B8" s="4" t="s">
        <v>113</v>
      </c>
      <c r="C8" s="4" t="s">
        <v>114</v>
      </c>
      <c r="D8" s="4" t="s">
        <v>115</v>
      </c>
      <c r="E8" s="4" t="s">
        <v>94</v>
      </c>
      <c r="F8" s="4" t="s">
        <v>74</v>
      </c>
      <c r="G8" s="4" t="s">
        <v>116</v>
      </c>
      <c r="H8" s="4" t="s">
        <v>117</v>
      </c>
      <c r="I8" s="4" t="s">
        <v>118</v>
      </c>
      <c r="J8" s="4" t="s">
        <v>32</v>
      </c>
      <c r="K8" s="4" t="s">
        <v>54</v>
      </c>
      <c r="L8" s="4" t="s">
        <v>88</v>
      </c>
      <c r="M8" s="4" t="s">
        <v>56</v>
      </c>
      <c r="N8" s="4" t="s">
        <v>56</v>
      </c>
      <c r="O8" s="4" t="s">
        <v>119</v>
      </c>
      <c r="P8" s="4" t="s">
        <v>120</v>
      </c>
      <c r="Q8" s="4" t="s">
        <v>121</v>
      </c>
      <c r="R8" s="4" t="s">
        <v>122</v>
      </c>
      <c r="S8" s="4" t="s">
        <v>123</v>
      </c>
      <c r="T8" s="4" t="s">
        <v>124</v>
      </c>
      <c r="U8" s="4" t="s">
        <v>27</v>
      </c>
      <c r="V8" s="4" t="s">
        <v>74</v>
      </c>
      <c r="W8" s="4" t="s">
        <v>125</v>
      </c>
      <c r="X8" s="4" t="s">
        <v>32</v>
      </c>
      <c r="Y8" s="4" t="s">
        <v>74</v>
      </c>
      <c r="Z8" s="4" t="s">
        <v>126</v>
      </c>
      <c r="AA8" s="4" t="s">
        <v>41</v>
      </c>
      <c r="AB8" s="4" t="s">
        <v>127</v>
      </c>
      <c r="AC8" s="4" t="s">
        <v>88</v>
      </c>
      <c r="AD8" s="4" t="s">
        <v>128</v>
      </c>
      <c r="AE8" s="4" t="s">
        <v>36</v>
      </c>
      <c r="AF8" s="4" t="s">
        <v>129</v>
      </c>
      <c r="AG8" s="4" t="s">
        <v>41</v>
      </c>
      <c r="AH8" s="4" t="s">
        <v>130</v>
      </c>
      <c r="AI8" s="4" t="s">
        <v>41</v>
      </c>
      <c r="AJ8" s="4" t="s">
        <v>131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x14ac:dyDescent="0.2">
      <c r="A9" s="5" t="s">
        <v>13</v>
      </c>
      <c r="B9" s="4" t="s">
        <v>113</v>
      </c>
      <c r="C9" s="4" t="s">
        <v>132</v>
      </c>
      <c r="D9" s="4" t="s">
        <v>133</v>
      </c>
      <c r="E9" s="4" t="s">
        <v>32</v>
      </c>
      <c r="F9" s="4" t="s">
        <v>134</v>
      </c>
      <c r="G9" s="4" t="s">
        <v>135</v>
      </c>
      <c r="H9" s="4" t="s">
        <v>136</v>
      </c>
      <c r="I9" s="4" t="s">
        <v>118</v>
      </c>
      <c r="J9" s="4" t="s">
        <v>32</v>
      </c>
      <c r="K9" s="4" t="s">
        <v>54</v>
      </c>
      <c r="L9" s="4" t="s">
        <v>67</v>
      </c>
      <c r="M9" s="4" t="s">
        <v>30</v>
      </c>
      <c r="N9" s="4" t="s">
        <v>56</v>
      </c>
      <c r="O9" s="4" t="s">
        <v>137</v>
      </c>
      <c r="P9" s="4" t="s">
        <v>138</v>
      </c>
      <c r="Q9" s="4" t="s">
        <v>139</v>
      </c>
      <c r="R9" s="4" t="s">
        <v>140</v>
      </c>
      <c r="S9" s="4" t="s">
        <v>141</v>
      </c>
      <c r="T9" s="4" t="s">
        <v>133</v>
      </c>
      <c r="U9" s="4" t="s">
        <v>27</v>
      </c>
      <c r="V9" s="4" t="s">
        <v>134</v>
      </c>
      <c r="W9" s="4" t="s">
        <v>125</v>
      </c>
      <c r="X9" s="4" t="s">
        <v>32</v>
      </c>
      <c r="Y9" s="4" t="s">
        <v>134</v>
      </c>
      <c r="Z9" s="4" t="s">
        <v>126</v>
      </c>
      <c r="AA9" s="4" t="s">
        <v>67</v>
      </c>
      <c r="AB9" s="4" t="s">
        <v>142</v>
      </c>
      <c r="AC9" s="4" t="s">
        <v>39</v>
      </c>
      <c r="AD9" s="4" t="s">
        <v>143</v>
      </c>
      <c r="AE9" s="4" t="s">
        <v>67</v>
      </c>
      <c r="AF9" s="4" t="s">
        <v>144</v>
      </c>
      <c r="AG9" s="4" t="s">
        <v>67</v>
      </c>
      <c r="AH9" s="4" t="s">
        <v>146</v>
      </c>
      <c r="AI9" s="4" t="s">
        <v>67</v>
      </c>
      <c r="AJ9" s="4" t="s">
        <v>145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x14ac:dyDescent="0.2"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</sheetData>
  <mergeCells count="16">
    <mergeCell ref="A1:A2"/>
    <mergeCell ref="AG3:AH3"/>
    <mergeCell ref="Z2:AJ2"/>
    <mergeCell ref="B1:H2"/>
    <mergeCell ref="I1:M2"/>
    <mergeCell ref="W1:AJ1"/>
    <mergeCell ref="C3:D3"/>
    <mergeCell ref="E3:F3"/>
    <mergeCell ref="G3:H3"/>
    <mergeCell ref="N1:V2"/>
    <mergeCell ref="O3:P3"/>
    <mergeCell ref="X3:Y3"/>
    <mergeCell ref="AA3:AB3"/>
    <mergeCell ref="AC3:AD3"/>
    <mergeCell ref="W2:Y2"/>
    <mergeCell ref="AE3:A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DFEB-9318-DA45-BB03-C1862F55227E}">
  <dimension ref="A1:F8"/>
  <sheetViews>
    <sheetView workbookViewId="0">
      <selection activeCell="C26" sqref="C26"/>
    </sheetView>
  </sheetViews>
  <sheetFormatPr baseColWidth="10" defaultRowHeight="16" x14ac:dyDescent="0.2"/>
  <sheetData>
    <row r="1" spans="1:6" x14ac:dyDescent="0.2">
      <c r="A1" s="37" t="s">
        <v>0</v>
      </c>
      <c r="B1" s="2" t="s">
        <v>148</v>
      </c>
      <c r="C1" s="2" t="s">
        <v>152</v>
      </c>
      <c r="D1" s="2" t="s">
        <v>149</v>
      </c>
      <c r="E1" s="39" t="s">
        <v>147</v>
      </c>
      <c r="F1" s="39"/>
    </row>
    <row r="2" spans="1:6" x14ac:dyDescent="0.2">
      <c r="A2" s="38"/>
      <c r="B2" s="2"/>
      <c r="C2" s="2"/>
      <c r="D2" s="2"/>
      <c r="E2" s="4" t="s">
        <v>153</v>
      </c>
      <c r="F2" s="4" t="s">
        <v>154</v>
      </c>
    </row>
    <row r="3" spans="1:6" x14ac:dyDescent="0.2">
      <c r="A3" s="11" t="s">
        <v>5</v>
      </c>
      <c r="B3" s="11">
        <v>2</v>
      </c>
      <c r="C3" s="11">
        <v>187</v>
      </c>
      <c r="D3" s="11">
        <v>2</v>
      </c>
      <c r="E3" s="12" t="s">
        <v>30</v>
      </c>
      <c r="F3" s="12" t="s">
        <v>30</v>
      </c>
    </row>
    <row r="4" spans="1:6" x14ac:dyDescent="0.2">
      <c r="A4" s="2" t="s">
        <v>8</v>
      </c>
      <c r="B4" s="4">
        <v>2</v>
      </c>
      <c r="C4" s="4" t="s">
        <v>53</v>
      </c>
      <c r="D4" s="4" t="s">
        <v>57</v>
      </c>
      <c r="E4" s="4" t="s">
        <v>57</v>
      </c>
      <c r="F4" s="4" t="s">
        <v>64</v>
      </c>
    </row>
    <row r="5" spans="1:6" x14ac:dyDescent="0.2">
      <c r="A5" s="2" t="s">
        <v>10</v>
      </c>
      <c r="B5" s="4" t="s">
        <v>30</v>
      </c>
      <c r="C5" s="4" t="s">
        <v>77</v>
      </c>
      <c r="D5" s="4" t="s">
        <v>30</v>
      </c>
      <c r="E5" s="4" t="s">
        <v>84</v>
      </c>
      <c r="F5" s="4" t="s">
        <v>56</v>
      </c>
    </row>
    <row r="6" spans="1:6" x14ac:dyDescent="0.2">
      <c r="A6" s="2" t="s">
        <v>11</v>
      </c>
      <c r="B6" s="4" t="s">
        <v>30</v>
      </c>
      <c r="C6" s="4" t="s">
        <v>98</v>
      </c>
      <c r="D6" s="4" t="s">
        <v>30</v>
      </c>
      <c r="E6" s="4" t="s">
        <v>56</v>
      </c>
      <c r="F6" s="4" t="s">
        <v>56</v>
      </c>
    </row>
    <row r="7" spans="1:6" x14ac:dyDescent="0.2">
      <c r="A7" s="2" t="s">
        <v>12</v>
      </c>
      <c r="B7" s="4" t="s">
        <v>113</v>
      </c>
      <c r="C7" s="4" t="s">
        <v>118</v>
      </c>
      <c r="D7" s="4" t="s">
        <v>56</v>
      </c>
      <c r="E7" s="4" t="s">
        <v>125</v>
      </c>
      <c r="F7" s="4" t="s">
        <v>126</v>
      </c>
    </row>
    <row r="8" spans="1:6" x14ac:dyDescent="0.2">
      <c r="A8" s="5" t="s">
        <v>13</v>
      </c>
      <c r="B8" s="4" t="s">
        <v>113</v>
      </c>
      <c r="C8" s="4" t="s">
        <v>118</v>
      </c>
      <c r="D8" s="4" t="s">
        <v>56</v>
      </c>
      <c r="E8" s="4" t="s">
        <v>125</v>
      </c>
      <c r="F8" s="4" t="s">
        <v>126</v>
      </c>
    </row>
  </sheetData>
  <mergeCells count="2">
    <mergeCell ref="A1:A2"/>
    <mergeCell ref="E1:F1"/>
  </mergeCells>
  <pageMargins left="0.7" right="0.7" top="0.75" bottom="0.75" header="0.3" footer="0.3"/>
  <ignoredErrors>
    <ignoredError sqref="B5:B8 E3:F3 C4:F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2703-1D3B-3F47-8315-C2996DA9B604}">
  <dimension ref="A1:F9"/>
  <sheetViews>
    <sheetView workbookViewId="0">
      <selection activeCell="F12" sqref="F12"/>
    </sheetView>
  </sheetViews>
  <sheetFormatPr baseColWidth="10" defaultRowHeight="16" x14ac:dyDescent="0.2"/>
  <sheetData>
    <row r="1" spans="1:6" x14ac:dyDescent="0.2">
      <c r="A1" s="7" t="s">
        <v>0</v>
      </c>
      <c r="B1" s="39" t="s">
        <v>148</v>
      </c>
      <c r="C1" s="39"/>
      <c r="D1" s="39" t="s">
        <v>149</v>
      </c>
      <c r="E1" s="39"/>
      <c r="F1" s="2"/>
    </row>
    <row r="2" spans="1:6" x14ac:dyDescent="0.2">
      <c r="A2" s="7"/>
      <c r="B2" s="39" t="s">
        <v>2</v>
      </c>
      <c r="C2" s="39"/>
      <c r="D2" s="2" t="s">
        <v>24</v>
      </c>
      <c r="E2" s="2"/>
      <c r="F2" s="2" t="s">
        <v>150</v>
      </c>
    </row>
    <row r="3" spans="1:6" x14ac:dyDescent="0.2">
      <c r="A3" s="2" t="s">
        <v>5</v>
      </c>
      <c r="B3" s="13">
        <v>0.98499999999999999</v>
      </c>
      <c r="C3" s="14">
        <v>0.98461538461538467</v>
      </c>
      <c r="D3" s="12" t="s">
        <v>25</v>
      </c>
      <c r="E3" s="12" t="s">
        <v>26</v>
      </c>
      <c r="F3" s="20">
        <f>D3-B3</f>
        <v>-1.4999999999998348E-4</v>
      </c>
    </row>
    <row r="4" spans="1:6" x14ac:dyDescent="0.2">
      <c r="A4" s="2" t="s">
        <v>8</v>
      </c>
      <c r="B4" s="4" t="s">
        <v>48</v>
      </c>
      <c r="C4" s="4" t="s">
        <v>49</v>
      </c>
      <c r="D4" s="4" t="s">
        <v>62</v>
      </c>
      <c r="E4" s="4" t="s">
        <v>63</v>
      </c>
      <c r="F4" s="20">
        <f t="shared" ref="F4:F8" si="0">D4-B4</f>
        <v>6.3300000000000578E-3</v>
      </c>
    </row>
    <row r="5" spans="1:6" x14ac:dyDescent="0.2">
      <c r="A5" s="2" t="s">
        <v>10</v>
      </c>
      <c r="B5" s="4" t="s">
        <v>73</v>
      </c>
      <c r="C5" s="4" t="s">
        <v>72</v>
      </c>
      <c r="D5" s="4" t="s">
        <v>82</v>
      </c>
      <c r="E5" s="4" t="s">
        <v>83</v>
      </c>
      <c r="F5" s="20">
        <f t="shared" si="0"/>
        <v>1.7999999999995797E-4</v>
      </c>
    </row>
    <row r="6" spans="1:6" x14ac:dyDescent="0.2">
      <c r="A6" s="2" t="s">
        <v>11</v>
      </c>
      <c r="B6" s="4" t="s">
        <v>92</v>
      </c>
      <c r="C6" s="4" t="s">
        <v>93</v>
      </c>
      <c r="D6" s="4" t="s">
        <v>104</v>
      </c>
      <c r="E6" s="4" t="s">
        <v>105</v>
      </c>
      <c r="F6" s="20">
        <f t="shared" si="0"/>
        <v>-8.2699999999999996E-3</v>
      </c>
    </row>
    <row r="7" spans="1:6" x14ac:dyDescent="0.2">
      <c r="A7" s="2" t="s">
        <v>12</v>
      </c>
      <c r="B7" s="4" t="s">
        <v>114</v>
      </c>
      <c r="C7" s="4" t="s">
        <v>115</v>
      </c>
      <c r="D7" s="4" t="s">
        <v>123</v>
      </c>
      <c r="E7" s="4" t="s">
        <v>124</v>
      </c>
      <c r="F7" s="20">
        <f t="shared" si="0"/>
        <v>-2.4000000000001798E-4</v>
      </c>
    </row>
    <row r="8" spans="1:6" x14ac:dyDescent="0.2">
      <c r="A8" s="5" t="s">
        <v>13</v>
      </c>
      <c r="B8" s="4" t="s">
        <v>132</v>
      </c>
      <c r="C8" s="4" t="s">
        <v>133</v>
      </c>
      <c r="D8" s="4" t="s">
        <v>141</v>
      </c>
      <c r="E8" s="4" t="s">
        <v>133</v>
      </c>
      <c r="F8" s="20">
        <f t="shared" si="0"/>
        <v>0</v>
      </c>
    </row>
    <row r="9" spans="1:6" x14ac:dyDescent="0.2">
      <c r="A9" s="2"/>
      <c r="B9" s="2"/>
      <c r="C9" s="2"/>
      <c r="D9" s="2"/>
      <c r="E9" s="21" t="s">
        <v>151</v>
      </c>
      <c r="F9" s="20">
        <f>AVERAGE(F3:F8)</f>
        <v>-3.5833333333333089E-4</v>
      </c>
    </row>
  </sheetData>
  <mergeCells count="3">
    <mergeCell ref="B2:C2"/>
    <mergeCell ref="B1:C1"/>
    <mergeCell ref="D1:E1"/>
  </mergeCells>
  <pageMargins left="0.7" right="0.7" top="0.75" bottom="0.75" header="0.3" footer="0.3"/>
  <ignoredErrors>
    <ignoredError sqref="D3:D8 B4:B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CA38-F37E-094A-9E00-37D6758F1AB9}">
  <dimension ref="A1:H7"/>
  <sheetViews>
    <sheetView workbookViewId="0">
      <selection sqref="A1:H7"/>
    </sheetView>
  </sheetViews>
  <sheetFormatPr baseColWidth="10" defaultRowHeight="16" x14ac:dyDescent="0.2"/>
  <cols>
    <col min="2" max="2" width="7.1640625" bestFit="1" customWidth="1"/>
    <col min="3" max="3" width="6" bestFit="1" customWidth="1"/>
    <col min="4" max="4" width="8" bestFit="1" customWidth="1"/>
    <col min="5" max="5" width="9.1640625" bestFit="1" customWidth="1"/>
    <col min="6" max="6" width="6" bestFit="1" customWidth="1"/>
    <col min="7" max="7" width="5.6640625" bestFit="1" customWidth="1"/>
    <col min="8" max="8" width="6" bestFit="1" customWidth="1"/>
  </cols>
  <sheetData>
    <row r="1" spans="1:8" x14ac:dyDescent="0.2">
      <c r="A1" s="7" t="s">
        <v>0</v>
      </c>
      <c r="B1" s="39" t="s">
        <v>148</v>
      </c>
      <c r="C1" s="39"/>
      <c r="D1" s="2" t="s">
        <v>9</v>
      </c>
      <c r="E1" s="39" t="s">
        <v>28</v>
      </c>
      <c r="F1" s="39"/>
      <c r="G1" s="39" t="s">
        <v>147</v>
      </c>
      <c r="H1" s="39"/>
    </row>
    <row r="2" spans="1:8" x14ac:dyDescent="0.2">
      <c r="A2" s="2" t="s">
        <v>5</v>
      </c>
      <c r="B2" s="15">
        <v>1</v>
      </c>
      <c r="C2" s="12" t="s">
        <v>7</v>
      </c>
      <c r="D2" s="15">
        <v>1</v>
      </c>
      <c r="E2" s="12" t="s">
        <v>27</v>
      </c>
      <c r="F2" s="12" t="s">
        <v>7</v>
      </c>
      <c r="G2" s="12" t="s">
        <v>32</v>
      </c>
      <c r="H2" s="12" t="s">
        <v>7</v>
      </c>
    </row>
    <row r="3" spans="1:8" x14ac:dyDescent="0.2">
      <c r="A3" s="2" t="s">
        <v>8</v>
      </c>
      <c r="B3" s="4" t="s">
        <v>32</v>
      </c>
      <c r="C3" s="4" t="s">
        <v>50</v>
      </c>
      <c r="D3" s="4" t="s">
        <v>32</v>
      </c>
      <c r="E3" s="4" t="s">
        <v>27</v>
      </c>
      <c r="F3" s="4" t="s">
        <v>50</v>
      </c>
      <c r="G3" s="4" t="s">
        <v>32</v>
      </c>
      <c r="H3" s="4" t="s">
        <v>50</v>
      </c>
    </row>
    <row r="4" spans="1:8" x14ac:dyDescent="0.2">
      <c r="A4" s="2" t="s">
        <v>10</v>
      </c>
      <c r="B4" s="4" t="s">
        <v>32</v>
      </c>
      <c r="C4" s="4" t="s">
        <v>74</v>
      </c>
      <c r="D4" s="4" t="s">
        <v>32</v>
      </c>
      <c r="E4" s="4" t="s">
        <v>27</v>
      </c>
      <c r="F4" s="4" t="s">
        <v>74</v>
      </c>
      <c r="G4" s="4" t="s">
        <v>32</v>
      </c>
      <c r="H4" s="4" t="s">
        <v>74</v>
      </c>
    </row>
    <row r="5" spans="1:8" x14ac:dyDescent="0.2">
      <c r="A5" s="2" t="s">
        <v>11</v>
      </c>
      <c r="B5" s="4" t="s">
        <v>94</v>
      </c>
      <c r="C5" s="4" t="s">
        <v>95</v>
      </c>
      <c r="D5" s="4" t="s">
        <v>32</v>
      </c>
      <c r="E5" s="23" t="s">
        <v>106</v>
      </c>
      <c r="F5" s="23" t="s">
        <v>107</v>
      </c>
      <c r="G5" s="4" t="s">
        <v>32</v>
      </c>
      <c r="H5" s="4" t="s">
        <v>95</v>
      </c>
    </row>
    <row r="6" spans="1:8" x14ac:dyDescent="0.2">
      <c r="A6" s="2" t="s">
        <v>12</v>
      </c>
      <c r="B6" s="4" t="s">
        <v>94</v>
      </c>
      <c r="C6" s="4" t="s">
        <v>74</v>
      </c>
      <c r="D6" s="4" t="s">
        <v>32</v>
      </c>
      <c r="E6" s="4" t="s">
        <v>27</v>
      </c>
      <c r="F6" s="4" t="s">
        <v>74</v>
      </c>
      <c r="G6" s="4" t="s">
        <v>32</v>
      </c>
      <c r="H6" s="4" t="s">
        <v>74</v>
      </c>
    </row>
    <row r="7" spans="1:8" x14ac:dyDescent="0.2">
      <c r="A7" s="5" t="s">
        <v>13</v>
      </c>
      <c r="B7" s="4" t="s">
        <v>32</v>
      </c>
      <c r="C7" s="4" t="s">
        <v>134</v>
      </c>
      <c r="D7" s="4" t="s">
        <v>32</v>
      </c>
      <c r="E7" s="4" t="s">
        <v>27</v>
      </c>
      <c r="F7" s="4" t="s">
        <v>134</v>
      </c>
      <c r="G7" s="4" t="s">
        <v>32</v>
      </c>
      <c r="H7" s="4" t="s">
        <v>134</v>
      </c>
    </row>
  </sheetData>
  <mergeCells count="3">
    <mergeCell ref="B1:C1"/>
    <mergeCell ref="E1:F1"/>
    <mergeCell ref="G1:H1"/>
  </mergeCells>
  <pageMargins left="0.7" right="0.7" top="0.75" bottom="0.75" header="0.3" footer="0.3"/>
  <ignoredErrors>
    <ignoredError sqref="E2 G2:G7 B3:B7 D3:E4 D5:E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AC29-06E0-CA40-8613-D3FC55CE586B}">
  <dimension ref="A1:G9"/>
  <sheetViews>
    <sheetView tabSelected="1" workbookViewId="0">
      <selection activeCell="J8" sqref="J8"/>
    </sheetView>
  </sheetViews>
  <sheetFormatPr baseColWidth="10" defaultRowHeight="16" x14ac:dyDescent="0.2"/>
  <cols>
    <col min="1" max="1" width="11.33203125" bestFit="1" customWidth="1"/>
    <col min="2" max="2" width="8.1640625" bestFit="1" customWidth="1"/>
    <col min="3" max="3" width="8" bestFit="1" customWidth="1"/>
    <col min="4" max="4" width="4.6640625" bestFit="1" customWidth="1"/>
    <col min="5" max="5" width="8" bestFit="1" customWidth="1"/>
    <col min="6" max="6" width="10.6640625" bestFit="1" customWidth="1"/>
    <col min="7" max="7" width="11.6640625" bestFit="1" customWidth="1"/>
  </cols>
  <sheetData>
    <row r="1" spans="1:7" x14ac:dyDescent="0.2">
      <c r="A1" s="2" t="s">
        <v>0</v>
      </c>
      <c r="B1" s="39" t="s">
        <v>28</v>
      </c>
      <c r="C1" s="39"/>
      <c r="D1" s="39" t="s">
        <v>147</v>
      </c>
      <c r="E1" s="39"/>
      <c r="F1" s="53" t="s">
        <v>161</v>
      </c>
      <c r="G1" s="53" t="s">
        <v>160</v>
      </c>
    </row>
    <row r="2" spans="1:7" ht="34" customHeight="1" x14ac:dyDescent="0.2">
      <c r="A2" s="2"/>
      <c r="B2" s="51" t="s">
        <v>21</v>
      </c>
      <c r="C2" s="51"/>
      <c r="D2" s="52" t="s">
        <v>21</v>
      </c>
      <c r="E2" s="52"/>
      <c r="F2" s="54"/>
      <c r="G2" s="54"/>
    </row>
    <row r="3" spans="1:7" x14ac:dyDescent="0.2">
      <c r="A3" s="2" t="s">
        <v>5</v>
      </c>
      <c r="B3" s="24" t="s">
        <v>18</v>
      </c>
      <c r="C3" s="12" t="s">
        <v>19</v>
      </c>
      <c r="D3" s="13" t="s">
        <v>41</v>
      </c>
      <c r="E3" s="12" t="s">
        <v>42</v>
      </c>
      <c r="F3" s="26">
        <f>D3-B3</f>
        <v>3.1700000000000061E-3</v>
      </c>
      <c r="G3" s="32">
        <f>7-6</f>
        <v>1</v>
      </c>
    </row>
    <row r="4" spans="1:7" x14ac:dyDescent="0.2">
      <c r="A4" s="2" t="s">
        <v>8</v>
      </c>
      <c r="B4" s="25" t="s">
        <v>58</v>
      </c>
      <c r="C4" s="4" t="s">
        <v>59</v>
      </c>
      <c r="D4" s="3" t="s">
        <v>65</v>
      </c>
      <c r="E4" s="4" t="s">
        <v>69</v>
      </c>
      <c r="F4" s="26">
        <f t="shared" ref="F4:F8" si="0">D4-B4</f>
        <v>-1.6669999999999963E-2</v>
      </c>
      <c r="G4" s="32">
        <f>11-10</f>
        <v>1</v>
      </c>
    </row>
    <row r="5" spans="1:7" x14ac:dyDescent="0.2">
      <c r="A5" s="2" t="s">
        <v>10</v>
      </c>
      <c r="B5" s="25" t="s">
        <v>78</v>
      </c>
      <c r="C5" s="4" t="s">
        <v>79</v>
      </c>
      <c r="D5" s="3" t="s">
        <v>88</v>
      </c>
      <c r="E5" s="4" t="s">
        <v>89</v>
      </c>
      <c r="F5" s="26">
        <f t="shared" si="0"/>
        <v>-7.9800000000000981E-3</v>
      </c>
      <c r="G5" s="32">
        <f>6-5</f>
        <v>1</v>
      </c>
    </row>
    <row r="6" spans="1:7" x14ac:dyDescent="0.2">
      <c r="A6" s="2" t="s">
        <v>11</v>
      </c>
      <c r="B6" s="25" t="s">
        <v>100</v>
      </c>
      <c r="C6" s="4" t="s">
        <v>101</v>
      </c>
      <c r="D6" s="3" t="s">
        <v>55</v>
      </c>
      <c r="E6" s="4" t="s">
        <v>110</v>
      </c>
      <c r="F6" s="26">
        <f t="shared" si="0"/>
        <v>1.8589999999999995E-2</v>
      </c>
      <c r="G6" s="32">
        <f>11-14</f>
        <v>-3</v>
      </c>
    </row>
    <row r="7" spans="1:7" x14ac:dyDescent="0.2">
      <c r="A7" s="2" t="s">
        <v>12</v>
      </c>
      <c r="B7" s="25" t="s">
        <v>119</v>
      </c>
      <c r="C7" s="4" t="s">
        <v>120</v>
      </c>
      <c r="D7" s="3" t="s">
        <v>36</v>
      </c>
      <c r="E7" s="4" t="s">
        <v>129</v>
      </c>
      <c r="F7" s="26">
        <f t="shared" si="0"/>
        <v>1.0749999999999926E-2</v>
      </c>
      <c r="G7" s="32">
        <f>13-15</f>
        <v>-2</v>
      </c>
    </row>
    <row r="8" spans="1:7" x14ac:dyDescent="0.2">
      <c r="A8" s="5" t="s">
        <v>13</v>
      </c>
      <c r="B8" s="25" t="s">
        <v>137</v>
      </c>
      <c r="C8" s="4" t="s">
        <v>138</v>
      </c>
      <c r="D8" s="3" t="s">
        <v>67</v>
      </c>
      <c r="E8" s="4" t="s">
        <v>144</v>
      </c>
      <c r="F8" s="26">
        <f t="shared" si="0"/>
        <v>-2.3300000000000542E-3</v>
      </c>
      <c r="G8" s="32">
        <f>6-7</f>
        <v>-1</v>
      </c>
    </row>
    <row r="9" spans="1:7" x14ac:dyDescent="0.2">
      <c r="D9" s="22"/>
      <c r="E9" s="22"/>
      <c r="G9" s="19"/>
    </row>
  </sheetData>
  <mergeCells count="6">
    <mergeCell ref="G1:G2"/>
    <mergeCell ref="F1:F2"/>
    <mergeCell ref="B2:C2"/>
    <mergeCell ref="B1:C1"/>
    <mergeCell ref="D2:E2"/>
    <mergeCell ref="D1:E1"/>
  </mergeCells>
  <pageMargins left="0.7" right="0.7" top="0.75" bottom="0.75" header="0.3" footer="0.3"/>
  <ignoredErrors>
    <ignoredError sqref="B3:B8 D3:D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7C6E-6214-E340-ADED-546C9E538862}">
  <dimension ref="A1:H8"/>
  <sheetViews>
    <sheetView workbookViewId="0">
      <selection activeCell="E19" sqref="E19"/>
    </sheetView>
  </sheetViews>
  <sheetFormatPr baseColWidth="10" defaultRowHeight="16" x14ac:dyDescent="0.2"/>
  <cols>
    <col min="2" max="2" width="8.1640625" bestFit="1" customWidth="1"/>
    <col min="3" max="3" width="6" bestFit="1" customWidth="1"/>
    <col min="4" max="4" width="8.33203125" customWidth="1"/>
    <col min="5" max="5" width="4.6640625" bestFit="1" customWidth="1"/>
    <col min="6" max="6" width="8" bestFit="1" customWidth="1"/>
    <col min="7" max="7" width="8" customWidth="1"/>
    <col min="8" max="8" width="9.83203125" customWidth="1"/>
  </cols>
  <sheetData>
    <row r="1" spans="1:8" x14ac:dyDescent="0.2">
      <c r="A1" s="27" t="s">
        <v>0</v>
      </c>
      <c r="B1" s="47" t="s">
        <v>28</v>
      </c>
      <c r="C1" s="47"/>
      <c r="D1" s="47"/>
      <c r="E1" s="48" t="s">
        <v>147</v>
      </c>
      <c r="F1" s="49"/>
      <c r="G1" s="49"/>
      <c r="H1" s="50"/>
    </row>
    <row r="2" spans="1:8" ht="31" customHeight="1" x14ac:dyDescent="0.2">
      <c r="A2" s="28"/>
      <c r="B2" s="46" t="s">
        <v>20</v>
      </c>
      <c r="C2" s="46"/>
      <c r="D2" s="35" t="s">
        <v>158</v>
      </c>
      <c r="E2" s="46" t="s">
        <v>31</v>
      </c>
      <c r="F2" s="46"/>
      <c r="G2" s="35" t="s">
        <v>158</v>
      </c>
      <c r="H2" s="36" t="s">
        <v>159</v>
      </c>
    </row>
    <row r="3" spans="1:8" x14ac:dyDescent="0.2">
      <c r="A3" s="27" t="s">
        <v>5</v>
      </c>
      <c r="B3" s="29" t="s">
        <v>22</v>
      </c>
      <c r="C3" s="29" t="s">
        <v>23</v>
      </c>
      <c r="D3" s="32">
        <v>1</v>
      </c>
      <c r="E3" s="29" t="s">
        <v>39</v>
      </c>
      <c r="F3" s="29" t="s">
        <v>38</v>
      </c>
      <c r="G3" s="33">
        <v>1</v>
      </c>
      <c r="H3" s="31">
        <f>G3-D3</f>
        <v>0</v>
      </c>
    </row>
    <row r="4" spans="1:8" x14ac:dyDescent="0.2">
      <c r="A4" s="27" t="s">
        <v>8</v>
      </c>
      <c r="B4" s="30" t="s">
        <v>60</v>
      </c>
      <c r="C4" s="30" t="s">
        <v>61</v>
      </c>
      <c r="D4" s="32">
        <v>4</v>
      </c>
      <c r="E4" s="30" t="s">
        <v>67</v>
      </c>
      <c r="F4" s="30" t="s">
        <v>68</v>
      </c>
      <c r="G4" s="34">
        <v>4</v>
      </c>
      <c r="H4" s="31">
        <f t="shared" ref="H4:H8" si="0">G4-D4</f>
        <v>0</v>
      </c>
    </row>
    <row r="5" spans="1:8" x14ac:dyDescent="0.2">
      <c r="A5" s="27" t="s">
        <v>10</v>
      </c>
      <c r="B5" s="30" t="s">
        <v>80</v>
      </c>
      <c r="C5" s="30" t="s">
        <v>81</v>
      </c>
      <c r="D5" s="32">
        <v>2</v>
      </c>
      <c r="E5" s="30" t="s">
        <v>39</v>
      </c>
      <c r="F5" s="30" t="s">
        <v>87</v>
      </c>
      <c r="G5" s="34">
        <v>2</v>
      </c>
      <c r="H5" s="31">
        <f t="shared" si="0"/>
        <v>0</v>
      </c>
    </row>
    <row r="6" spans="1:8" x14ac:dyDescent="0.2">
      <c r="A6" s="27" t="s">
        <v>11</v>
      </c>
      <c r="B6" s="30" t="s">
        <v>102</v>
      </c>
      <c r="C6" s="30" t="s">
        <v>103</v>
      </c>
      <c r="D6" s="32">
        <v>7</v>
      </c>
      <c r="E6" s="30" t="s">
        <v>85</v>
      </c>
      <c r="F6" s="30" t="s">
        <v>109</v>
      </c>
      <c r="G6" s="34">
        <v>6</v>
      </c>
      <c r="H6" s="31">
        <f t="shared" si="0"/>
        <v>-1</v>
      </c>
    </row>
    <row r="7" spans="1:8" x14ac:dyDescent="0.2">
      <c r="A7" s="27" t="s">
        <v>12</v>
      </c>
      <c r="B7" s="30" t="s">
        <v>121</v>
      </c>
      <c r="C7" s="30" t="s">
        <v>122</v>
      </c>
      <c r="D7" s="32">
        <v>9</v>
      </c>
      <c r="E7" s="30" t="s">
        <v>88</v>
      </c>
      <c r="F7" s="30" t="s">
        <v>128</v>
      </c>
      <c r="G7" s="34">
        <v>10</v>
      </c>
      <c r="H7" s="31">
        <f t="shared" si="0"/>
        <v>1</v>
      </c>
    </row>
    <row r="8" spans="1:8" x14ac:dyDescent="0.2">
      <c r="A8" s="27" t="s">
        <v>13</v>
      </c>
      <c r="B8" s="30" t="s">
        <v>139</v>
      </c>
      <c r="C8" s="30" t="s">
        <v>140</v>
      </c>
      <c r="D8" s="32">
        <v>3</v>
      </c>
      <c r="E8" s="30" t="s">
        <v>39</v>
      </c>
      <c r="F8" s="30" t="s">
        <v>143</v>
      </c>
      <c r="G8" s="34">
        <v>3</v>
      </c>
      <c r="H8" s="31">
        <f t="shared" si="0"/>
        <v>0</v>
      </c>
    </row>
  </sheetData>
  <mergeCells count="4">
    <mergeCell ref="B2:C2"/>
    <mergeCell ref="E2:F2"/>
    <mergeCell ref="B1:D1"/>
    <mergeCell ref="E1:H1"/>
  </mergeCells>
  <pageMargins left="0.7" right="0.7" top="0.75" bottom="0.75" header="0.3" footer="0.3"/>
  <ignoredErrors>
    <ignoredError sqref="B3:B8 E3:E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023A-F5D9-8A43-9AAD-2D40C9091DD9}">
  <dimension ref="A1:BK10"/>
  <sheetViews>
    <sheetView workbookViewId="0">
      <selection activeCell="AB1" sqref="AB1:AP9"/>
    </sheetView>
  </sheetViews>
  <sheetFormatPr baseColWidth="10" defaultRowHeight="16" x14ac:dyDescent="0.2"/>
  <cols>
    <col min="2" max="2" width="6.83203125" bestFit="1" customWidth="1"/>
    <col min="3" max="3" width="7.1640625" bestFit="1" customWidth="1"/>
    <col min="4" max="4" width="8" bestFit="1" customWidth="1"/>
    <col min="5" max="5" width="7.1640625" bestFit="1" customWidth="1"/>
    <col min="6" max="6" width="6" bestFit="1" customWidth="1"/>
    <col min="7" max="7" width="7.1640625" bestFit="1" customWidth="1"/>
    <col min="8" max="8" width="8" bestFit="1" customWidth="1"/>
    <col min="11" max="11" width="6.83203125" bestFit="1" customWidth="1"/>
    <col min="12" max="12" width="8.1640625" bestFit="1" customWidth="1"/>
    <col min="13" max="13" width="18.33203125" bestFit="1" customWidth="1"/>
    <col min="14" max="14" width="16.6640625" bestFit="1" customWidth="1"/>
    <col min="15" max="15" width="27.5" bestFit="1" customWidth="1"/>
    <col min="18" max="18" width="6.83203125" bestFit="1" customWidth="1"/>
    <col min="19" max="19" width="8.1640625" bestFit="1" customWidth="1"/>
    <col min="20" max="20" width="8" bestFit="1" customWidth="1"/>
    <col min="21" max="21" width="8.1640625" bestFit="1" customWidth="1"/>
    <col min="22" max="22" width="7.33203125" customWidth="1"/>
    <col min="23" max="23" width="8.1640625" bestFit="1" customWidth="1"/>
    <col min="24" max="24" width="8" bestFit="1" customWidth="1"/>
    <col min="25" max="25" width="9.1640625" bestFit="1" customWidth="1"/>
    <col min="26" max="26" width="6" bestFit="1" customWidth="1"/>
    <col min="29" max="29" width="7.1640625" customWidth="1"/>
    <col min="30" max="30" width="6.6640625" customWidth="1"/>
    <col min="31" max="31" width="7.33203125" customWidth="1"/>
    <col min="32" max="32" width="6.83203125" bestFit="1" customWidth="1"/>
    <col min="33" max="33" width="4.6640625" bestFit="1" customWidth="1"/>
    <col min="34" max="34" width="8" bestFit="1" customWidth="1"/>
    <col min="35" max="35" width="4.6640625" bestFit="1" customWidth="1"/>
    <col min="36" max="36" width="8" bestFit="1" customWidth="1"/>
    <col min="37" max="37" width="4.6640625" bestFit="1" customWidth="1"/>
    <col min="38" max="38" width="8" bestFit="1" customWidth="1"/>
    <col min="39" max="39" width="4.6640625" bestFit="1" customWidth="1"/>
    <col min="40" max="40" width="8" bestFit="1" customWidth="1"/>
    <col min="41" max="41" width="4.6640625" bestFit="1" customWidth="1"/>
    <col min="42" max="42" width="8" bestFit="1" customWidth="1"/>
  </cols>
  <sheetData>
    <row r="1" spans="1:63" x14ac:dyDescent="0.2">
      <c r="A1" s="40" t="s">
        <v>0</v>
      </c>
      <c r="B1" s="40" t="s">
        <v>148</v>
      </c>
      <c r="C1" s="40"/>
      <c r="D1" s="40"/>
      <c r="E1" s="40"/>
      <c r="F1" s="40"/>
      <c r="G1" s="40"/>
      <c r="H1" s="40"/>
      <c r="I1" s="10"/>
      <c r="J1" s="40" t="s">
        <v>0</v>
      </c>
      <c r="K1" s="40" t="s">
        <v>9</v>
      </c>
      <c r="L1" s="40"/>
      <c r="M1" s="40"/>
      <c r="N1" s="40"/>
      <c r="O1" s="40"/>
      <c r="P1" s="10"/>
      <c r="Q1" s="40" t="s">
        <v>0</v>
      </c>
      <c r="R1" s="40" t="s">
        <v>28</v>
      </c>
      <c r="S1" s="40"/>
      <c r="T1" s="40"/>
      <c r="U1" s="40"/>
      <c r="V1" s="40"/>
      <c r="W1" s="40"/>
      <c r="X1" s="40"/>
      <c r="Y1" s="40"/>
      <c r="Z1" s="40"/>
      <c r="AA1" s="10"/>
      <c r="AB1" s="40" t="s">
        <v>0</v>
      </c>
      <c r="AC1" s="40" t="s">
        <v>33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40"/>
      <c r="B2" s="40"/>
      <c r="C2" s="40"/>
      <c r="D2" s="40"/>
      <c r="E2" s="40"/>
      <c r="F2" s="40"/>
      <c r="G2" s="40"/>
      <c r="H2" s="40"/>
      <c r="I2" s="10"/>
      <c r="J2" s="40"/>
      <c r="K2" s="40"/>
      <c r="L2" s="40"/>
      <c r="M2" s="40"/>
      <c r="N2" s="40"/>
      <c r="O2" s="40"/>
      <c r="P2" s="10"/>
      <c r="Q2" s="40"/>
      <c r="R2" s="40"/>
      <c r="S2" s="40"/>
      <c r="T2" s="40"/>
      <c r="U2" s="40"/>
      <c r="V2" s="40"/>
      <c r="W2" s="40"/>
      <c r="X2" s="40"/>
      <c r="Y2" s="40"/>
      <c r="Z2" s="40"/>
      <c r="AA2" s="10"/>
      <c r="AB2" s="40"/>
      <c r="AC2" s="40" t="s">
        <v>34</v>
      </c>
      <c r="AD2" s="40"/>
      <c r="AE2" s="40"/>
      <c r="AF2" s="40" t="s">
        <v>40</v>
      </c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7" x14ac:dyDescent="0.2">
      <c r="A3" s="2"/>
      <c r="B3" s="2" t="s">
        <v>1</v>
      </c>
      <c r="C3" s="39" t="s">
        <v>2</v>
      </c>
      <c r="D3" s="39"/>
      <c r="E3" s="39" t="s">
        <v>3</v>
      </c>
      <c r="F3" s="39"/>
      <c r="G3" s="39" t="s">
        <v>4</v>
      </c>
      <c r="H3" s="39"/>
      <c r="I3" s="10"/>
      <c r="J3" s="2"/>
      <c r="K3" s="16" t="s">
        <v>1</v>
      </c>
      <c r="L3" s="16" t="s">
        <v>156</v>
      </c>
      <c r="M3" s="16" t="s">
        <v>15</v>
      </c>
      <c r="N3" s="16" t="s">
        <v>157</v>
      </c>
      <c r="O3" s="16" t="s">
        <v>17</v>
      </c>
      <c r="P3" s="10"/>
      <c r="Q3" s="2"/>
      <c r="R3" s="2" t="s">
        <v>1</v>
      </c>
      <c r="S3" s="43" t="s">
        <v>21</v>
      </c>
      <c r="T3" s="43"/>
      <c r="U3" s="44" t="s">
        <v>20</v>
      </c>
      <c r="V3" s="45"/>
      <c r="W3" s="44" t="s">
        <v>24</v>
      </c>
      <c r="X3" s="45"/>
      <c r="Y3" s="44" t="s">
        <v>14</v>
      </c>
      <c r="Z3" s="45"/>
      <c r="AA3" s="10"/>
      <c r="AB3" s="2"/>
      <c r="AC3" s="2" t="s">
        <v>1</v>
      </c>
      <c r="AD3" s="39" t="s">
        <v>156</v>
      </c>
      <c r="AE3" s="39"/>
      <c r="AF3" s="8" t="s">
        <v>1</v>
      </c>
      <c r="AG3" s="39" t="s">
        <v>35</v>
      </c>
      <c r="AH3" s="39"/>
      <c r="AI3" s="39" t="s">
        <v>31</v>
      </c>
      <c r="AJ3" s="39"/>
      <c r="AK3" s="39" t="s">
        <v>21</v>
      </c>
      <c r="AL3" s="39"/>
      <c r="AM3" s="39" t="s">
        <v>43</v>
      </c>
      <c r="AN3" s="39"/>
      <c r="AO3" s="44" t="s">
        <v>155</v>
      </c>
      <c r="AP3" s="45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x14ac:dyDescent="0.2">
      <c r="A4" s="2" t="s">
        <v>5</v>
      </c>
      <c r="B4" s="11">
        <v>2</v>
      </c>
      <c r="C4" s="13">
        <v>0.98499999999999999</v>
      </c>
      <c r="D4" s="14">
        <v>0.98461538461538467</v>
      </c>
      <c r="E4" s="15">
        <v>1</v>
      </c>
      <c r="F4" s="12" t="s">
        <v>7</v>
      </c>
      <c r="G4" s="13">
        <v>0.92200000000000004</v>
      </c>
      <c r="H4" s="11" t="s">
        <v>6</v>
      </c>
      <c r="I4" s="10"/>
      <c r="J4" s="2" t="s">
        <v>5</v>
      </c>
      <c r="K4" s="11">
        <v>187</v>
      </c>
      <c r="L4" s="15">
        <v>1</v>
      </c>
      <c r="M4" s="11">
        <v>0</v>
      </c>
      <c r="N4" s="15">
        <v>0.92</v>
      </c>
      <c r="O4" s="11">
        <v>6</v>
      </c>
      <c r="P4" s="10"/>
      <c r="Q4" s="2" t="s">
        <v>5</v>
      </c>
      <c r="R4" s="11">
        <v>2</v>
      </c>
      <c r="S4" s="12" t="s">
        <v>18</v>
      </c>
      <c r="T4" s="12" t="s">
        <v>19</v>
      </c>
      <c r="U4" s="12" t="s">
        <v>22</v>
      </c>
      <c r="V4" s="12" t="s">
        <v>23</v>
      </c>
      <c r="W4" s="12" t="s">
        <v>25</v>
      </c>
      <c r="X4" s="12" t="s">
        <v>26</v>
      </c>
      <c r="Y4" s="12" t="s">
        <v>27</v>
      </c>
      <c r="Z4" s="12" t="s">
        <v>7</v>
      </c>
      <c r="AA4" s="10"/>
      <c r="AB4" s="2" t="s">
        <v>5</v>
      </c>
      <c r="AC4" s="4" t="s">
        <v>30</v>
      </c>
      <c r="AD4" s="4" t="s">
        <v>32</v>
      </c>
      <c r="AE4" s="4" t="s">
        <v>7</v>
      </c>
      <c r="AF4" s="4" t="s">
        <v>30</v>
      </c>
      <c r="AG4" s="4" t="s">
        <v>36</v>
      </c>
      <c r="AH4" s="4" t="s">
        <v>37</v>
      </c>
      <c r="AI4" s="4" t="s">
        <v>39</v>
      </c>
      <c r="AJ4" s="4" t="s">
        <v>38</v>
      </c>
      <c r="AK4" s="4" t="s">
        <v>41</v>
      </c>
      <c r="AL4" s="4" t="s">
        <v>42</v>
      </c>
      <c r="AM4" s="4" t="s">
        <v>44</v>
      </c>
      <c r="AN4" s="4" t="s">
        <v>45</v>
      </c>
      <c r="AO4" s="4" t="s">
        <v>46</v>
      </c>
      <c r="AP4" s="4" t="s">
        <v>47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x14ac:dyDescent="0.2">
      <c r="A5" s="2" t="s">
        <v>8</v>
      </c>
      <c r="B5" s="12">
        <v>2</v>
      </c>
      <c r="C5" s="12" t="s">
        <v>48</v>
      </c>
      <c r="D5" s="12" t="s">
        <v>49</v>
      </c>
      <c r="E5" s="12" t="s">
        <v>32</v>
      </c>
      <c r="F5" s="12" t="s">
        <v>50</v>
      </c>
      <c r="G5" s="12" t="s">
        <v>51</v>
      </c>
      <c r="H5" s="12" t="s">
        <v>52</v>
      </c>
      <c r="I5" s="10"/>
      <c r="J5" s="2" t="s">
        <v>8</v>
      </c>
      <c r="K5" s="12" t="s">
        <v>53</v>
      </c>
      <c r="L5" s="12" t="s">
        <v>32</v>
      </c>
      <c r="M5" s="12" t="s">
        <v>54</v>
      </c>
      <c r="N5" s="12" t="s">
        <v>55</v>
      </c>
      <c r="O5" s="12" t="s">
        <v>56</v>
      </c>
      <c r="P5" s="10"/>
      <c r="Q5" s="2" t="s">
        <v>8</v>
      </c>
      <c r="R5" s="4" t="s">
        <v>57</v>
      </c>
      <c r="S5" s="4" t="s">
        <v>58</v>
      </c>
      <c r="T5" s="4" t="s">
        <v>59</v>
      </c>
      <c r="U5" s="4" t="s">
        <v>60</v>
      </c>
      <c r="V5" s="4" t="s">
        <v>61</v>
      </c>
      <c r="W5" s="4" t="s">
        <v>62</v>
      </c>
      <c r="X5" s="4" t="s">
        <v>63</v>
      </c>
      <c r="Y5" s="4" t="s">
        <v>27</v>
      </c>
      <c r="Z5" s="4" t="s">
        <v>50</v>
      </c>
      <c r="AA5" s="10"/>
      <c r="AB5" s="2" t="s">
        <v>8</v>
      </c>
      <c r="AC5" s="4" t="s">
        <v>57</v>
      </c>
      <c r="AD5" s="4" t="s">
        <v>32</v>
      </c>
      <c r="AE5" s="4" t="s">
        <v>50</v>
      </c>
      <c r="AF5" s="4" t="s">
        <v>64</v>
      </c>
      <c r="AG5" s="4" t="s">
        <v>65</v>
      </c>
      <c r="AH5" s="4" t="s">
        <v>66</v>
      </c>
      <c r="AI5" s="4" t="s">
        <v>67</v>
      </c>
      <c r="AJ5" s="4" t="s">
        <v>68</v>
      </c>
      <c r="AK5" s="4" t="s">
        <v>65</v>
      </c>
      <c r="AL5" s="4" t="s">
        <v>69</v>
      </c>
      <c r="AM5" s="4" t="s">
        <v>65</v>
      </c>
      <c r="AN5" s="4" t="s">
        <v>70</v>
      </c>
      <c r="AO5" s="4" t="s">
        <v>65</v>
      </c>
      <c r="AP5" s="4" t="s">
        <v>71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x14ac:dyDescent="0.2">
      <c r="A6" s="2" t="s">
        <v>10</v>
      </c>
      <c r="B6" s="12" t="s">
        <v>30</v>
      </c>
      <c r="C6" s="12" t="s">
        <v>73</v>
      </c>
      <c r="D6" s="12" t="s">
        <v>72</v>
      </c>
      <c r="E6" s="12" t="s">
        <v>32</v>
      </c>
      <c r="F6" s="12" t="s">
        <v>74</v>
      </c>
      <c r="G6" s="12" t="s">
        <v>76</v>
      </c>
      <c r="H6" s="12" t="s">
        <v>75</v>
      </c>
      <c r="I6" s="10"/>
      <c r="J6" s="2" t="s">
        <v>10</v>
      </c>
      <c r="K6" s="12" t="s">
        <v>77</v>
      </c>
      <c r="L6" s="12" t="s">
        <v>32</v>
      </c>
      <c r="M6" s="12" t="s">
        <v>54</v>
      </c>
      <c r="N6" s="12" t="s">
        <v>36</v>
      </c>
      <c r="O6" s="12" t="s">
        <v>30</v>
      </c>
      <c r="P6" s="10"/>
      <c r="Q6" s="2" t="s">
        <v>10</v>
      </c>
      <c r="R6" s="4" t="s">
        <v>30</v>
      </c>
      <c r="S6" s="4" t="s">
        <v>78</v>
      </c>
      <c r="T6" s="4" t="s">
        <v>79</v>
      </c>
      <c r="U6" s="4" t="s">
        <v>80</v>
      </c>
      <c r="V6" s="4" t="s">
        <v>81</v>
      </c>
      <c r="W6" s="4" t="s">
        <v>82</v>
      </c>
      <c r="X6" s="4" t="s">
        <v>83</v>
      </c>
      <c r="Y6" s="4" t="s">
        <v>27</v>
      </c>
      <c r="Z6" s="4" t="s">
        <v>74</v>
      </c>
      <c r="AA6" s="10"/>
      <c r="AB6" s="2" t="s">
        <v>10</v>
      </c>
      <c r="AC6" s="4" t="s">
        <v>84</v>
      </c>
      <c r="AD6" s="4" t="s">
        <v>32</v>
      </c>
      <c r="AE6" s="4" t="s">
        <v>74</v>
      </c>
      <c r="AF6" s="4" t="s">
        <v>56</v>
      </c>
      <c r="AG6" s="4" t="s">
        <v>85</v>
      </c>
      <c r="AH6" s="4" t="s">
        <v>86</v>
      </c>
      <c r="AI6" s="4" t="s">
        <v>39</v>
      </c>
      <c r="AJ6" s="4" t="s">
        <v>87</v>
      </c>
      <c r="AK6" s="4" t="s">
        <v>88</v>
      </c>
      <c r="AL6" s="4" t="s">
        <v>89</v>
      </c>
      <c r="AM6" s="4" t="s">
        <v>36</v>
      </c>
      <c r="AN6" s="4" t="s">
        <v>90</v>
      </c>
      <c r="AO6" s="4" t="s">
        <v>88</v>
      </c>
      <c r="AP6" s="4" t="s">
        <v>91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x14ac:dyDescent="0.2">
      <c r="A7" s="2" t="s">
        <v>11</v>
      </c>
      <c r="B7" s="12" t="s">
        <v>30</v>
      </c>
      <c r="C7" s="12" t="s">
        <v>92</v>
      </c>
      <c r="D7" s="12" t="s">
        <v>93</v>
      </c>
      <c r="E7" s="12" t="s">
        <v>94</v>
      </c>
      <c r="F7" s="12" t="s">
        <v>95</v>
      </c>
      <c r="G7" s="12" t="s">
        <v>96</v>
      </c>
      <c r="H7" s="12" t="s">
        <v>97</v>
      </c>
      <c r="I7" s="10"/>
      <c r="J7" s="2" t="s">
        <v>11</v>
      </c>
      <c r="K7" s="12" t="s">
        <v>98</v>
      </c>
      <c r="L7" s="12" t="s">
        <v>32</v>
      </c>
      <c r="M7" s="12" t="s">
        <v>54</v>
      </c>
      <c r="N7" s="12" t="s">
        <v>55</v>
      </c>
      <c r="O7" s="12" t="s">
        <v>99</v>
      </c>
      <c r="P7" s="10"/>
      <c r="Q7" s="2" t="s">
        <v>11</v>
      </c>
      <c r="R7" s="4" t="s">
        <v>30</v>
      </c>
      <c r="S7" s="4" t="s">
        <v>100</v>
      </c>
      <c r="T7" s="4" t="s">
        <v>101</v>
      </c>
      <c r="U7" s="4" t="s">
        <v>102</v>
      </c>
      <c r="V7" s="4" t="s">
        <v>103</v>
      </c>
      <c r="W7" s="4" t="s">
        <v>104</v>
      </c>
      <c r="X7" s="4" t="s">
        <v>105</v>
      </c>
      <c r="Y7" s="4" t="s">
        <v>106</v>
      </c>
      <c r="Z7" s="4" t="s">
        <v>107</v>
      </c>
      <c r="AA7" s="10"/>
      <c r="AB7" s="2" t="s">
        <v>11</v>
      </c>
      <c r="AC7" s="4" t="s">
        <v>56</v>
      </c>
      <c r="AD7" s="4" t="s">
        <v>32</v>
      </c>
      <c r="AE7" s="4" t="s">
        <v>95</v>
      </c>
      <c r="AF7" s="4" t="s">
        <v>56</v>
      </c>
      <c r="AG7" s="4" t="s">
        <v>55</v>
      </c>
      <c r="AH7" s="4" t="s">
        <v>108</v>
      </c>
      <c r="AI7" s="4" t="s">
        <v>85</v>
      </c>
      <c r="AJ7" s="4" t="s">
        <v>109</v>
      </c>
      <c r="AK7" s="4" t="s">
        <v>55</v>
      </c>
      <c r="AL7" s="4" t="s">
        <v>110</v>
      </c>
      <c r="AM7" s="4" t="s">
        <v>55</v>
      </c>
      <c r="AN7" s="4" t="s">
        <v>111</v>
      </c>
      <c r="AO7" s="4" t="s">
        <v>55</v>
      </c>
      <c r="AP7" s="4" t="s">
        <v>112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x14ac:dyDescent="0.2">
      <c r="A8" s="2" t="s">
        <v>12</v>
      </c>
      <c r="B8" s="12" t="s">
        <v>113</v>
      </c>
      <c r="C8" s="12" t="s">
        <v>114</v>
      </c>
      <c r="D8" s="12" t="s">
        <v>115</v>
      </c>
      <c r="E8" s="12" t="s">
        <v>94</v>
      </c>
      <c r="F8" s="12" t="s">
        <v>74</v>
      </c>
      <c r="G8" s="12" t="s">
        <v>116</v>
      </c>
      <c r="H8" s="12" t="s">
        <v>117</v>
      </c>
      <c r="I8" s="10"/>
      <c r="J8" s="2" t="s">
        <v>12</v>
      </c>
      <c r="K8" s="12" t="s">
        <v>118</v>
      </c>
      <c r="L8" s="12" t="s">
        <v>32</v>
      </c>
      <c r="M8" s="12" t="s">
        <v>54</v>
      </c>
      <c r="N8" s="12" t="s">
        <v>88</v>
      </c>
      <c r="O8" s="12" t="s">
        <v>56</v>
      </c>
      <c r="P8" s="10"/>
      <c r="Q8" s="2" t="s">
        <v>12</v>
      </c>
      <c r="R8" s="4" t="s">
        <v>56</v>
      </c>
      <c r="S8" s="4" t="s">
        <v>119</v>
      </c>
      <c r="T8" s="4" t="s">
        <v>120</v>
      </c>
      <c r="U8" s="4" t="s">
        <v>121</v>
      </c>
      <c r="V8" s="4" t="s">
        <v>122</v>
      </c>
      <c r="W8" s="4" t="s">
        <v>123</v>
      </c>
      <c r="X8" s="4" t="s">
        <v>124</v>
      </c>
      <c r="Y8" s="4" t="s">
        <v>27</v>
      </c>
      <c r="Z8" s="4" t="s">
        <v>74</v>
      </c>
      <c r="AA8" s="10"/>
      <c r="AB8" s="2" t="s">
        <v>12</v>
      </c>
      <c r="AC8" s="4" t="s">
        <v>125</v>
      </c>
      <c r="AD8" s="4" t="s">
        <v>32</v>
      </c>
      <c r="AE8" s="4" t="s">
        <v>74</v>
      </c>
      <c r="AF8" s="4" t="s">
        <v>126</v>
      </c>
      <c r="AG8" s="4" t="s">
        <v>41</v>
      </c>
      <c r="AH8" s="4" t="s">
        <v>127</v>
      </c>
      <c r="AI8" s="4" t="s">
        <v>88</v>
      </c>
      <c r="AJ8" s="4" t="s">
        <v>128</v>
      </c>
      <c r="AK8" s="4" t="s">
        <v>36</v>
      </c>
      <c r="AL8" s="4" t="s">
        <v>129</v>
      </c>
      <c r="AM8" s="4" t="s">
        <v>41</v>
      </c>
      <c r="AN8" s="4" t="s">
        <v>130</v>
      </c>
      <c r="AO8" s="4" t="s">
        <v>41</v>
      </c>
      <c r="AP8" s="4" t="s">
        <v>131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x14ac:dyDescent="0.2">
      <c r="A9" s="5" t="s">
        <v>13</v>
      </c>
      <c r="B9" s="12" t="s">
        <v>113</v>
      </c>
      <c r="C9" s="12" t="s">
        <v>132</v>
      </c>
      <c r="D9" s="12" t="s">
        <v>133</v>
      </c>
      <c r="E9" s="12" t="s">
        <v>32</v>
      </c>
      <c r="F9" s="12" t="s">
        <v>134</v>
      </c>
      <c r="G9" s="12" t="s">
        <v>135</v>
      </c>
      <c r="H9" s="12" t="s">
        <v>136</v>
      </c>
      <c r="I9" s="10"/>
      <c r="J9" s="5" t="s">
        <v>13</v>
      </c>
      <c r="K9" s="12" t="s">
        <v>118</v>
      </c>
      <c r="L9" s="12" t="s">
        <v>32</v>
      </c>
      <c r="M9" s="12" t="s">
        <v>54</v>
      </c>
      <c r="N9" s="12" t="s">
        <v>67</v>
      </c>
      <c r="O9" s="12" t="s">
        <v>30</v>
      </c>
      <c r="P9" s="10"/>
      <c r="Q9" s="5" t="s">
        <v>13</v>
      </c>
      <c r="R9" s="4" t="s">
        <v>56</v>
      </c>
      <c r="S9" s="4" t="s">
        <v>137</v>
      </c>
      <c r="T9" s="4" t="s">
        <v>138</v>
      </c>
      <c r="U9" s="4" t="s">
        <v>139</v>
      </c>
      <c r="V9" s="4" t="s">
        <v>140</v>
      </c>
      <c r="W9" s="4" t="s">
        <v>141</v>
      </c>
      <c r="X9" s="4" t="s">
        <v>133</v>
      </c>
      <c r="Y9" s="4" t="s">
        <v>27</v>
      </c>
      <c r="Z9" s="4" t="s">
        <v>134</v>
      </c>
      <c r="AA9" s="10"/>
      <c r="AB9" s="5" t="s">
        <v>13</v>
      </c>
      <c r="AC9" s="4" t="s">
        <v>125</v>
      </c>
      <c r="AD9" s="4" t="s">
        <v>32</v>
      </c>
      <c r="AE9" s="4" t="s">
        <v>134</v>
      </c>
      <c r="AF9" s="4" t="s">
        <v>126</v>
      </c>
      <c r="AG9" s="4" t="s">
        <v>67</v>
      </c>
      <c r="AH9" s="4" t="s">
        <v>142</v>
      </c>
      <c r="AI9" s="4" t="s">
        <v>39</v>
      </c>
      <c r="AJ9" s="4" t="s">
        <v>143</v>
      </c>
      <c r="AK9" s="4" t="s">
        <v>67</v>
      </c>
      <c r="AL9" s="4" t="s">
        <v>144</v>
      </c>
      <c r="AM9" s="4" t="s">
        <v>67</v>
      </c>
      <c r="AN9" s="4" t="s">
        <v>146</v>
      </c>
      <c r="AO9" s="4" t="s">
        <v>67</v>
      </c>
      <c r="AP9" s="4" t="s">
        <v>145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</sheetData>
  <mergeCells count="23">
    <mergeCell ref="A1:A2"/>
    <mergeCell ref="B1:H2"/>
    <mergeCell ref="C3:D3"/>
    <mergeCell ref="E3:F3"/>
    <mergeCell ref="AO3:AP3"/>
    <mergeCell ref="Y3:Z3"/>
    <mergeCell ref="W3:X3"/>
    <mergeCell ref="U3:V3"/>
    <mergeCell ref="AD3:AE3"/>
    <mergeCell ref="AG3:AH3"/>
    <mergeCell ref="AI3:AJ3"/>
    <mergeCell ref="AK3:AL3"/>
    <mergeCell ref="AM3:AN3"/>
    <mergeCell ref="G3:H3"/>
    <mergeCell ref="Q1:Q2"/>
    <mergeCell ref="AB1:AB2"/>
    <mergeCell ref="S3:T3"/>
    <mergeCell ref="AC1:AP1"/>
    <mergeCell ref="AC2:AE2"/>
    <mergeCell ref="AF2:AP2"/>
    <mergeCell ref="J1:J2"/>
    <mergeCell ref="K1:O2"/>
    <mergeCell ref="R1:Z2"/>
  </mergeCells>
  <pageMargins left="0.7" right="0.7" top="0.75" bottom="0.75" header="0.3" footer="0.3"/>
  <ignoredErrors>
    <ignoredError sqref="S4 U4:U9 W4:W9 Y4:Y9 AC4:AD4 AF4:AG4 AI4:AI9 AK4:AK9 AM4:AM9 AO4:AO9 C5 E5:E9 G5:G9 K5:O5 R5:S5 AC5:AD5 AF5:AG5 B6:C6 K6:O6 R6:S6 AC6:AD6 AF6:AG6 B7:C7 K7:O7 R7:S7 AC7:AD7 AF7:AG7 B8:C8 K8:O8 R8:S8 AC8:AD8 AF8:AG8 B9:C9 K9:O9 R9:S9 AC9:AD9 AF9:AG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Timing</vt:lpstr>
      <vt:lpstr>Line</vt:lpstr>
      <vt:lpstr>Function</vt:lpstr>
      <vt:lpstr>Condition</vt:lpstr>
      <vt:lpstr>Statement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2022-11-07T03:30:43Z</dcterms:created>
  <dcterms:modified xsi:type="dcterms:W3CDTF">2022-12-06T03:58:38Z</dcterms:modified>
</cp:coreProperties>
</file>