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charts/chartEx8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charts/chartEx9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nand\Documents\MSPPDS\DAT101x\LAB03\"/>
    </mc:Choice>
  </mc:AlternateContent>
  <xr:revisionPtr revIDLastSave="0" documentId="13_ncr:1_{0D9497CC-4936-4CA2-8FA4-76B4ECA3FED4}" xr6:coauthVersionLast="34" xr6:coauthVersionMax="34" xr10:uidLastSave="{00000000-0000-0000-0000-000000000000}"/>
  <bookViews>
    <workbookView xWindow="0" yWindow="0" windowWidth="28800" windowHeight="12165" tabRatio="855" activeTab="1" xr2:uid="{E530D8CF-9006-4990-AFF7-605CCCFDACC5}"/>
  </bookViews>
  <sheets>
    <sheet name="Lemonade" sheetId="3" r:id="rId1"/>
    <sheet name="Z-Test" sheetId="15" r:id="rId2"/>
    <sheet name="PivotTable" sheetId="4" r:id="rId3"/>
    <sheet name="Correlation" sheetId="14" r:id="rId4"/>
    <sheet name="DailyTempVsRainfall" sheetId="11" r:id="rId5"/>
    <sheet name="DaysVsFlyers" sheetId="10" r:id="rId6"/>
    <sheet name="DailyRainfallVsSales" sheetId="9" r:id="rId7"/>
    <sheet name="DailyFlyersVsSales" sheetId="8" r:id="rId8"/>
    <sheet name="AverageRevenuebyDay" sheetId="7" r:id="rId9"/>
    <sheet name="DailySalesVsTemp" sheetId="6" r:id="rId10"/>
    <sheet name="MeanRainfall" sheetId="12" r:id="rId11"/>
    <sheet name="Mean Temperature" sheetId="13" r:id="rId12"/>
  </sheets>
  <definedNames>
    <definedName name="_xlchart.v1.0" hidden="1">Lemonade!$D$1</definedName>
    <definedName name="_xlchart.v1.1" hidden="1">Lemonade!$D$2:$D$367</definedName>
    <definedName name="_xlchart.v1.10" hidden="1">Lemonade!$H$1</definedName>
    <definedName name="_xlchart.v1.11" hidden="1">Lemonade!$H$2:$H$367</definedName>
    <definedName name="_xlchart.v1.12" hidden="1">'Z-Test'!$H$11</definedName>
    <definedName name="_xlchart.v1.13" hidden="1">'Z-Test'!$H$12:$H$376</definedName>
    <definedName name="_xlchart.v1.14" hidden="1">'Z-Test'!$H$11</definedName>
    <definedName name="_xlchart.v1.15" hidden="1">'Z-Test'!$H$12:$H$376</definedName>
    <definedName name="_xlchart.v1.16" hidden="1">'Z-Test'!$H$11</definedName>
    <definedName name="_xlchart.v1.17" hidden="1">'Z-Test'!$H$12:$H$376</definedName>
    <definedName name="_xlchart.v1.18" hidden="1">MeanRainfall!$M$3:$M$292</definedName>
    <definedName name="_xlchart.v1.19" hidden="1">MeanRainfall!$M$3:$M$292</definedName>
    <definedName name="_xlchart.v1.2" hidden="1">Lemonade!$E$1</definedName>
    <definedName name="_xlchart.v1.20" hidden="1">'Mean Temperature'!$M$3:$M$292</definedName>
    <definedName name="_xlchart.v1.3" hidden="1">Lemonade!$E$2:$E$366</definedName>
    <definedName name="_xlchart.v1.4" hidden="1">Lemonade!$E$1</definedName>
    <definedName name="_xlchart.v1.5" hidden="1">Lemonade!$E$2:$E$367</definedName>
    <definedName name="_xlchart.v1.6" hidden="1">Lemonade!$D$1</definedName>
    <definedName name="_xlchart.v1.7" hidden="1">Lemonade!$D$2:$D$367</definedName>
    <definedName name="_xlchart.v1.8" hidden="1">Lemonade!$H$1</definedName>
    <definedName name="_xlchart.v1.9" hidden="1">Lemonade!$H$2:$H$366</definedName>
  </definedNames>
  <calcPr calcId="179021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5" l="1"/>
  <c r="H4" i="15"/>
  <c r="H3" i="15"/>
  <c r="H2" i="15"/>
  <c r="F377" i="15"/>
  <c r="I376" i="15"/>
  <c r="B376" i="15"/>
  <c r="I375" i="15"/>
  <c r="B375" i="15"/>
  <c r="I374" i="15"/>
  <c r="B374" i="15"/>
  <c r="I373" i="15"/>
  <c r="B373" i="15"/>
  <c r="I372" i="15"/>
  <c r="B372" i="15"/>
  <c r="I371" i="15"/>
  <c r="B371" i="15"/>
  <c r="I370" i="15"/>
  <c r="B370" i="15"/>
  <c r="I369" i="15"/>
  <c r="B369" i="15"/>
  <c r="I368" i="15"/>
  <c r="B368" i="15"/>
  <c r="I367" i="15"/>
  <c r="B367" i="15"/>
  <c r="I366" i="15"/>
  <c r="B366" i="15"/>
  <c r="I365" i="15"/>
  <c r="B365" i="15"/>
  <c r="I364" i="15"/>
  <c r="B364" i="15"/>
  <c r="I363" i="15"/>
  <c r="B363" i="15"/>
  <c r="I362" i="15"/>
  <c r="B362" i="15"/>
  <c r="I361" i="15"/>
  <c r="B361" i="15"/>
  <c r="I360" i="15"/>
  <c r="B360" i="15"/>
  <c r="I359" i="15"/>
  <c r="B359" i="15"/>
  <c r="I358" i="15"/>
  <c r="B358" i="15"/>
  <c r="I357" i="15"/>
  <c r="B357" i="15"/>
  <c r="I356" i="15"/>
  <c r="B356" i="15"/>
  <c r="I355" i="15"/>
  <c r="B355" i="15"/>
  <c r="I354" i="15"/>
  <c r="B354" i="15"/>
  <c r="I353" i="15"/>
  <c r="B353" i="15"/>
  <c r="I352" i="15"/>
  <c r="B352" i="15"/>
  <c r="I351" i="15"/>
  <c r="B351" i="15"/>
  <c r="I350" i="15"/>
  <c r="B350" i="15"/>
  <c r="I349" i="15"/>
  <c r="B349" i="15"/>
  <c r="I348" i="15"/>
  <c r="B348" i="15"/>
  <c r="I347" i="15"/>
  <c r="B347" i="15"/>
  <c r="I346" i="15"/>
  <c r="B346" i="15"/>
  <c r="I345" i="15"/>
  <c r="B345" i="15"/>
  <c r="I344" i="15"/>
  <c r="B344" i="15"/>
  <c r="I343" i="15"/>
  <c r="B343" i="15"/>
  <c r="I342" i="15"/>
  <c r="B342" i="15"/>
  <c r="I341" i="15"/>
  <c r="B341" i="15"/>
  <c r="I340" i="15"/>
  <c r="B340" i="15"/>
  <c r="I339" i="15"/>
  <c r="B339" i="15"/>
  <c r="I338" i="15"/>
  <c r="B338" i="15"/>
  <c r="I337" i="15"/>
  <c r="B337" i="15"/>
  <c r="I336" i="15"/>
  <c r="B336" i="15"/>
  <c r="I335" i="15"/>
  <c r="B335" i="15"/>
  <c r="I334" i="15"/>
  <c r="B334" i="15"/>
  <c r="I333" i="15"/>
  <c r="B333" i="15"/>
  <c r="I332" i="15"/>
  <c r="B332" i="15"/>
  <c r="I331" i="15"/>
  <c r="B331" i="15"/>
  <c r="I330" i="15"/>
  <c r="B330" i="15"/>
  <c r="I329" i="15"/>
  <c r="B329" i="15"/>
  <c r="I328" i="15"/>
  <c r="B328" i="15"/>
  <c r="I327" i="15"/>
  <c r="B327" i="15"/>
  <c r="I326" i="15"/>
  <c r="B326" i="15"/>
  <c r="I325" i="15"/>
  <c r="B325" i="15"/>
  <c r="I324" i="15"/>
  <c r="B324" i="15"/>
  <c r="I323" i="15"/>
  <c r="B323" i="15"/>
  <c r="I322" i="15"/>
  <c r="B322" i="15"/>
  <c r="I321" i="15"/>
  <c r="B321" i="15"/>
  <c r="I320" i="15"/>
  <c r="B320" i="15"/>
  <c r="I319" i="15"/>
  <c r="B319" i="15"/>
  <c r="I318" i="15"/>
  <c r="B318" i="15"/>
  <c r="I317" i="15"/>
  <c r="B317" i="15"/>
  <c r="I316" i="15"/>
  <c r="B316" i="15"/>
  <c r="I315" i="15"/>
  <c r="B315" i="15"/>
  <c r="I314" i="15"/>
  <c r="B314" i="15"/>
  <c r="I313" i="15"/>
  <c r="B313" i="15"/>
  <c r="I312" i="15"/>
  <c r="B312" i="15"/>
  <c r="I311" i="15"/>
  <c r="B311" i="15"/>
  <c r="I310" i="15"/>
  <c r="B310" i="15"/>
  <c r="I309" i="15"/>
  <c r="B309" i="15"/>
  <c r="I308" i="15"/>
  <c r="B308" i="15"/>
  <c r="I307" i="15"/>
  <c r="B307" i="15"/>
  <c r="I306" i="15"/>
  <c r="B306" i="15"/>
  <c r="I305" i="15"/>
  <c r="B305" i="15"/>
  <c r="I304" i="15"/>
  <c r="B304" i="15"/>
  <c r="I303" i="15"/>
  <c r="B303" i="15"/>
  <c r="I302" i="15"/>
  <c r="B302" i="15"/>
  <c r="I301" i="15"/>
  <c r="B301" i="15"/>
  <c r="I300" i="15"/>
  <c r="B300" i="15"/>
  <c r="I299" i="15"/>
  <c r="B299" i="15"/>
  <c r="I298" i="15"/>
  <c r="B298" i="15"/>
  <c r="I297" i="15"/>
  <c r="B297" i="15"/>
  <c r="I296" i="15"/>
  <c r="B296" i="15"/>
  <c r="I295" i="15"/>
  <c r="B295" i="15"/>
  <c r="I294" i="15"/>
  <c r="B294" i="15"/>
  <c r="I293" i="15"/>
  <c r="B293" i="15"/>
  <c r="I292" i="15"/>
  <c r="B292" i="15"/>
  <c r="I291" i="15"/>
  <c r="B291" i="15"/>
  <c r="I290" i="15"/>
  <c r="B290" i="15"/>
  <c r="I289" i="15"/>
  <c r="B289" i="15"/>
  <c r="I288" i="15"/>
  <c r="B288" i="15"/>
  <c r="I287" i="15"/>
  <c r="B287" i="15"/>
  <c r="I286" i="15"/>
  <c r="B286" i="15"/>
  <c r="I285" i="15"/>
  <c r="B285" i="15"/>
  <c r="I284" i="15"/>
  <c r="B284" i="15"/>
  <c r="I283" i="15"/>
  <c r="B283" i="15"/>
  <c r="I282" i="15"/>
  <c r="B282" i="15"/>
  <c r="I281" i="15"/>
  <c r="B281" i="15"/>
  <c r="I280" i="15"/>
  <c r="B280" i="15"/>
  <c r="I279" i="15"/>
  <c r="B279" i="15"/>
  <c r="I278" i="15"/>
  <c r="B278" i="15"/>
  <c r="I277" i="15"/>
  <c r="B277" i="15"/>
  <c r="I276" i="15"/>
  <c r="B276" i="15"/>
  <c r="I275" i="15"/>
  <c r="B275" i="15"/>
  <c r="I274" i="15"/>
  <c r="B274" i="15"/>
  <c r="I273" i="15"/>
  <c r="B273" i="15"/>
  <c r="I272" i="15"/>
  <c r="B272" i="15"/>
  <c r="I271" i="15"/>
  <c r="B271" i="15"/>
  <c r="I270" i="15"/>
  <c r="B270" i="15"/>
  <c r="I269" i="15"/>
  <c r="B269" i="15"/>
  <c r="I268" i="15"/>
  <c r="B268" i="15"/>
  <c r="I267" i="15"/>
  <c r="B267" i="15"/>
  <c r="I266" i="15"/>
  <c r="B266" i="15"/>
  <c r="I265" i="15"/>
  <c r="B265" i="15"/>
  <c r="I264" i="15"/>
  <c r="B264" i="15"/>
  <c r="I263" i="15"/>
  <c r="B263" i="15"/>
  <c r="I262" i="15"/>
  <c r="B262" i="15"/>
  <c r="I261" i="15"/>
  <c r="B261" i="15"/>
  <c r="I260" i="15"/>
  <c r="B260" i="15"/>
  <c r="I259" i="15"/>
  <c r="B259" i="15"/>
  <c r="I258" i="15"/>
  <c r="B258" i="15"/>
  <c r="I257" i="15"/>
  <c r="B257" i="15"/>
  <c r="I256" i="15"/>
  <c r="B256" i="15"/>
  <c r="I255" i="15"/>
  <c r="B255" i="15"/>
  <c r="I254" i="15"/>
  <c r="B254" i="15"/>
  <c r="I253" i="15"/>
  <c r="B253" i="15"/>
  <c r="I252" i="15"/>
  <c r="B252" i="15"/>
  <c r="I251" i="15"/>
  <c r="B251" i="15"/>
  <c r="I250" i="15"/>
  <c r="B250" i="15"/>
  <c r="I249" i="15"/>
  <c r="B249" i="15"/>
  <c r="I248" i="15"/>
  <c r="B248" i="15"/>
  <c r="I247" i="15"/>
  <c r="B247" i="15"/>
  <c r="I246" i="15"/>
  <c r="B246" i="15"/>
  <c r="I245" i="15"/>
  <c r="B245" i="15"/>
  <c r="I244" i="15"/>
  <c r="B244" i="15"/>
  <c r="I243" i="15"/>
  <c r="B243" i="15"/>
  <c r="I242" i="15"/>
  <c r="B242" i="15"/>
  <c r="I241" i="15"/>
  <c r="B241" i="15"/>
  <c r="I240" i="15"/>
  <c r="B240" i="15"/>
  <c r="I239" i="15"/>
  <c r="B239" i="15"/>
  <c r="I238" i="15"/>
  <c r="B238" i="15"/>
  <c r="I237" i="15"/>
  <c r="B237" i="15"/>
  <c r="I236" i="15"/>
  <c r="B236" i="15"/>
  <c r="I235" i="15"/>
  <c r="B235" i="15"/>
  <c r="I234" i="15"/>
  <c r="B234" i="15"/>
  <c r="I233" i="15"/>
  <c r="B233" i="15"/>
  <c r="I232" i="15"/>
  <c r="B232" i="15"/>
  <c r="I231" i="15"/>
  <c r="B231" i="15"/>
  <c r="I230" i="15"/>
  <c r="B230" i="15"/>
  <c r="I229" i="15"/>
  <c r="B229" i="15"/>
  <c r="I228" i="15"/>
  <c r="B228" i="15"/>
  <c r="I227" i="15"/>
  <c r="B227" i="15"/>
  <c r="I226" i="15"/>
  <c r="B226" i="15"/>
  <c r="I225" i="15"/>
  <c r="B225" i="15"/>
  <c r="I224" i="15"/>
  <c r="B224" i="15"/>
  <c r="I223" i="15"/>
  <c r="B223" i="15"/>
  <c r="I222" i="15"/>
  <c r="B222" i="15"/>
  <c r="I221" i="15"/>
  <c r="B221" i="15"/>
  <c r="I220" i="15"/>
  <c r="B220" i="15"/>
  <c r="I219" i="15"/>
  <c r="B219" i="15"/>
  <c r="I218" i="15"/>
  <c r="B218" i="15"/>
  <c r="I217" i="15"/>
  <c r="B217" i="15"/>
  <c r="I216" i="15"/>
  <c r="B216" i="15"/>
  <c r="I215" i="15"/>
  <c r="B215" i="15"/>
  <c r="I214" i="15"/>
  <c r="B214" i="15"/>
  <c r="I213" i="15"/>
  <c r="B213" i="15"/>
  <c r="I212" i="15"/>
  <c r="B212" i="15"/>
  <c r="I211" i="15"/>
  <c r="B211" i="15"/>
  <c r="I210" i="15"/>
  <c r="B210" i="15"/>
  <c r="I209" i="15"/>
  <c r="B209" i="15"/>
  <c r="I208" i="15"/>
  <c r="B208" i="15"/>
  <c r="I207" i="15"/>
  <c r="B207" i="15"/>
  <c r="I206" i="15"/>
  <c r="B206" i="15"/>
  <c r="I205" i="15"/>
  <c r="B205" i="15"/>
  <c r="I204" i="15"/>
  <c r="B204" i="15"/>
  <c r="I203" i="15"/>
  <c r="B203" i="15"/>
  <c r="I202" i="15"/>
  <c r="B202" i="15"/>
  <c r="I201" i="15"/>
  <c r="B201" i="15"/>
  <c r="I200" i="15"/>
  <c r="B200" i="15"/>
  <c r="I199" i="15"/>
  <c r="B199" i="15"/>
  <c r="I198" i="15"/>
  <c r="B198" i="15"/>
  <c r="I197" i="15"/>
  <c r="B197" i="15"/>
  <c r="I196" i="15"/>
  <c r="B196" i="15"/>
  <c r="I195" i="15"/>
  <c r="B195" i="15"/>
  <c r="I194" i="15"/>
  <c r="B194" i="15"/>
  <c r="I193" i="15"/>
  <c r="B193" i="15"/>
  <c r="I192" i="15"/>
  <c r="B192" i="15"/>
  <c r="I191" i="15"/>
  <c r="B191" i="15"/>
  <c r="I190" i="15"/>
  <c r="B190" i="15"/>
  <c r="I189" i="15"/>
  <c r="B189" i="15"/>
  <c r="I188" i="15"/>
  <c r="B188" i="15"/>
  <c r="I187" i="15"/>
  <c r="B187" i="15"/>
  <c r="I186" i="15"/>
  <c r="B186" i="15"/>
  <c r="I185" i="15"/>
  <c r="B185" i="15"/>
  <c r="I184" i="15"/>
  <c r="B184" i="15"/>
  <c r="I183" i="15"/>
  <c r="B183" i="15"/>
  <c r="I182" i="15"/>
  <c r="B182" i="15"/>
  <c r="I181" i="15"/>
  <c r="B181" i="15"/>
  <c r="I180" i="15"/>
  <c r="B180" i="15"/>
  <c r="I179" i="15"/>
  <c r="B179" i="15"/>
  <c r="I178" i="15"/>
  <c r="B178" i="15"/>
  <c r="I177" i="15"/>
  <c r="B177" i="15"/>
  <c r="I176" i="15"/>
  <c r="B176" i="15"/>
  <c r="I175" i="15"/>
  <c r="B175" i="15"/>
  <c r="I174" i="15"/>
  <c r="B174" i="15"/>
  <c r="I173" i="15"/>
  <c r="B173" i="15"/>
  <c r="I172" i="15"/>
  <c r="B172" i="15"/>
  <c r="I171" i="15"/>
  <c r="B171" i="15"/>
  <c r="I170" i="15"/>
  <c r="B170" i="15"/>
  <c r="I169" i="15"/>
  <c r="B169" i="15"/>
  <c r="I168" i="15"/>
  <c r="B168" i="15"/>
  <c r="I167" i="15"/>
  <c r="B167" i="15"/>
  <c r="I166" i="15"/>
  <c r="B166" i="15"/>
  <c r="I165" i="15"/>
  <c r="B165" i="15"/>
  <c r="I164" i="15"/>
  <c r="B164" i="15"/>
  <c r="I163" i="15"/>
  <c r="B163" i="15"/>
  <c r="I162" i="15"/>
  <c r="B162" i="15"/>
  <c r="I161" i="15"/>
  <c r="B161" i="15"/>
  <c r="I160" i="15"/>
  <c r="B160" i="15"/>
  <c r="I159" i="15"/>
  <c r="B159" i="15"/>
  <c r="I158" i="15"/>
  <c r="B158" i="15"/>
  <c r="I157" i="15"/>
  <c r="B157" i="15"/>
  <c r="I156" i="15"/>
  <c r="B156" i="15"/>
  <c r="I155" i="15"/>
  <c r="B155" i="15"/>
  <c r="I154" i="15"/>
  <c r="B154" i="15"/>
  <c r="I153" i="15"/>
  <c r="B153" i="15"/>
  <c r="I152" i="15"/>
  <c r="B152" i="15"/>
  <c r="I151" i="15"/>
  <c r="B151" i="15"/>
  <c r="I150" i="15"/>
  <c r="B150" i="15"/>
  <c r="I149" i="15"/>
  <c r="B149" i="15"/>
  <c r="I148" i="15"/>
  <c r="B148" i="15"/>
  <c r="I147" i="15"/>
  <c r="B147" i="15"/>
  <c r="I146" i="15"/>
  <c r="B146" i="15"/>
  <c r="I145" i="15"/>
  <c r="B145" i="15"/>
  <c r="I144" i="15"/>
  <c r="B144" i="15"/>
  <c r="I143" i="15"/>
  <c r="B143" i="15"/>
  <c r="I142" i="15"/>
  <c r="B142" i="15"/>
  <c r="I141" i="15"/>
  <c r="B141" i="15"/>
  <c r="I140" i="15"/>
  <c r="B140" i="15"/>
  <c r="I139" i="15"/>
  <c r="B139" i="15"/>
  <c r="I138" i="15"/>
  <c r="B138" i="15"/>
  <c r="I137" i="15"/>
  <c r="B137" i="15"/>
  <c r="I136" i="15"/>
  <c r="B136" i="15"/>
  <c r="I135" i="15"/>
  <c r="B135" i="15"/>
  <c r="I134" i="15"/>
  <c r="B134" i="15"/>
  <c r="I133" i="15"/>
  <c r="B133" i="15"/>
  <c r="I132" i="15"/>
  <c r="B132" i="15"/>
  <c r="I131" i="15"/>
  <c r="B131" i="15"/>
  <c r="I130" i="15"/>
  <c r="B130" i="15"/>
  <c r="I129" i="15"/>
  <c r="B129" i="15"/>
  <c r="I128" i="15"/>
  <c r="B128" i="15"/>
  <c r="I127" i="15"/>
  <c r="B127" i="15"/>
  <c r="I126" i="15"/>
  <c r="B126" i="15"/>
  <c r="I125" i="15"/>
  <c r="B125" i="15"/>
  <c r="I124" i="15"/>
  <c r="B124" i="15"/>
  <c r="I123" i="15"/>
  <c r="B123" i="15"/>
  <c r="I122" i="15"/>
  <c r="B122" i="15"/>
  <c r="I121" i="15"/>
  <c r="B121" i="15"/>
  <c r="I120" i="15"/>
  <c r="B120" i="15"/>
  <c r="I119" i="15"/>
  <c r="B119" i="15"/>
  <c r="I118" i="15"/>
  <c r="B118" i="15"/>
  <c r="I117" i="15"/>
  <c r="B117" i="15"/>
  <c r="I116" i="15"/>
  <c r="B116" i="15"/>
  <c r="I115" i="15"/>
  <c r="B115" i="15"/>
  <c r="I114" i="15"/>
  <c r="B114" i="15"/>
  <c r="I113" i="15"/>
  <c r="B113" i="15"/>
  <c r="I112" i="15"/>
  <c r="B112" i="15"/>
  <c r="I111" i="15"/>
  <c r="B111" i="15"/>
  <c r="I110" i="15"/>
  <c r="B110" i="15"/>
  <c r="I109" i="15"/>
  <c r="B109" i="15"/>
  <c r="I108" i="15"/>
  <c r="B108" i="15"/>
  <c r="I107" i="15"/>
  <c r="B107" i="15"/>
  <c r="I106" i="15"/>
  <c r="B106" i="15"/>
  <c r="I105" i="15"/>
  <c r="B105" i="15"/>
  <c r="I104" i="15"/>
  <c r="B104" i="15"/>
  <c r="I103" i="15"/>
  <c r="B103" i="15"/>
  <c r="I102" i="15"/>
  <c r="B102" i="15"/>
  <c r="I101" i="15"/>
  <c r="B101" i="15"/>
  <c r="I100" i="15"/>
  <c r="B100" i="15"/>
  <c r="I99" i="15"/>
  <c r="B99" i="15"/>
  <c r="I98" i="15"/>
  <c r="B98" i="15"/>
  <c r="I97" i="15"/>
  <c r="B97" i="15"/>
  <c r="I96" i="15"/>
  <c r="B96" i="15"/>
  <c r="I95" i="15"/>
  <c r="B95" i="15"/>
  <c r="I94" i="15"/>
  <c r="B94" i="15"/>
  <c r="I93" i="15"/>
  <c r="B93" i="15"/>
  <c r="I92" i="15"/>
  <c r="B92" i="15"/>
  <c r="I91" i="15"/>
  <c r="B91" i="15"/>
  <c r="I90" i="15"/>
  <c r="B90" i="15"/>
  <c r="I89" i="15"/>
  <c r="B89" i="15"/>
  <c r="I88" i="15"/>
  <c r="B88" i="15"/>
  <c r="I87" i="15"/>
  <c r="B87" i="15"/>
  <c r="I86" i="15"/>
  <c r="B86" i="15"/>
  <c r="I85" i="15"/>
  <c r="B85" i="15"/>
  <c r="I84" i="15"/>
  <c r="B84" i="15"/>
  <c r="I83" i="15"/>
  <c r="B83" i="15"/>
  <c r="I82" i="15"/>
  <c r="B82" i="15"/>
  <c r="I81" i="15"/>
  <c r="B81" i="15"/>
  <c r="I80" i="15"/>
  <c r="B80" i="15"/>
  <c r="I79" i="15"/>
  <c r="B79" i="15"/>
  <c r="I78" i="15"/>
  <c r="B78" i="15"/>
  <c r="I77" i="15"/>
  <c r="B77" i="15"/>
  <c r="I76" i="15"/>
  <c r="B76" i="15"/>
  <c r="I75" i="15"/>
  <c r="B75" i="15"/>
  <c r="I74" i="15"/>
  <c r="B74" i="15"/>
  <c r="I73" i="15"/>
  <c r="B73" i="15"/>
  <c r="I72" i="15"/>
  <c r="B72" i="15"/>
  <c r="I71" i="15"/>
  <c r="B71" i="15"/>
  <c r="I70" i="15"/>
  <c r="B70" i="15"/>
  <c r="I69" i="15"/>
  <c r="B69" i="15"/>
  <c r="I68" i="15"/>
  <c r="B68" i="15"/>
  <c r="I67" i="15"/>
  <c r="B67" i="15"/>
  <c r="I66" i="15"/>
  <c r="B66" i="15"/>
  <c r="I65" i="15"/>
  <c r="B65" i="15"/>
  <c r="I64" i="15"/>
  <c r="B64" i="15"/>
  <c r="I63" i="15"/>
  <c r="B63" i="15"/>
  <c r="I62" i="15"/>
  <c r="B62" i="15"/>
  <c r="I61" i="15"/>
  <c r="B61" i="15"/>
  <c r="I60" i="15"/>
  <c r="B60" i="15"/>
  <c r="I59" i="15"/>
  <c r="B59" i="15"/>
  <c r="I58" i="15"/>
  <c r="B58" i="15"/>
  <c r="I57" i="15"/>
  <c r="B57" i="15"/>
  <c r="I56" i="15"/>
  <c r="B56" i="15"/>
  <c r="I55" i="15"/>
  <c r="B55" i="15"/>
  <c r="I54" i="15"/>
  <c r="B54" i="15"/>
  <c r="I53" i="15"/>
  <c r="B53" i="15"/>
  <c r="I52" i="15"/>
  <c r="B52" i="15"/>
  <c r="I51" i="15"/>
  <c r="B51" i="15"/>
  <c r="I50" i="15"/>
  <c r="B50" i="15"/>
  <c r="I49" i="15"/>
  <c r="B49" i="15"/>
  <c r="I48" i="15"/>
  <c r="B48" i="15"/>
  <c r="I47" i="15"/>
  <c r="B47" i="15"/>
  <c r="I46" i="15"/>
  <c r="B46" i="15"/>
  <c r="I45" i="15"/>
  <c r="B45" i="15"/>
  <c r="I44" i="15"/>
  <c r="B44" i="15"/>
  <c r="I43" i="15"/>
  <c r="B43" i="15"/>
  <c r="I42" i="15"/>
  <c r="B42" i="15"/>
  <c r="I41" i="15"/>
  <c r="B41" i="15"/>
  <c r="I40" i="15"/>
  <c r="B40" i="15"/>
  <c r="I39" i="15"/>
  <c r="B39" i="15"/>
  <c r="I38" i="15"/>
  <c r="B38" i="15"/>
  <c r="I37" i="15"/>
  <c r="B37" i="15"/>
  <c r="I36" i="15"/>
  <c r="B36" i="15"/>
  <c r="I35" i="15"/>
  <c r="B35" i="15"/>
  <c r="I34" i="15"/>
  <c r="B34" i="15"/>
  <c r="I33" i="15"/>
  <c r="B33" i="15"/>
  <c r="I32" i="15"/>
  <c r="B32" i="15"/>
  <c r="I31" i="15"/>
  <c r="B31" i="15"/>
  <c r="I30" i="15"/>
  <c r="B30" i="15"/>
  <c r="I29" i="15"/>
  <c r="B29" i="15"/>
  <c r="I28" i="15"/>
  <c r="B28" i="15"/>
  <c r="I27" i="15"/>
  <c r="B27" i="15"/>
  <c r="I26" i="15"/>
  <c r="B26" i="15"/>
  <c r="I25" i="15"/>
  <c r="B25" i="15"/>
  <c r="I24" i="15"/>
  <c r="B24" i="15"/>
  <c r="I23" i="15"/>
  <c r="B23" i="15"/>
  <c r="I22" i="15"/>
  <c r="B22" i="15"/>
  <c r="I21" i="15"/>
  <c r="B21" i="15"/>
  <c r="I20" i="15"/>
  <c r="B20" i="15"/>
  <c r="I19" i="15"/>
  <c r="B19" i="15"/>
  <c r="I18" i="15"/>
  <c r="B18" i="15"/>
  <c r="I17" i="15"/>
  <c r="B17" i="15"/>
  <c r="I16" i="15"/>
  <c r="B16" i="15"/>
  <c r="I15" i="15"/>
  <c r="B15" i="15"/>
  <c r="I14" i="15"/>
  <c r="B14" i="15"/>
  <c r="I13" i="15"/>
  <c r="B13" i="15"/>
  <c r="I12" i="15"/>
  <c r="B12" i="15"/>
  <c r="R2" i="14"/>
  <c r="D2" i="14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M54" i="13"/>
  <c r="N54" i="13"/>
  <c r="M55" i="13"/>
  <c r="N55" i="13"/>
  <c r="M56" i="13"/>
  <c r="N56" i="13"/>
  <c r="M57" i="13"/>
  <c r="N57" i="13"/>
  <c r="M58" i="13"/>
  <c r="N58" i="13"/>
  <c r="M59" i="13"/>
  <c r="N59" i="13"/>
  <c r="M60" i="13"/>
  <c r="N60" i="13"/>
  <c r="M61" i="13"/>
  <c r="N61" i="13"/>
  <c r="M62" i="13"/>
  <c r="N62" i="13"/>
  <c r="M63" i="13"/>
  <c r="N63" i="13"/>
  <c r="M64" i="13"/>
  <c r="N64" i="13"/>
  <c r="M65" i="13"/>
  <c r="N65" i="13"/>
  <c r="M66" i="13"/>
  <c r="N66" i="13"/>
  <c r="M67" i="13"/>
  <c r="N67" i="13"/>
  <c r="M68" i="13"/>
  <c r="N68" i="13"/>
  <c r="M69" i="13"/>
  <c r="N69" i="13"/>
  <c r="M70" i="13"/>
  <c r="N70" i="13"/>
  <c r="M71" i="13"/>
  <c r="N71" i="13"/>
  <c r="M72" i="13"/>
  <c r="N72" i="13"/>
  <c r="M73" i="13"/>
  <c r="N73" i="13"/>
  <c r="M74" i="13"/>
  <c r="N74" i="13"/>
  <c r="M75" i="13"/>
  <c r="N75" i="13"/>
  <c r="M76" i="13"/>
  <c r="N76" i="13"/>
  <c r="M77" i="13"/>
  <c r="N77" i="13"/>
  <c r="M78" i="13"/>
  <c r="N78" i="13"/>
  <c r="M79" i="13"/>
  <c r="N79" i="13"/>
  <c r="M80" i="13"/>
  <c r="N80" i="13"/>
  <c r="M81" i="13"/>
  <c r="N81" i="13"/>
  <c r="M82" i="13"/>
  <c r="N82" i="13"/>
  <c r="M83" i="13"/>
  <c r="N83" i="13"/>
  <c r="M84" i="13"/>
  <c r="N84" i="13"/>
  <c r="M85" i="13"/>
  <c r="N85" i="13"/>
  <c r="M86" i="13"/>
  <c r="N86" i="13"/>
  <c r="M87" i="13"/>
  <c r="N87" i="13"/>
  <c r="M88" i="13"/>
  <c r="N88" i="13"/>
  <c r="M89" i="13"/>
  <c r="N89" i="13"/>
  <c r="M90" i="13"/>
  <c r="N90" i="13"/>
  <c r="M91" i="13"/>
  <c r="N91" i="13"/>
  <c r="M92" i="13"/>
  <c r="N92" i="13"/>
  <c r="M93" i="13"/>
  <c r="N93" i="13"/>
  <c r="M94" i="13"/>
  <c r="N94" i="13"/>
  <c r="M95" i="13"/>
  <c r="N95" i="13"/>
  <c r="M96" i="13"/>
  <c r="N96" i="13"/>
  <c r="M97" i="13"/>
  <c r="N97" i="13"/>
  <c r="M98" i="13"/>
  <c r="N98" i="13"/>
  <c r="M99" i="13"/>
  <c r="N99" i="13"/>
  <c r="M100" i="13"/>
  <c r="N100" i="13"/>
  <c r="M101" i="13"/>
  <c r="N101" i="13"/>
  <c r="M102" i="13"/>
  <c r="N102" i="13"/>
  <c r="M103" i="13"/>
  <c r="N103" i="13"/>
  <c r="M104" i="13"/>
  <c r="N104" i="13"/>
  <c r="M105" i="13"/>
  <c r="N105" i="13"/>
  <c r="M106" i="13"/>
  <c r="N106" i="13"/>
  <c r="M107" i="13"/>
  <c r="N107" i="13"/>
  <c r="M108" i="13"/>
  <c r="N108" i="13"/>
  <c r="M109" i="13"/>
  <c r="N109" i="13"/>
  <c r="M110" i="13"/>
  <c r="N110" i="13"/>
  <c r="M111" i="13"/>
  <c r="N111" i="13"/>
  <c r="M112" i="13"/>
  <c r="N112" i="13"/>
  <c r="M113" i="13"/>
  <c r="N113" i="13"/>
  <c r="M114" i="13"/>
  <c r="N114" i="13"/>
  <c r="M115" i="13"/>
  <c r="N115" i="13"/>
  <c r="M116" i="13"/>
  <c r="N116" i="13"/>
  <c r="M117" i="13"/>
  <c r="N117" i="13"/>
  <c r="M118" i="13"/>
  <c r="N118" i="13"/>
  <c r="M119" i="13"/>
  <c r="N119" i="13"/>
  <c r="M120" i="13"/>
  <c r="N120" i="13"/>
  <c r="M121" i="13"/>
  <c r="N121" i="13"/>
  <c r="M122" i="13"/>
  <c r="N122" i="13"/>
  <c r="M123" i="13"/>
  <c r="N123" i="13"/>
  <c r="M124" i="13"/>
  <c r="N124" i="13"/>
  <c r="M125" i="13"/>
  <c r="N125" i="13"/>
  <c r="M126" i="13"/>
  <c r="N126" i="13"/>
  <c r="M127" i="13"/>
  <c r="N127" i="13"/>
  <c r="M128" i="13"/>
  <c r="N128" i="13"/>
  <c r="M129" i="13"/>
  <c r="N129" i="13"/>
  <c r="M130" i="13"/>
  <c r="N130" i="13"/>
  <c r="M131" i="13"/>
  <c r="N131" i="13"/>
  <c r="M132" i="13"/>
  <c r="N132" i="13"/>
  <c r="M133" i="13"/>
  <c r="N133" i="13"/>
  <c r="M134" i="13"/>
  <c r="N134" i="13"/>
  <c r="M135" i="13"/>
  <c r="N135" i="13"/>
  <c r="M136" i="13"/>
  <c r="N136" i="13"/>
  <c r="M137" i="13"/>
  <c r="N137" i="13"/>
  <c r="M138" i="13"/>
  <c r="N138" i="13"/>
  <c r="M139" i="13"/>
  <c r="N139" i="13"/>
  <c r="M140" i="13"/>
  <c r="N140" i="13"/>
  <c r="M141" i="13"/>
  <c r="N141" i="13"/>
  <c r="M142" i="13"/>
  <c r="N142" i="13"/>
  <c r="M143" i="13"/>
  <c r="N143" i="13"/>
  <c r="M144" i="13"/>
  <c r="N144" i="13"/>
  <c r="M145" i="13"/>
  <c r="N145" i="13"/>
  <c r="M146" i="13"/>
  <c r="N146" i="13"/>
  <c r="M147" i="13"/>
  <c r="N147" i="13"/>
  <c r="M148" i="13"/>
  <c r="N148" i="13"/>
  <c r="M149" i="13"/>
  <c r="N149" i="13"/>
  <c r="M150" i="13"/>
  <c r="N150" i="13"/>
  <c r="M151" i="13"/>
  <c r="N151" i="13"/>
  <c r="M152" i="13"/>
  <c r="N152" i="13"/>
  <c r="M153" i="13"/>
  <c r="N153" i="13"/>
  <c r="M154" i="13"/>
  <c r="N154" i="13"/>
  <c r="M155" i="13"/>
  <c r="N155" i="13"/>
  <c r="M156" i="13"/>
  <c r="N156" i="13"/>
  <c r="M157" i="13"/>
  <c r="N157" i="13"/>
  <c r="M158" i="13"/>
  <c r="N158" i="13"/>
  <c r="M159" i="13"/>
  <c r="N159" i="13"/>
  <c r="M160" i="13"/>
  <c r="N160" i="13"/>
  <c r="M161" i="13"/>
  <c r="N161" i="13"/>
  <c r="M162" i="13"/>
  <c r="N162" i="13"/>
  <c r="M163" i="13"/>
  <c r="N163" i="13"/>
  <c r="M164" i="13"/>
  <c r="N164" i="13"/>
  <c r="M165" i="13"/>
  <c r="N165" i="13"/>
  <c r="M166" i="13"/>
  <c r="N166" i="13"/>
  <c r="M167" i="13"/>
  <c r="N167" i="13"/>
  <c r="M168" i="13"/>
  <c r="N168" i="13"/>
  <c r="M169" i="13"/>
  <c r="N169" i="13"/>
  <c r="M170" i="13"/>
  <c r="N170" i="13"/>
  <c r="M171" i="13"/>
  <c r="N171" i="13"/>
  <c r="M172" i="13"/>
  <c r="N172" i="13"/>
  <c r="M173" i="13"/>
  <c r="N173" i="13"/>
  <c r="M174" i="13"/>
  <c r="N174" i="13"/>
  <c r="M175" i="13"/>
  <c r="N175" i="13"/>
  <c r="M176" i="13"/>
  <c r="N176" i="13"/>
  <c r="M177" i="13"/>
  <c r="N177" i="13"/>
  <c r="M178" i="13"/>
  <c r="N178" i="13"/>
  <c r="M179" i="13"/>
  <c r="N179" i="13"/>
  <c r="M180" i="13"/>
  <c r="N180" i="13"/>
  <c r="M181" i="13"/>
  <c r="N181" i="13"/>
  <c r="M182" i="13"/>
  <c r="N182" i="13"/>
  <c r="M183" i="13"/>
  <c r="N183" i="13"/>
  <c r="M184" i="13"/>
  <c r="N184" i="13"/>
  <c r="M185" i="13"/>
  <c r="N185" i="13"/>
  <c r="M186" i="13"/>
  <c r="N186" i="13"/>
  <c r="M187" i="13"/>
  <c r="N187" i="13"/>
  <c r="M188" i="13"/>
  <c r="N188" i="13"/>
  <c r="M189" i="13"/>
  <c r="N189" i="13"/>
  <c r="M190" i="13"/>
  <c r="N190" i="13"/>
  <c r="M191" i="13"/>
  <c r="N191" i="13"/>
  <c r="M192" i="13"/>
  <c r="N192" i="13"/>
  <c r="M193" i="13"/>
  <c r="N193" i="13"/>
  <c r="M194" i="13"/>
  <c r="N194" i="13"/>
  <c r="M195" i="13"/>
  <c r="N195" i="13"/>
  <c r="M196" i="13"/>
  <c r="N196" i="13"/>
  <c r="M197" i="13"/>
  <c r="N197" i="13"/>
  <c r="M198" i="13"/>
  <c r="N198" i="13"/>
  <c r="M199" i="13"/>
  <c r="N199" i="13"/>
  <c r="M200" i="13"/>
  <c r="N200" i="13"/>
  <c r="M201" i="13"/>
  <c r="N201" i="13"/>
  <c r="M202" i="13"/>
  <c r="N202" i="13"/>
  <c r="M203" i="13"/>
  <c r="N203" i="13"/>
  <c r="M204" i="13"/>
  <c r="N204" i="13"/>
  <c r="M205" i="13"/>
  <c r="N205" i="13"/>
  <c r="M206" i="13"/>
  <c r="N206" i="13"/>
  <c r="M207" i="13"/>
  <c r="N207" i="13"/>
  <c r="M208" i="13"/>
  <c r="N208" i="13"/>
  <c r="M209" i="13"/>
  <c r="N209" i="13"/>
  <c r="M210" i="13"/>
  <c r="N210" i="13"/>
  <c r="M211" i="13"/>
  <c r="N211" i="13"/>
  <c r="M212" i="13"/>
  <c r="N212" i="13"/>
  <c r="M213" i="13"/>
  <c r="N213" i="13"/>
  <c r="M214" i="13"/>
  <c r="N214" i="13"/>
  <c r="M215" i="13"/>
  <c r="N215" i="13"/>
  <c r="M216" i="13"/>
  <c r="N216" i="13"/>
  <c r="M217" i="13"/>
  <c r="N217" i="13"/>
  <c r="M218" i="13"/>
  <c r="N218" i="13"/>
  <c r="M219" i="13"/>
  <c r="N219" i="13"/>
  <c r="M220" i="13"/>
  <c r="N220" i="13"/>
  <c r="M221" i="13"/>
  <c r="N221" i="13"/>
  <c r="M222" i="13"/>
  <c r="N222" i="13"/>
  <c r="M223" i="13"/>
  <c r="N223" i="13"/>
  <c r="M224" i="13"/>
  <c r="N224" i="13"/>
  <c r="M225" i="13"/>
  <c r="N225" i="13"/>
  <c r="M226" i="13"/>
  <c r="N226" i="13"/>
  <c r="M227" i="13"/>
  <c r="N227" i="13"/>
  <c r="M228" i="13"/>
  <c r="N228" i="13"/>
  <c r="M229" i="13"/>
  <c r="N229" i="13"/>
  <c r="M230" i="13"/>
  <c r="N230" i="13"/>
  <c r="M231" i="13"/>
  <c r="N231" i="13"/>
  <c r="M232" i="13"/>
  <c r="N232" i="13"/>
  <c r="M233" i="13"/>
  <c r="N233" i="13"/>
  <c r="M234" i="13"/>
  <c r="N234" i="13"/>
  <c r="M235" i="13"/>
  <c r="N235" i="13"/>
  <c r="M236" i="13"/>
  <c r="N236" i="13"/>
  <c r="M237" i="13"/>
  <c r="N237" i="13"/>
  <c r="M238" i="13"/>
  <c r="N238" i="13"/>
  <c r="M239" i="13"/>
  <c r="N239" i="13"/>
  <c r="M240" i="13"/>
  <c r="N240" i="13"/>
  <c r="M241" i="13"/>
  <c r="N241" i="13"/>
  <c r="M242" i="13"/>
  <c r="N242" i="13"/>
  <c r="M243" i="13"/>
  <c r="N243" i="13"/>
  <c r="M244" i="13"/>
  <c r="N244" i="13"/>
  <c r="M245" i="13"/>
  <c r="N245" i="13"/>
  <c r="M246" i="13"/>
  <c r="N246" i="13"/>
  <c r="M247" i="13"/>
  <c r="N247" i="13"/>
  <c r="M248" i="13"/>
  <c r="N248" i="13"/>
  <c r="M249" i="13"/>
  <c r="N249" i="13"/>
  <c r="M250" i="13"/>
  <c r="N250" i="13"/>
  <c r="M251" i="13"/>
  <c r="N251" i="13"/>
  <c r="M252" i="13"/>
  <c r="N252" i="13"/>
  <c r="M253" i="13"/>
  <c r="N253" i="13"/>
  <c r="M254" i="13"/>
  <c r="N254" i="13"/>
  <c r="M255" i="13"/>
  <c r="N255" i="13"/>
  <c r="M256" i="13"/>
  <c r="N256" i="13"/>
  <c r="M257" i="13"/>
  <c r="N257" i="13"/>
  <c r="M258" i="13"/>
  <c r="N258" i="13"/>
  <c r="M259" i="13"/>
  <c r="N259" i="13"/>
  <c r="M260" i="13"/>
  <c r="N260" i="13"/>
  <c r="M261" i="13"/>
  <c r="N261" i="13"/>
  <c r="M262" i="13"/>
  <c r="N262" i="13"/>
  <c r="M263" i="13"/>
  <c r="N263" i="13"/>
  <c r="M264" i="13"/>
  <c r="N264" i="13"/>
  <c r="M265" i="13"/>
  <c r="N265" i="13"/>
  <c r="M266" i="13"/>
  <c r="N266" i="13"/>
  <c r="M267" i="13"/>
  <c r="N267" i="13"/>
  <c r="M268" i="13"/>
  <c r="N268" i="13"/>
  <c r="M269" i="13"/>
  <c r="N269" i="13"/>
  <c r="M270" i="13"/>
  <c r="N270" i="13"/>
  <c r="M271" i="13"/>
  <c r="N271" i="13"/>
  <c r="M272" i="13"/>
  <c r="N272" i="13"/>
  <c r="M273" i="13"/>
  <c r="N273" i="13"/>
  <c r="M274" i="13"/>
  <c r="N274" i="13"/>
  <c r="M275" i="13"/>
  <c r="N275" i="13"/>
  <c r="M276" i="13"/>
  <c r="N276" i="13"/>
  <c r="M277" i="13"/>
  <c r="N277" i="13"/>
  <c r="M278" i="13"/>
  <c r="N278" i="13"/>
  <c r="M279" i="13"/>
  <c r="N279" i="13"/>
  <c r="M280" i="13"/>
  <c r="N280" i="13"/>
  <c r="M281" i="13"/>
  <c r="N281" i="13"/>
  <c r="M282" i="13"/>
  <c r="N282" i="13"/>
  <c r="M283" i="13"/>
  <c r="N283" i="13"/>
  <c r="M284" i="13"/>
  <c r="N284" i="13"/>
  <c r="M285" i="13"/>
  <c r="N285" i="13"/>
  <c r="M286" i="13"/>
  <c r="N286" i="13"/>
  <c r="M287" i="13"/>
  <c r="N287" i="13"/>
  <c r="M288" i="13"/>
  <c r="N288" i="13"/>
  <c r="M289" i="13"/>
  <c r="N289" i="13"/>
  <c r="M290" i="13"/>
  <c r="N290" i="13"/>
  <c r="M291" i="13"/>
  <c r="N291" i="13"/>
  <c r="M292" i="13"/>
  <c r="N292" i="13"/>
  <c r="N4" i="13"/>
  <c r="M4" i="13"/>
  <c r="N3" i="13"/>
  <c r="M3" i="13"/>
  <c r="N2" i="13"/>
  <c r="M2" i="13"/>
  <c r="G367" i="13"/>
  <c r="J366" i="13"/>
  <c r="C366" i="13"/>
  <c r="A366" i="13"/>
  <c r="J365" i="13"/>
  <c r="C365" i="13"/>
  <c r="A365" i="13"/>
  <c r="J364" i="13"/>
  <c r="C364" i="13"/>
  <c r="A364" i="13"/>
  <c r="J363" i="13"/>
  <c r="C363" i="13"/>
  <c r="A363" i="13"/>
  <c r="J362" i="13"/>
  <c r="C362" i="13"/>
  <c r="A362" i="13"/>
  <c r="J361" i="13"/>
  <c r="C361" i="13"/>
  <c r="A361" i="13"/>
  <c r="J360" i="13"/>
  <c r="C360" i="13"/>
  <c r="A360" i="13"/>
  <c r="J359" i="13"/>
  <c r="C359" i="13"/>
  <c r="A359" i="13"/>
  <c r="J358" i="13"/>
  <c r="C358" i="13"/>
  <c r="A358" i="13"/>
  <c r="J357" i="13"/>
  <c r="C357" i="13"/>
  <c r="A357" i="13"/>
  <c r="J356" i="13"/>
  <c r="C356" i="13"/>
  <c r="A356" i="13"/>
  <c r="J355" i="13"/>
  <c r="C355" i="13"/>
  <c r="A355" i="13"/>
  <c r="J354" i="13"/>
  <c r="C354" i="13"/>
  <c r="A354" i="13"/>
  <c r="J353" i="13"/>
  <c r="C353" i="13"/>
  <c r="A353" i="13"/>
  <c r="J352" i="13"/>
  <c r="C352" i="13"/>
  <c r="A352" i="13"/>
  <c r="J351" i="13"/>
  <c r="C351" i="13"/>
  <c r="A351" i="13"/>
  <c r="J350" i="13"/>
  <c r="C350" i="13"/>
  <c r="A350" i="13"/>
  <c r="J349" i="13"/>
  <c r="C349" i="13"/>
  <c r="A349" i="13"/>
  <c r="J348" i="13"/>
  <c r="C348" i="13"/>
  <c r="A348" i="13"/>
  <c r="J347" i="13"/>
  <c r="C347" i="13"/>
  <c r="A347" i="13"/>
  <c r="J346" i="13"/>
  <c r="C346" i="13"/>
  <c r="A346" i="13"/>
  <c r="J345" i="13"/>
  <c r="C345" i="13"/>
  <c r="A345" i="13"/>
  <c r="J344" i="13"/>
  <c r="C344" i="13"/>
  <c r="A344" i="13"/>
  <c r="J343" i="13"/>
  <c r="C343" i="13"/>
  <c r="A343" i="13"/>
  <c r="J342" i="13"/>
  <c r="C342" i="13"/>
  <c r="A342" i="13"/>
  <c r="J341" i="13"/>
  <c r="C341" i="13"/>
  <c r="A341" i="13"/>
  <c r="J340" i="13"/>
  <c r="C340" i="13"/>
  <c r="A340" i="13"/>
  <c r="J339" i="13"/>
  <c r="C339" i="13"/>
  <c r="A339" i="13"/>
  <c r="J338" i="13"/>
  <c r="C338" i="13"/>
  <c r="A338" i="13"/>
  <c r="J337" i="13"/>
  <c r="C337" i="13"/>
  <c r="A337" i="13"/>
  <c r="J336" i="13"/>
  <c r="C336" i="13"/>
  <c r="A336" i="13"/>
  <c r="J335" i="13"/>
  <c r="C335" i="13"/>
  <c r="A335" i="13"/>
  <c r="J334" i="13"/>
  <c r="C334" i="13"/>
  <c r="A334" i="13"/>
  <c r="J333" i="13"/>
  <c r="C333" i="13"/>
  <c r="A333" i="13"/>
  <c r="J332" i="13"/>
  <c r="C332" i="13"/>
  <c r="A332" i="13"/>
  <c r="J331" i="13"/>
  <c r="C331" i="13"/>
  <c r="A331" i="13"/>
  <c r="J330" i="13"/>
  <c r="C330" i="13"/>
  <c r="A330" i="13"/>
  <c r="J329" i="13"/>
  <c r="C329" i="13"/>
  <c r="A329" i="13"/>
  <c r="J328" i="13"/>
  <c r="C328" i="13"/>
  <c r="A328" i="13"/>
  <c r="J327" i="13"/>
  <c r="C327" i="13"/>
  <c r="A327" i="13"/>
  <c r="J326" i="13"/>
  <c r="C326" i="13"/>
  <c r="A326" i="13"/>
  <c r="J325" i="13"/>
  <c r="C325" i="13"/>
  <c r="A325" i="13"/>
  <c r="J324" i="13"/>
  <c r="C324" i="13"/>
  <c r="A324" i="13"/>
  <c r="J323" i="13"/>
  <c r="C323" i="13"/>
  <c r="A323" i="13"/>
  <c r="J322" i="13"/>
  <c r="C322" i="13"/>
  <c r="A322" i="13"/>
  <c r="J321" i="13"/>
  <c r="C321" i="13"/>
  <c r="A321" i="13"/>
  <c r="J320" i="13"/>
  <c r="C320" i="13"/>
  <c r="A320" i="13"/>
  <c r="J319" i="13"/>
  <c r="C319" i="13"/>
  <c r="A319" i="13"/>
  <c r="J318" i="13"/>
  <c r="C318" i="13"/>
  <c r="A318" i="13"/>
  <c r="J317" i="13"/>
  <c r="C317" i="13"/>
  <c r="A317" i="13"/>
  <c r="J316" i="13"/>
  <c r="C316" i="13"/>
  <c r="A316" i="13"/>
  <c r="J315" i="13"/>
  <c r="C315" i="13"/>
  <c r="A315" i="13"/>
  <c r="J314" i="13"/>
  <c r="C314" i="13"/>
  <c r="A314" i="13"/>
  <c r="J313" i="13"/>
  <c r="C313" i="13"/>
  <c r="A313" i="13"/>
  <c r="J312" i="13"/>
  <c r="C312" i="13"/>
  <c r="A312" i="13"/>
  <c r="J311" i="13"/>
  <c r="C311" i="13"/>
  <c r="A311" i="13"/>
  <c r="J310" i="13"/>
  <c r="C310" i="13"/>
  <c r="A310" i="13"/>
  <c r="J309" i="13"/>
  <c r="C309" i="13"/>
  <c r="A309" i="13"/>
  <c r="J308" i="13"/>
  <c r="C308" i="13"/>
  <c r="A308" i="13"/>
  <c r="J307" i="13"/>
  <c r="C307" i="13"/>
  <c r="A307" i="13"/>
  <c r="J306" i="13"/>
  <c r="C306" i="13"/>
  <c r="A306" i="13"/>
  <c r="J305" i="13"/>
  <c r="C305" i="13"/>
  <c r="A305" i="13"/>
  <c r="J304" i="13"/>
  <c r="C304" i="13"/>
  <c r="A304" i="13"/>
  <c r="J303" i="13"/>
  <c r="C303" i="13"/>
  <c r="A303" i="13"/>
  <c r="J302" i="13"/>
  <c r="C302" i="13"/>
  <c r="A302" i="13"/>
  <c r="J301" i="13"/>
  <c r="C301" i="13"/>
  <c r="A301" i="13"/>
  <c r="J300" i="13"/>
  <c r="C300" i="13"/>
  <c r="A300" i="13"/>
  <c r="J299" i="13"/>
  <c r="C299" i="13"/>
  <c r="A299" i="13"/>
  <c r="J298" i="13"/>
  <c r="C298" i="13"/>
  <c r="A298" i="13"/>
  <c r="J297" i="13"/>
  <c r="C297" i="13"/>
  <c r="A297" i="13"/>
  <c r="J296" i="13"/>
  <c r="C296" i="13"/>
  <c r="A296" i="13"/>
  <c r="J295" i="13"/>
  <c r="C295" i="13"/>
  <c r="A295" i="13"/>
  <c r="J294" i="13"/>
  <c r="C294" i="13"/>
  <c r="A294" i="13"/>
  <c r="J293" i="13"/>
  <c r="C293" i="13"/>
  <c r="A293" i="13"/>
  <c r="J292" i="13"/>
  <c r="C292" i="13"/>
  <c r="A292" i="13"/>
  <c r="J291" i="13"/>
  <c r="C291" i="13"/>
  <c r="A291" i="13"/>
  <c r="J290" i="13"/>
  <c r="C290" i="13"/>
  <c r="A290" i="13"/>
  <c r="J289" i="13"/>
  <c r="C289" i="13"/>
  <c r="A289" i="13"/>
  <c r="J288" i="13"/>
  <c r="C288" i="13"/>
  <c r="A288" i="13"/>
  <c r="J287" i="13"/>
  <c r="C287" i="13"/>
  <c r="A287" i="13"/>
  <c r="J286" i="13"/>
  <c r="C286" i="13"/>
  <c r="A286" i="13"/>
  <c r="J285" i="13"/>
  <c r="C285" i="13"/>
  <c r="A285" i="13"/>
  <c r="J284" i="13"/>
  <c r="C284" i="13"/>
  <c r="A284" i="13"/>
  <c r="J283" i="13"/>
  <c r="C283" i="13"/>
  <c r="A283" i="13"/>
  <c r="J282" i="13"/>
  <c r="C282" i="13"/>
  <c r="A282" i="13"/>
  <c r="J281" i="13"/>
  <c r="C281" i="13"/>
  <c r="A281" i="13"/>
  <c r="J280" i="13"/>
  <c r="C280" i="13"/>
  <c r="A280" i="13"/>
  <c r="J279" i="13"/>
  <c r="C279" i="13"/>
  <c r="A279" i="13"/>
  <c r="J278" i="13"/>
  <c r="C278" i="13"/>
  <c r="A278" i="13"/>
  <c r="J277" i="13"/>
  <c r="C277" i="13"/>
  <c r="A277" i="13"/>
  <c r="J276" i="13"/>
  <c r="C276" i="13"/>
  <c r="A276" i="13"/>
  <c r="J275" i="13"/>
  <c r="C275" i="13"/>
  <c r="A275" i="13"/>
  <c r="J274" i="13"/>
  <c r="C274" i="13"/>
  <c r="A274" i="13"/>
  <c r="J273" i="13"/>
  <c r="C273" i="13"/>
  <c r="A273" i="13"/>
  <c r="J272" i="13"/>
  <c r="C272" i="13"/>
  <c r="A272" i="13"/>
  <c r="J271" i="13"/>
  <c r="C271" i="13"/>
  <c r="A271" i="13"/>
  <c r="J270" i="13"/>
  <c r="C270" i="13"/>
  <c r="A270" i="13"/>
  <c r="J269" i="13"/>
  <c r="C269" i="13"/>
  <c r="A269" i="13"/>
  <c r="J268" i="13"/>
  <c r="C268" i="13"/>
  <c r="A268" i="13"/>
  <c r="J267" i="13"/>
  <c r="C267" i="13"/>
  <c r="A267" i="13"/>
  <c r="J266" i="13"/>
  <c r="C266" i="13"/>
  <c r="A266" i="13"/>
  <c r="J265" i="13"/>
  <c r="C265" i="13"/>
  <c r="A265" i="13"/>
  <c r="J264" i="13"/>
  <c r="C264" i="13"/>
  <c r="A264" i="13"/>
  <c r="J263" i="13"/>
  <c r="C263" i="13"/>
  <c r="A263" i="13"/>
  <c r="J262" i="13"/>
  <c r="C262" i="13"/>
  <c r="A262" i="13"/>
  <c r="J261" i="13"/>
  <c r="C261" i="13"/>
  <c r="A261" i="13"/>
  <c r="J260" i="13"/>
  <c r="C260" i="13"/>
  <c r="A260" i="13"/>
  <c r="J259" i="13"/>
  <c r="C259" i="13"/>
  <c r="A259" i="13"/>
  <c r="J258" i="13"/>
  <c r="C258" i="13"/>
  <c r="A258" i="13"/>
  <c r="J257" i="13"/>
  <c r="C257" i="13"/>
  <c r="A257" i="13"/>
  <c r="J256" i="13"/>
  <c r="C256" i="13"/>
  <c r="A256" i="13"/>
  <c r="J255" i="13"/>
  <c r="C255" i="13"/>
  <c r="A255" i="13"/>
  <c r="J254" i="13"/>
  <c r="C254" i="13"/>
  <c r="A254" i="13"/>
  <c r="J253" i="13"/>
  <c r="C253" i="13"/>
  <c r="A253" i="13"/>
  <c r="J252" i="13"/>
  <c r="C252" i="13"/>
  <c r="A252" i="13"/>
  <c r="J251" i="13"/>
  <c r="C251" i="13"/>
  <c r="A251" i="13"/>
  <c r="J250" i="13"/>
  <c r="C250" i="13"/>
  <c r="A250" i="13"/>
  <c r="J249" i="13"/>
  <c r="C249" i="13"/>
  <c r="A249" i="13"/>
  <c r="J248" i="13"/>
  <c r="C248" i="13"/>
  <c r="A248" i="13"/>
  <c r="J247" i="13"/>
  <c r="C247" i="13"/>
  <c r="A247" i="13"/>
  <c r="J246" i="13"/>
  <c r="C246" i="13"/>
  <c r="A246" i="13"/>
  <c r="J245" i="13"/>
  <c r="C245" i="13"/>
  <c r="A245" i="13"/>
  <c r="J244" i="13"/>
  <c r="C244" i="13"/>
  <c r="A244" i="13"/>
  <c r="J243" i="13"/>
  <c r="C243" i="13"/>
  <c r="A243" i="13"/>
  <c r="J242" i="13"/>
  <c r="C242" i="13"/>
  <c r="A242" i="13"/>
  <c r="J241" i="13"/>
  <c r="C241" i="13"/>
  <c r="A241" i="13"/>
  <c r="J240" i="13"/>
  <c r="C240" i="13"/>
  <c r="A240" i="13"/>
  <c r="J239" i="13"/>
  <c r="C239" i="13"/>
  <c r="A239" i="13"/>
  <c r="J238" i="13"/>
  <c r="C238" i="13"/>
  <c r="A238" i="13"/>
  <c r="J237" i="13"/>
  <c r="C237" i="13"/>
  <c r="A237" i="13"/>
  <c r="J236" i="13"/>
  <c r="C236" i="13"/>
  <c r="A236" i="13"/>
  <c r="J235" i="13"/>
  <c r="C235" i="13"/>
  <c r="A235" i="13"/>
  <c r="J234" i="13"/>
  <c r="C234" i="13"/>
  <c r="A234" i="13"/>
  <c r="J233" i="13"/>
  <c r="C233" i="13"/>
  <c r="A233" i="13"/>
  <c r="J232" i="13"/>
  <c r="C232" i="13"/>
  <c r="A232" i="13"/>
  <c r="J231" i="13"/>
  <c r="C231" i="13"/>
  <c r="A231" i="13"/>
  <c r="J230" i="13"/>
  <c r="C230" i="13"/>
  <c r="A230" i="13"/>
  <c r="J229" i="13"/>
  <c r="C229" i="13"/>
  <c r="A229" i="13"/>
  <c r="J228" i="13"/>
  <c r="C228" i="13"/>
  <c r="A228" i="13"/>
  <c r="J227" i="13"/>
  <c r="C227" i="13"/>
  <c r="A227" i="13"/>
  <c r="J226" i="13"/>
  <c r="C226" i="13"/>
  <c r="A226" i="13"/>
  <c r="J225" i="13"/>
  <c r="C225" i="13"/>
  <c r="A225" i="13"/>
  <c r="J224" i="13"/>
  <c r="C224" i="13"/>
  <c r="A224" i="13"/>
  <c r="J223" i="13"/>
  <c r="C223" i="13"/>
  <c r="A223" i="13"/>
  <c r="J222" i="13"/>
  <c r="C222" i="13"/>
  <c r="A222" i="13"/>
  <c r="J221" i="13"/>
  <c r="C221" i="13"/>
  <c r="A221" i="13"/>
  <c r="J220" i="13"/>
  <c r="C220" i="13"/>
  <c r="A220" i="13"/>
  <c r="J219" i="13"/>
  <c r="C219" i="13"/>
  <c r="A219" i="13"/>
  <c r="J218" i="13"/>
  <c r="C218" i="13"/>
  <c r="A218" i="13"/>
  <c r="J217" i="13"/>
  <c r="C217" i="13"/>
  <c r="A217" i="13"/>
  <c r="J216" i="13"/>
  <c r="C216" i="13"/>
  <c r="A216" i="13"/>
  <c r="J215" i="13"/>
  <c r="C215" i="13"/>
  <c r="A215" i="13"/>
  <c r="J214" i="13"/>
  <c r="C214" i="13"/>
  <c r="A214" i="13"/>
  <c r="J213" i="13"/>
  <c r="C213" i="13"/>
  <c r="A213" i="13"/>
  <c r="J212" i="13"/>
  <c r="C212" i="13"/>
  <c r="A212" i="13"/>
  <c r="J211" i="13"/>
  <c r="C211" i="13"/>
  <c r="A211" i="13"/>
  <c r="J210" i="13"/>
  <c r="C210" i="13"/>
  <c r="A210" i="13"/>
  <c r="J209" i="13"/>
  <c r="C209" i="13"/>
  <c r="A209" i="13"/>
  <c r="J208" i="13"/>
  <c r="C208" i="13"/>
  <c r="A208" i="13"/>
  <c r="J207" i="13"/>
  <c r="C207" i="13"/>
  <c r="A207" i="13"/>
  <c r="J206" i="13"/>
  <c r="C206" i="13"/>
  <c r="A206" i="13"/>
  <c r="J205" i="13"/>
  <c r="C205" i="13"/>
  <c r="A205" i="13"/>
  <c r="J204" i="13"/>
  <c r="C204" i="13"/>
  <c r="A204" i="13"/>
  <c r="J203" i="13"/>
  <c r="C203" i="13"/>
  <c r="A203" i="13"/>
  <c r="J202" i="13"/>
  <c r="C202" i="13"/>
  <c r="A202" i="13"/>
  <c r="J201" i="13"/>
  <c r="C201" i="13"/>
  <c r="A201" i="13"/>
  <c r="J200" i="13"/>
  <c r="C200" i="13"/>
  <c r="A200" i="13"/>
  <c r="J199" i="13"/>
  <c r="C199" i="13"/>
  <c r="A199" i="13"/>
  <c r="J198" i="13"/>
  <c r="C198" i="13"/>
  <c r="A198" i="13"/>
  <c r="J197" i="13"/>
  <c r="C197" i="13"/>
  <c r="A197" i="13"/>
  <c r="J196" i="13"/>
  <c r="C196" i="13"/>
  <c r="A196" i="13"/>
  <c r="J195" i="13"/>
  <c r="C195" i="13"/>
  <c r="A195" i="13"/>
  <c r="J194" i="13"/>
  <c r="C194" i="13"/>
  <c r="A194" i="13"/>
  <c r="J193" i="13"/>
  <c r="C193" i="13"/>
  <c r="A193" i="13"/>
  <c r="J192" i="13"/>
  <c r="C192" i="13"/>
  <c r="A192" i="13"/>
  <c r="J191" i="13"/>
  <c r="C191" i="13"/>
  <c r="A191" i="13"/>
  <c r="J190" i="13"/>
  <c r="C190" i="13"/>
  <c r="A190" i="13"/>
  <c r="J189" i="13"/>
  <c r="C189" i="13"/>
  <c r="A189" i="13"/>
  <c r="J188" i="13"/>
  <c r="C188" i="13"/>
  <c r="A188" i="13"/>
  <c r="J187" i="13"/>
  <c r="C187" i="13"/>
  <c r="A187" i="13"/>
  <c r="J186" i="13"/>
  <c r="C186" i="13"/>
  <c r="A186" i="13"/>
  <c r="J185" i="13"/>
  <c r="C185" i="13"/>
  <c r="A185" i="13"/>
  <c r="J184" i="13"/>
  <c r="C184" i="13"/>
  <c r="A184" i="13"/>
  <c r="J183" i="13"/>
  <c r="C183" i="13"/>
  <c r="A183" i="13"/>
  <c r="J182" i="13"/>
  <c r="C182" i="13"/>
  <c r="A182" i="13"/>
  <c r="J181" i="13"/>
  <c r="C181" i="13"/>
  <c r="A181" i="13"/>
  <c r="J180" i="13"/>
  <c r="C180" i="13"/>
  <c r="A180" i="13"/>
  <c r="J179" i="13"/>
  <c r="C179" i="13"/>
  <c r="A179" i="13"/>
  <c r="J178" i="13"/>
  <c r="C178" i="13"/>
  <c r="A178" i="13"/>
  <c r="J177" i="13"/>
  <c r="C177" i="13"/>
  <c r="A177" i="13"/>
  <c r="J176" i="13"/>
  <c r="C176" i="13"/>
  <c r="A176" i="13"/>
  <c r="J175" i="13"/>
  <c r="C175" i="13"/>
  <c r="A175" i="13"/>
  <c r="J174" i="13"/>
  <c r="C174" i="13"/>
  <c r="A174" i="13"/>
  <c r="J173" i="13"/>
  <c r="C173" i="13"/>
  <c r="A173" i="13"/>
  <c r="J172" i="13"/>
  <c r="C172" i="13"/>
  <c r="A172" i="13"/>
  <c r="J171" i="13"/>
  <c r="C171" i="13"/>
  <c r="A171" i="13"/>
  <c r="J170" i="13"/>
  <c r="C170" i="13"/>
  <c r="A170" i="13"/>
  <c r="J169" i="13"/>
  <c r="C169" i="13"/>
  <c r="A169" i="13"/>
  <c r="J168" i="13"/>
  <c r="C168" i="13"/>
  <c r="A168" i="13"/>
  <c r="J167" i="13"/>
  <c r="C167" i="13"/>
  <c r="A167" i="13"/>
  <c r="J166" i="13"/>
  <c r="C166" i="13"/>
  <c r="A166" i="13"/>
  <c r="J165" i="13"/>
  <c r="C165" i="13"/>
  <c r="A165" i="13"/>
  <c r="J164" i="13"/>
  <c r="C164" i="13"/>
  <c r="A164" i="13"/>
  <c r="J163" i="13"/>
  <c r="C163" i="13"/>
  <c r="A163" i="13"/>
  <c r="J162" i="13"/>
  <c r="C162" i="13"/>
  <c r="A162" i="13"/>
  <c r="J161" i="13"/>
  <c r="C161" i="13"/>
  <c r="A161" i="13"/>
  <c r="J160" i="13"/>
  <c r="C160" i="13"/>
  <c r="A160" i="13"/>
  <c r="J159" i="13"/>
  <c r="C159" i="13"/>
  <c r="A159" i="13"/>
  <c r="J158" i="13"/>
  <c r="C158" i="13"/>
  <c r="A158" i="13"/>
  <c r="J157" i="13"/>
  <c r="C157" i="13"/>
  <c r="A157" i="13"/>
  <c r="J156" i="13"/>
  <c r="C156" i="13"/>
  <c r="A156" i="13"/>
  <c r="J155" i="13"/>
  <c r="C155" i="13"/>
  <c r="A155" i="13"/>
  <c r="J154" i="13"/>
  <c r="C154" i="13"/>
  <c r="A154" i="13"/>
  <c r="J153" i="13"/>
  <c r="C153" i="13"/>
  <c r="A153" i="13"/>
  <c r="J152" i="13"/>
  <c r="C152" i="13"/>
  <c r="A152" i="13"/>
  <c r="J151" i="13"/>
  <c r="C151" i="13"/>
  <c r="A151" i="13"/>
  <c r="J150" i="13"/>
  <c r="C150" i="13"/>
  <c r="A150" i="13"/>
  <c r="J149" i="13"/>
  <c r="C149" i="13"/>
  <c r="A149" i="13"/>
  <c r="J148" i="13"/>
  <c r="C148" i="13"/>
  <c r="A148" i="13"/>
  <c r="J147" i="13"/>
  <c r="C147" i="13"/>
  <c r="A147" i="13"/>
  <c r="J146" i="13"/>
  <c r="C146" i="13"/>
  <c r="A146" i="13"/>
  <c r="J145" i="13"/>
  <c r="C145" i="13"/>
  <c r="A145" i="13"/>
  <c r="J144" i="13"/>
  <c r="C144" i="13"/>
  <c r="A144" i="13"/>
  <c r="J143" i="13"/>
  <c r="C143" i="13"/>
  <c r="A143" i="13"/>
  <c r="J142" i="13"/>
  <c r="C142" i="13"/>
  <c r="A142" i="13"/>
  <c r="J141" i="13"/>
  <c r="C141" i="13"/>
  <c r="A141" i="13"/>
  <c r="J140" i="13"/>
  <c r="C140" i="13"/>
  <c r="A140" i="13"/>
  <c r="J139" i="13"/>
  <c r="C139" i="13"/>
  <c r="A139" i="13"/>
  <c r="J138" i="13"/>
  <c r="C138" i="13"/>
  <c r="A138" i="13"/>
  <c r="J137" i="13"/>
  <c r="C137" i="13"/>
  <c r="A137" i="13"/>
  <c r="J136" i="13"/>
  <c r="C136" i="13"/>
  <c r="A136" i="13"/>
  <c r="J135" i="13"/>
  <c r="C135" i="13"/>
  <c r="A135" i="13"/>
  <c r="J134" i="13"/>
  <c r="C134" i="13"/>
  <c r="A134" i="13"/>
  <c r="J133" i="13"/>
  <c r="C133" i="13"/>
  <c r="A133" i="13"/>
  <c r="J132" i="13"/>
  <c r="C132" i="13"/>
  <c r="A132" i="13"/>
  <c r="J131" i="13"/>
  <c r="C131" i="13"/>
  <c r="A131" i="13"/>
  <c r="J130" i="13"/>
  <c r="C130" i="13"/>
  <c r="A130" i="13"/>
  <c r="J129" i="13"/>
  <c r="C129" i="13"/>
  <c r="A129" i="13"/>
  <c r="J128" i="13"/>
  <c r="C128" i="13"/>
  <c r="A128" i="13"/>
  <c r="J127" i="13"/>
  <c r="C127" i="13"/>
  <c r="A127" i="13"/>
  <c r="J126" i="13"/>
  <c r="C126" i="13"/>
  <c r="A126" i="13"/>
  <c r="J125" i="13"/>
  <c r="C125" i="13"/>
  <c r="A125" i="13"/>
  <c r="J124" i="13"/>
  <c r="C124" i="13"/>
  <c r="A124" i="13"/>
  <c r="J123" i="13"/>
  <c r="C123" i="13"/>
  <c r="A123" i="13"/>
  <c r="J122" i="13"/>
  <c r="C122" i="13"/>
  <c r="A122" i="13"/>
  <c r="J121" i="13"/>
  <c r="C121" i="13"/>
  <c r="A121" i="13"/>
  <c r="J120" i="13"/>
  <c r="C120" i="13"/>
  <c r="A120" i="13"/>
  <c r="J119" i="13"/>
  <c r="C119" i="13"/>
  <c r="A119" i="13"/>
  <c r="J118" i="13"/>
  <c r="C118" i="13"/>
  <c r="A118" i="13"/>
  <c r="J117" i="13"/>
  <c r="C117" i="13"/>
  <c r="A117" i="13"/>
  <c r="J116" i="13"/>
  <c r="C116" i="13"/>
  <c r="A116" i="13"/>
  <c r="J115" i="13"/>
  <c r="C115" i="13"/>
  <c r="A115" i="13"/>
  <c r="J114" i="13"/>
  <c r="C114" i="13"/>
  <c r="A114" i="13"/>
  <c r="J113" i="13"/>
  <c r="C113" i="13"/>
  <c r="A113" i="13"/>
  <c r="J112" i="13"/>
  <c r="C112" i="13"/>
  <c r="A112" i="13"/>
  <c r="J111" i="13"/>
  <c r="C111" i="13"/>
  <c r="A111" i="13"/>
  <c r="J110" i="13"/>
  <c r="C110" i="13"/>
  <c r="A110" i="13"/>
  <c r="J109" i="13"/>
  <c r="C109" i="13"/>
  <c r="A109" i="13"/>
  <c r="J108" i="13"/>
  <c r="C108" i="13"/>
  <c r="A108" i="13"/>
  <c r="J107" i="13"/>
  <c r="C107" i="13"/>
  <c r="A107" i="13"/>
  <c r="J106" i="13"/>
  <c r="C106" i="13"/>
  <c r="A106" i="13"/>
  <c r="J105" i="13"/>
  <c r="C105" i="13"/>
  <c r="A105" i="13"/>
  <c r="J104" i="13"/>
  <c r="C104" i="13"/>
  <c r="A104" i="13"/>
  <c r="J103" i="13"/>
  <c r="C103" i="13"/>
  <c r="A103" i="13"/>
  <c r="J102" i="13"/>
  <c r="C102" i="13"/>
  <c r="A102" i="13"/>
  <c r="J101" i="13"/>
  <c r="C101" i="13"/>
  <c r="A101" i="13"/>
  <c r="J100" i="13"/>
  <c r="C100" i="13"/>
  <c r="A100" i="13"/>
  <c r="J99" i="13"/>
  <c r="C99" i="13"/>
  <c r="A99" i="13"/>
  <c r="J98" i="13"/>
  <c r="C98" i="13"/>
  <c r="A98" i="13"/>
  <c r="J97" i="13"/>
  <c r="C97" i="13"/>
  <c r="A97" i="13"/>
  <c r="J96" i="13"/>
  <c r="C96" i="13"/>
  <c r="A96" i="13"/>
  <c r="J95" i="13"/>
  <c r="C95" i="13"/>
  <c r="A95" i="13"/>
  <c r="J94" i="13"/>
  <c r="C94" i="13"/>
  <c r="A94" i="13"/>
  <c r="J93" i="13"/>
  <c r="C93" i="13"/>
  <c r="A93" i="13"/>
  <c r="J92" i="13"/>
  <c r="C92" i="13"/>
  <c r="A92" i="13"/>
  <c r="J91" i="13"/>
  <c r="C91" i="13"/>
  <c r="A91" i="13"/>
  <c r="J90" i="13"/>
  <c r="C90" i="13"/>
  <c r="A90" i="13"/>
  <c r="J89" i="13"/>
  <c r="C89" i="13"/>
  <c r="A89" i="13"/>
  <c r="J88" i="13"/>
  <c r="C88" i="13"/>
  <c r="A88" i="13"/>
  <c r="J87" i="13"/>
  <c r="C87" i="13"/>
  <c r="A87" i="13"/>
  <c r="J86" i="13"/>
  <c r="C86" i="13"/>
  <c r="A86" i="13"/>
  <c r="J85" i="13"/>
  <c r="C85" i="13"/>
  <c r="A85" i="13"/>
  <c r="J84" i="13"/>
  <c r="C84" i="13"/>
  <c r="A84" i="13"/>
  <c r="J83" i="13"/>
  <c r="C83" i="13"/>
  <c r="A83" i="13"/>
  <c r="J82" i="13"/>
  <c r="C82" i="13"/>
  <c r="A82" i="13"/>
  <c r="J81" i="13"/>
  <c r="C81" i="13"/>
  <c r="A81" i="13"/>
  <c r="J80" i="13"/>
  <c r="C80" i="13"/>
  <c r="A80" i="13"/>
  <c r="J79" i="13"/>
  <c r="C79" i="13"/>
  <c r="A79" i="13"/>
  <c r="J78" i="13"/>
  <c r="C78" i="13"/>
  <c r="A78" i="13"/>
  <c r="J77" i="13"/>
  <c r="C77" i="13"/>
  <c r="A77" i="13"/>
  <c r="J76" i="13"/>
  <c r="C76" i="13"/>
  <c r="A76" i="13"/>
  <c r="J75" i="13"/>
  <c r="C75" i="13"/>
  <c r="A75" i="13"/>
  <c r="J74" i="13"/>
  <c r="C74" i="13"/>
  <c r="A74" i="13"/>
  <c r="J73" i="13"/>
  <c r="C73" i="13"/>
  <c r="A73" i="13"/>
  <c r="J72" i="13"/>
  <c r="C72" i="13"/>
  <c r="A72" i="13"/>
  <c r="J71" i="13"/>
  <c r="C71" i="13"/>
  <c r="A71" i="13"/>
  <c r="J70" i="13"/>
  <c r="C70" i="13"/>
  <c r="A70" i="13"/>
  <c r="J69" i="13"/>
  <c r="C69" i="13"/>
  <c r="A69" i="13"/>
  <c r="J68" i="13"/>
  <c r="C68" i="13"/>
  <c r="A68" i="13"/>
  <c r="J67" i="13"/>
  <c r="C67" i="13"/>
  <c r="A67" i="13"/>
  <c r="J66" i="13"/>
  <c r="C66" i="13"/>
  <c r="A66" i="13"/>
  <c r="J65" i="13"/>
  <c r="C65" i="13"/>
  <c r="A65" i="13"/>
  <c r="J64" i="13"/>
  <c r="C64" i="13"/>
  <c r="A64" i="13"/>
  <c r="J63" i="13"/>
  <c r="C63" i="13"/>
  <c r="A63" i="13"/>
  <c r="J62" i="13"/>
  <c r="C62" i="13"/>
  <c r="A62" i="13"/>
  <c r="J61" i="13"/>
  <c r="C61" i="13"/>
  <c r="A61" i="13"/>
  <c r="J60" i="13"/>
  <c r="C60" i="13"/>
  <c r="A60" i="13"/>
  <c r="J59" i="13"/>
  <c r="C59" i="13"/>
  <c r="A59" i="13"/>
  <c r="J58" i="13"/>
  <c r="C58" i="13"/>
  <c r="A58" i="13"/>
  <c r="J57" i="13"/>
  <c r="C57" i="13"/>
  <c r="A57" i="13"/>
  <c r="J56" i="13"/>
  <c r="C56" i="13"/>
  <c r="A56" i="13"/>
  <c r="J55" i="13"/>
  <c r="C55" i="13"/>
  <c r="A55" i="13"/>
  <c r="J54" i="13"/>
  <c r="C54" i="13"/>
  <c r="A54" i="13"/>
  <c r="J53" i="13"/>
  <c r="C53" i="13"/>
  <c r="A53" i="13"/>
  <c r="J52" i="13"/>
  <c r="C52" i="13"/>
  <c r="A52" i="13"/>
  <c r="J51" i="13"/>
  <c r="C51" i="13"/>
  <c r="A51" i="13"/>
  <c r="J50" i="13"/>
  <c r="C50" i="13"/>
  <c r="A50" i="13"/>
  <c r="J49" i="13"/>
  <c r="C49" i="13"/>
  <c r="A49" i="13"/>
  <c r="J48" i="13"/>
  <c r="C48" i="13"/>
  <c r="A48" i="13"/>
  <c r="J47" i="13"/>
  <c r="C47" i="13"/>
  <c r="A47" i="13"/>
  <c r="J46" i="13"/>
  <c r="C46" i="13"/>
  <c r="A46" i="13"/>
  <c r="J45" i="13"/>
  <c r="C45" i="13"/>
  <c r="A45" i="13"/>
  <c r="J44" i="13"/>
  <c r="C44" i="13"/>
  <c r="A44" i="13"/>
  <c r="J43" i="13"/>
  <c r="C43" i="13"/>
  <c r="A43" i="13"/>
  <c r="J42" i="13"/>
  <c r="C42" i="13"/>
  <c r="A42" i="13"/>
  <c r="J41" i="13"/>
  <c r="C41" i="13"/>
  <c r="A41" i="13"/>
  <c r="J40" i="13"/>
  <c r="C40" i="13"/>
  <c r="A40" i="13"/>
  <c r="J39" i="13"/>
  <c r="C39" i="13"/>
  <c r="A39" i="13"/>
  <c r="J38" i="13"/>
  <c r="C38" i="13"/>
  <c r="A38" i="13"/>
  <c r="J37" i="13"/>
  <c r="C37" i="13"/>
  <c r="A37" i="13"/>
  <c r="J36" i="13"/>
  <c r="C36" i="13"/>
  <c r="A36" i="13"/>
  <c r="J35" i="13"/>
  <c r="C35" i="13"/>
  <c r="A35" i="13"/>
  <c r="J34" i="13"/>
  <c r="C34" i="13"/>
  <c r="A34" i="13"/>
  <c r="J33" i="13"/>
  <c r="C33" i="13"/>
  <c r="A33" i="13"/>
  <c r="J32" i="13"/>
  <c r="C32" i="13"/>
  <c r="A32" i="13"/>
  <c r="J31" i="13"/>
  <c r="C31" i="13"/>
  <c r="A31" i="13"/>
  <c r="J30" i="13"/>
  <c r="C30" i="13"/>
  <c r="A30" i="13"/>
  <c r="J29" i="13"/>
  <c r="C29" i="13"/>
  <c r="A29" i="13"/>
  <c r="J28" i="13"/>
  <c r="C28" i="13"/>
  <c r="A28" i="13"/>
  <c r="J27" i="13"/>
  <c r="C27" i="13"/>
  <c r="A27" i="13"/>
  <c r="J26" i="13"/>
  <c r="C26" i="13"/>
  <c r="A26" i="13"/>
  <c r="J25" i="13"/>
  <c r="C25" i="13"/>
  <c r="A25" i="13"/>
  <c r="J24" i="13"/>
  <c r="C24" i="13"/>
  <c r="A24" i="13"/>
  <c r="J23" i="13"/>
  <c r="C23" i="13"/>
  <c r="A23" i="13"/>
  <c r="J22" i="13"/>
  <c r="C22" i="13"/>
  <c r="A22" i="13"/>
  <c r="J21" i="13"/>
  <c r="C21" i="13"/>
  <c r="A21" i="13"/>
  <c r="J20" i="13"/>
  <c r="C20" i="13"/>
  <c r="A20" i="13"/>
  <c r="J19" i="13"/>
  <c r="C19" i="13"/>
  <c r="A19" i="13"/>
  <c r="J18" i="13"/>
  <c r="C18" i="13"/>
  <c r="A18" i="13"/>
  <c r="J17" i="13"/>
  <c r="C17" i="13"/>
  <c r="A17" i="13"/>
  <c r="J16" i="13"/>
  <c r="C16" i="13"/>
  <c r="A16" i="13"/>
  <c r="J15" i="13"/>
  <c r="C15" i="13"/>
  <c r="A15" i="13"/>
  <c r="J14" i="13"/>
  <c r="C14" i="13"/>
  <c r="A14" i="13"/>
  <c r="J13" i="13"/>
  <c r="C13" i="13"/>
  <c r="A13" i="13"/>
  <c r="J12" i="13"/>
  <c r="C12" i="13"/>
  <c r="A12" i="13"/>
  <c r="J11" i="13"/>
  <c r="C11" i="13"/>
  <c r="A11" i="13"/>
  <c r="J10" i="13"/>
  <c r="C10" i="13"/>
  <c r="A10" i="13"/>
  <c r="J9" i="13"/>
  <c r="C9" i="13"/>
  <c r="A9" i="13"/>
  <c r="J8" i="13"/>
  <c r="C8" i="13"/>
  <c r="A8" i="13"/>
  <c r="J7" i="13"/>
  <c r="C7" i="13"/>
  <c r="A7" i="13"/>
  <c r="J6" i="13"/>
  <c r="C6" i="13"/>
  <c r="A6" i="13"/>
  <c r="O2" i="13"/>
  <c r="J5" i="13"/>
  <c r="C5" i="13"/>
  <c r="A5" i="13"/>
  <c r="J4" i="13"/>
  <c r="C4" i="13"/>
  <c r="A4" i="13"/>
  <c r="J3" i="13"/>
  <c r="C3" i="13"/>
  <c r="A3" i="13"/>
  <c r="J2" i="13"/>
  <c r="J367" i="13" s="1"/>
  <c r="C2" i="13"/>
  <c r="A2" i="13"/>
  <c r="O2" i="12"/>
  <c r="M5" i="12"/>
  <c r="N5" i="12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  <c r="M22" i="12"/>
  <c r="N22" i="12"/>
  <c r="M23" i="12"/>
  <c r="N23" i="12"/>
  <c r="M24" i="12"/>
  <c r="N24" i="12"/>
  <c r="M25" i="12"/>
  <c r="N25" i="12"/>
  <c r="M26" i="12"/>
  <c r="N26" i="12"/>
  <c r="M27" i="12"/>
  <c r="N27" i="12"/>
  <c r="M28" i="12"/>
  <c r="N28" i="12"/>
  <c r="M29" i="12"/>
  <c r="N29" i="12"/>
  <c r="M30" i="12"/>
  <c r="N30" i="12"/>
  <c r="M31" i="12"/>
  <c r="N31" i="12"/>
  <c r="M32" i="12"/>
  <c r="N32" i="12"/>
  <c r="M33" i="12"/>
  <c r="N33" i="12"/>
  <c r="M34" i="12"/>
  <c r="N34" i="12"/>
  <c r="M35" i="12"/>
  <c r="N35" i="12"/>
  <c r="M36" i="12"/>
  <c r="N36" i="12"/>
  <c r="M37" i="12"/>
  <c r="N37" i="12"/>
  <c r="M38" i="12"/>
  <c r="N38" i="12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M46" i="12"/>
  <c r="N46" i="12"/>
  <c r="M47" i="12"/>
  <c r="N47" i="12"/>
  <c r="M48" i="12"/>
  <c r="N48" i="12"/>
  <c r="M49" i="12"/>
  <c r="N49" i="12"/>
  <c r="M50" i="12"/>
  <c r="N50" i="12"/>
  <c r="M51" i="12"/>
  <c r="N51" i="12"/>
  <c r="M52" i="12"/>
  <c r="N52" i="12"/>
  <c r="M53" i="12"/>
  <c r="N53" i="12"/>
  <c r="M54" i="12"/>
  <c r="N54" i="12"/>
  <c r="M55" i="12"/>
  <c r="N55" i="12"/>
  <c r="M56" i="12"/>
  <c r="N56" i="12"/>
  <c r="M57" i="12"/>
  <c r="N57" i="12"/>
  <c r="M58" i="12"/>
  <c r="N58" i="12"/>
  <c r="M59" i="12"/>
  <c r="N59" i="12"/>
  <c r="M60" i="12"/>
  <c r="N60" i="12"/>
  <c r="M61" i="12"/>
  <c r="N61" i="12"/>
  <c r="M62" i="12"/>
  <c r="N62" i="12"/>
  <c r="M63" i="12"/>
  <c r="N63" i="12"/>
  <c r="M64" i="12"/>
  <c r="N64" i="12"/>
  <c r="M65" i="12"/>
  <c r="N65" i="12"/>
  <c r="M66" i="12"/>
  <c r="N66" i="12"/>
  <c r="M67" i="12"/>
  <c r="N67" i="12"/>
  <c r="M68" i="12"/>
  <c r="N68" i="12"/>
  <c r="M69" i="12"/>
  <c r="N69" i="12"/>
  <c r="M70" i="12"/>
  <c r="N70" i="12"/>
  <c r="M71" i="12"/>
  <c r="N71" i="12"/>
  <c r="M72" i="12"/>
  <c r="N72" i="12"/>
  <c r="M73" i="12"/>
  <c r="N73" i="12"/>
  <c r="M74" i="12"/>
  <c r="N74" i="12"/>
  <c r="M75" i="12"/>
  <c r="N75" i="12"/>
  <c r="M76" i="12"/>
  <c r="N76" i="12"/>
  <c r="M77" i="12"/>
  <c r="N77" i="12"/>
  <c r="M78" i="12"/>
  <c r="N78" i="12"/>
  <c r="M79" i="12"/>
  <c r="N79" i="12"/>
  <c r="M80" i="12"/>
  <c r="N80" i="12"/>
  <c r="M81" i="12"/>
  <c r="N81" i="12"/>
  <c r="M82" i="12"/>
  <c r="N82" i="12"/>
  <c r="M83" i="12"/>
  <c r="N83" i="12"/>
  <c r="M84" i="12"/>
  <c r="N84" i="12"/>
  <c r="M85" i="12"/>
  <c r="N85" i="12"/>
  <c r="M86" i="12"/>
  <c r="N86" i="12"/>
  <c r="M87" i="12"/>
  <c r="N87" i="12"/>
  <c r="M88" i="12"/>
  <c r="N88" i="12"/>
  <c r="M89" i="12"/>
  <c r="N89" i="12"/>
  <c r="M90" i="12"/>
  <c r="N90" i="12"/>
  <c r="M91" i="12"/>
  <c r="N91" i="12"/>
  <c r="M92" i="12"/>
  <c r="N92" i="12"/>
  <c r="M93" i="12"/>
  <c r="N93" i="12"/>
  <c r="M94" i="12"/>
  <c r="N94" i="12"/>
  <c r="M95" i="12"/>
  <c r="N95" i="12"/>
  <c r="M96" i="12"/>
  <c r="N96" i="12"/>
  <c r="M97" i="12"/>
  <c r="N97" i="12"/>
  <c r="M98" i="12"/>
  <c r="N98" i="12"/>
  <c r="M99" i="12"/>
  <c r="N99" i="12"/>
  <c r="M100" i="12"/>
  <c r="N100" i="12"/>
  <c r="M101" i="12"/>
  <c r="N101" i="12"/>
  <c r="M102" i="12"/>
  <c r="N102" i="12"/>
  <c r="M103" i="12"/>
  <c r="N103" i="12"/>
  <c r="M104" i="12"/>
  <c r="N104" i="12"/>
  <c r="M105" i="12"/>
  <c r="N105" i="12"/>
  <c r="M106" i="12"/>
  <c r="N106" i="12"/>
  <c r="M107" i="12"/>
  <c r="N107" i="12"/>
  <c r="M108" i="12"/>
  <c r="N108" i="12"/>
  <c r="M109" i="12"/>
  <c r="N109" i="12"/>
  <c r="M110" i="12"/>
  <c r="N110" i="12"/>
  <c r="M111" i="12"/>
  <c r="N111" i="12"/>
  <c r="M112" i="12"/>
  <c r="N112" i="12"/>
  <c r="M113" i="12"/>
  <c r="N113" i="12"/>
  <c r="M114" i="12"/>
  <c r="N114" i="12"/>
  <c r="M115" i="12"/>
  <c r="N115" i="12"/>
  <c r="M116" i="12"/>
  <c r="N116" i="12"/>
  <c r="M117" i="12"/>
  <c r="N117" i="12"/>
  <c r="M118" i="12"/>
  <c r="N118" i="12"/>
  <c r="M119" i="12"/>
  <c r="N119" i="12"/>
  <c r="M120" i="12"/>
  <c r="N120" i="12"/>
  <c r="M121" i="12"/>
  <c r="N121" i="12"/>
  <c r="M122" i="12"/>
  <c r="N122" i="12"/>
  <c r="M123" i="12"/>
  <c r="N123" i="12"/>
  <c r="M124" i="12"/>
  <c r="N124" i="12"/>
  <c r="M125" i="12"/>
  <c r="N125" i="12"/>
  <c r="M126" i="12"/>
  <c r="N126" i="12"/>
  <c r="M127" i="12"/>
  <c r="N127" i="12"/>
  <c r="M128" i="12"/>
  <c r="N128" i="12"/>
  <c r="M129" i="12"/>
  <c r="N129" i="12"/>
  <c r="M130" i="12"/>
  <c r="N130" i="12"/>
  <c r="M131" i="12"/>
  <c r="N131" i="12"/>
  <c r="M132" i="12"/>
  <c r="N132" i="12"/>
  <c r="M133" i="12"/>
  <c r="N133" i="12"/>
  <c r="M134" i="12"/>
  <c r="N134" i="12"/>
  <c r="M135" i="12"/>
  <c r="N135" i="12"/>
  <c r="M136" i="12"/>
  <c r="N136" i="12"/>
  <c r="M137" i="12"/>
  <c r="N137" i="12"/>
  <c r="M138" i="12"/>
  <c r="N138" i="12"/>
  <c r="M139" i="12"/>
  <c r="N139" i="12"/>
  <c r="M140" i="12"/>
  <c r="N140" i="12"/>
  <c r="M141" i="12"/>
  <c r="N141" i="12"/>
  <c r="M142" i="12"/>
  <c r="N142" i="12"/>
  <c r="M143" i="12"/>
  <c r="N143" i="12"/>
  <c r="M144" i="12"/>
  <c r="N144" i="12"/>
  <c r="M145" i="12"/>
  <c r="N145" i="12"/>
  <c r="M146" i="12"/>
  <c r="N146" i="12"/>
  <c r="M147" i="12"/>
  <c r="N147" i="12"/>
  <c r="M148" i="12"/>
  <c r="N148" i="12"/>
  <c r="M149" i="12"/>
  <c r="N149" i="12"/>
  <c r="M150" i="12"/>
  <c r="N150" i="12"/>
  <c r="M151" i="12"/>
  <c r="N151" i="12"/>
  <c r="M152" i="12"/>
  <c r="N152" i="12"/>
  <c r="M153" i="12"/>
  <c r="N153" i="12"/>
  <c r="M154" i="12"/>
  <c r="N154" i="12"/>
  <c r="M155" i="12"/>
  <c r="N155" i="12"/>
  <c r="M156" i="12"/>
  <c r="N156" i="12"/>
  <c r="M157" i="12"/>
  <c r="N157" i="12"/>
  <c r="M158" i="12"/>
  <c r="N158" i="12"/>
  <c r="M159" i="12"/>
  <c r="N159" i="12"/>
  <c r="M160" i="12"/>
  <c r="N160" i="12"/>
  <c r="M161" i="12"/>
  <c r="N161" i="12"/>
  <c r="M162" i="12"/>
  <c r="N162" i="12"/>
  <c r="M163" i="12"/>
  <c r="N163" i="12"/>
  <c r="M164" i="12"/>
  <c r="N164" i="12"/>
  <c r="M165" i="12"/>
  <c r="N165" i="12"/>
  <c r="M166" i="12"/>
  <c r="N166" i="12"/>
  <c r="M167" i="12"/>
  <c r="N167" i="12"/>
  <c r="M168" i="12"/>
  <c r="N168" i="12"/>
  <c r="M169" i="12"/>
  <c r="N169" i="12"/>
  <c r="M170" i="12"/>
  <c r="N170" i="12"/>
  <c r="M171" i="12"/>
  <c r="N171" i="12"/>
  <c r="M172" i="12"/>
  <c r="N172" i="12"/>
  <c r="M173" i="12"/>
  <c r="N173" i="12"/>
  <c r="M174" i="12"/>
  <c r="N174" i="12"/>
  <c r="M175" i="12"/>
  <c r="N175" i="12"/>
  <c r="M176" i="12"/>
  <c r="N176" i="12"/>
  <c r="M177" i="12"/>
  <c r="N177" i="12"/>
  <c r="M178" i="12"/>
  <c r="N178" i="12"/>
  <c r="M179" i="12"/>
  <c r="N179" i="12"/>
  <c r="M180" i="12"/>
  <c r="N180" i="12"/>
  <c r="M181" i="12"/>
  <c r="N181" i="12"/>
  <c r="M182" i="12"/>
  <c r="N182" i="12"/>
  <c r="M183" i="12"/>
  <c r="N183" i="12"/>
  <c r="M184" i="12"/>
  <c r="N184" i="12"/>
  <c r="M185" i="12"/>
  <c r="N185" i="12"/>
  <c r="M186" i="12"/>
  <c r="N186" i="12"/>
  <c r="M187" i="12"/>
  <c r="N187" i="12"/>
  <c r="M188" i="12"/>
  <c r="N188" i="12"/>
  <c r="M189" i="12"/>
  <c r="N189" i="12"/>
  <c r="M190" i="12"/>
  <c r="N190" i="12"/>
  <c r="M191" i="12"/>
  <c r="N191" i="12"/>
  <c r="M192" i="12"/>
  <c r="N192" i="12"/>
  <c r="M193" i="12"/>
  <c r="N193" i="12"/>
  <c r="M194" i="12"/>
  <c r="N194" i="12"/>
  <c r="M195" i="12"/>
  <c r="N195" i="12"/>
  <c r="M196" i="12"/>
  <c r="N196" i="12"/>
  <c r="M197" i="12"/>
  <c r="N197" i="12"/>
  <c r="M198" i="12"/>
  <c r="N198" i="12"/>
  <c r="M199" i="12"/>
  <c r="N199" i="12"/>
  <c r="M200" i="12"/>
  <c r="N200" i="12"/>
  <c r="M201" i="12"/>
  <c r="N201" i="12"/>
  <c r="M202" i="12"/>
  <c r="N202" i="12"/>
  <c r="M203" i="12"/>
  <c r="N203" i="12"/>
  <c r="M204" i="12"/>
  <c r="N204" i="12"/>
  <c r="M205" i="12"/>
  <c r="N205" i="12"/>
  <c r="M206" i="12"/>
  <c r="N206" i="12"/>
  <c r="M207" i="12"/>
  <c r="N207" i="12"/>
  <c r="M208" i="12"/>
  <c r="N208" i="12"/>
  <c r="M209" i="12"/>
  <c r="N209" i="12"/>
  <c r="M210" i="12"/>
  <c r="N210" i="12"/>
  <c r="M211" i="12"/>
  <c r="N211" i="12"/>
  <c r="M212" i="12"/>
  <c r="N212" i="12"/>
  <c r="M213" i="12"/>
  <c r="N213" i="12"/>
  <c r="M214" i="12"/>
  <c r="N214" i="12"/>
  <c r="M215" i="12"/>
  <c r="N215" i="12"/>
  <c r="M216" i="12"/>
  <c r="N216" i="12"/>
  <c r="M217" i="12"/>
  <c r="N217" i="12"/>
  <c r="M218" i="12"/>
  <c r="N218" i="12"/>
  <c r="M219" i="12"/>
  <c r="N219" i="12"/>
  <c r="M220" i="12"/>
  <c r="N220" i="12"/>
  <c r="M221" i="12"/>
  <c r="N221" i="12"/>
  <c r="M222" i="12"/>
  <c r="N222" i="12"/>
  <c r="M223" i="12"/>
  <c r="N223" i="12"/>
  <c r="M224" i="12"/>
  <c r="N224" i="12"/>
  <c r="M225" i="12"/>
  <c r="N225" i="12"/>
  <c r="M226" i="12"/>
  <c r="N226" i="12"/>
  <c r="M227" i="12"/>
  <c r="N227" i="12"/>
  <c r="M228" i="12"/>
  <c r="N228" i="12"/>
  <c r="M229" i="12"/>
  <c r="N229" i="12"/>
  <c r="M230" i="12"/>
  <c r="N230" i="12"/>
  <c r="M231" i="12"/>
  <c r="N231" i="12"/>
  <c r="M232" i="12"/>
  <c r="N232" i="12"/>
  <c r="M233" i="12"/>
  <c r="N233" i="12"/>
  <c r="M234" i="12"/>
  <c r="N234" i="12"/>
  <c r="M235" i="12"/>
  <c r="N235" i="12"/>
  <c r="M236" i="12"/>
  <c r="N236" i="12"/>
  <c r="M237" i="12"/>
  <c r="N237" i="12"/>
  <c r="M238" i="12"/>
  <c r="N238" i="12"/>
  <c r="M239" i="12"/>
  <c r="N239" i="12"/>
  <c r="M240" i="12"/>
  <c r="N240" i="12"/>
  <c r="M241" i="12"/>
  <c r="N241" i="12"/>
  <c r="M242" i="12"/>
  <c r="N242" i="12"/>
  <c r="M243" i="12"/>
  <c r="N243" i="12"/>
  <c r="M244" i="12"/>
  <c r="N244" i="12"/>
  <c r="M245" i="12"/>
  <c r="N245" i="12"/>
  <c r="M246" i="12"/>
  <c r="N246" i="12"/>
  <c r="M247" i="12"/>
  <c r="N247" i="12"/>
  <c r="M248" i="12"/>
  <c r="N248" i="12"/>
  <c r="M249" i="12"/>
  <c r="N249" i="12"/>
  <c r="M250" i="12"/>
  <c r="N250" i="12"/>
  <c r="M251" i="12"/>
  <c r="N251" i="12"/>
  <c r="M252" i="12"/>
  <c r="N252" i="12"/>
  <c r="M253" i="12"/>
  <c r="N253" i="12"/>
  <c r="M254" i="12"/>
  <c r="N254" i="12"/>
  <c r="M255" i="12"/>
  <c r="N255" i="12"/>
  <c r="M256" i="12"/>
  <c r="N256" i="12"/>
  <c r="M257" i="12"/>
  <c r="N257" i="12"/>
  <c r="M258" i="12"/>
  <c r="N258" i="12"/>
  <c r="M259" i="12"/>
  <c r="N259" i="12"/>
  <c r="M260" i="12"/>
  <c r="N260" i="12"/>
  <c r="M261" i="12"/>
  <c r="N261" i="12"/>
  <c r="M262" i="12"/>
  <c r="N262" i="12"/>
  <c r="M263" i="12"/>
  <c r="N263" i="12"/>
  <c r="M264" i="12"/>
  <c r="N264" i="12"/>
  <c r="M265" i="12"/>
  <c r="N265" i="12"/>
  <c r="M266" i="12"/>
  <c r="N266" i="12"/>
  <c r="M267" i="12"/>
  <c r="N267" i="12"/>
  <c r="M268" i="12"/>
  <c r="N268" i="12"/>
  <c r="M269" i="12"/>
  <c r="N269" i="12"/>
  <c r="M270" i="12"/>
  <c r="N270" i="12"/>
  <c r="M271" i="12"/>
  <c r="N271" i="12"/>
  <c r="M272" i="12"/>
  <c r="N272" i="12"/>
  <c r="M273" i="12"/>
  <c r="N273" i="12"/>
  <c r="M274" i="12"/>
  <c r="N274" i="12"/>
  <c r="M275" i="12"/>
  <c r="N275" i="12"/>
  <c r="M276" i="12"/>
  <c r="N276" i="12"/>
  <c r="M277" i="12"/>
  <c r="N277" i="12"/>
  <c r="M278" i="12"/>
  <c r="N278" i="12"/>
  <c r="M279" i="12"/>
  <c r="N279" i="12"/>
  <c r="M280" i="12"/>
  <c r="N280" i="12"/>
  <c r="M281" i="12"/>
  <c r="N281" i="12"/>
  <c r="M282" i="12"/>
  <c r="N282" i="12"/>
  <c r="M283" i="12"/>
  <c r="N283" i="12"/>
  <c r="M284" i="12"/>
  <c r="N284" i="12"/>
  <c r="M285" i="12"/>
  <c r="N285" i="12"/>
  <c r="M286" i="12"/>
  <c r="N286" i="12"/>
  <c r="M287" i="12"/>
  <c r="N287" i="12"/>
  <c r="M288" i="12"/>
  <c r="N288" i="12"/>
  <c r="M289" i="12"/>
  <c r="N289" i="12"/>
  <c r="M290" i="12"/>
  <c r="N290" i="12"/>
  <c r="M291" i="12"/>
  <c r="N291" i="12"/>
  <c r="M292" i="12"/>
  <c r="N292" i="12"/>
  <c r="N4" i="12"/>
  <c r="M4" i="12"/>
  <c r="N3" i="12"/>
  <c r="M3" i="12"/>
  <c r="N2" i="12"/>
  <c r="M2" i="12"/>
  <c r="A259" i="12"/>
  <c r="A186" i="12"/>
  <c r="A255" i="12"/>
  <c r="A344" i="12"/>
  <c r="A280" i="12"/>
  <c r="A152" i="12"/>
  <c r="A238" i="12"/>
  <c r="A99" i="12"/>
  <c r="A140" i="12"/>
  <c r="A35" i="12"/>
  <c r="A321" i="12"/>
  <c r="A122" i="12"/>
  <c r="A365" i="12"/>
  <c r="A219" i="12"/>
  <c r="A256" i="12"/>
  <c r="A236" i="12"/>
  <c r="A136" i="12"/>
  <c r="A209" i="12"/>
  <c r="A102" i="12"/>
  <c r="A86" i="12"/>
  <c r="A105" i="12"/>
  <c r="A343" i="12"/>
  <c r="A349" i="12"/>
  <c r="A15" i="12"/>
  <c r="A47" i="12"/>
  <c r="A215" i="12"/>
  <c r="A125" i="12"/>
  <c r="A58" i="12"/>
  <c r="A218" i="12"/>
  <c r="A352" i="12"/>
  <c r="A173" i="12"/>
  <c r="A101" i="12"/>
  <c r="A2" i="12"/>
  <c r="A203" i="12"/>
  <c r="A42" i="12"/>
  <c r="A340" i="12"/>
  <c r="A226" i="12"/>
  <c r="A29" i="12"/>
  <c r="A281" i="12"/>
  <c r="A178" i="12"/>
  <c r="A262" i="12"/>
  <c r="A104" i="12"/>
  <c r="A30" i="12"/>
  <c r="A142" i="12"/>
  <c r="A28" i="12"/>
  <c r="A65" i="12"/>
  <c r="A74" i="12"/>
  <c r="A253" i="12"/>
  <c r="A161" i="12"/>
  <c r="A27" i="12"/>
  <c r="A100" i="12"/>
  <c r="A108" i="12"/>
  <c r="A287" i="12"/>
  <c r="A98" i="12"/>
  <c r="A195" i="12"/>
  <c r="A285" i="12"/>
  <c r="A293" i="12"/>
  <c r="A336" i="12"/>
  <c r="A18" i="12"/>
  <c r="A247" i="12"/>
  <c r="A49" i="12"/>
  <c r="A50" i="12"/>
  <c r="A350" i="12"/>
  <c r="A132" i="12"/>
  <c r="A39" i="12"/>
  <c r="A324" i="12"/>
  <c r="A82" i="12"/>
  <c r="A323" i="12"/>
  <c r="A309" i="12"/>
  <c r="A312" i="12"/>
  <c r="A33" i="12"/>
  <c r="A8" i="12"/>
  <c r="A224" i="12"/>
  <c r="A177" i="12"/>
  <c r="A148" i="12"/>
  <c r="A235" i="12"/>
  <c r="A317" i="12"/>
  <c r="A3" i="12"/>
  <c r="A282" i="12"/>
  <c r="A212" i="12"/>
  <c r="A141" i="12"/>
  <c r="A227" i="12"/>
  <c r="A146" i="12"/>
  <c r="A172" i="12"/>
  <c r="A307" i="12"/>
  <c r="A121" i="12"/>
  <c r="A301" i="12"/>
  <c r="A75" i="12"/>
  <c r="A248" i="12"/>
  <c r="A77" i="12"/>
  <c r="A251" i="12"/>
  <c r="A113" i="12"/>
  <c r="A274" i="12"/>
  <c r="A73" i="12"/>
  <c r="A60" i="12"/>
  <c r="A97" i="12"/>
  <c r="A130" i="12"/>
  <c r="A332" i="12"/>
  <c r="A306" i="12"/>
  <c r="A243" i="12"/>
  <c r="A275" i="12"/>
  <c r="A88" i="12"/>
  <c r="A40" i="12"/>
  <c r="A208" i="12"/>
  <c r="A326" i="12"/>
  <c r="A153" i="12"/>
  <c r="A188" i="12"/>
  <c r="A237" i="12"/>
  <c r="A329" i="12"/>
  <c r="A46" i="12"/>
  <c r="A250" i="12"/>
  <c r="A111" i="12"/>
  <c r="A346" i="12"/>
  <c r="A81" i="12"/>
  <c r="A362" i="12"/>
  <c r="A37" i="12"/>
  <c r="A200" i="12"/>
  <c r="A361" i="12"/>
  <c r="A43" i="12"/>
  <c r="A356" i="12"/>
  <c r="A231" i="12"/>
  <c r="A325" i="12"/>
  <c r="A267" i="12"/>
  <c r="A54" i="12"/>
  <c r="A351" i="12"/>
  <c r="A257" i="12"/>
  <c r="A6" i="12"/>
  <c r="A119" i="12"/>
  <c r="A115" i="12"/>
  <c r="A48" i="12"/>
  <c r="A31" i="12"/>
  <c r="A289" i="12"/>
  <c r="A207" i="12"/>
  <c r="A20" i="12"/>
  <c r="A220" i="12"/>
  <c r="A296" i="12"/>
  <c r="A91" i="12"/>
  <c r="A331" i="12"/>
  <c r="A211" i="12"/>
  <c r="A198" i="12"/>
  <c r="A112" i="12"/>
  <c r="A260" i="12"/>
  <c r="A313" i="12"/>
  <c r="A59" i="12"/>
  <c r="A127" i="12"/>
  <c r="A187" i="12"/>
  <c r="A271" i="12"/>
  <c r="A213" i="12"/>
  <c r="A258" i="12"/>
  <c r="A270" i="12"/>
  <c r="A137" i="12"/>
  <c r="A357" i="12"/>
  <c r="A341" i="12"/>
  <c r="A239" i="12"/>
  <c r="A223" i="12"/>
  <c r="A56" i="12"/>
  <c r="A83" i="12"/>
  <c r="A116" i="12"/>
  <c r="A337" i="12"/>
  <c r="A249" i="12"/>
  <c r="A205" i="12"/>
  <c r="A363" i="12"/>
  <c r="A305" i="12"/>
  <c r="A216" i="12"/>
  <c r="A85" i="12"/>
  <c r="A84" i="12"/>
  <c r="A303" i="12"/>
  <c r="A206" i="12"/>
  <c r="A70" i="12"/>
  <c r="A87" i="12"/>
  <c r="A25" i="12"/>
  <c r="A339" i="12"/>
  <c r="A68" i="12"/>
  <c r="A38" i="12"/>
  <c r="A9" i="12"/>
  <c r="A150" i="12"/>
  <c r="A55" i="12"/>
  <c r="A14" i="12"/>
  <c r="A145" i="12"/>
  <c r="A12" i="12"/>
  <c r="A80" i="12"/>
  <c r="A147" i="12"/>
  <c r="A353" i="12"/>
  <c r="A181" i="12"/>
  <c r="A124" i="12"/>
  <c r="A22" i="12"/>
  <c r="A328" i="12"/>
  <c r="A314" i="12"/>
  <c r="A197" i="12"/>
  <c r="A114" i="12"/>
  <c r="A298" i="12"/>
  <c r="A299" i="12"/>
  <c r="A139" i="12"/>
  <c r="A135" i="12"/>
  <c r="A252" i="12"/>
  <c r="A76" i="12"/>
  <c r="A192" i="12"/>
  <c r="A190" i="12"/>
  <c r="A62" i="12"/>
  <c r="A297" i="12"/>
  <c r="A272" i="12"/>
  <c r="A11" i="12"/>
  <c r="A217" i="12"/>
  <c r="A180" i="12"/>
  <c r="A199" i="12"/>
  <c r="A5" i="12"/>
  <c r="A92" i="12"/>
  <c r="A78" i="12"/>
  <c r="A131" i="12"/>
  <c r="A7" i="12"/>
  <c r="A166" i="12"/>
  <c r="A24" i="12"/>
  <c r="A156" i="12"/>
  <c r="A19" i="12"/>
  <c r="A308" i="12"/>
  <c r="A129" i="12"/>
  <c r="A66" i="12"/>
  <c r="A134" i="12"/>
  <c r="A174" i="12"/>
  <c r="A109" i="12"/>
  <c r="A4" i="12"/>
  <c r="A168" i="12"/>
  <c r="A149" i="12"/>
  <c r="A32" i="12"/>
  <c r="A233" i="12"/>
  <c r="A160" i="12"/>
  <c r="A230" i="12"/>
  <c r="A288" i="12"/>
  <c r="A158" i="12"/>
  <c r="A164" i="12"/>
  <c r="A292" i="12"/>
  <c r="A162" i="12"/>
  <c r="A210" i="12"/>
  <c r="A151" i="12"/>
  <c r="A157" i="12"/>
  <c r="A241" i="12"/>
  <c r="A96" i="12"/>
  <c r="A268" i="12"/>
  <c r="A17" i="12"/>
  <c r="A261" i="12"/>
  <c r="A67" i="12"/>
  <c r="A69" i="12"/>
  <c r="A45" i="12"/>
  <c r="A126" i="12"/>
  <c r="A229" i="12"/>
  <c r="A36" i="12"/>
  <c r="A189" i="12"/>
  <c r="A302" i="12"/>
  <c r="A246" i="12"/>
  <c r="A154" i="12"/>
  <c r="A366" i="12"/>
  <c r="A138" i="12"/>
  <c r="A318" i="12"/>
  <c r="A184" i="12"/>
  <c r="A159" i="12"/>
  <c r="A319" i="12"/>
  <c r="A222" i="12"/>
  <c r="A144" i="12"/>
  <c r="A214" i="12"/>
  <c r="A72" i="12"/>
  <c r="A176" i="12"/>
  <c r="A44" i="12"/>
  <c r="A330" i="12"/>
  <c r="A165" i="12"/>
  <c r="A106" i="12"/>
  <c r="A276" i="12"/>
  <c r="A244" i="12"/>
  <c r="A327" i="12"/>
  <c r="A185" i="12"/>
  <c r="A107" i="12"/>
  <c r="A364" i="12"/>
  <c r="A360" i="12"/>
  <c r="A163" i="12"/>
  <c r="A333" i="12"/>
  <c r="A120" i="12"/>
  <c r="A228" i="12"/>
  <c r="A348" i="12"/>
  <c r="A169" i="12"/>
  <c r="A171" i="12"/>
  <c r="A245" i="12"/>
  <c r="A182" i="12"/>
  <c r="A117" i="12"/>
  <c r="A143" i="12"/>
  <c r="A93" i="12"/>
  <c r="A204" i="12"/>
  <c r="A194" i="12"/>
  <c r="A221" i="12"/>
  <c r="A284" i="12"/>
  <c r="A10" i="12"/>
  <c r="A266" i="12"/>
  <c r="A133" i="12"/>
  <c r="A179" i="12"/>
  <c r="A41" i="12"/>
  <c r="A53" i="12"/>
  <c r="A322" i="12"/>
  <c r="A334" i="12"/>
  <c r="A240" i="12"/>
  <c r="A225" i="12"/>
  <c r="A175" i="12"/>
  <c r="A273" i="12"/>
  <c r="A79" i="12"/>
  <c r="A90" i="12"/>
  <c r="A345" i="12"/>
  <c r="A290" i="12"/>
  <c r="A193" i="12"/>
  <c r="A13" i="12"/>
  <c r="A304" i="12"/>
  <c r="A26" i="12"/>
  <c r="A265" i="12"/>
  <c r="A128" i="12"/>
  <c r="A347" i="12"/>
  <c r="A311" i="12"/>
  <c r="A354" i="12"/>
  <c r="A254" i="12"/>
  <c r="A23" i="12"/>
  <c r="A291" i="12"/>
  <c r="A242" i="12"/>
  <c r="A64" i="12"/>
  <c r="A234" i="12"/>
  <c r="A310" i="12"/>
  <c r="A335" i="12"/>
  <c r="A263" i="12"/>
  <c r="A167" i="12"/>
  <c r="A57" i="12"/>
  <c r="A338" i="12"/>
  <c r="A191" i="12"/>
  <c r="A279" i="12"/>
  <c r="A52" i="12"/>
  <c r="A342" i="12"/>
  <c r="A286" i="12"/>
  <c r="A34" i="12"/>
  <c r="A201" i="12"/>
  <c r="A16" i="12"/>
  <c r="A315" i="12"/>
  <c r="A264" i="12"/>
  <c r="A71" i="12"/>
  <c r="A300" i="12"/>
  <c r="A110" i="12"/>
  <c r="A95" i="12"/>
  <c r="A355" i="12"/>
  <c r="A51" i="12"/>
  <c r="A183" i="12"/>
  <c r="A316" i="12"/>
  <c r="A358" i="12"/>
  <c r="A170" i="12"/>
  <c r="A359" i="12"/>
  <c r="A277" i="12"/>
  <c r="A123" i="12"/>
  <c r="A278" i="12"/>
  <c r="A94" i="12"/>
  <c r="A196" i="12"/>
  <c r="A320" i="12"/>
  <c r="A283" i="12"/>
  <c r="A103" i="12"/>
  <c r="A21" i="12"/>
  <c r="A202" i="12"/>
  <c r="A155" i="12"/>
  <c r="A269" i="12"/>
  <c r="A63" i="12"/>
  <c r="A61" i="12"/>
  <c r="A89" i="12"/>
  <c r="A232" i="12"/>
  <c r="A294" i="12"/>
  <c r="A295" i="12"/>
  <c r="A118" i="12"/>
  <c r="G367" i="12"/>
  <c r="J118" i="12"/>
  <c r="C118" i="12"/>
  <c r="J295" i="12"/>
  <c r="C295" i="12"/>
  <c r="J294" i="12"/>
  <c r="C294" i="12"/>
  <c r="J232" i="12"/>
  <c r="C232" i="12"/>
  <c r="J89" i="12"/>
  <c r="C89" i="12"/>
  <c r="J61" i="12"/>
  <c r="C61" i="12"/>
  <c r="J63" i="12"/>
  <c r="C63" i="12"/>
  <c r="J269" i="12"/>
  <c r="C269" i="12"/>
  <c r="J155" i="12"/>
  <c r="C155" i="12"/>
  <c r="J202" i="12"/>
  <c r="C202" i="12"/>
  <c r="J21" i="12"/>
  <c r="C21" i="12"/>
  <c r="J103" i="12"/>
  <c r="C103" i="12"/>
  <c r="J283" i="12"/>
  <c r="C283" i="12"/>
  <c r="J320" i="12"/>
  <c r="C320" i="12"/>
  <c r="J196" i="12"/>
  <c r="C196" i="12"/>
  <c r="J94" i="12"/>
  <c r="C94" i="12"/>
  <c r="J278" i="12"/>
  <c r="C278" i="12"/>
  <c r="J123" i="12"/>
  <c r="C123" i="12"/>
  <c r="J277" i="12"/>
  <c r="C277" i="12"/>
  <c r="J359" i="12"/>
  <c r="C359" i="12"/>
  <c r="J170" i="12"/>
  <c r="C170" i="12"/>
  <c r="J358" i="12"/>
  <c r="C358" i="12"/>
  <c r="J316" i="12"/>
  <c r="C316" i="12"/>
  <c r="J183" i="12"/>
  <c r="C183" i="12"/>
  <c r="J51" i="12"/>
  <c r="C51" i="12"/>
  <c r="J355" i="12"/>
  <c r="C355" i="12"/>
  <c r="J95" i="12"/>
  <c r="C95" i="12"/>
  <c r="J110" i="12"/>
  <c r="C110" i="12"/>
  <c r="J300" i="12"/>
  <c r="C300" i="12"/>
  <c r="J71" i="12"/>
  <c r="C71" i="12"/>
  <c r="J264" i="12"/>
  <c r="C264" i="12"/>
  <c r="J315" i="12"/>
  <c r="C315" i="12"/>
  <c r="J16" i="12"/>
  <c r="C16" i="12"/>
  <c r="J201" i="12"/>
  <c r="C201" i="12"/>
  <c r="J34" i="12"/>
  <c r="C34" i="12"/>
  <c r="J286" i="12"/>
  <c r="C286" i="12"/>
  <c r="J342" i="12"/>
  <c r="C342" i="12"/>
  <c r="J52" i="12"/>
  <c r="C52" i="12"/>
  <c r="J279" i="12"/>
  <c r="C279" i="12"/>
  <c r="J191" i="12"/>
  <c r="C191" i="12"/>
  <c r="J338" i="12"/>
  <c r="C338" i="12"/>
  <c r="J57" i="12"/>
  <c r="C57" i="12"/>
  <c r="J167" i="12"/>
  <c r="C167" i="12"/>
  <c r="J263" i="12"/>
  <c r="C263" i="12"/>
  <c r="J335" i="12"/>
  <c r="C335" i="12"/>
  <c r="J310" i="12"/>
  <c r="C310" i="12"/>
  <c r="J234" i="12"/>
  <c r="C234" i="12"/>
  <c r="J64" i="12"/>
  <c r="C64" i="12"/>
  <c r="J242" i="12"/>
  <c r="C242" i="12"/>
  <c r="J291" i="12"/>
  <c r="C291" i="12"/>
  <c r="J23" i="12"/>
  <c r="C23" i="12"/>
  <c r="J254" i="12"/>
  <c r="C254" i="12"/>
  <c r="J354" i="12"/>
  <c r="C354" i="12"/>
  <c r="J311" i="12"/>
  <c r="C311" i="12"/>
  <c r="J347" i="12"/>
  <c r="C347" i="12"/>
  <c r="J128" i="12"/>
  <c r="C128" i="12"/>
  <c r="J265" i="12"/>
  <c r="C265" i="12"/>
  <c r="J26" i="12"/>
  <c r="C26" i="12"/>
  <c r="J304" i="12"/>
  <c r="C304" i="12"/>
  <c r="J13" i="12"/>
  <c r="C13" i="12"/>
  <c r="J193" i="12"/>
  <c r="C193" i="12"/>
  <c r="J290" i="12"/>
  <c r="C290" i="12"/>
  <c r="J345" i="12"/>
  <c r="C345" i="12"/>
  <c r="J90" i="12"/>
  <c r="C90" i="12"/>
  <c r="J79" i="12"/>
  <c r="C79" i="12"/>
  <c r="J273" i="12"/>
  <c r="C273" i="12"/>
  <c r="J175" i="12"/>
  <c r="C175" i="12"/>
  <c r="J225" i="12"/>
  <c r="C225" i="12"/>
  <c r="J240" i="12"/>
  <c r="C240" i="12"/>
  <c r="J334" i="12"/>
  <c r="C334" i="12"/>
  <c r="J322" i="12"/>
  <c r="C322" i="12"/>
  <c r="J53" i="12"/>
  <c r="C53" i="12"/>
  <c r="J41" i="12"/>
  <c r="C41" i="12"/>
  <c r="J179" i="12"/>
  <c r="C179" i="12"/>
  <c r="J133" i="12"/>
  <c r="C133" i="12"/>
  <c r="J266" i="12"/>
  <c r="C266" i="12"/>
  <c r="J10" i="12"/>
  <c r="C10" i="12"/>
  <c r="J284" i="12"/>
  <c r="C284" i="12"/>
  <c r="J221" i="12"/>
  <c r="C221" i="12"/>
  <c r="J194" i="12"/>
  <c r="C194" i="12"/>
  <c r="J204" i="12"/>
  <c r="C204" i="12"/>
  <c r="J93" i="12"/>
  <c r="C93" i="12"/>
  <c r="J143" i="12"/>
  <c r="C143" i="12"/>
  <c r="J117" i="12"/>
  <c r="C117" i="12"/>
  <c r="J182" i="12"/>
  <c r="C182" i="12"/>
  <c r="J245" i="12"/>
  <c r="C245" i="12"/>
  <c r="J171" i="12"/>
  <c r="C171" i="12"/>
  <c r="J169" i="12"/>
  <c r="C169" i="12"/>
  <c r="J348" i="12"/>
  <c r="C348" i="12"/>
  <c r="J228" i="12"/>
  <c r="C228" i="12"/>
  <c r="J120" i="12"/>
  <c r="C120" i="12"/>
  <c r="J333" i="12"/>
  <c r="C333" i="12"/>
  <c r="J163" i="12"/>
  <c r="C163" i="12"/>
  <c r="J360" i="12"/>
  <c r="C360" i="12"/>
  <c r="J364" i="12"/>
  <c r="C364" i="12"/>
  <c r="J107" i="12"/>
  <c r="C107" i="12"/>
  <c r="J185" i="12"/>
  <c r="C185" i="12"/>
  <c r="J327" i="12"/>
  <c r="C327" i="12"/>
  <c r="J244" i="12"/>
  <c r="C244" i="12"/>
  <c r="J276" i="12"/>
  <c r="C276" i="12"/>
  <c r="J106" i="12"/>
  <c r="C106" i="12"/>
  <c r="J165" i="12"/>
  <c r="C165" i="12"/>
  <c r="J330" i="12"/>
  <c r="C330" i="12"/>
  <c r="J44" i="12"/>
  <c r="C44" i="12"/>
  <c r="J176" i="12"/>
  <c r="C176" i="12"/>
  <c r="J72" i="12"/>
  <c r="C72" i="12"/>
  <c r="J214" i="12"/>
  <c r="C214" i="12"/>
  <c r="J144" i="12"/>
  <c r="C144" i="12"/>
  <c r="J222" i="12"/>
  <c r="C222" i="12"/>
  <c r="J319" i="12"/>
  <c r="C319" i="12"/>
  <c r="J159" i="12"/>
  <c r="C159" i="12"/>
  <c r="J184" i="12"/>
  <c r="C184" i="12"/>
  <c r="J318" i="12"/>
  <c r="C318" i="12"/>
  <c r="J138" i="12"/>
  <c r="C138" i="12"/>
  <c r="J366" i="12"/>
  <c r="C366" i="12"/>
  <c r="J154" i="12"/>
  <c r="C154" i="12"/>
  <c r="J246" i="12"/>
  <c r="C246" i="12"/>
  <c r="J302" i="12"/>
  <c r="C302" i="12"/>
  <c r="J189" i="12"/>
  <c r="C189" i="12"/>
  <c r="J36" i="12"/>
  <c r="C36" i="12"/>
  <c r="J229" i="12"/>
  <c r="C229" i="12"/>
  <c r="J126" i="12"/>
  <c r="C126" i="12"/>
  <c r="J45" i="12"/>
  <c r="C45" i="12"/>
  <c r="J69" i="12"/>
  <c r="C69" i="12"/>
  <c r="J67" i="12"/>
  <c r="C67" i="12"/>
  <c r="J261" i="12"/>
  <c r="C261" i="12"/>
  <c r="J17" i="12"/>
  <c r="C17" i="12"/>
  <c r="J268" i="12"/>
  <c r="C268" i="12"/>
  <c r="J96" i="12"/>
  <c r="C96" i="12"/>
  <c r="J241" i="12"/>
  <c r="C241" i="12"/>
  <c r="J157" i="12"/>
  <c r="C157" i="12"/>
  <c r="J151" i="12"/>
  <c r="C151" i="12"/>
  <c r="J210" i="12"/>
  <c r="C210" i="12"/>
  <c r="J162" i="12"/>
  <c r="C162" i="12"/>
  <c r="J292" i="12"/>
  <c r="C292" i="12"/>
  <c r="J164" i="12"/>
  <c r="C164" i="12"/>
  <c r="J158" i="12"/>
  <c r="C158" i="12"/>
  <c r="J288" i="12"/>
  <c r="C288" i="12"/>
  <c r="J230" i="12"/>
  <c r="C230" i="12"/>
  <c r="J160" i="12"/>
  <c r="C160" i="12"/>
  <c r="J233" i="12"/>
  <c r="C233" i="12"/>
  <c r="J32" i="12"/>
  <c r="C32" i="12"/>
  <c r="J149" i="12"/>
  <c r="C149" i="12"/>
  <c r="J168" i="12"/>
  <c r="C168" i="12"/>
  <c r="J4" i="12"/>
  <c r="C4" i="12"/>
  <c r="J109" i="12"/>
  <c r="C109" i="12"/>
  <c r="J174" i="12"/>
  <c r="C174" i="12"/>
  <c r="J134" i="12"/>
  <c r="C134" i="12"/>
  <c r="J66" i="12"/>
  <c r="C66" i="12"/>
  <c r="J129" i="12"/>
  <c r="C129" i="12"/>
  <c r="J308" i="12"/>
  <c r="C308" i="12"/>
  <c r="J19" i="12"/>
  <c r="C19" i="12"/>
  <c r="J156" i="12"/>
  <c r="C156" i="12"/>
  <c r="J24" i="12"/>
  <c r="C24" i="12"/>
  <c r="J166" i="12"/>
  <c r="C166" i="12"/>
  <c r="J7" i="12"/>
  <c r="C7" i="12"/>
  <c r="J131" i="12"/>
  <c r="C131" i="12"/>
  <c r="J78" i="12"/>
  <c r="C78" i="12"/>
  <c r="J92" i="12"/>
  <c r="C92" i="12"/>
  <c r="J5" i="12"/>
  <c r="C5" i="12"/>
  <c r="J199" i="12"/>
  <c r="C199" i="12"/>
  <c r="J180" i="12"/>
  <c r="C180" i="12"/>
  <c r="J217" i="12"/>
  <c r="C217" i="12"/>
  <c r="J11" i="12"/>
  <c r="C11" i="12"/>
  <c r="J272" i="12"/>
  <c r="C272" i="12"/>
  <c r="J297" i="12"/>
  <c r="C297" i="12"/>
  <c r="J62" i="12"/>
  <c r="C62" i="12"/>
  <c r="J190" i="12"/>
  <c r="C190" i="12"/>
  <c r="J192" i="12"/>
  <c r="C192" i="12"/>
  <c r="J76" i="12"/>
  <c r="C76" i="12"/>
  <c r="J252" i="12"/>
  <c r="C252" i="12"/>
  <c r="J135" i="12"/>
  <c r="C135" i="12"/>
  <c r="J139" i="12"/>
  <c r="C139" i="12"/>
  <c r="J299" i="12"/>
  <c r="C299" i="12"/>
  <c r="J298" i="12"/>
  <c r="C298" i="12"/>
  <c r="J114" i="12"/>
  <c r="C114" i="12"/>
  <c r="J197" i="12"/>
  <c r="C197" i="12"/>
  <c r="J314" i="12"/>
  <c r="C314" i="12"/>
  <c r="J328" i="12"/>
  <c r="C328" i="12"/>
  <c r="J22" i="12"/>
  <c r="C22" i="12"/>
  <c r="J124" i="12"/>
  <c r="C124" i="12"/>
  <c r="J181" i="12"/>
  <c r="C181" i="12"/>
  <c r="J353" i="12"/>
  <c r="C353" i="12"/>
  <c r="J147" i="12"/>
  <c r="C147" i="12"/>
  <c r="J80" i="12"/>
  <c r="C80" i="12"/>
  <c r="J12" i="12"/>
  <c r="C12" i="12"/>
  <c r="J145" i="12"/>
  <c r="C145" i="12"/>
  <c r="J14" i="12"/>
  <c r="C14" i="12"/>
  <c r="J55" i="12"/>
  <c r="C55" i="12"/>
  <c r="J150" i="12"/>
  <c r="C150" i="12"/>
  <c r="J9" i="12"/>
  <c r="C9" i="12"/>
  <c r="J38" i="12"/>
  <c r="C38" i="12"/>
  <c r="J68" i="12"/>
  <c r="C68" i="12"/>
  <c r="J339" i="12"/>
  <c r="C339" i="12"/>
  <c r="J25" i="12"/>
  <c r="C25" i="12"/>
  <c r="J87" i="12"/>
  <c r="C87" i="12"/>
  <c r="J70" i="12"/>
  <c r="C70" i="12"/>
  <c r="J206" i="12"/>
  <c r="C206" i="12"/>
  <c r="J303" i="12"/>
  <c r="C303" i="12"/>
  <c r="J84" i="12"/>
  <c r="C84" i="12"/>
  <c r="J85" i="12"/>
  <c r="C85" i="12"/>
  <c r="J216" i="12"/>
  <c r="C216" i="12"/>
  <c r="J305" i="12"/>
  <c r="C305" i="12"/>
  <c r="J363" i="12"/>
  <c r="C363" i="12"/>
  <c r="J205" i="12"/>
  <c r="C205" i="12"/>
  <c r="J249" i="12"/>
  <c r="C249" i="12"/>
  <c r="J337" i="12"/>
  <c r="C337" i="12"/>
  <c r="J116" i="12"/>
  <c r="C116" i="12"/>
  <c r="J83" i="12"/>
  <c r="C83" i="12"/>
  <c r="J56" i="12"/>
  <c r="C56" i="12"/>
  <c r="J223" i="12"/>
  <c r="C223" i="12"/>
  <c r="J239" i="12"/>
  <c r="C239" i="12"/>
  <c r="J341" i="12"/>
  <c r="C341" i="12"/>
  <c r="J357" i="12"/>
  <c r="C357" i="12"/>
  <c r="J137" i="12"/>
  <c r="C137" i="12"/>
  <c r="J270" i="12"/>
  <c r="C270" i="12"/>
  <c r="J258" i="12"/>
  <c r="C258" i="12"/>
  <c r="J213" i="12"/>
  <c r="C213" i="12"/>
  <c r="J271" i="12"/>
  <c r="C271" i="12"/>
  <c r="J187" i="12"/>
  <c r="C187" i="12"/>
  <c r="J127" i="12"/>
  <c r="C127" i="12"/>
  <c r="J59" i="12"/>
  <c r="C59" i="12"/>
  <c r="J313" i="12"/>
  <c r="C313" i="12"/>
  <c r="J260" i="12"/>
  <c r="C260" i="12"/>
  <c r="J112" i="12"/>
  <c r="C112" i="12"/>
  <c r="J198" i="12"/>
  <c r="C198" i="12"/>
  <c r="J211" i="12"/>
  <c r="C211" i="12"/>
  <c r="J331" i="12"/>
  <c r="C331" i="12"/>
  <c r="J91" i="12"/>
  <c r="C91" i="12"/>
  <c r="J296" i="12"/>
  <c r="C296" i="12"/>
  <c r="J220" i="12"/>
  <c r="C220" i="12"/>
  <c r="J20" i="12"/>
  <c r="C20" i="12"/>
  <c r="J207" i="12"/>
  <c r="C207" i="12"/>
  <c r="J289" i="12"/>
  <c r="C289" i="12"/>
  <c r="J31" i="12"/>
  <c r="C31" i="12"/>
  <c r="J48" i="12"/>
  <c r="C48" i="12"/>
  <c r="J115" i="12"/>
  <c r="C115" i="12"/>
  <c r="J119" i="12"/>
  <c r="C119" i="12"/>
  <c r="J6" i="12"/>
  <c r="C6" i="12"/>
  <c r="J257" i="12"/>
  <c r="C257" i="12"/>
  <c r="J351" i="12"/>
  <c r="C351" i="12"/>
  <c r="J54" i="12"/>
  <c r="C54" i="12"/>
  <c r="J267" i="12"/>
  <c r="C267" i="12"/>
  <c r="J325" i="12"/>
  <c r="C325" i="12"/>
  <c r="J231" i="12"/>
  <c r="C231" i="12"/>
  <c r="J356" i="12"/>
  <c r="C356" i="12"/>
  <c r="J43" i="12"/>
  <c r="C43" i="12"/>
  <c r="J361" i="12"/>
  <c r="C361" i="12"/>
  <c r="J200" i="12"/>
  <c r="C200" i="12"/>
  <c r="J37" i="12"/>
  <c r="C37" i="12"/>
  <c r="J362" i="12"/>
  <c r="C362" i="12"/>
  <c r="J81" i="12"/>
  <c r="C81" i="12"/>
  <c r="J346" i="12"/>
  <c r="C346" i="12"/>
  <c r="J111" i="12"/>
  <c r="C111" i="12"/>
  <c r="J250" i="12"/>
  <c r="C250" i="12"/>
  <c r="J46" i="12"/>
  <c r="C46" i="12"/>
  <c r="J329" i="12"/>
  <c r="C329" i="12"/>
  <c r="J237" i="12"/>
  <c r="C237" i="12"/>
  <c r="J188" i="12"/>
  <c r="C188" i="12"/>
  <c r="J153" i="12"/>
  <c r="C153" i="12"/>
  <c r="J326" i="12"/>
  <c r="C326" i="12"/>
  <c r="J208" i="12"/>
  <c r="C208" i="12"/>
  <c r="J40" i="12"/>
  <c r="C40" i="12"/>
  <c r="J88" i="12"/>
  <c r="C88" i="12"/>
  <c r="J275" i="12"/>
  <c r="C275" i="12"/>
  <c r="J243" i="12"/>
  <c r="C243" i="12"/>
  <c r="J306" i="12"/>
  <c r="C306" i="12"/>
  <c r="J332" i="12"/>
  <c r="C332" i="12"/>
  <c r="J130" i="12"/>
  <c r="C130" i="12"/>
  <c r="J97" i="12"/>
  <c r="C97" i="12"/>
  <c r="J60" i="12"/>
  <c r="C60" i="12"/>
  <c r="J73" i="12"/>
  <c r="C73" i="12"/>
  <c r="J274" i="12"/>
  <c r="C274" i="12"/>
  <c r="J113" i="12"/>
  <c r="C113" i="12"/>
  <c r="J251" i="12"/>
  <c r="C251" i="12"/>
  <c r="J77" i="12"/>
  <c r="C77" i="12"/>
  <c r="J248" i="12"/>
  <c r="C248" i="12"/>
  <c r="J75" i="12"/>
  <c r="C75" i="12"/>
  <c r="J301" i="12"/>
  <c r="C301" i="12"/>
  <c r="J121" i="12"/>
  <c r="C121" i="12"/>
  <c r="J307" i="12"/>
  <c r="C307" i="12"/>
  <c r="J172" i="12"/>
  <c r="C172" i="12"/>
  <c r="J146" i="12"/>
  <c r="C146" i="12"/>
  <c r="J227" i="12"/>
  <c r="C227" i="12"/>
  <c r="J141" i="12"/>
  <c r="C141" i="12"/>
  <c r="J212" i="12"/>
  <c r="C212" i="12"/>
  <c r="J282" i="12"/>
  <c r="C282" i="12"/>
  <c r="J3" i="12"/>
  <c r="C3" i="12"/>
  <c r="J317" i="12"/>
  <c r="C317" i="12"/>
  <c r="J235" i="12"/>
  <c r="C235" i="12"/>
  <c r="J148" i="12"/>
  <c r="C148" i="12"/>
  <c r="J177" i="12"/>
  <c r="C177" i="12"/>
  <c r="J224" i="12"/>
  <c r="C224" i="12"/>
  <c r="J8" i="12"/>
  <c r="C8" i="12"/>
  <c r="J33" i="12"/>
  <c r="C33" i="12"/>
  <c r="J312" i="12"/>
  <c r="C312" i="12"/>
  <c r="J309" i="12"/>
  <c r="C309" i="12"/>
  <c r="J323" i="12"/>
  <c r="C323" i="12"/>
  <c r="J82" i="12"/>
  <c r="C82" i="12"/>
  <c r="J324" i="12"/>
  <c r="C324" i="12"/>
  <c r="J39" i="12"/>
  <c r="C39" i="12"/>
  <c r="J132" i="12"/>
  <c r="C132" i="12"/>
  <c r="J350" i="12"/>
  <c r="C350" i="12"/>
  <c r="J50" i="12"/>
  <c r="C50" i="12"/>
  <c r="J49" i="12"/>
  <c r="C49" i="12"/>
  <c r="J247" i="12"/>
  <c r="C247" i="12"/>
  <c r="J18" i="12"/>
  <c r="C18" i="12"/>
  <c r="J336" i="12"/>
  <c r="C336" i="12"/>
  <c r="J293" i="12"/>
  <c r="C293" i="12"/>
  <c r="J285" i="12"/>
  <c r="C285" i="12"/>
  <c r="J195" i="12"/>
  <c r="C195" i="12"/>
  <c r="J98" i="12"/>
  <c r="C98" i="12"/>
  <c r="J287" i="12"/>
  <c r="C287" i="12"/>
  <c r="J108" i="12"/>
  <c r="C108" i="12"/>
  <c r="J100" i="12"/>
  <c r="C100" i="12"/>
  <c r="J27" i="12"/>
  <c r="C27" i="12"/>
  <c r="J161" i="12"/>
  <c r="C161" i="12"/>
  <c r="J253" i="12"/>
  <c r="C253" i="12"/>
  <c r="J74" i="12"/>
  <c r="C74" i="12"/>
  <c r="J65" i="12"/>
  <c r="C65" i="12"/>
  <c r="J28" i="12"/>
  <c r="C28" i="12"/>
  <c r="J142" i="12"/>
  <c r="C142" i="12"/>
  <c r="J30" i="12"/>
  <c r="C30" i="12"/>
  <c r="J104" i="12"/>
  <c r="C104" i="12"/>
  <c r="J262" i="12"/>
  <c r="C262" i="12"/>
  <c r="J178" i="12"/>
  <c r="C178" i="12"/>
  <c r="J281" i="12"/>
  <c r="C281" i="12"/>
  <c r="J29" i="12"/>
  <c r="C29" i="12"/>
  <c r="J226" i="12"/>
  <c r="C226" i="12"/>
  <c r="J340" i="12"/>
  <c r="C340" i="12"/>
  <c r="J42" i="12"/>
  <c r="C42" i="12"/>
  <c r="J203" i="12"/>
  <c r="C203" i="12"/>
  <c r="J2" i="12"/>
  <c r="C2" i="12"/>
  <c r="J101" i="12"/>
  <c r="C101" i="12"/>
  <c r="J173" i="12"/>
  <c r="C173" i="12"/>
  <c r="J352" i="12"/>
  <c r="C352" i="12"/>
  <c r="J218" i="12"/>
  <c r="C218" i="12"/>
  <c r="J58" i="12"/>
  <c r="C58" i="12"/>
  <c r="J125" i="12"/>
  <c r="C125" i="12"/>
  <c r="J215" i="12"/>
  <c r="C215" i="12"/>
  <c r="J47" i="12"/>
  <c r="C47" i="12"/>
  <c r="J15" i="12"/>
  <c r="C15" i="12"/>
  <c r="J349" i="12"/>
  <c r="C349" i="12"/>
  <c r="J343" i="12"/>
  <c r="C343" i="12"/>
  <c r="J105" i="12"/>
  <c r="C105" i="12"/>
  <c r="J86" i="12"/>
  <c r="C86" i="12"/>
  <c r="J102" i="12"/>
  <c r="C102" i="12"/>
  <c r="J209" i="12"/>
  <c r="C209" i="12"/>
  <c r="J136" i="12"/>
  <c r="C136" i="12"/>
  <c r="J236" i="12"/>
  <c r="C236" i="12"/>
  <c r="J256" i="12"/>
  <c r="C256" i="12"/>
  <c r="J219" i="12"/>
  <c r="C219" i="12"/>
  <c r="J365" i="12"/>
  <c r="C365" i="12"/>
  <c r="J122" i="12"/>
  <c r="C122" i="12"/>
  <c r="J321" i="12"/>
  <c r="C321" i="12"/>
  <c r="J35" i="12"/>
  <c r="C35" i="12"/>
  <c r="J140" i="12"/>
  <c r="C140" i="12"/>
  <c r="J99" i="12"/>
  <c r="C99" i="12"/>
  <c r="J238" i="12"/>
  <c r="C238" i="12"/>
  <c r="J152" i="12"/>
  <c r="C152" i="12"/>
  <c r="J280" i="12"/>
  <c r="C280" i="12"/>
  <c r="J344" i="12"/>
  <c r="C344" i="12"/>
  <c r="J255" i="12"/>
  <c r="C255" i="12"/>
  <c r="J186" i="12"/>
  <c r="C186" i="12"/>
  <c r="J259" i="12"/>
  <c r="C259" i="12"/>
  <c r="L37" i="3"/>
  <c r="L38" i="3"/>
  <c r="L36" i="3"/>
  <c r="L35" i="3"/>
  <c r="L34" i="3"/>
  <c r="L22" i="3"/>
  <c r="L21" i="3"/>
  <c r="L20" i="3"/>
  <c r="L19" i="3"/>
  <c r="L18" i="3"/>
  <c r="L6" i="3"/>
  <c r="L5" i="3"/>
  <c r="L4" i="3"/>
  <c r="L3" i="3"/>
  <c r="L2" i="3"/>
  <c r="I377" i="15" l="1"/>
  <c r="J367" i="12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E178" i="11"/>
  <c r="D179" i="11"/>
  <c r="E179" i="11"/>
  <c r="D180" i="11"/>
  <c r="E180" i="11"/>
  <c r="D181" i="11"/>
  <c r="E181" i="11"/>
  <c r="D182" i="11"/>
  <c r="E182" i="11"/>
  <c r="D183" i="11"/>
  <c r="E183" i="11"/>
  <c r="D184" i="11"/>
  <c r="E184" i="11"/>
  <c r="D185" i="11"/>
  <c r="E185" i="11"/>
  <c r="D186" i="11"/>
  <c r="E186" i="11"/>
  <c r="D187" i="11"/>
  <c r="E187" i="11"/>
  <c r="D188" i="11"/>
  <c r="E188" i="11"/>
  <c r="D189" i="11"/>
  <c r="E189" i="11"/>
  <c r="D190" i="11"/>
  <c r="E190" i="11"/>
  <c r="D191" i="11"/>
  <c r="E191" i="11"/>
  <c r="D192" i="11"/>
  <c r="E192" i="11"/>
  <c r="D193" i="11"/>
  <c r="E193" i="11"/>
  <c r="D194" i="11"/>
  <c r="E194" i="11"/>
  <c r="D195" i="11"/>
  <c r="E195" i="11"/>
  <c r="D196" i="11"/>
  <c r="E196" i="11"/>
  <c r="D197" i="11"/>
  <c r="E197" i="11"/>
  <c r="D198" i="11"/>
  <c r="E198" i="11"/>
  <c r="D199" i="11"/>
  <c r="E199" i="11"/>
  <c r="D200" i="11"/>
  <c r="E200" i="11"/>
  <c r="D201" i="11"/>
  <c r="E201" i="11"/>
  <c r="D202" i="11"/>
  <c r="E202" i="11"/>
  <c r="D203" i="11"/>
  <c r="E203" i="11"/>
  <c r="D204" i="11"/>
  <c r="E204" i="11"/>
  <c r="D205" i="11"/>
  <c r="E205" i="11"/>
  <c r="D206" i="11"/>
  <c r="E206" i="11"/>
  <c r="D207" i="11"/>
  <c r="E207" i="11"/>
  <c r="D208" i="11"/>
  <c r="E208" i="11"/>
  <c r="D209" i="11"/>
  <c r="E209" i="11"/>
  <c r="D210" i="11"/>
  <c r="E210" i="11"/>
  <c r="D211" i="11"/>
  <c r="E211" i="11"/>
  <c r="D212" i="11"/>
  <c r="E212" i="11"/>
  <c r="D213" i="11"/>
  <c r="E213" i="11"/>
  <c r="D214" i="11"/>
  <c r="E214" i="11"/>
  <c r="D215" i="11"/>
  <c r="E215" i="11"/>
  <c r="D216" i="11"/>
  <c r="E216" i="11"/>
  <c r="D217" i="11"/>
  <c r="E217" i="11"/>
  <c r="D218" i="11"/>
  <c r="E218" i="11"/>
  <c r="D219" i="11"/>
  <c r="E219" i="11"/>
  <c r="D220" i="11"/>
  <c r="E220" i="11"/>
  <c r="D221" i="11"/>
  <c r="E221" i="11"/>
  <c r="D222" i="11"/>
  <c r="E222" i="11"/>
  <c r="D223" i="11"/>
  <c r="E223" i="1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235" i="11"/>
  <c r="E235" i="11"/>
  <c r="D236" i="11"/>
  <c r="E236" i="11"/>
  <c r="D237" i="11"/>
  <c r="E237" i="11"/>
  <c r="D238" i="11"/>
  <c r="E238" i="11"/>
  <c r="D239" i="11"/>
  <c r="E239" i="11"/>
  <c r="D240" i="11"/>
  <c r="E240" i="11"/>
  <c r="D241" i="11"/>
  <c r="E241" i="11"/>
  <c r="D242" i="11"/>
  <c r="E242" i="11"/>
  <c r="D243" i="11"/>
  <c r="E243" i="11"/>
  <c r="D244" i="11"/>
  <c r="E244" i="11"/>
  <c r="D245" i="11"/>
  <c r="E245" i="11"/>
  <c r="D246" i="11"/>
  <c r="E246" i="11"/>
  <c r="D247" i="11"/>
  <c r="E247" i="11"/>
  <c r="D248" i="11"/>
  <c r="E248" i="11"/>
  <c r="D249" i="11"/>
  <c r="E249" i="11"/>
  <c r="D250" i="11"/>
  <c r="E250" i="11"/>
  <c r="D251" i="11"/>
  <c r="E251" i="11"/>
  <c r="D252" i="11"/>
  <c r="E252" i="11"/>
  <c r="D253" i="11"/>
  <c r="E253" i="11"/>
  <c r="D254" i="11"/>
  <c r="E254" i="11"/>
  <c r="D255" i="11"/>
  <c r="E255" i="11"/>
  <c r="D256" i="11"/>
  <c r="E256" i="11"/>
  <c r="D257" i="11"/>
  <c r="E257" i="11"/>
  <c r="D258" i="11"/>
  <c r="E258" i="11"/>
  <c r="D259" i="11"/>
  <c r="E259" i="11"/>
  <c r="D260" i="11"/>
  <c r="E260" i="11"/>
  <c r="D261" i="11"/>
  <c r="E261" i="11"/>
  <c r="D262" i="11"/>
  <c r="E262" i="11"/>
  <c r="D263" i="11"/>
  <c r="E263" i="11"/>
  <c r="D264" i="11"/>
  <c r="E264" i="11"/>
  <c r="D265" i="11"/>
  <c r="E265" i="11"/>
  <c r="D266" i="11"/>
  <c r="E266" i="11"/>
  <c r="D267" i="11"/>
  <c r="E267" i="11"/>
  <c r="D268" i="11"/>
  <c r="E268" i="11"/>
  <c r="D269" i="11"/>
  <c r="E269" i="11"/>
  <c r="D270" i="11"/>
  <c r="E270" i="11"/>
  <c r="D271" i="11"/>
  <c r="E271" i="11"/>
  <c r="D272" i="11"/>
  <c r="E272" i="11"/>
  <c r="D273" i="11"/>
  <c r="E273" i="11"/>
  <c r="D274" i="11"/>
  <c r="E274" i="11"/>
  <c r="D275" i="11"/>
  <c r="E275" i="11"/>
  <c r="D276" i="11"/>
  <c r="E276" i="11"/>
  <c r="D277" i="11"/>
  <c r="E277" i="11"/>
  <c r="D278" i="11"/>
  <c r="E278" i="11"/>
  <c r="D279" i="11"/>
  <c r="E279" i="11"/>
  <c r="D280" i="11"/>
  <c r="E280" i="11"/>
  <c r="D281" i="11"/>
  <c r="E281" i="11"/>
  <c r="D282" i="11"/>
  <c r="E282" i="11"/>
  <c r="D283" i="11"/>
  <c r="E283" i="11"/>
  <c r="D284" i="11"/>
  <c r="E284" i="11"/>
  <c r="D285" i="11"/>
  <c r="E285" i="11"/>
  <c r="D286" i="11"/>
  <c r="E286" i="11"/>
  <c r="D287" i="11"/>
  <c r="E287" i="11"/>
  <c r="D288" i="11"/>
  <c r="E288" i="11"/>
  <c r="D289" i="11"/>
  <c r="E289" i="11"/>
  <c r="D290" i="11"/>
  <c r="E290" i="11"/>
  <c r="D291" i="11"/>
  <c r="E291" i="11"/>
  <c r="D292" i="11"/>
  <c r="E292" i="11"/>
  <c r="D293" i="11"/>
  <c r="E293" i="11"/>
  <c r="D294" i="11"/>
  <c r="E294" i="11"/>
  <c r="D295" i="11"/>
  <c r="E295" i="11"/>
  <c r="D296" i="11"/>
  <c r="E296" i="11"/>
  <c r="D297" i="11"/>
  <c r="E297" i="11"/>
  <c r="D298" i="11"/>
  <c r="E298" i="11"/>
  <c r="D299" i="11"/>
  <c r="E299" i="11"/>
  <c r="D300" i="11"/>
  <c r="E300" i="11"/>
  <c r="D301" i="11"/>
  <c r="E301" i="11"/>
  <c r="D302" i="11"/>
  <c r="E302" i="11"/>
  <c r="D303" i="11"/>
  <c r="E303" i="11"/>
  <c r="D304" i="11"/>
  <c r="E304" i="11"/>
  <c r="D305" i="11"/>
  <c r="E305" i="11"/>
  <c r="D306" i="11"/>
  <c r="E306" i="11"/>
  <c r="D307" i="11"/>
  <c r="E307" i="11"/>
  <c r="D308" i="11"/>
  <c r="E308" i="11"/>
  <c r="D309" i="11"/>
  <c r="E309" i="11"/>
  <c r="D310" i="11"/>
  <c r="E310" i="11"/>
  <c r="D311" i="11"/>
  <c r="E311" i="11"/>
  <c r="D312" i="11"/>
  <c r="E312" i="11"/>
  <c r="D313" i="11"/>
  <c r="E313" i="11"/>
  <c r="D314" i="11"/>
  <c r="E314" i="11"/>
  <c r="D315" i="11"/>
  <c r="E315" i="11"/>
  <c r="D316" i="11"/>
  <c r="E316" i="11"/>
  <c r="D317" i="11"/>
  <c r="E317" i="11"/>
  <c r="D318" i="11"/>
  <c r="E318" i="11"/>
  <c r="D319" i="11"/>
  <c r="E319" i="11"/>
  <c r="D320" i="11"/>
  <c r="E320" i="11"/>
  <c r="D321" i="11"/>
  <c r="E321" i="11"/>
  <c r="D322" i="11"/>
  <c r="E322" i="11"/>
  <c r="D323" i="11"/>
  <c r="E323" i="11"/>
  <c r="D324" i="11"/>
  <c r="E324" i="11"/>
  <c r="D325" i="11"/>
  <c r="E325" i="11"/>
  <c r="D326" i="11"/>
  <c r="E326" i="11"/>
  <c r="D327" i="11"/>
  <c r="E327" i="11"/>
  <c r="D328" i="11"/>
  <c r="E328" i="11"/>
  <c r="D329" i="11"/>
  <c r="E329" i="11"/>
  <c r="D330" i="11"/>
  <c r="E330" i="11"/>
  <c r="D331" i="11"/>
  <c r="E331" i="11"/>
  <c r="D332" i="11"/>
  <c r="E332" i="11"/>
  <c r="D333" i="11"/>
  <c r="E333" i="11"/>
  <c r="D334" i="11"/>
  <c r="E334" i="11"/>
  <c r="D335" i="11"/>
  <c r="E335" i="11"/>
  <c r="D336" i="11"/>
  <c r="E336" i="11"/>
  <c r="D337" i="11"/>
  <c r="E337" i="11"/>
  <c r="D338" i="11"/>
  <c r="E338" i="11"/>
  <c r="D339" i="11"/>
  <c r="E339" i="11"/>
  <c r="D340" i="11"/>
  <c r="E340" i="11"/>
  <c r="D341" i="11"/>
  <c r="E341" i="11"/>
  <c r="D342" i="11"/>
  <c r="E342" i="11"/>
  <c r="D343" i="11"/>
  <c r="E343" i="11"/>
  <c r="D344" i="11"/>
  <c r="E344" i="11"/>
  <c r="D345" i="11"/>
  <c r="E345" i="11"/>
  <c r="D346" i="11"/>
  <c r="E346" i="11"/>
  <c r="D347" i="11"/>
  <c r="E347" i="11"/>
  <c r="D348" i="11"/>
  <c r="E348" i="11"/>
  <c r="D349" i="11"/>
  <c r="E349" i="11"/>
  <c r="D350" i="11"/>
  <c r="E350" i="11"/>
  <c r="D351" i="11"/>
  <c r="E351" i="11"/>
  <c r="D352" i="11"/>
  <c r="E352" i="11"/>
  <c r="D353" i="11"/>
  <c r="E353" i="11"/>
  <c r="D354" i="11"/>
  <c r="E354" i="11"/>
  <c r="D355" i="11"/>
  <c r="E355" i="11"/>
  <c r="D356" i="11"/>
  <c r="E356" i="11"/>
  <c r="D357" i="11"/>
  <c r="E357" i="11"/>
  <c r="D358" i="11"/>
  <c r="E358" i="11"/>
  <c r="D359" i="11"/>
  <c r="E359" i="11"/>
  <c r="D360" i="11"/>
  <c r="E360" i="11"/>
  <c r="D361" i="11"/>
  <c r="E361" i="11"/>
  <c r="D362" i="11"/>
  <c r="E362" i="11"/>
  <c r="D363" i="11"/>
  <c r="E363" i="11"/>
  <c r="D364" i="11"/>
  <c r="E364" i="11"/>
  <c r="D365" i="11"/>
  <c r="E365" i="11"/>
  <c r="D366" i="11"/>
  <c r="E366" i="11"/>
  <c r="E2" i="11"/>
  <c r="D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2" i="9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<sst xmlns="http://schemas.openxmlformats.org/spreadsheetml/2006/main" count="3978" uniqueCount="699">
  <si>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</si>
  <si>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</si>
  <si>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</si>
  <si>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</si>
  <si>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</si>
  <si>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</si>
  <si>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</si>
  <si>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</si>
  <si>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</si>
  <si>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</si>
  <si>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</si>
  <si>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</si>
  <si>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</si>
  <si>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</si>
  <si>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</si>
  <si>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</si>
  <si>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</si>
  <si>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</si>
  <si>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</si>
  <si>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</si>
  <si>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</si>
  <si>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</si>
  <si>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</si>
  <si>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</si>
  <si>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</si>
  <si>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</si>
  <si>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</si>
  <si>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</si>
  <si>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</si>
  <si>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</si>
  <si>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</si>
  <si>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</si>
  <si>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</si>
  <si>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</si>
  <si>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</si>
  <si>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</si>
  <si>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</si>
  <si>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</si>
  <si>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</si>
  <si>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</si>
  <si>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</si>
  <si>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</si>
  <si>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</si>
  <si>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</si>
  <si>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</si>
  <si>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</si>
  <si>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</si>
  <si>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</si>
  <si>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</si>
  <si>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</si>
  <si>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</si>
  <si>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</si>
  <si>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</si>
  <si>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</si>
  <si>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</si>
  <si>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</si>
  <si>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</si>
  <si>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</si>
  <si>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</si>
  <si>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</si>
  <si>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</si>
  <si>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</si>
  <si>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</si>
  <si>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</si>
  <si>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</si>
  <si>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</si>
  <si>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</si>
  <si>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</si>
  <si>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</si>
  <si>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</si>
  <si>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</si>
  <si>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</si>
  <si>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</si>
  <si>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</si>
  <si>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</si>
  <si>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</si>
  <si>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</si>
  <si>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</si>
  <si>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</si>
  <si>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</si>
  <si>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</si>
  <si>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</si>
  <si>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</si>
  <si>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</si>
  <si>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</si>
  <si>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</si>
  <si>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</si>
  <si>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</si>
  <si>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</si>
  <si>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</si>
  <si>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</si>
  <si>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</si>
  <si>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</si>
  <si>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</si>
  <si>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</si>
  <si>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</si>
  <si>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</si>
  <si>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</si>
  <si>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</si>
  <si>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</si>
  <si>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</si>
  <si>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</si>
  <si>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</si>
  <si>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</si>
  <si>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</si>
  <si>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</si>
  <si>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</si>
  <si>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</si>
  <si>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</si>
  <si>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</si>
  <si>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</si>
  <si>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</si>
  <si>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</si>
  <si>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</si>
  <si>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</si>
  <si>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</si>
  <si>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</si>
  <si>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</si>
  <si>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</si>
  <si>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</si>
  <si>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</si>
  <si>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</si>
  <si>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</si>
  <si>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</si>
  <si>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</si>
  <si>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</si>
  <si>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</si>
  <si>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</si>
  <si>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</si>
  <si>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</si>
  <si>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</si>
  <si>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</si>
  <si>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</si>
  <si>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</si>
  <si>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</si>
  <si>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</si>
  <si>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</si>
  <si>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</si>
  <si>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</si>
  <si>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</si>
  <si>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</si>
  <si>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</si>
  <si>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</si>
  <si>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</si>
  <si>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</si>
  <si>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</si>
  <si>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</si>
  <si>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</si>
  <si>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</si>
  <si>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</si>
  <si>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</si>
  <si>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</si>
  <si>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</si>
  <si>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</si>
  <si>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</si>
  <si>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</si>
  <si>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</si>
  <si>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</si>
  <si>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</si>
  <si>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</si>
  <si>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</si>
  <si>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</si>
  <si>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</si>
  <si>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</si>
  <si>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</si>
  <si>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</si>
  <si>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</si>
  <si>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</si>
  <si>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</si>
  <si>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</si>
  <si>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</si>
  <si>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</si>
  <si>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</si>
  <si>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</si>
  <si>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</si>
  <si>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</si>
  <si>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</si>
  <si>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</si>
  <si>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</si>
  <si>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</si>
  <si>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</si>
  <si>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</si>
  <si>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</si>
  <si>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</si>
  <si>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</si>
  <si>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</si>
  <si>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</si>
  <si>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</si>
  <si>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</si>
  <si>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</si>
  <si>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</si>
  <si>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</si>
  <si>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</si>
  <si>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</si>
  <si>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</si>
  <si>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</si>
  <si>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</si>
  <si>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</si>
  <si>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</si>
  <si>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</si>
  <si>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</si>
  <si>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</si>
  <si>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</si>
  <si>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</si>
  <si>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</si>
  <si>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</si>
  <si>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</si>
  <si>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</si>
  <si>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</si>
  <si>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</si>
  <si>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</si>
  <si>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</si>
  <si>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</si>
  <si>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</si>
  <si>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</si>
  <si>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</si>
  <si>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</si>
  <si>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</si>
  <si>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</si>
  <si>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</si>
  <si>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</si>
  <si>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</si>
  <si>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</si>
  <si>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</si>
  <si>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</si>
  <si>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</si>
  <si>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</si>
  <si>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</si>
  <si>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</si>
  <si>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</si>
  <si>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</si>
  <si>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</si>
  <si>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</si>
  <si>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</si>
  <si>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</si>
  <si>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</si>
  <si>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</si>
  <si>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</si>
  <si>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</si>
  <si>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</si>
  <si>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</si>
  <si>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</si>
  <si>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</si>
  <si>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</si>
  <si>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</si>
  <si>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</si>
  <si>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</si>
  <si>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</si>
  <si>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</si>
  <si>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</si>
  <si>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</si>
  <si>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</si>
  <si>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</si>
  <si>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</si>
  <si>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</si>
  <si>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</si>
  <si>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</si>
  <si>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</si>
  <si>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</si>
  <si>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</si>
  <si>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</si>
  <si>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</si>
  <si>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</si>
  <si>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</si>
  <si>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</si>
  <si>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</si>
  <si>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</si>
  <si>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</si>
  <si>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</si>
  <si>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</si>
  <si>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</si>
  <si>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</si>
  <si>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</si>
  <si>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</si>
  <si>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</si>
  <si>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</si>
  <si>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</si>
  <si>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</si>
  <si>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</si>
  <si>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</si>
  <si>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</si>
  <si>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</si>
  <si>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</si>
  <si>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</si>
  <si>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</si>
  <si>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</si>
  <si>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</si>
  <si>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</si>
  <si>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</si>
  <si>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</si>
  <si>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</si>
  <si>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</si>
  <si>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</si>
  <si>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</si>
  <si>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</si>
  <si>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</si>
  <si>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</si>
  <si>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</si>
  <si>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</si>
  <si>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</si>
  <si>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</si>
  <si>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</si>
  <si>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</si>
  <si>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</si>
  <si>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</si>
  <si>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</si>
  <si>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</si>
  <si>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</si>
  <si>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</si>
  <si>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</si>
  <si>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</si>
  <si>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</si>
  <si>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</si>
  <si>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</si>
  <si>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</si>
  <si>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</si>
  <si>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</si>
  <si>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</si>
  <si>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</si>
  <si>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</si>
  <si>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</si>
  <si>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</si>
  <si>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</si>
  <si>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</si>
  <si>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</si>
  <si>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</si>
  <si>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</si>
  <si>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</si>
  <si>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</si>
  <si>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</si>
  <si>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</si>
  <si>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</si>
  <si>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</si>
  <si>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</si>
  <si>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</si>
  <si>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</si>
  <si>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</si>
  <si>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</si>
  <si>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</si>
  <si>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</si>
  <si>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</si>
  <si>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</si>
  <si>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</si>
  <si>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</si>
  <si>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</si>
  <si>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</si>
  <si>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</si>
  <si>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</si>
  <si>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</si>
  <si>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</si>
  <si>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</si>
  <si>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</si>
  <si>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</si>
  <si>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</si>
  <si>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</si>
  <si>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</si>
  <si>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</si>
  <si>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</si>
  <si>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</si>
  <si>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</si>
  <si>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</si>
  <si>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</si>
  <si>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</si>
  <si>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</si>
  <si>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</si>
  <si>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</si>
  <si>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</si>
  <si>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</si>
  <si>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</si>
  <si>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</si>
  <si>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</si>
  <si>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</si>
  <si>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</si>
  <si>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</si>
  <si>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</si>
  <si>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</si>
  <si>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</si>
  <si>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</si>
  <si>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</si>
  <si>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</si>
  <si>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</si>
  <si>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</si>
  <si>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</si>
  <si>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Average Revenue</t>
  </si>
  <si>
    <t>Sum of Rainfall</t>
  </si>
  <si>
    <t xml:space="preserve">Rainfall </t>
  </si>
  <si>
    <t>LogRainfall</t>
  </si>
  <si>
    <t>LogSales</t>
  </si>
  <si>
    <t>logTemperatue</t>
  </si>
  <si>
    <t>Sales Statistics</t>
  </si>
  <si>
    <t>Mean</t>
  </si>
  <si>
    <t>Median</t>
  </si>
  <si>
    <t>Mode</t>
  </si>
  <si>
    <t>Variance</t>
  </si>
  <si>
    <t>STD Dev</t>
  </si>
  <si>
    <t>Rainfall Statistics</t>
  </si>
  <si>
    <t xml:space="preserve">Temperature Statistics </t>
  </si>
  <si>
    <t>RandomID</t>
  </si>
  <si>
    <t>Mean Rain</t>
  </si>
  <si>
    <t>Rain StDev</t>
  </si>
  <si>
    <t>Population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</si>
  <si>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</si>
  <si>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</si>
  <si>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</si>
  <si>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</si>
  <si>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</si>
  <si>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</si>
  <si>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</si>
  <si>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</si>
  <si>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</si>
  <si>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</si>
  <si>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</si>
  <si>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</si>
  <si>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</si>
  <si>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</si>
  <si>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</si>
  <si>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</si>
  <si>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</si>
  <si>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</si>
  <si>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</si>
  <si>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</si>
  <si>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</si>
  <si>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</si>
  <si>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</si>
  <si>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</si>
  <si>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</si>
  <si>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</si>
  <si>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</si>
  <si>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</si>
  <si>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</si>
  <si>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</si>
  <si>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</si>
  <si>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</si>
  <si>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</si>
  <si>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</si>
  <si>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</si>
  <si>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</si>
  <si>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</si>
  <si>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</si>
  <si>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</si>
  <si>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</si>
  <si>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</si>
  <si>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</si>
  <si>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</si>
  <si>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</si>
  <si>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</si>
  <si>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</si>
  <si>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</si>
  <si>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</si>
  <si>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</si>
  <si>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</si>
  <si>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</si>
  <si>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</si>
  <si>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</si>
  <si>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</si>
  <si>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</si>
  <si>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</si>
  <si>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</si>
  <si>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</si>
  <si>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</si>
  <si>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</si>
  <si>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</si>
  <si>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</si>
  <si>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</si>
  <si>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</si>
  <si>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</si>
  <si>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</si>
  <si>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</si>
  <si>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</si>
  <si>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</si>
  <si>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</si>
  <si>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</si>
  <si>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</si>
  <si>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</si>
  <si>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</si>
  <si>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</si>
  <si>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</si>
  <si>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</si>
  <si>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</si>
  <si>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</si>
  <si>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</si>
  <si>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</si>
  <si>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</si>
  <si>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</si>
  <si>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</si>
  <si>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</si>
  <si>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</si>
  <si>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</si>
  <si>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</si>
  <si>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</si>
  <si>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</si>
  <si>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</si>
  <si>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</si>
  <si>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</si>
  <si>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</si>
  <si>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</si>
  <si>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</si>
  <si>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</si>
  <si>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</si>
  <si>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</si>
  <si>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</si>
  <si>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</si>
  <si>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</si>
  <si>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</si>
  <si>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</si>
  <si>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</si>
  <si>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</si>
  <si>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</si>
  <si>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</si>
  <si>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</si>
  <si>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</si>
  <si>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</si>
  <si>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</si>
  <si>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</si>
  <si>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</si>
  <si>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</si>
  <si>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</si>
  <si>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</si>
  <si>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</si>
  <si>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</si>
  <si>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</si>
  <si>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</si>
  <si>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</si>
  <si>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</si>
  <si>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</si>
  <si>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</si>
  <si>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</si>
  <si>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</si>
  <si>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</si>
  <si>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</si>
  <si>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</si>
  <si>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</si>
  <si>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</si>
  <si>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</si>
  <si>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</si>
  <si>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</si>
  <si>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</si>
  <si>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</si>
  <si>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</si>
  <si>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</si>
  <si>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</si>
  <si>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</si>
  <si>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</si>
  <si>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</si>
  <si>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</si>
  <si>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</si>
  <si>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</si>
  <si>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</si>
  <si>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</si>
  <si>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</si>
  <si>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</si>
  <si>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</si>
  <si>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</si>
  <si>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</si>
  <si>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</si>
  <si>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</si>
  <si>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</si>
  <si>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</si>
  <si>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</si>
  <si>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</si>
  <si>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</si>
  <si>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</si>
  <si>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</si>
  <si>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</si>
  <si>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</si>
  <si>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</si>
  <si>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</si>
  <si>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</si>
  <si>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</si>
  <si>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</si>
  <si>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</si>
  <si>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</si>
  <si>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</si>
  <si>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</si>
  <si>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</si>
  <si>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</si>
  <si>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</si>
  <si>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</si>
  <si>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</si>
  <si>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</si>
  <si>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</si>
  <si>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</si>
  <si>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</si>
  <si>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</si>
  <si>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</si>
  <si>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</si>
  <si>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</si>
  <si>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</si>
  <si>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</si>
  <si>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</si>
  <si>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</si>
  <si>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</si>
  <si>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</si>
  <si>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</si>
  <si>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</si>
  <si>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</si>
  <si>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</si>
  <si>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</si>
  <si>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</si>
  <si>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</si>
  <si>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</si>
  <si>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</si>
  <si>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</si>
  <si>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</si>
  <si>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</si>
  <si>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</si>
  <si>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</si>
  <si>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</si>
  <si>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</si>
  <si>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</si>
  <si>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</si>
  <si>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</si>
  <si>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</si>
  <si>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</si>
  <si>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</si>
  <si>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</si>
  <si>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</si>
  <si>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</si>
  <si>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</si>
  <si>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</si>
  <si>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</si>
  <si>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</si>
  <si>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</si>
  <si>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</si>
  <si>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</si>
  <si>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</si>
  <si>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</si>
  <si>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</si>
  <si>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</si>
  <si>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</si>
  <si>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</si>
  <si>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</si>
  <si>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</si>
  <si>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</si>
  <si>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</si>
  <si>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</si>
  <si>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</si>
  <si>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</si>
  <si>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</si>
  <si>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</si>
  <si>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</si>
  <si>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</si>
  <si>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</si>
  <si>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</si>
  <si>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</si>
  <si>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</si>
  <si>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</si>
  <si>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</si>
  <si>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</si>
  <si>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</si>
  <si>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</si>
  <si>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</si>
  <si>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</si>
  <si>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</si>
  <si>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</si>
  <si>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</si>
  <si>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</si>
  <si>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</si>
  <si>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</si>
  <si>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</si>
  <si>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</si>
  <si>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</si>
  <si>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</si>
  <si>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</si>
  <si>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</si>
  <si>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</si>
  <si>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</si>
  <si>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</si>
  <si>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</si>
  <si>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</si>
  <si>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</si>
  <si>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</si>
  <si>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</si>
  <si>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</si>
  <si>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</si>
  <si>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</si>
  <si>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</si>
  <si>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</si>
  <si>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</si>
  <si>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</si>
  <si>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</si>
  <si>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</si>
  <si>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</si>
  <si>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</si>
  <si>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</si>
  <si>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</si>
  <si>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</si>
  <si>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</si>
  <si>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</si>
  <si>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</si>
  <si>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</si>
  <si>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Sampling Mean</t>
  </si>
  <si>
    <t>Mean Temperature</t>
  </si>
  <si>
    <t>Temperature StDev</t>
  </si>
  <si>
    <t>Sum of Sales</t>
  </si>
  <si>
    <t>Correlation</t>
  </si>
  <si>
    <t>Sample</t>
  </si>
  <si>
    <t>StDev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</si>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</sst>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;@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3" fillId="0" borderId="0" xfId="0" applyFont="1"/>
  </cellXfs>
  <cellStyles count="2">
    <cellStyle name="Currency" xfId="1" builtinId="4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2" formatCode="0.00"/>
    </dxf>
    <dxf>
      <numFmt numFmtId="19" formatCode="m/d/yyyy"/>
    </dxf>
    <dxf>
      <numFmt numFmtId="19" formatCode="m/d/yyyy"/>
    </dxf>
    <dxf>
      <numFmt numFmtId="2" formatCode="0.0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Correlation!$B$2:$B$366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D-4DB0-860A-E83B1C94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49496"/>
        <c:axId val="560649824"/>
      </c:scatterChart>
      <c:valAx>
        <c:axId val="5606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9824"/>
        <c:crosses val="autoZero"/>
        <c:crossBetween val="midCat"/>
      </c:valAx>
      <c:valAx>
        <c:axId val="5606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AverageRevenuebyDay!$B$1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AverageRevenuebyDay!$A$2:$A$8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AverageRevenuebyDay!$B$2:$B$8</c:f>
              <c:numCache>
                <c:formatCode>"$"#,##0.00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E-415A-87A9-47AE461E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156104"/>
        <c:axId val="639160040"/>
      </c:barChart>
      <c:catAx>
        <c:axId val="6391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60040"/>
        <c:crosses val="autoZero"/>
        <c:auto val="1"/>
        <c:lblAlgn val="ctr"/>
        <c:lblOffset val="100"/>
        <c:noMultiLvlLbl val="0"/>
      </c:catAx>
      <c:valAx>
        <c:axId val="6391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1138888888888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AverageRevenuebyDay!$B$1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D-4C58-8E4F-A05390F1D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D-4C58-8E4F-A05390F1DD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D-4C58-8E4F-A05390F1D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D-4C58-8E4F-A05390F1DD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D-4C58-8E4F-A05390F1DD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D-4C58-8E4F-A05390F1DD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7D-4C58-8E4F-A05390F1DD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AverageRevenuebyDay!$A$2:$A$8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AverageRevenuebyDay!$B$2:$B$8</c:f>
              <c:numCache>
                <c:formatCode>"$"#,##0.00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4-4560-BE4F-27928992E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DailySalesVsTemp!$B$1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DailySalesVsTemp!$A$2:$A$366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DailySalesVsTemp!$B$2:$B$366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E-466C-A0DE-07C1F257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40032"/>
        <c:axId val="502945936"/>
      </c:lineChart>
      <c:catAx>
        <c:axId val="5029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5936"/>
        <c:crosses val="autoZero"/>
        <c:auto val="1"/>
        <c:lblAlgn val="ctr"/>
        <c:lblOffset val="100"/>
        <c:noMultiLvlLbl val="0"/>
      </c:catAx>
      <c:valAx>
        <c:axId val="5029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DailySalesVsTemp!$B$1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DailySalesVsTemp!$A$2:$A$366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DailySalesVsTemp!$B$2:$B$366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F-4FD3-A3FC-02C7C6564A57}"/>
            </c:ext>
          </c:extLst>
        </c:ser>
        <c:ser>
          <c:idx val="1"/>
          <c:order val="1"/>
          <c:tx>
            <c:strRef>
              <c:f>DailySalesVsTemp!$C$1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DailySalesVsTemp!$A$2:$A$366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DailySalesVsTemp!$C$2:$C$366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F-4FD3-A3FC-02C7C656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88184"/>
        <c:axId val="630580640"/>
      </c:lineChart>
      <c:catAx>
        <c:axId val="6305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80640"/>
        <c:crosses val="autoZero"/>
        <c:auto val="1"/>
        <c:lblAlgn val="ctr"/>
        <c:lblOffset val="100"/>
        <c:noMultiLvlLbl val="0"/>
      </c:catAx>
      <c:valAx>
        <c:axId val="6305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Correlation!$P$1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Correlation!$O$2:$O$366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Correlation!$P$2:$P$366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0-4991-9969-F785A4A9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12016"/>
        <c:axId val="639813984"/>
      </c:scatterChart>
      <c:valAx>
        <c:axId val="6398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3984"/>
        <c:crosses val="autoZero"/>
        <c:crossBetween val="midCat"/>
      </c:valAx>
      <c:valAx>
        <c:axId val="6398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DailyTempVsRainfall!$C$1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DailyTempVsRainfall!$B$2:$B$366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DailyTempVsRainfall!$C$2:$C$366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3-4407-B083-C35C88A5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22888"/>
        <c:axId val="640623216"/>
      </c:scatterChart>
      <c:valAx>
        <c:axId val="6406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3216"/>
        <c:crosses val="autoZero"/>
        <c:crossBetween val="midCat"/>
      </c:valAx>
      <c:valAx>
        <c:axId val="6406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DailyTempVsRainfall!$E$1</c:f>
              <c:strCache>
                <c:ptCount val="1"/>
                <c:pt idx="0">
                  <c:v>LogRainfall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DailyTempVsRainfall!$D$2:$D$366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DailyTempVsRainfall!$E$2:$E$366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7-4A68-A7D0-2C74FD85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27808"/>
        <c:axId val="640629120"/>
      </c:scatterChart>
      <c:valAx>
        <c:axId val="640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9120"/>
        <c:crosses val="autoZero"/>
        <c:crossBetween val="midCat"/>
      </c:valAx>
      <c:valAx>
        <c:axId val="6406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DaysVsFlyers!$B$1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DaysVsFlyers!$A$2:$A$8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DaysVsFlyers!$B$2:$B$8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6-4E4C-BA29-FB534727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15672"/>
        <c:axId val="640619936"/>
      </c:barChart>
      <c:catAx>
        <c:axId val="64061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9936"/>
        <c:crosses val="autoZero"/>
        <c:auto val="1"/>
        <c:lblAlgn val="ctr"/>
        <c:lblOffset val="100"/>
        <c:noMultiLvlLbl val="0"/>
      </c:catAx>
      <c:valAx>
        <c:axId val="640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DailyRainfallVsSales!$C$1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DailyRainfallVsSales!$B$2:$B$366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DailyRainfallVsSales!$C$2:$C$366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8-46C3-BDA1-9EC44E65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1656"/>
        <c:axId val="639114776"/>
      </c:scatterChart>
      <c:valAx>
        <c:axId val="6391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4776"/>
        <c:crosses val="autoZero"/>
        <c:crossBetween val="midCat"/>
      </c:valAx>
      <c:valAx>
        <c:axId val="63911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DailyRainfallVsSales!$E$1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DailyRainfallVsSales!$D$2:$D$366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DailyRainfallVsSales!$E$2:$E$366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A-42E8-AE24-3E611A38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4272"/>
        <c:axId val="639084600"/>
      </c:scatterChart>
      <c:valAx>
        <c:axId val="6390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4600"/>
        <c:crosses val="autoZero"/>
        <c:crossBetween val="midCat"/>
      </c:valAx>
      <c:valAx>
        <c:axId val="63908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DailyFlyersVsSales!$B$1</c:f>
              <c:strCache>
                <c:ptCount val="1"/>
                <c:pt idx="0">
                  <c:v>Flyers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DailyFlyersVsSales!$A$2:$A$366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xVal>
          <c:yVal>
            <c:numRef>
              <c:f>DailyFlyersVsSales!$B$2:$B$366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8-400A-B5D0-1EDB81E25DBC}"/>
            </c:ext>
          </c:extLst>
        </c:ser>
        <c:ser>
          <c:idx val="1"/>
          <c:order val="1"/>
          <c:tx>
            <c:strRef>
              <c:f>DailyFlyersVsSales!$C$1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DailyFlyersVsSales!$A$2:$A$366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xVal>
          <c:yVal>
            <c:numRef>
              <c:f>DailyFlyersVsSales!$C$2:$C$366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8-400A-B5D0-1EDB81E2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72832"/>
        <c:axId val="639166928"/>
      </c:scatterChart>
      <c:valAx>
        <c:axId val="6391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66928"/>
        <c:crosses val="autoZero"/>
        <c:crossBetween val="midCat"/>
      </c:valAx>
      <c:valAx>
        <c:axId val="6391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DailyFlyersVsSales!$C$1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DailyFlyersVsSales!$B$2:$B$366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DailyFlyersVsSales!$C$2:$C$366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0-4C33-A99C-2B6E9F8C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15104"/>
        <c:axId val="639118056"/>
      </c:scatterChart>
      <c:valAx>
        <c:axId val="6391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8056"/>
        <c:crosses val="autoZero"/>
        <c:crossBetween val="midCat"/>
      </c:valAx>
      <c:valAx>
        <c:axId val="6391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C493F0E-184E-4F69-B01D-10AC20CC3AB0}">
          <cx:tx>
            <cx:txData>
              <cx:f>_xlchart.v1.10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23CFA49B-0F17-47FE-A122-46F8FF212FBD}">
          <cx:tx>
            <cx:txData>
              <cx:f>_xlchart.v1.8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4A625C79-5F84-4C4D-8447-EBBE727B617E}">
          <cx:tx>
            <cx:txData>
              <cx:f>_xlchart.v1.2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B4CB371D-D3C9-4954-9A1E-DC1CF0A84DA4}">
          <cx:tx>
            <cx:txData>
              <cx:f>_xlchart.v1.4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EE1EE622-2086-40EA-B9C0-1C4146951FC2}">
          <cx:tx>
            <cx:txData>
              <cx:f>_xlchart.v1.0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C419DD5C-6655-4C90-AA67-6966FF0AECD7}">
          <cx:tx>
            <cx:txData>
              <cx:f>_xlchart.v1.6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764BDA14-B960-4739-8120-0F160C3CE5DB}">
          <cx:tx>
            <cx:txData>
              <cx:f>_xlchart.v1.12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A4A06367-A58B-445F-8BB7-33613E837ED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A4A06367-A58B-445F-8BB7-33613E837ED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14287</xdr:rowOff>
    </xdr:from>
    <xdr:to>
      <xdr:col>20</xdr:col>
      <xdr:colOff>314325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311EB7-5C9B-4F8F-A556-D9FA4CDAE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5900" y="204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400050</xdr:colOff>
      <xdr:row>1</xdr:row>
      <xdr:rowOff>9525</xdr:rowOff>
    </xdr:from>
    <xdr:to>
      <xdr:col>28</xdr:col>
      <xdr:colOff>95250</xdr:colOff>
      <xdr:row>15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EE051A1-DA2F-472A-AF2D-3D04920D6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63625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16</xdr:row>
      <xdr:rowOff>9525</xdr:rowOff>
    </xdr:from>
    <xdr:to>
      <xdr:col>20</xdr:col>
      <xdr:colOff>304800</xdr:colOff>
      <xdr:row>30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B95FDF8-CD6F-4B1A-A7CE-F77BF8B558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6375" y="305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428625</xdr:colOff>
      <xdr:row>16</xdr:row>
      <xdr:rowOff>4762</xdr:rowOff>
    </xdr:from>
    <xdr:to>
      <xdr:col>28</xdr:col>
      <xdr:colOff>123825</xdr:colOff>
      <xdr:row>30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ACCDDB6-B765-44CE-BE3F-6001854F3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2200" y="3052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581025</xdr:colOff>
      <xdr:row>32</xdr:row>
      <xdr:rowOff>4762</xdr:rowOff>
    </xdr:from>
    <xdr:to>
      <xdr:col>20</xdr:col>
      <xdr:colOff>276225</xdr:colOff>
      <xdr:row>46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A7342DF-3D42-4576-9ED5-31D9FC03F9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6100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400050</xdr:colOff>
      <xdr:row>31</xdr:row>
      <xdr:rowOff>185737</xdr:rowOff>
    </xdr:from>
    <xdr:to>
      <xdr:col>28</xdr:col>
      <xdr:colOff>95250</xdr:colOff>
      <xdr:row>46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DC43EBE-737D-4C79-A67B-9916AF5B4A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63625" y="6091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0</xdr:row>
      <xdr:rowOff>76200</xdr:rowOff>
    </xdr:from>
    <xdr:to>
      <xdr:col>23</xdr:col>
      <xdr:colOff>47625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B1432E5-9E5A-4DC4-A11F-DB05FE4D20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2850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0</xdr:row>
      <xdr:rowOff>76200</xdr:rowOff>
    </xdr:from>
    <xdr:to>
      <xdr:col>23</xdr:col>
      <xdr:colOff>47625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80351B-3CB4-41D5-BAA9-4A1A903BA1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2850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5</xdr:col>
      <xdr:colOff>9526</xdr:colOff>
      <xdr:row>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2E3F90-6AF9-4015-83AB-65ED4DD8B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0"/>
              <a:ext cx="3133726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180975</xdr:rowOff>
    </xdr:from>
    <xdr:to>
      <xdr:col>10</xdr:col>
      <xdr:colOff>304800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26776-18D0-47DA-AD43-77EE78898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3</xdr:row>
      <xdr:rowOff>4762</xdr:rowOff>
    </xdr:from>
    <xdr:to>
      <xdr:col>24</xdr:col>
      <xdr:colOff>314325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C1555-D978-4CF5-9727-A991E9B9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52387</xdr:rowOff>
    </xdr:from>
    <xdr:to>
      <xdr:col>13</xdr:col>
      <xdr:colOff>247650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0D39D-B6D4-4A7F-92BD-6BC0D6D1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2</xdr:row>
      <xdr:rowOff>138112</xdr:rowOff>
    </xdr:from>
    <xdr:to>
      <xdr:col>22</xdr:col>
      <xdr:colOff>47625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F8911-E46F-4551-B516-1E6F9887D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5</xdr:row>
      <xdr:rowOff>166687</xdr:rowOff>
    </xdr:from>
    <xdr:to>
      <xdr:col>16</xdr:col>
      <xdr:colOff>142875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01573-86A6-4700-B4A9-88E1370D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166687</xdr:rowOff>
    </xdr:from>
    <xdr:to>
      <xdr:col>13</xdr:col>
      <xdr:colOff>523875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4868D-3918-4549-AB33-97FB8049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2</xdr:row>
      <xdr:rowOff>128587</xdr:rowOff>
    </xdr:from>
    <xdr:to>
      <xdr:col>22</xdr:col>
      <xdr:colOff>333375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9F134-8F32-4829-9FFA-14221A3D1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166687</xdr:rowOff>
    </xdr:from>
    <xdr:to>
      <xdr:col>12</xdr:col>
      <xdr:colOff>409575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7D9A-BE29-4460-9D77-77EA4C13A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</xdr:row>
      <xdr:rowOff>185737</xdr:rowOff>
    </xdr:from>
    <xdr:to>
      <xdr:col>20</xdr:col>
      <xdr:colOff>438150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1D2F34-91E1-42D6-8B20-97165550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23812</xdr:rowOff>
    </xdr:from>
    <xdr:to>
      <xdr:col>11</xdr:col>
      <xdr:colOff>47625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C4982-C3C8-4301-916B-5E60556F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</xdr:row>
      <xdr:rowOff>109537</xdr:rowOff>
    </xdr:from>
    <xdr:to>
      <xdr:col>19</xdr:col>
      <xdr:colOff>95250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789F3-10C2-4BEE-BBFC-587153928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14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D56CA-274B-44DF-A4DB-4B809132E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17</xdr:row>
      <xdr:rowOff>52387</xdr:rowOff>
    </xdr:from>
    <xdr:to>
      <xdr:col>14</xdr:col>
      <xdr:colOff>476250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A58F0-6772-437B-9FC3-A098007D7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Anand" refreshedDate="43288.535591319443" createdVersion="6" refreshedVersion="6" minRefreshableVersion="3" recordCount="365" xr:uid="{4B779754-C7E5-4BA5-98CD-6F81B1DE430A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9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1D393-F072-476A-BED5-90B6B7D0EB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2" showAll="0"/>
    <pivotField showAll="0"/>
    <pivotField showAll="0"/>
    <pivotField dataField="1"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99D65-D9F3-424F-9893-CEAC0CC3F713}" name="Table1" displayName="Table1" ref="A1:I367" totalsRowCount="1">
  <autoFilter ref="A1:I366" xr:uid="{71467225-EF6E-4B12-8FF9-AD05C29DC78D}"/>
  <sortState ref="A2:H366">
    <sortCondition ref="A1:A366"/>
  </sortState>
  <tableColumns count="9">
    <tableColumn id="1" xr3:uid="{F1988135-C376-42E3-89A8-E5A10AE12B3B}" name="Date" dataDxfId="47" totalsRowDxfId="46"/>
    <tableColumn id="8" xr3:uid="{5E204CB6-808C-4CF1-8392-F320286A6BB9}" name="Month" dataDxfId="45" totalsRowDxfId="44">
      <calculatedColumnFormula>TEXT(A2,"mmmm")</calculatedColumnFormula>
    </tableColumn>
    <tableColumn id="2" xr3:uid="{DEBA8A78-1BAA-422C-96C0-3475DF986BFC}" name="Day"/>
    <tableColumn id="3" xr3:uid="{4A5D25A9-00AF-4310-919A-A31C675509DF}" name="Temperature"/>
    <tableColumn id="4" xr3:uid="{E052D08D-5009-4898-AFA4-006EC118B798}" name="Rainfall" dataDxfId="43" totalsRowDxfId="42"/>
    <tableColumn id="5" xr3:uid="{79432773-B3C0-4543-9EF7-95900191700B}" name="Flyers" totalsRowFunction="sum" totalsRowDxfId="41"/>
    <tableColumn id="6" xr3:uid="{31897CB3-37D4-4D01-B8C8-559D6CF75E43}" name="Price"/>
    <tableColumn id="7" xr3:uid="{73675141-169E-4F40-9D6F-A9AFAB71C65C}" name="Sales"/>
    <tableColumn id="9" xr3:uid="{05E824CC-4D17-4F64-84EF-13D76DE21801}" name="Revenue" totalsRowFunction="sum" totalsRowDxfId="40" dataCellStyle="Currency" totalsRowCellStyle="Currency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3B6559-2528-49FD-B4CB-7B4B15C1710D}" name="Table16" displayName="Table16" ref="A11:I377" totalsRowCount="1">
  <autoFilter ref="A11:I376" xr:uid="{C4BFFE03-738E-498F-9BA5-65A7585DEB0C}"/>
  <sortState ref="A12:H376">
    <sortCondition ref="A1:A366"/>
  </sortState>
  <tableColumns count="9">
    <tableColumn id="1" xr3:uid="{D68140F9-0B0C-4D4A-B0DC-10836952FF8F}" name="Date" dataDxfId="18" totalsRowDxfId="19"/>
    <tableColumn id="8" xr3:uid="{F4F7E3B9-CB67-4AA2-A90D-02F72328F373}" name="Month" dataDxfId="16" totalsRowDxfId="17">
      <calculatedColumnFormula>TEXT(A12,"mmmm")</calculatedColumnFormula>
    </tableColumn>
    <tableColumn id="2" xr3:uid="{8131E7B3-ED47-483F-A2A7-5909D120DF1D}" name="Day"/>
    <tableColumn id="3" xr3:uid="{3ABEADDA-E9DD-4E5B-B1F3-42E57D9C988F}" name="Temperature"/>
    <tableColumn id="4" xr3:uid="{641D0A7F-F408-4EF2-9EC3-B543C34C2FBA}" name="Rainfall" dataDxfId="14" totalsRowDxfId="15"/>
    <tableColumn id="5" xr3:uid="{57609F2B-5821-4ACA-ADF2-90EC0BA77C5D}" name="Flyers" totalsRowFunction="sum" totalsRowDxfId="13"/>
    <tableColumn id="6" xr3:uid="{43695FBE-A0C6-4B51-BE6F-87AA971CB40C}" name="Price"/>
    <tableColumn id="7" xr3:uid="{02AFB474-8D6F-4BE0-A40F-03639C18CC7F}" name="Sales"/>
    <tableColumn id="9" xr3:uid="{A8FF5E9A-A2C3-4012-A459-71685EE339A3}" name="Revenue" totalsRowFunction="sum" totalsRowDxfId="12" dataCellStyle="Currency" totalsRowCellStyle="Currency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245757-5DA4-46DD-9E6A-82EBF0D4B7B9}" name="Table13" displayName="Table13" ref="A1:J367" totalsRowCount="1">
  <autoFilter ref="A1:J366" xr:uid="{48E9A8B2-C6B6-4E8A-8A3C-51B5BBCA593E}"/>
  <sortState ref="A2:J366">
    <sortCondition ref="A1:A366"/>
  </sortState>
  <tableColumns count="10">
    <tableColumn id="10" xr3:uid="{BF77FC58-0AFE-47F2-AC1A-A0D92B80797B}" name="RandomID" dataDxfId="31" totalsRowDxfId="30">
      <calculatedColumnFormula>RAND()</calculatedColumnFormula>
    </tableColumn>
    <tableColumn id="1" xr3:uid="{C271D590-AE9F-4C53-9426-4D3924CD3F8B}" name="Date" dataDxfId="32" totalsRowDxfId="37"/>
    <tableColumn id="8" xr3:uid="{1117342C-326A-4381-9C95-8C31EC4D5C13}" name="Month" dataDxfId="39" totalsRowDxfId="36">
      <calculatedColumnFormula>TEXT(B2,"mmmm")</calculatedColumnFormula>
    </tableColumn>
    <tableColumn id="2" xr3:uid="{EBF02C4F-52C4-42F7-B130-424D80006817}" name="Day"/>
    <tableColumn id="3" xr3:uid="{6865EE21-2C45-4C9C-B202-3E42A38CAF25}" name="Temperature"/>
    <tableColumn id="4" xr3:uid="{01050A6F-B33A-4040-A312-755929DFA53E}" name="Rainfall" dataDxfId="38" totalsRowDxfId="35"/>
    <tableColumn id="5" xr3:uid="{E17A9A8A-5A43-49BB-9A34-96070FF6B53B}" name="Flyers" totalsRowFunction="sum" totalsRowDxfId="34"/>
    <tableColumn id="6" xr3:uid="{BBC5FA43-8008-40C4-B5B8-E241905A9311}" name="Price"/>
    <tableColumn id="7" xr3:uid="{E4A692A9-57BD-4812-B9DA-D36E5518833F}" name="Sales"/>
    <tableColumn id="9" xr3:uid="{3AE2BA89-7698-4E16-931C-4366D841B71C}" name="Revenue" totalsRowFunction="sum" totalsRowDxfId="33" dataCellStyle="Currency" totalsRowCellStyle="Currency">
      <calculatedColumnFormula>H2*I2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B8269D-1EC4-485A-BD06-E26139F4965E}" name="Table134" displayName="Table134" ref="A1:J367" totalsRowCount="1">
  <autoFilter ref="A1:J366" xr:uid="{48E9A8B2-C6B6-4E8A-8A3C-51B5BBCA593E}"/>
  <sortState ref="A2:J366">
    <sortCondition ref="A1:A366"/>
  </sortState>
  <tableColumns count="10">
    <tableColumn id="10" xr3:uid="{D79FE1EA-11EB-4A1A-B1B9-43E0B1328D62}" name="RandomID" dataDxfId="28" totalsRowDxfId="29">
      <calculatedColumnFormula>RAND()</calculatedColumnFormula>
    </tableColumn>
    <tableColumn id="1" xr3:uid="{9A0EA2BA-35BC-4CA8-8506-22C8F07FF255}" name="Date" dataDxfId="26" totalsRowDxfId="27"/>
    <tableColumn id="8" xr3:uid="{8F7D8875-37A4-45F6-9030-EF03181E05DB}" name="Month" dataDxfId="24" totalsRowDxfId="25">
      <calculatedColumnFormula>TEXT(B2,"mmmm")</calculatedColumnFormula>
    </tableColumn>
    <tableColumn id="2" xr3:uid="{AEB0E5C5-CB47-4298-BF55-CFDDEC788165}" name="Day"/>
    <tableColumn id="3" xr3:uid="{94B0DC01-A3F4-43ED-9213-8193D7031205}" name="Temperature"/>
    <tableColumn id="4" xr3:uid="{7C85087A-DDDA-4D50-AC16-F026E35B2B4E}" name="Rainfall" dataDxfId="22" totalsRowDxfId="23"/>
    <tableColumn id="5" xr3:uid="{6ED14891-24CA-4025-AE78-4EA2C434E118}" name="Flyers" totalsRowFunction="sum" totalsRowDxfId="21"/>
    <tableColumn id="6" xr3:uid="{3B5F6D32-7CEC-4DA5-92FC-CFC6796F4F93}" name="Price"/>
    <tableColumn id="7" xr3:uid="{A854D311-AF05-474A-A3CD-89771B6E9667}" name="Sales"/>
    <tableColumn id="9" xr3:uid="{36CA637C-8C02-4752-8D12-0273FC0DDA20}" name="Revenue" totalsRowFunction="sum" totalsRowDxfId="20" dataCellStyle="Currency" totalsRowCellStyle="Currency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>
      <selection sqref="A1:I367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9.85546875" bestFit="1" customWidth="1"/>
    <col min="4" max="4" width="14.7109375" customWidth="1"/>
    <col min="5" max="5" width="9.85546875" style="2" customWidth="1"/>
    <col min="9" max="9" width="11.5703125" style="3" customWidth="1"/>
    <col min="11" max="11" width="14.140625" customWidth="1"/>
  </cols>
  <sheetData>
    <row r="1" spans="1:12" x14ac:dyDescent="0.25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389</v>
      </c>
    </row>
    <row r="2" spans="1:12" x14ac:dyDescent="0.25">
      <c r="A2" s="1">
        <v>42736</v>
      </c>
      <c r="B2" s="1" t="str">
        <f t="shared" ref="B2:B65" si="0"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>G2*H2</f>
        <v>3</v>
      </c>
      <c r="K2" t="s">
        <v>390</v>
      </c>
      <c r="L2">
        <f>AVERAGE(H2:H366)</f>
        <v>25.323287671232876</v>
      </c>
    </row>
    <row r="3" spans="1:12" x14ac:dyDescent="0.25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 t="s">
        <v>391</v>
      </c>
      <c r="L3">
        <f>MEDIAN(H2:H366)</f>
        <v>25</v>
      </c>
    </row>
    <row r="4" spans="1:12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  <c r="K4" t="s">
        <v>392</v>
      </c>
      <c r="L4">
        <f>_xlfn.MODE.SNGL(H2:H366)</f>
        <v>25</v>
      </c>
    </row>
    <row r="5" spans="1:12" x14ac:dyDescent="0.25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  <c r="K5" t="s">
        <v>393</v>
      </c>
      <c r="L5">
        <f>_xlfn.VAR.P(H2:H366)</f>
        <v>47.391375492587727</v>
      </c>
    </row>
    <row r="6" spans="1:12" x14ac:dyDescent="0.25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t="s">
        <v>394</v>
      </c>
      <c r="L6">
        <f>_xlfn.STDEV.P(H2:H366)</f>
        <v>6.8841394155397326</v>
      </c>
    </row>
    <row r="7" spans="1:12" x14ac:dyDescent="0.25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2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2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2" x14ac:dyDescent="0.25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2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2" x14ac:dyDescent="0.25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2" x14ac:dyDescent="0.25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2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2" x14ac:dyDescent="0.25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2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12" x14ac:dyDescent="0.25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  <c r="K17" s="14" t="s">
        <v>395</v>
      </c>
    </row>
    <row r="18" spans="1:12" x14ac:dyDescent="0.25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  <c r="K18" t="s">
        <v>390</v>
      </c>
      <c r="L18" s="2">
        <f>AVERAGE(E2:E366)</f>
        <v>0.82660273972602816</v>
      </c>
    </row>
    <row r="19" spans="1:12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  <c r="K19" s="2" t="s">
        <v>391</v>
      </c>
      <c r="L19" s="2">
        <f>MEDIAN(E2:E366)</f>
        <v>0.74</v>
      </c>
    </row>
    <row r="20" spans="1:12" x14ac:dyDescent="0.25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  <c r="K20" t="s">
        <v>392</v>
      </c>
      <c r="L20">
        <f>_xlfn.MODE.SNGL(E2:E366)</f>
        <v>0.77</v>
      </c>
    </row>
    <row r="21" spans="1:12" x14ac:dyDescent="0.25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  <c r="K21" t="s">
        <v>393</v>
      </c>
      <c r="L21">
        <f>_xlfn.VAR.P(E2:E366)</f>
        <v>7.4418047663724063E-2</v>
      </c>
    </row>
    <row r="22" spans="1:12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  <c r="K22" t="s">
        <v>394</v>
      </c>
      <c r="L22">
        <f>_xlfn.STDEV.P(E2:E366)</f>
        <v>0.27279671490640073</v>
      </c>
    </row>
    <row r="23" spans="1:12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12" x14ac:dyDescent="0.25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12" x14ac:dyDescent="0.25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12" x14ac:dyDescent="0.25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12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12" x14ac:dyDescent="0.25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12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12" x14ac:dyDescent="0.25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12" x14ac:dyDescent="0.25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12" x14ac:dyDescent="0.25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12" x14ac:dyDescent="0.25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  <c r="K33" s="14" t="s">
        <v>396</v>
      </c>
    </row>
    <row r="34" spans="1:12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  <c r="K34" t="s">
        <v>390</v>
      </c>
      <c r="L34" s="2">
        <f>AVERAGE(D2:D366)</f>
        <v>60.731232876712376</v>
      </c>
    </row>
    <row r="35" spans="1:12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  <c r="K35" s="2" t="s">
        <v>391</v>
      </c>
      <c r="L35" s="2">
        <f>MEDIAN(D2:D366)</f>
        <v>61.099999999999994</v>
      </c>
    </row>
    <row r="36" spans="1:12" x14ac:dyDescent="0.25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  <c r="K36" t="s">
        <v>392</v>
      </c>
      <c r="L36">
        <f>_xlfn.MODE.SNGL(D2:D366)</f>
        <v>55.9</v>
      </c>
    </row>
    <row r="37" spans="1:12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  <c r="K37" t="s">
        <v>393</v>
      </c>
      <c r="L37">
        <f>_xlfn.VAR.P(D2:D366)</f>
        <v>261.60033957590281</v>
      </c>
    </row>
    <row r="38" spans="1:12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  <c r="K38" t="s">
        <v>394</v>
      </c>
      <c r="L38">
        <f>_xlfn.STDEV.P(D2:D366)</f>
        <v>16.174063792872303</v>
      </c>
    </row>
    <row r="39" spans="1:12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12" x14ac:dyDescent="0.25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12" x14ac:dyDescent="0.25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12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12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12" x14ac:dyDescent="0.25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12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12" x14ac:dyDescent="0.25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12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12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TEXT(A66,"mmmm")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>G66*H66</f>
        <v>7.1999999999999993</v>
      </c>
    </row>
    <row r="67" spans="1:9" x14ac:dyDescent="0.25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ref="B130:B193" si="4">TEXT(A130,"mmmm")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>G130*H130</f>
        <v>9.2999999999999989</v>
      </c>
    </row>
    <row r="131" spans="1:9" x14ac:dyDescent="0.25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ref="B194:B257" si="6">TEXT(A194,"mmmm")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>G194*H194</f>
        <v>17</v>
      </c>
    </row>
    <row r="195" spans="1:9" x14ac:dyDescent="0.25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ref="B258:B321" si="8">TEXT(A258,"mmmm")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>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ref="B322:B366" si="10">TEXT(A322,"mmmm")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>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4">
        <f>SUBTOTAL(109,Table1[Flyers])</f>
        <v>14704</v>
      </c>
      <c r="I367" s="3">
        <f>SUBTOTAL(109,Table1[Revenue])</f>
        <v>3183.6999999999985</v>
      </c>
    </row>
  </sheetData>
  <conditionalFormatting sqref="D1: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{8C9EDEEA-3684-4B41-B8B3-38C098EFCAF0}</x14:id>
        </ext>
      </extLst>
    </cfRule>
  </conditionalFormatting>
  <conditionalFormatting sqref="H1:H1048576">
    <cfRule type="top10" dxfId="11" priority="1" percent="1" bottom="1" rank="10"/>
    <cfRule type="top10" dxfId="10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EDEEA-3684-4B41-B8B3-38C098EFC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ED22-B3CF-4625-9950-8B069820B158}">
  <dimension ref="A1:C366"/>
  <sheetViews>
    <sheetView workbookViewId="0">
      <selection activeCell="R26" sqref="R26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2</v>
      </c>
    </row>
    <row r="2" spans="1:3" x14ac:dyDescent="0.25">
      <c r="A2" s="9" t="s">
        <v>18</v>
      </c>
      <c r="B2" s="7">
        <v>10</v>
      </c>
      <c r="C2" s="7">
        <v>27</v>
      </c>
    </row>
    <row r="3" spans="1:3" x14ac:dyDescent="0.25">
      <c r="A3" s="8" t="s">
        <v>19</v>
      </c>
      <c r="B3" s="7">
        <v>13</v>
      </c>
      <c r="C3" s="7">
        <v>28.9</v>
      </c>
    </row>
    <row r="4" spans="1:3" x14ac:dyDescent="0.25">
      <c r="A4" s="8" t="s">
        <v>20</v>
      </c>
      <c r="B4" s="7">
        <v>15</v>
      </c>
      <c r="C4" s="7">
        <v>34.5</v>
      </c>
    </row>
    <row r="5" spans="1:3" x14ac:dyDescent="0.25">
      <c r="A5" s="8" t="s">
        <v>21</v>
      </c>
      <c r="B5" s="7">
        <v>17</v>
      </c>
      <c r="C5" s="7">
        <v>44.099999999999994</v>
      </c>
    </row>
    <row r="6" spans="1:3" x14ac:dyDescent="0.25">
      <c r="A6" s="8" t="s">
        <v>22</v>
      </c>
      <c r="B6" s="7">
        <v>18</v>
      </c>
      <c r="C6" s="7">
        <v>42.4</v>
      </c>
    </row>
    <row r="7" spans="1:3" x14ac:dyDescent="0.25">
      <c r="A7" s="8" t="s">
        <v>23</v>
      </c>
      <c r="B7" s="7">
        <v>11</v>
      </c>
      <c r="C7" s="7">
        <v>25.299999999999997</v>
      </c>
    </row>
    <row r="8" spans="1:3" x14ac:dyDescent="0.25">
      <c r="A8" s="8" t="s">
        <v>24</v>
      </c>
      <c r="B8" s="7">
        <v>13</v>
      </c>
      <c r="C8" s="7">
        <v>32.9</v>
      </c>
    </row>
    <row r="9" spans="1:3" x14ac:dyDescent="0.25">
      <c r="A9" s="8" t="s">
        <v>25</v>
      </c>
      <c r="B9" s="7">
        <v>15</v>
      </c>
      <c r="C9" s="7">
        <v>37.5</v>
      </c>
    </row>
    <row r="10" spans="1:3" x14ac:dyDescent="0.25">
      <c r="A10" s="8" t="s">
        <v>26</v>
      </c>
      <c r="B10" s="7">
        <v>17</v>
      </c>
      <c r="C10" s="7">
        <v>38.099999999999994</v>
      </c>
    </row>
    <row r="11" spans="1:3" x14ac:dyDescent="0.25">
      <c r="A11" s="8" t="s">
        <v>27</v>
      </c>
      <c r="B11" s="7">
        <v>18</v>
      </c>
      <c r="C11" s="7">
        <v>43.4</v>
      </c>
    </row>
    <row r="12" spans="1:3" x14ac:dyDescent="0.25">
      <c r="A12" s="8" t="s">
        <v>28</v>
      </c>
      <c r="B12" s="7">
        <v>12</v>
      </c>
      <c r="C12" s="7">
        <v>32.599999999999994</v>
      </c>
    </row>
    <row r="13" spans="1:3" x14ac:dyDescent="0.25">
      <c r="A13" s="8" t="s">
        <v>29</v>
      </c>
      <c r="B13" s="7">
        <v>14</v>
      </c>
      <c r="C13" s="7">
        <v>38.199999999999996</v>
      </c>
    </row>
    <row r="14" spans="1:3" x14ac:dyDescent="0.25">
      <c r="A14" s="8" t="s">
        <v>30</v>
      </c>
      <c r="B14" s="7">
        <v>15</v>
      </c>
      <c r="C14" s="7">
        <v>37.5</v>
      </c>
    </row>
    <row r="15" spans="1:3" x14ac:dyDescent="0.25">
      <c r="A15" s="8" t="s">
        <v>31</v>
      </c>
      <c r="B15" s="7">
        <v>17</v>
      </c>
      <c r="C15" s="7">
        <v>44.099999999999994</v>
      </c>
    </row>
    <row r="16" spans="1:3" x14ac:dyDescent="0.25">
      <c r="A16" s="8" t="s">
        <v>32</v>
      </c>
      <c r="B16" s="7">
        <v>18</v>
      </c>
      <c r="C16" s="7">
        <v>43.4</v>
      </c>
    </row>
    <row r="17" spans="1:3" x14ac:dyDescent="0.25">
      <c r="A17" s="8" t="s">
        <v>33</v>
      </c>
      <c r="B17" s="7">
        <v>12</v>
      </c>
      <c r="C17" s="7">
        <v>30.599999999999998</v>
      </c>
    </row>
    <row r="18" spans="1:3" x14ac:dyDescent="0.25">
      <c r="A18" s="8" t="s">
        <v>34</v>
      </c>
      <c r="B18" s="7">
        <v>14</v>
      </c>
      <c r="C18" s="7">
        <v>32.199999999999996</v>
      </c>
    </row>
    <row r="19" spans="1:3" x14ac:dyDescent="0.25">
      <c r="A19" s="8" t="s">
        <v>35</v>
      </c>
      <c r="B19" s="7">
        <v>16</v>
      </c>
      <c r="C19" s="7">
        <v>42.8</v>
      </c>
    </row>
    <row r="20" spans="1:3" x14ac:dyDescent="0.25">
      <c r="A20" s="8" t="s">
        <v>36</v>
      </c>
      <c r="B20" s="7">
        <v>17</v>
      </c>
      <c r="C20" s="7">
        <v>43.099999999999994</v>
      </c>
    </row>
    <row r="21" spans="1:3" x14ac:dyDescent="0.25">
      <c r="A21" s="8" t="s">
        <v>37</v>
      </c>
      <c r="B21" s="7">
        <v>12</v>
      </c>
      <c r="C21" s="7">
        <v>31.599999999999998</v>
      </c>
    </row>
    <row r="22" spans="1:3" x14ac:dyDescent="0.25">
      <c r="A22" s="8" t="s">
        <v>38</v>
      </c>
      <c r="B22" s="7">
        <v>14</v>
      </c>
      <c r="C22" s="7">
        <v>36.199999999999996</v>
      </c>
    </row>
    <row r="23" spans="1:3" x14ac:dyDescent="0.25">
      <c r="A23" s="8" t="s">
        <v>39</v>
      </c>
      <c r="B23" s="7">
        <v>16</v>
      </c>
      <c r="C23" s="7">
        <v>40.799999999999997</v>
      </c>
    </row>
    <row r="24" spans="1:3" x14ac:dyDescent="0.25">
      <c r="A24" s="8" t="s">
        <v>40</v>
      </c>
      <c r="B24" s="7">
        <v>17</v>
      </c>
      <c r="C24" s="7">
        <v>38.099999999999994</v>
      </c>
    </row>
    <row r="25" spans="1:3" x14ac:dyDescent="0.25">
      <c r="A25" s="8" t="s">
        <v>41</v>
      </c>
      <c r="B25" s="7">
        <v>12</v>
      </c>
      <c r="C25" s="7">
        <v>28.599999999999998</v>
      </c>
    </row>
    <row r="26" spans="1:3" x14ac:dyDescent="0.25">
      <c r="A26" s="8" t="s">
        <v>42</v>
      </c>
      <c r="B26" s="7">
        <v>14</v>
      </c>
      <c r="C26" s="7">
        <v>32.199999999999996</v>
      </c>
    </row>
    <row r="27" spans="1:3" x14ac:dyDescent="0.25">
      <c r="A27" s="8" t="s">
        <v>43</v>
      </c>
      <c r="B27" s="7">
        <v>16</v>
      </c>
      <c r="C27" s="7">
        <v>35.799999999999997</v>
      </c>
    </row>
    <row r="28" spans="1:3" x14ac:dyDescent="0.25">
      <c r="A28" s="8" t="s">
        <v>44</v>
      </c>
      <c r="B28" s="7">
        <v>17</v>
      </c>
      <c r="C28" s="7">
        <v>42.099999999999994</v>
      </c>
    </row>
    <row r="29" spans="1:3" x14ac:dyDescent="0.25">
      <c r="A29" s="8" t="s">
        <v>45</v>
      </c>
      <c r="B29" s="7">
        <v>13</v>
      </c>
      <c r="C29" s="7">
        <v>34.9</v>
      </c>
    </row>
    <row r="30" spans="1:3" x14ac:dyDescent="0.25">
      <c r="A30" s="8" t="s">
        <v>46</v>
      </c>
      <c r="B30" s="7">
        <v>14</v>
      </c>
      <c r="C30" s="7">
        <v>35.199999999999996</v>
      </c>
    </row>
    <row r="31" spans="1:3" x14ac:dyDescent="0.25">
      <c r="A31" s="8" t="s">
        <v>47</v>
      </c>
      <c r="B31" s="7">
        <v>17</v>
      </c>
      <c r="C31" s="7">
        <v>41.099999999999994</v>
      </c>
    </row>
    <row r="32" spans="1:3" x14ac:dyDescent="0.25">
      <c r="A32" s="8" t="s">
        <v>48</v>
      </c>
      <c r="B32" s="7">
        <v>18</v>
      </c>
      <c r="C32" s="7">
        <v>40.4</v>
      </c>
    </row>
    <row r="33" spans="1:3" x14ac:dyDescent="0.25">
      <c r="A33" s="8" t="s">
        <v>49</v>
      </c>
      <c r="B33" s="7">
        <v>18</v>
      </c>
      <c r="C33" s="7">
        <v>42.4</v>
      </c>
    </row>
    <row r="34" spans="1:3" x14ac:dyDescent="0.25">
      <c r="A34" s="8" t="s">
        <v>50</v>
      </c>
      <c r="B34" s="7">
        <v>20</v>
      </c>
      <c r="C34" s="7">
        <v>52</v>
      </c>
    </row>
    <row r="35" spans="1:3" x14ac:dyDescent="0.25">
      <c r="A35" s="8" t="s">
        <v>51</v>
      </c>
      <c r="B35" s="7">
        <v>21</v>
      </c>
      <c r="C35" s="7">
        <v>50.3</v>
      </c>
    </row>
    <row r="36" spans="1:3" x14ac:dyDescent="0.25">
      <c r="A36" s="8" t="s">
        <v>52</v>
      </c>
      <c r="B36" s="7">
        <v>22</v>
      </c>
      <c r="C36" s="7">
        <v>56.599999999999994</v>
      </c>
    </row>
    <row r="37" spans="1:3" x14ac:dyDescent="0.25">
      <c r="A37" s="8" t="s">
        <v>53</v>
      </c>
      <c r="B37" s="7">
        <v>18</v>
      </c>
      <c r="C37" s="7">
        <v>45.4</v>
      </c>
    </row>
    <row r="38" spans="1:3" x14ac:dyDescent="0.25">
      <c r="A38" s="8" t="s">
        <v>54</v>
      </c>
      <c r="B38" s="7">
        <v>20</v>
      </c>
      <c r="C38" s="7">
        <v>45</v>
      </c>
    </row>
    <row r="39" spans="1:3" x14ac:dyDescent="0.25">
      <c r="A39" s="8" t="s">
        <v>55</v>
      </c>
      <c r="B39" s="7">
        <v>21</v>
      </c>
      <c r="C39" s="7">
        <v>52.3</v>
      </c>
    </row>
    <row r="40" spans="1:3" x14ac:dyDescent="0.25">
      <c r="A40" s="8" t="s">
        <v>56</v>
      </c>
      <c r="B40" s="7">
        <v>22</v>
      </c>
      <c r="C40" s="7">
        <v>52.599999999999994</v>
      </c>
    </row>
    <row r="41" spans="1:3" x14ac:dyDescent="0.25">
      <c r="A41" s="8" t="s">
        <v>57</v>
      </c>
      <c r="B41" s="7">
        <v>19</v>
      </c>
      <c r="C41" s="7">
        <v>42.699999999999996</v>
      </c>
    </row>
    <row r="42" spans="1:3" x14ac:dyDescent="0.25">
      <c r="A42" s="8" t="s">
        <v>58</v>
      </c>
      <c r="B42" s="7">
        <v>20</v>
      </c>
      <c r="C42" s="7">
        <v>50</v>
      </c>
    </row>
    <row r="43" spans="1:3" x14ac:dyDescent="0.25">
      <c r="A43" s="8" t="s">
        <v>59</v>
      </c>
      <c r="B43" s="7">
        <v>21</v>
      </c>
      <c r="C43" s="7">
        <v>51.3</v>
      </c>
    </row>
    <row r="44" spans="1:3" x14ac:dyDescent="0.25">
      <c r="A44" s="8" t="s">
        <v>60</v>
      </c>
      <c r="B44" s="7">
        <v>22</v>
      </c>
      <c r="C44" s="7">
        <v>55.599999999999994</v>
      </c>
    </row>
    <row r="45" spans="1:3" x14ac:dyDescent="0.25">
      <c r="A45" s="8" t="s">
        <v>61</v>
      </c>
      <c r="B45" s="7">
        <v>18</v>
      </c>
      <c r="C45" s="7">
        <v>46.4</v>
      </c>
    </row>
    <row r="46" spans="1:3" x14ac:dyDescent="0.25">
      <c r="A46" s="8" t="s">
        <v>62</v>
      </c>
      <c r="B46" s="7">
        <v>19</v>
      </c>
      <c r="C46" s="7">
        <v>47.699999999999996</v>
      </c>
    </row>
    <row r="47" spans="1:3" x14ac:dyDescent="0.25">
      <c r="A47" s="8" t="s">
        <v>63</v>
      </c>
      <c r="B47" s="7">
        <v>20</v>
      </c>
      <c r="C47" s="7">
        <v>52</v>
      </c>
    </row>
    <row r="48" spans="1:3" x14ac:dyDescent="0.25">
      <c r="A48" s="8" t="s">
        <v>64</v>
      </c>
      <c r="B48" s="7">
        <v>21</v>
      </c>
      <c r="C48" s="7">
        <v>47.3</v>
      </c>
    </row>
    <row r="49" spans="1:3" x14ac:dyDescent="0.25">
      <c r="A49" s="8" t="s">
        <v>65</v>
      </c>
      <c r="B49" s="7">
        <v>18</v>
      </c>
      <c r="C49" s="7">
        <v>40.4</v>
      </c>
    </row>
    <row r="50" spans="1:3" x14ac:dyDescent="0.25">
      <c r="A50" s="8" t="s">
        <v>66</v>
      </c>
      <c r="B50" s="7">
        <v>19</v>
      </c>
      <c r="C50" s="7">
        <v>43.699999999999996</v>
      </c>
    </row>
    <row r="51" spans="1:3" x14ac:dyDescent="0.25">
      <c r="A51" s="8" t="s">
        <v>67</v>
      </c>
      <c r="B51" s="7">
        <v>20</v>
      </c>
      <c r="C51" s="7">
        <v>50</v>
      </c>
    </row>
    <row r="52" spans="1:3" x14ac:dyDescent="0.25">
      <c r="A52" s="8" t="s">
        <v>68</v>
      </c>
      <c r="B52" s="7">
        <v>21</v>
      </c>
      <c r="C52" s="7">
        <v>50.3</v>
      </c>
    </row>
    <row r="53" spans="1:3" x14ac:dyDescent="0.25">
      <c r="A53" s="8" t="s">
        <v>69</v>
      </c>
      <c r="B53" s="7">
        <v>18</v>
      </c>
      <c r="C53" s="7">
        <v>42.4</v>
      </c>
    </row>
    <row r="54" spans="1:3" x14ac:dyDescent="0.25">
      <c r="A54" s="8" t="s">
        <v>70</v>
      </c>
      <c r="B54" s="7">
        <v>19</v>
      </c>
      <c r="C54" s="7">
        <v>47.699999999999996</v>
      </c>
    </row>
    <row r="55" spans="1:3" x14ac:dyDescent="0.25">
      <c r="A55" s="8" t="s">
        <v>71</v>
      </c>
      <c r="B55" s="7">
        <v>20</v>
      </c>
      <c r="C55" s="7">
        <v>45</v>
      </c>
    </row>
    <row r="56" spans="1:3" x14ac:dyDescent="0.25">
      <c r="A56" s="8" t="s">
        <v>72</v>
      </c>
      <c r="B56" s="7">
        <v>21</v>
      </c>
      <c r="C56" s="7">
        <v>47.3</v>
      </c>
    </row>
    <row r="57" spans="1:3" x14ac:dyDescent="0.25">
      <c r="A57" s="8" t="s">
        <v>73</v>
      </c>
      <c r="B57" s="7">
        <v>18</v>
      </c>
      <c r="C57" s="7">
        <v>42.4</v>
      </c>
    </row>
    <row r="58" spans="1:3" x14ac:dyDescent="0.25">
      <c r="A58" s="8" t="s">
        <v>74</v>
      </c>
      <c r="B58" s="7">
        <v>19</v>
      </c>
      <c r="C58" s="7">
        <v>48.699999999999996</v>
      </c>
    </row>
    <row r="59" spans="1:3" x14ac:dyDescent="0.25">
      <c r="A59" s="8" t="s">
        <v>75</v>
      </c>
      <c r="B59" s="7">
        <v>20</v>
      </c>
      <c r="C59" s="7">
        <v>45</v>
      </c>
    </row>
    <row r="60" spans="1:3" x14ac:dyDescent="0.25">
      <c r="A60" s="8" t="s">
        <v>76</v>
      </c>
      <c r="B60" s="7">
        <v>22</v>
      </c>
      <c r="C60" s="7">
        <v>49.599999999999994</v>
      </c>
    </row>
    <row r="61" spans="1:3" x14ac:dyDescent="0.25">
      <c r="A61" s="8" t="s">
        <v>77</v>
      </c>
      <c r="B61" s="7">
        <v>23</v>
      </c>
      <c r="C61" s="7">
        <v>57.9</v>
      </c>
    </row>
    <row r="62" spans="1:3" x14ac:dyDescent="0.25">
      <c r="A62" s="8" t="s">
        <v>78</v>
      </c>
      <c r="B62" s="7">
        <v>24</v>
      </c>
      <c r="C62" s="7">
        <v>57.199999999999996</v>
      </c>
    </row>
    <row r="63" spans="1:3" x14ac:dyDescent="0.25">
      <c r="A63" s="8" t="s">
        <v>79</v>
      </c>
      <c r="B63" s="7">
        <v>24</v>
      </c>
      <c r="C63" s="7">
        <v>60.199999999999996</v>
      </c>
    </row>
    <row r="64" spans="1:3" x14ac:dyDescent="0.25">
      <c r="A64" s="8" t="s">
        <v>80</v>
      </c>
      <c r="B64" s="7">
        <v>25</v>
      </c>
      <c r="C64" s="7">
        <v>59.499999999999993</v>
      </c>
    </row>
    <row r="65" spans="1:3" x14ac:dyDescent="0.25">
      <c r="A65" s="8" t="s">
        <v>81</v>
      </c>
      <c r="B65" s="7">
        <v>23</v>
      </c>
      <c r="C65" s="7">
        <v>55.9</v>
      </c>
    </row>
    <row r="66" spans="1:3" x14ac:dyDescent="0.25">
      <c r="A66" s="8" t="s">
        <v>82</v>
      </c>
      <c r="B66" s="7">
        <v>24</v>
      </c>
      <c r="C66" s="7">
        <v>61.199999999999996</v>
      </c>
    </row>
    <row r="67" spans="1:3" x14ac:dyDescent="0.25">
      <c r="A67" s="8" t="s">
        <v>83</v>
      </c>
      <c r="B67" s="7">
        <v>24</v>
      </c>
      <c r="C67" s="7">
        <v>60.199999999999996</v>
      </c>
    </row>
    <row r="68" spans="1:3" x14ac:dyDescent="0.25">
      <c r="A68" s="8" t="s">
        <v>84</v>
      </c>
      <c r="B68" s="7">
        <v>25</v>
      </c>
      <c r="C68" s="7">
        <v>58.499999999999993</v>
      </c>
    </row>
    <row r="69" spans="1:3" x14ac:dyDescent="0.25">
      <c r="A69" s="8" t="s">
        <v>85</v>
      </c>
      <c r="B69" s="7">
        <v>23</v>
      </c>
      <c r="C69" s="7">
        <v>52.9</v>
      </c>
    </row>
    <row r="70" spans="1:3" x14ac:dyDescent="0.25">
      <c r="A70" s="8" t="s">
        <v>86</v>
      </c>
      <c r="B70" s="7">
        <v>24</v>
      </c>
      <c r="C70" s="7">
        <v>59.199999999999996</v>
      </c>
    </row>
    <row r="71" spans="1:3" x14ac:dyDescent="0.25">
      <c r="A71" s="8" t="s">
        <v>87</v>
      </c>
      <c r="B71" s="7">
        <v>24</v>
      </c>
      <c r="C71" s="7">
        <v>58.199999999999996</v>
      </c>
    </row>
    <row r="72" spans="1:3" x14ac:dyDescent="0.25">
      <c r="A72" s="8" t="s">
        <v>88</v>
      </c>
      <c r="B72" s="7">
        <v>25</v>
      </c>
      <c r="C72" s="7">
        <v>61.499999999999993</v>
      </c>
    </row>
    <row r="73" spans="1:3" x14ac:dyDescent="0.25">
      <c r="A73" s="8" t="s">
        <v>89</v>
      </c>
      <c r="B73" s="7">
        <v>23</v>
      </c>
      <c r="C73" s="7">
        <v>55.9</v>
      </c>
    </row>
    <row r="74" spans="1:3" x14ac:dyDescent="0.25">
      <c r="A74" s="8" t="s">
        <v>90</v>
      </c>
      <c r="B74" s="7">
        <v>23</v>
      </c>
      <c r="C74" s="7">
        <v>58.9</v>
      </c>
    </row>
    <row r="75" spans="1:3" x14ac:dyDescent="0.25">
      <c r="A75" s="8" t="s">
        <v>91</v>
      </c>
      <c r="B75" s="7">
        <v>24</v>
      </c>
      <c r="C75" s="7">
        <v>56.199999999999996</v>
      </c>
    </row>
    <row r="76" spans="1:3" x14ac:dyDescent="0.25">
      <c r="A76" s="8" t="s">
        <v>92</v>
      </c>
      <c r="B76" s="7">
        <v>24</v>
      </c>
      <c r="C76" s="7">
        <v>60.199999999999996</v>
      </c>
    </row>
    <row r="77" spans="1:3" x14ac:dyDescent="0.25">
      <c r="A77" s="8" t="s">
        <v>93</v>
      </c>
      <c r="B77" s="7">
        <v>25</v>
      </c>
      <c r="C77" s="7">
        <v>56.499999999999993</v>
      </c>
    </row>
    <row r="78" spans="1:3" x14ac:dyDescent="0.25">
      <c r="A78" s="8" t="s">
        <v>94</v>
      </c>
      <c r="B78" s="7">
        <v>23</v>
      </c>
      <c r="C78" s="7">
        <v>53.9</v>
      </c>
    </row>
    <row r="79" spans="1:3" x14ac:dyDescent="0.25">
      <c r="A79" s="8" t="s">
        <v>95</v>
      </c>
      <c r="B79" s="7">
        <v>23</v>
      </c>
      <c r="C79" s="7">
        <v>56.9</v>
      </c>
    </row>
    <row r="80" spans="1:3" x14ac:dyDescent="0.25">
      <c r="A80" s="8" t="s">
        <v>96</v>
      </c>
      <c r="B80" s="7">
        <v>24</v>
      </c>
      <c r="C80" s="7">
        <v>58.199999999999996</v>
      </c>
    </row>
    <row r="81" spans="1:3" x14ac:dyDescent="0.25">
      <c r="A81" s="8" t="s">
        <v>97</v>
      </c>
      <c r="B81" s="7">
        <v>24</v>
      </c>
      <c r="C81" s="7">
        <v>57.199999999999996</v>
      </c>
    </row>
    <row r="82" spans="1:3" x14ac:dyDescent="0.25">
      <c r="A82" s="8" t="s">
        <v>98</v>
      </c>
      <c r="B82" s="7">
        <v>25</v>
      </c>
      <c r="C82" s="7">
        <v>56.499999999999993</v>
      </c>
    </row>
    <row r="83" spans="1:3" x14ac:dyDescent="0.25">
      <c r="A83" s="8" t="s">
        <v>99</v>
      </c>
      <c r="B83" s="7">
        <v>23</v>
      </c>
      <c r="C83" s="7">
        <v>55.9</v>
      </c>
    </row>
    <row r="84" spans="1:3" x14ac:dyDescent="0.25">
      <c r="A84" s="8" t="s">
        <v>100</v>
      </c>
      <c r="B84" s="7">
        <v>23</v>
      </c>
      <c r="C84" s="7">
        <v>56.9</v>
      </c>
    </row>
    <row r="85" spans="1:3" x14ac:dyDescent="0.25">
      <c r="A85" s="8" t="s">
        <v>101</v>
      </c>
      <c r="B85" s="7">
        <v>24</v>
      </c>
      <c r="C85" s="7">
        <v>58.199999999999996</v>
      </c>
    </row>
    <row r="86" spans="1:3" x14ac:dyDescent="0.25">
      <c r="A86" s="8" t="s">
        <v>102</v>
      </c>
      <c r="B86" s="7">
        <v>25</v>
      </c>
      <c r="C86" s="7">
        <v>59.499999999999993</v>
      </c>
    </row>
    <row r="87" spans="1:3" x14ac:dyDescent="0.25">
      <c r="A87" s="8" t="s">
        <v>103</v>
      </c>
      <c r="B87" s="7">
        <v>25</v>
      </c>
      <c r="C87" s="7">
        <v>60.499999999999993</v>
      </c>
    </row>
    <row r="88" spans="1:3" x14ac:dyDescent="0.25">
      <c r="A88" s="8" t="s">
        <v>104</v>
      </c>
      <c r="B88" s="7">
        <v>23</v>
      </c>
      <c r="C88" s="7">
        <v>55.9</v>
      </c>
    </row>
    <row r="89" spans="1:3" x14ac:dyDescent="0.25">
      <c r="A89" s="8" t="s">
        <v>105</v>
      </c>
      <c r="B89" s="7">
        <v>24</v>
      </c>
      <c r="C89" s="7">
        <v>57.199999999999996</v>
      </c>
    </row>
    <row r="90" spans="1:3" x14ac:dyDescent="0.25">
      <c r="A90" s="8" t="s">
        <v>106</v>
      </c>
      <c r="B90" s="7">
        <v>24</v>
      </c>
      <c r="C90" s="7">
        <v>55.199999999999996</v>
      </c>
    </row>
    <row r="91" spans="1:3" x14ac:dyDescent="0.25">
      <c r="A91" s="8" t="s">
        <v>107</v>
      </c>
      <c r="B91" s="7">
        <v>25</v>
      </c>
      <c r="C91" s="7">
        <v>58.499999999999993</v>
      </c>
    </row>
    <row r="92" spans="1:3" x14ac:dyDescent="0.25">
      <c r="A92" s="8" t="s">
        <v>108</v>
      </c>
      <c r="B92" s="7">
        <v>25</v>
      </c>
      <c r="C92" s="7">
        <v>57.499999999999993</v>
      </c>
    </row>
    <row r="93" spans="1:3" x14ac:dyDescent="0.25">
      <c r="A93" s="8" t="s">
        <v>109</v>
      </c>
      <c r="B93" s="7">
        <v>26</v>
      </c>
      <c r="C93" s="7">
        <v>65.8</v>
      </c>
    </row>
    <row r="94" spans="1:3" x14ac:dyDescent="0.25">
      <c r="A94" s="8" t="s">
        <v>110</v>
      </c>
      <c r="B94" s="7">
        <v>26</v>
      </c>
      <c r="C94" s="7">
        <v>60.8</v>
      </c>
    </row>
    <row r="95" spans="1:3" x14ac:dyDescent="0.25">
      <c r="A95" s="8" t="s">
        <v>111</v>
      </c>
      <c r="B95" s="7">
        <v>27</v>
      </c>
      <c r="C95" s="7">
        <v>62.099999999999994</v>
      </c>
    </row>
    <row r="96" spans="1:3" x14ac:dyDescent="0.25">
      <c r="A96" s="8" t="s">
        <v>112</v>
      </c>
      <c r="B96" s="7">
        <v>28</v>
      </c>
      <c r="C96" s="7">
        <v>64.399999999999991</v>
      </c>
    </row>
    <row r="97" spans="1:3" x14ac:dyDescent="0.25">
      <c r="A97" s="8" t="s">
        <v>113</v>
      </c>
      <c r="B97" s="7">
        <v>25</v>
      </c>
      <c r="C97" s="7">
        <v>57.499999999999993</v>
      </c>
    </row>
    <row r="98" spans="1:3" x14ac:dyDescent="0.25">
      <c r="A98" s="8" t="s">
        <v>114</v>
      </c>
      <c r="B98" s="7">
        <v>26</v>
      </c>
      <c r="C98" s="7">
        <v>59.8</v>
      </c>
    </row>
    <row r="99" spans="1:3" x14ac:dyDescent="0.25">
      <c r="A99" s="8" t="s">
        <v>115</v>
      </c>
      <c r="B99" s="7">
        <v>26</v>
      </c>
      <c r="C99" s="7">
        <v>63.8</v>
      </c>
    </row>
    <row r="100" spans="1:3" x14ac:dyDescent="0.25">
      <c r="A100" s="8" t="s">
        <v>116</v>
      </c>
      <c r="B100" s="7">
        <v>27</v>
      </c>
      <c r="C100" s="7">
        <v>63.099999999999994</v>
      </c>
    </row>
    <row r="101" spans="1:3" x14ac:dyDescent="0.25">
      <c r="A101" s="8" t="s">
        <v>117</v>
      </c>
      <c r="B101" s="7">
        <v>25</v>
      </c>
      <c r="C101" s="7">
        <v>58.499999999999993</v>
      </c>
    </row>
    <row r="102" spans="1:3" x14ac:dyDescent="0.25">
      <c r="A102" s="8" t="s">
        <v>118</v>
      </c>
      <c r="B102" s="7">
        <v>26</v>
      </c>
      <c r="C102" s="7">
        <v>60.8</v>
      </c>
    </row>
    <row r="103" spans="1:3" x14ac:dyDescent="0.25">
      <c r="A103" s="8" t="s">
        <v>119</v>
      </c>
      <c r="B103" s="7">
        <v>27</v>
      </c>
      <c r="C103" s="7">
        <v>66.099999999999994</v>
      </c>
    </row>
    <row r="104" spans="1:3" x14ac:dyDescent="0.25">
      <c r="A104" s="8" t="s">
        <v>120</v>
      </c>
      <c r="B104" s="7">
        <v>27</v>
      </c>
      <c r="C104" s="7">
        <v>61.099999999999994</v>
      </c>
    </row>
    <row r="105" spans="1:3" x14ac:dyDescent="0.25">
      <c r="A105" s="8" t="s">
        <v>121</v>
      </c>
      <c r="B105" s="7">
        <v>25</v>
      </c>
      <c r="C105" s="7">
        <v>61.499999999999993</v>
      </c>
    </row>
    <row r="106" spans="1:3" x14ac:dyDescent="0.25">
      <c r="A106" s="8" t="s">
        <v>122</v>
      </c>
      <c r="B106" s="7">
        <v>26</v>
      </c>
      <c r="C106" s="7">
        <v>65.8</v>
      </c>
    </row>
    <row r="107" spans="1:3" x14ac:dyDescent="0.25">
      <c r="A107" s="8" t="s">
        <v>123</v>
      </c>
      <c r="B107" s="7">
        <v>27</v>
      </c>
      <c r="C107" s="7">
        <v>65.099999999999994</v>
      </c>
    </row>
    <row r="108" spans="1:3" x14ac:dyDescent="0.25">
      <c r="A108" s="8" t="s">
        <v>124</v>
      </c>
      <c r="B108" s="7">
        <v>27</v>
      </c>
      <c r="C108" s="7">
        <v>64.099999999999994</v>
      </c>
    </row>
    <row r="109" spans="1:3" x14ac:dyDescent="0.25">
      <c r="A109" s="8" t="s">
        <v>125</v>
      </c>
      <c r="B109" s="7">
        <v>25</v>
      </c>
      <c r="C109" s="7">
        <v>62.499999999999993</v>
      </c>
    </row>
    <row r="110" spans="1:3" x14ac:dyDescent="0.25">
      <c r="A110" s="8" t="s">
        <v>126</v>
      </c>
      <c r="B110" s="7">
        <v>26</v>
      </c>
      <c r="C110" s="7">
        <v>59.8</v>
      </c>
    </row>
    <row r="111" spans="1:3" x14ac:dyDescent="0.25">
      <c r="A111" s="8" t="s">
        <v>127</v>
      </c>
      <c r="B111" s="7">
        <v>27</v>
      </c>
      <c r="C111" s="7">
        <v>68.099999999999994</v>
      </c>
    </row>
    <row r="112" spans="1:3" x14ac:dyDescent="0.25">
      <c r="A112" s="8" t="s">
        <v>128</v>
      </c>
      <c r="B112" s="7">
        <v>27</v>
      </c>
      <c r="C112" s="7">
        <v>67.099999999999994</v>
      </c>
    </row>
    <row r="113" spans="1:3" x14ac:dyDescent="0.25">
      <c r="A113" s="8" t="s">
        <v>129</v>
      </c>
      <c r="B113" s="7">
        <v>25</v>
      </c>
      <c r="C113" s="7">
        <v>57.499999999999993</v>
      </c>
    </row>
    <row r="114" spans="1:3" x14ac:dyDescent="0.25">
      <c r="A114" s="8" t="s">
        <v>130</v>
      </c>
      <c r="B114" s="7">
        <v>26</v>
      </c>
      <c r="C114" s="7">
        <v>60.8</v>
      </c>
    </row>
    <row r="115" spans="1:3" x14ac:dyDescent="0.25">
      <c r="A115" s="8" t="s">
        <v>131</v>
      </c>
      <c r="B115" s="7">
        <v>27</v>
      </c>
      <c r="C115" s="7">
        <v>65.099999999999994</v>
      </c>
    </row>
    <row r="116" spans="1:3" x14ac:dyDescent="0.25">
      <c r="A116" s="8" t="s">
        <v>132</v>
      </c>
      <c r="B116" s="7">
        <v>27</v>
      </c>
      <c r="C116" s="7">
        <v>65.099999999999994</v>
      </c>
    </row>
    <row r="117" spans="1:3" x14ac:dyDescent="0.25">
      <c r="A117" s="8" t="s">
        <v>133</v>
      </c>
      <c r="B117" s="7">
        <v>25</v>
      </c>
      <c r="C117" s="7">
        <v>62.499999999999993</v>
      </c>
    </row>
    <row r="118" spans="1:3" x14ac:dyDescent="0.25">
      <c r="A118" s="8" t="s">
        <v>134</v>
      </c>
      <c r="B118" s="7">
        <v>25</v>
      </c>
      <c r="C118" s="7">
        <v>63.499999999999993</v>
      </c>
    </row>
    <row r="119" spans="1:3" x14ac:dyDescent="0.25">
      <c r="A119" s="8" t="s">
        <v>135</v>
      </c>
      <c r="B119" s="7">
        <v>26</v>
      </c>
      <c r="C119" s="7">
        <v>58.8</v>
      </c>
    </row>
    <row r="120" spans="1:3" x14ac:dyDescent="0.25">
      <c r="A120" s="8" t="s">
        <v>136</v>
      </c>
      <c r="B120" s="7">
        <v>27</v>
      </c>
      <c r="C120" s="7">
        <v>65.099999999999994</v>
      </c>
    </row>
    <row r="121" spans="1:3" x14ac:dyDescent="0.25">
      <c r="A121" s="8" t="s">
        <v>137</v>
      </c>
      <c r="B121" s="7">
        <v>27</v>
      </c>
      <c r="C121" s="7">
        <v>67.099999999999994</v>
      </c>
    </row>
    <row r="122" spans="1:3" x14ac:dyDescent="0.25">
      <c r="A122" s="8" t="s">
        <v>138</v>
      </c>
      <c r="B122" s="7">
        <v>29</v>
      </c>
      <c r="C122" s="7">
        <v>66.699999999999989</v>
      </c>
    </row>
    <row r="123" spans="1:3" x14ac:dyDescent="0.25">
      <c r="A123" s="8" t="s">
        <v>139</v>
      </c>
      <c r="B123" s="7">
        <v>29</v>
      </c>
      <c r="C123" s="7">
        <v>65.699999999999989</v>
      </c>
    </row>
    <row r="124" spans="1:3" x14ac:dyDescent="0.25">
      <c r="A124" s="8" t="s">
        <v>140</v>
      </c>
      <c r="B124" s="7">
        <v>30</v>
      </c>
      <c r="C124" s="7">
        <v>71</v>
      </c>
    </row>
    <row r="125" spans="1:3" x14ac:dyDescent="0.25">
      <c r="A125" s="8" t="s">
        <v>141</v>
      </c>
      <c r="B125" s="7">
        <v>31</v>
      </c>
      <c r="C125" s="7">
        <v>71.3</v>
      </c>
    </row>
    <row r="126" spans="1:3" x14ac:dyDescent="0.25">
      <c r="A126" s="8" t="s">
        <v>142</v>
      </c>
      <c r="B126" s="7">
        <v>28</v>
      </c>
      <c r="C126" s="7">
        <v>69.399999999999991</v>
      </c>
    </row>
    <row r="127" spans="1:3" x14ac:dyDescent="0.25">
      <c r="A127" s="8" t="s">
        <v>143</v>
      </c>
      <c r="B127" s="7">
        <v>29</v>
      </c>
      <c r="C127" s="7">
        <v>66.699999999999989</v>
      </c>
    </row>
    <row r="128" spans="1:3" x14ac:dyDescent="0.25">
      <c r="A128" s="8" t="s">
        <v>144</v>
      </c>
      <c r="B128" s="7">
        <v>29</v>
      </c>
      <c r="C128" s="7">
        <v>69.699999999999989</v>
      </c>
    </row>
    <row r="129" spans="1:3" x14ac:dyDescent="0.25">
      <c r="A129" s="8" t="s">
        <v>145</v>
      </c>
      <c r="B129" s="7">
        <v>30</v>
      </c>
      <c r="C129" s="7">
        <v>75</v>
      </c>
    </row>
    <row r="130" spans="1:3" x14ac:dyDescent="0.25">
      <c r="A130" s="8" t="s">
        <v>146</v>
      </c>
      <c r="B130" s="7">
        <v>31</v>
      </c>
      <c r="C130" s="7">
        <v>71.3</v>
      </c>
    </row>
    <row r="131" spans="1:3" x14ac:dyDescent="0.25">
      <c r="A131" s="8" t="s">
        <v>147</v>
      </c>
      <c r="B131" s="7">
        <v>28</v>
      </c>
      <c r="C131" s="7">
        <v>69.399999999999991</v>
      </c>
    </row>
    <row r="132" spans="1:3" x14ac:dyDescent="0.25">
      <c r="A132" s="8" t="s">
        <v>148</v>
      </c>
      <c r="B132" s="7">
        <v>29</v>
      </c>
      <c r="C132" s="7">
        <v>72.699999999999989</v>
      </c>
    </row>
    <row r="133" spans="1:3" x14ac:dyDescent="0.25">
      <c r="A133" s="8" t="s">
        <v>149</v>
      </c>
      <c r="B133" s="7">
        <v>29</v>
      </c>
      <c r="C133" s="7">
        <v>66.699999999999989</v>
      </c>
    </row>
    <row r="134" spans="1:3" x14ac:dyDescent="0.25">
      <c r="A134" s="8" t="s">
        <v>150</v>
      </c>
      <c r="B134" s="7">
        <v>30</v>
      </c>
      <c r="C134" s="7">
        <v>70</v>
      </c>
    </row>
    <row r="135" spans="1:3" x14ac:dyDescent="0.25">
      <c r="A135" s="8" t="s">
        <v>151</v>
      </c>
      <c r="B135" s="7">
        <v>31</v>
      </c>
      <c r="C135" s="7">
        <v>77.3</v>
      </c>
    </row>
    <row r="136" spans="1:3" x14ac:dyDescent="0.25">
      <c r="A136" s="8" t="s">
        <v>152</v>
      </c>
      <c r="B136" s="7">
        <v>28</v>
      </c>
      <c r="C136" s="7">
        <v>63.399999999999991</v>
      </c>
    </row>
    <row r="137" spans="1:3" x14ac:dyDescent="0.25">
      <c r="A137" s="8" t="s">
        <v>153</v>
      </c>
      <c r="B137" s="7">
        <v>29</v>
      </c>
      <c r="C137" s="7">
        <v>65.699999999999989</v>
      </c>
    </row>
    <row r="138" spans="1:3" x14ac:dyDescent="0.25">
      <c r="A138" s="8" t="s">
        <v>154</v>
      </c>
      <c r="B138" s="7">
        <v>29</v>
      </c>
      <c r="C138" s="7">
        <v>70.699999999999989</v>
      </c>
    </row>
    <row r="139" spans="1:3" x14ac:dyDescent="0.25">
      <c r="A139" s="8" t="s">
        <v>155</v>
      </c>
      <c r="B139" s="7">
        <v>30</v>
      </c>
      <c r="C139" s="7">
        <v>72</v>
      </c>
    </row>
    <row r="140" spans="1:3" x14ac:dyDescent="0.25">
      <c r="A140" s="8" t="s">
        <v>156</v>
      </c>
      <c r="B140" s="7">
        <v>31</v>
      </c>
      <c r="C140" s="7">
        <v>75.3</v>
      </c>
    </row>
    <row r="141" spans="1:3" x14ac:dyDescent="0.25">
      <c r="A141" s="8" t="s">
        <v>157</v>
      </c>
      <c r="B141" s="7">
        <v>28</v>
      </c>
      <c r="C141" s="7">
        <v>64.399999999999991</v>
      </c>
    </row>
    <row r="142" spans="1:3" x14ac:dyDescent="0.25">
      <c r="A142" s="8" t="s">
        <v>158</v>
      </c>
      <c r="B142" s="7">
        <v>29</v>
      </c>
      <c r="C142" s="7">
        <v>71.699999999999989</v>
      </c>
    </row>
    <row r="143" spans="1:3" x14ac:dyDescent="0.25">
      <c r="A143" s="8" t="s">
        <v>159</v>
      </c>
      <c r="B143" s="7">
        <v>30</v>
      </c>
      <c r="C143" s="7">
        <v>71</v>
      </c>
    </row>
    <row r="144" spans="1:3" x14ac:dyDescent="0.25">
      <c r="A144" s="8" t="s">
        <v>160</v>
      </c>
      <c r="B144" s="7">
        <v>31</v>
      </c>
      <c r="C144" s="7">
        <v>76.3</v>
      </c>
    </row>
    <row r="145" spans="1:3" x14ac:dyDescent="0.25">
      <c r="A145" s="8" t="s">
        <v>161</v>
      </c>
      <c r="B145" s="7">
        <v>28</v>
      </c>
      <c r="C145" s="7">
        <v>69.399999999999991</v>
      </c>
    </row>
    <row r="146" spans="1:3" x14ac:dyDescent="0.25">
      <c r="A146" s="8" t="s">
        <v>162</v>
      </c>
      <c r="B146" s="7">
        <v>29</v>
      </c>
      <c r="C146" s="7">
        <v>71.699999999999989</v>
      </c>
    </row>
    <row r="147" spans="1:3" x14ac:dyDescent="0.25">
      <c r="A147" s="8" t="s">
        <v>163</v>
      </c>
      <c r="B147" s="7">
        <v>30</v>
      </c>
      <c r="C147" s="7">
        <v>72</v>
      </c>
    </row>
    <row r="148" spans="1:3" x14ac:dyDescent="0.25">
      <c r="A148" s="8" t="s">
        <v>164</v>
      </c>
      <c r="B148" s="7">
        <v>31</v>
      </c>
      <c r="C148" s="7">
        <v>77.3</v>
      </c>
    </row>
    <row r="149" spans="1:3" x14ac:dyDescent="0.25">
      <c r="A149" s="8" t="s">
        <v>165</v>
      </c>
      <c r="B149" s="7">
        <v>29</v>
      </c>
      <c r="C149" s="7">
        <v>71.699999999999989</v>
      </c>
    </row>
    <row r="150" spans="1:3" x14ac:dyDescent="0.25">
      <c r="A150" s="8" t="s">
        <v>166</v>
      </c>
      <c r="B150" s="7">
        <v>29</v>
      </c>
      <c r="C150" s="7">
        <v>66.699999999999989</v>
      </c>
    </row>
    <row r="151" spans="1:3" x14ac:dyDescent="0.25">
      <c r="A151" s="8" t="s">
        <v>167</v>
      </c>
      <c r="B151" s="7">
        <v>30</v>
      </c>
      <c r="C151" s="7">
        <v>75</v>
      </c>
    </row>
    <row r="152" spans="1:3" x14ac:dyDescent="0.25">
      <c r="A152" s="8" t="s">
        <v>168</v>
      </c>
      <c r="B152" s="7">
        <v>31</v>
      </c>
      <c r="C152" s="7">
        <v>77.3</v>
      </c>
    </row>
    <row r="153" spans="1:3" x14ac:dyDescent="0.25">
      <c r="A153" s="8" t="s">
        <v>169</v>
      </c>
      <c r="B153" s="7">
        <v>31</v>
      </c>
      <c r="C153" s="7">
        <v>71.3</v>
      </c>
    </row>
    <row r="154" spans="1:3" x14ac:dyDescent="0.25">
      <c r="A154" s="8" t="s">
        <v>170</v>
      </c>
      <c r="B154" s="7">
        <v>33</v>
      </c>
      <c r="C154" s="7">
        <v>79.899999999999991</v>
      </c>
    </row>
    <row r="155" spans="1:3" x14ac:dyDescent="0.25">
      <c r="A155" s="8" t="s">
        <v>171</v>
      </c>
      <c r="B155" s="7">
        <v>35</v>
      </c>
      <c r="C155" s="7">
        <v>81.5</v>
      </c>
    </row>
    <row r="156" spans="1:3" x14ac:dyDescent="0.25">
      <c r="A156" s="8" t="s">
        <v>172</v>
      </c>
      <c r="B156" s="7">
        <v>38</v>
      </c>
      <c r="C156" s="7">
        <v>90.399999999999991</v>
      </c>
    </row>
    <row r="157" spans="1:3" x14ac:dyDescent="0.25">
      <c r="A157" s="8" t="s">
        <v>173</v>
      </c>
      <c r="B157" s="7">
        <v>32</v>
      </c>
      <c r="C157" s="7">
        <v>78.599999999999994</v>
      </c>
    </row>
    <row r="158" spans="1:3" x14ac:dyDescent="0.25">
      <c r="A158" s="8" t="s">
        <v>174</v>
      </c>
      <c r="B158" s="7">
        <v>34</v>
      </c>
      <c r="C158" s="7">
        <v>84.199999999999989</v>
      </c>
    </row>
    <row r="159" spans="1:3" x14ac:dyDescent="0.25">
      <c r="A159" s="8" t="s">
        <v>175</v>
      </c>
      <c r="B159" s="7">
        <v>36</v>
      </c>
      <c r="C159" s="7">
        <v>86.8</v>
      </c>
    </row>
    <row r="160" spans="1:3" x14ac:dyDescent="0.25">
      <c r="A160" s="8" t="s">
        <v>176</v>
      </c>
      <c r="B160" s="7">
        <v>39</v>
      </c>
      <c r="C160" s="7">
        <v>90.699999999999989</v>
      </c>
    </row>
    <row r="161" spans="1:3" x14ac:dyDescent="0.25">
      <c r="A161" s="8" t="s">
        <v>177</v>
      </c>
      <c r="B161" s="7">
        <v>32</v>
      </c>
      <c r="C161" s="7">
        <v>77.599999999999994</v>
      </c>
    </row>
    <row r="162" spans="1:3" x14ac:dyDescent="0.25">
      <c r="A162" s="8" t="s">
        <v>178</v>
      </c>
      <c r="B162" s="7">
        <v>35</v>
      </c>
      <c r="C162" s="7">
        <v>79.5</v>
      </c>
    </row>
    <row r="163" spans="1:3" x14ac:dyDescent="0.25">
      <c r="A163" s="8" t="s">
        <v>179</v>
      </c>
      <c r="B163" s="7">
        <v>36</v>
      </c>
      <c r="C163" s="7">
        <v>84.8</v>
      </c>
    </row>
    <row r="164" spans="1:3" x14ac:dyDescent="0.25">
      <c r="A164" s="8" t="s">
        <v>180</v>
      </c>
      <c r="B164" s="7">
        <v>40</v>
      </c>
      <c r="C164" s="7">
        <v>93</v>
      </c>
    </row>
    <row r="165" spans="1:3" x14ac:dyDescent="0.25">
      <c r="A165" s="8" t="s">
        <v>181</v>
      </c>
      <c r="B165" s="7">
        <v>32</v>
      </c>
      <c r="C165" s="7">
        <v>75.599999999999994</v>
      </c>
    </row>
    <row r="166" spans="1:3" x14ac:dyDescent="0.25">
      <c r="A166" s="8" t="s">
        <v>182</v>
      </c>
      <c r="B166" s="7">
        <v>35</v>
      </c>
      <c r="C166" s="7">
        <v>80.5</v>
      </c>
    </row>
    <row r="167" spans="1:3" x14ac:dyDescent="0.25">
      <c r="A167" s="8" t="s">
        <v>183</v>
      </c>
      <c r="B167" s="7">
        <v>36</v>
      </c>
      <c r="C167" s="7">
        <v>84.8</v>
      </c>
    </row>
    <row r="168" spans="1:3" x14ac:dyDescent="0.25">
      <c r="A168" s="8" t="s">
        <v>184</v>
      </c>
      <c r="B168" s="7">
        <v>41</v>
      </c>
      <c r="C168" s="7">
        <v>99.3</v>
      </c>
    </row>
    <row r="169" spans="1:3" x14ac:dyDescent="0.25">
      <c r="A169" s="8" t="s">
        <v>185</v>
      </c>
      <c r="B169" s="7">
        <v>31</v>
      </c>
      <c r="C169" s="7">
        <v>76.3</v>
      </c>
    </row>
    <row r="170" spans="1:3" x14ac:dyDescent="0.25">
      <c r="A170" s="8" t="s">
        <v>186</v>
      </c>
      <c r="B170" s="7">
        <v>32</v>
      </c>
      <c r="C170" s="7">
        <v>72.599999999999994</v>
      </c>
    </row>
    <row r="171" spans="1:3" x14ac:dyDescent="0.25">
      <c r="A171" s="8" t="s">
        <v>187</v>
      </c>
      <c r="B171" s="7">
        <v>35</v>
      </c>
      <c r="C171" s="7">
        <v>86.5</v>
      </c>
    </row>
    <row r="172" spans="1:3" x14ac:dyDescent="0.25">
      <c r="A172" s="8" t="s">
        <v>188</v>
      </c>
      <c r="B172" s="7">
        <v>37</v>
      </c>
      <c r="C172" s="7">
        <v>85.1</v>
      </c>
    </row>
    <row r="173" spans="1:3" x14ac:dyDescent="0.25">
      <c r="A173" s="8" t="s">
        <v>189</v>
      </c>
      <c r="B173" s="7">
        <v>41</v>
      </c>
      <c r="C173" s="7">
        <v>94.3</v>
      </c>
    </row>
    <row r="174" spans="1:3" x14ac:dyDescent="0.25">
      <c r="A174" s="8" t="s">
        <v>190</v>
      </c>
      <c r="B174" s="7">
        <v>31</v>
      </c>
      <c r="C174" s="7">
        <v>72.3</v>
      </c>
    </row>
    <row r="175" spans="1:3" x14ac:dyDescent="0.25">
      <c r="A175" s="8" t="s">
        <v>191</v>
      </c>
      <c r="B175" s="7">
        <v>33</v>
      </c>
      <c r="C175" s="7">
        <v>79.899999999999991</v>
      </c>
    </row>
    <row r="176" spans="1:3" x14ac:dyDescent="0.25">
      <c r="A176" s="8" t="s">
        <v>192</v>
      </c>
      <c r="B176" s="7">
        <v>35</v>
      </c>
      <c r="C176" s="7">
        <v>80.5</v>
      </c>
    </row>
    <row r="177" spans="1:3" x14ac:dyDescent="0.25">
      <c r="A177" s="8" t="s">
        <v>193</v>
      </c>
      <c r="B177" s="7">
        <v>37</v>
      </c>
      <c r="C177" s="7">
        <v>85.1</v>
      </c>
    </row>
    <row r="178" spans="1:3" x14ac:dyDescent="0.25">
      <c r="A178" s="8" t="s">
        <v>194</v>
      </c>
      <c r="B178" s="7">
        <v>42</v>
      </c>
      <c r="C178" s="7">
        <v>102.6</v>
      </c>
    </row>
    <row r="179" spans="1:3" x14ac:dyDescent="0.25">
      <c r="A179" s="8" t="s">
        <v>195</v>
      </c>
      <c r="B179" s="7">
        <v>31</v>
      </c>
      <c r="C179" s="7">
        <v>75.3</v>
      </c>
    </row>
    <row r="180" spans="1:3" x14ac:dyDescent="0.25">
      <c r="A180" s="8" t="s">
        <v>196</v>
      </c>
      <c r="B180" s="7">
        <v>33</v>
      </c>
      <c r="C180" s="7">
        <v>75.899999999999991</v>
      </c>
    </row>
    <row r="181" spans="1:3" x14ac:dyDescent="0.25">
      <c r="A181" s="8" t="s">
        <v>197</v>
      </c>
      <c r="B181" s="7">
        <v>35</v>
      </c>
      <c r="C181" s="7">
        <v>86.5</v>
      </c>
    </row>
    <row r="182" spans="1:3" x14ac:dyDescent="0.25">
      <c r="A182" s="8" t="s">
        <v>198</v>
      </c>
      <c r="B182" s="7">
        <v>38</v>
      </c>
      <c r="C182" s="7">
        <v>89.399999999999991</v>
      </c>
    </row>
    <row r="183" spans="1:3" x14ac:dyDescent="0.25">
      <c r="A183" s="8" t="s">
        <v>199</v>
      </c>
      <c r="B183" s="7">
        <v>43</v>
      </c>
      <c r="C183" s="7">
        <v>102.89999999999999</v>
      </c>
    </row>
    <row r="184" spans="1:3" x14ac:dyDescent="0.25">
      <c r="A184" s="8" t="s">
        <v>200</v>
      </c>
      <c r="B184" s="7">
        <v>38</v>
      </c>
      <c r="C184" s="7">
        <v>93.399999999999991</v>
      </c>
    </row>
    <row r="185" spans="1:3" x14ac:dyDescent="0.25">
      <c r="A185" s="8" t="s">
        <v>201</v>
      </c>
      <c r="B185" s="7">
        <v>35</v>
      </c>
      <c r="C185" s="7">
        <v>81.5</v>
      </c>
    </row>
    <row r="186" spans="1:3" x14ac:dyDescent="0.25">
      <c r="A186" s="8" t="s">
        <v>202</v>
      </c>
      <c r="B186" s="7">
        <v>34</v>
      </c>
      <c r="C186" s="7">
        <v>84.199999999999989</v>
      </c>
    </row>
    <row r="187" spans="1:3" x14ac:dyDescent="0.25">
      <c r="A187" s="8" t="s">
        <v>203</v>
      </c>
      <c r="B187" s="7">
        <v>32</v>
      </c>
      <c r="C187" s="7">
        <v>73.599999999999994</v>
      </c>
    </row>
    <row r="188" spans="1:3" x14ac:dyDescent="0.25">
      <c r="A188" s="8" t="s">
        <v>204</v>
      </c>
      <c r="B188" s="7">
        <v>39</v>
      </c>
      <c r="C188" s="7">
        <v>91.699999999999989</v>
      </c>
    </row>
    <row r="189" spans="1:3" x14ac:dyDescent="0.25">
      <c r="A189" s="8" t="s">
        <v>205</v>
      </c>
      <c r="B189" s="7">
        <v>35</v>
      </c>
      <c r="C189" s="7">
        <v>82.5</v>
      </c>
    </row>
    <row r="190" spans="1:3" x14ac:dyDescent="0.25">
      <c r="A190" s="8" t="s">
        <v>206</v>
      </c>
      <c r="B190" s="7">
        <v>34</v>
      </c>
      <c r="C190" s="7">
        <v>83.199999999999989</v>
      </c>
    </row>
    <row r="191" spans="1:3" x14ac:dyDescent="0.25">
      <c r="A191" s="8" t="s">
        <v>207</v>
      </c>
      <c r="B191" s="7">
        <v>33</v>
      </c>
      <c r="C191" s="7">
        <v>77.899999999999991</v>
      </c>
    </row>
    <row r="192" spans="1:3" x14ac:dyDescent="0.25">
      <c r="A192" s="8" t="s">
        <v>208</v>
      </c>
      <c r="B192" s="7">
        <v>40</v>
      </c>
      <c r="C192" s="7">
        <v>98</v>
      </c>
    </row>
    <row r="193" spans="1:3" x14ac:dyDescent="0.25">
      <c r="A193" s="8" t="s">
        <v>209</v>
      </c>
      <c r="B193" s="7">
        <v>35</v>
      </c>
      <c r="C193" s="7">
        <v>83.5</v>
      </c>
    </row>
    <row r="194" spans="1:3" x14ac:dyDescent="0.25">
      <c r="A194" s="8" t="s">
        <v>210</v>
      </c>
      <c r="B194" s="7">
        <v>34</v>
      </c>
      <c r="C194" s="7">
        <v>80.199999999999989</v>
      </c>
    </row>
    <row r="195" spans="1:3" x14ac:dyDescent="0.25">
      <c r="A195" s="8" t="s">
        <v>211</v>
      </c>
      <c r="B195" s="7">
        <v>33</v>
      </c>
      <c r="C195" s="7">
        <v>78.899999999999991</v>
      </c>
    </row>
    <row r="196" spans="1:3" x14ac:dyDescent="0.25">
      <c r="A196" s="8" t="s">
        <v>212</v>
      </c>
      <c r="B196" s="7">
        <v>40</v>
      </c>
      <c r="C196" s="7">
        <v>92</v>
      </c>
    </row>
    <row r="197" spans="1:3" x14ac:dyDescent="0.25">
      <c r="A197" s="8" t="s">
        <v>213</v>
      </c>
      <c r="B197" s="7">
        <v>35</v>
      </c>
      <c r="C197" s="7">
        <v>82.5</v>
      </c>
    </row>
    <row r="198" spans="1:3" x14ac:dyDescent="0.25">
      <c r="A198" s="8" t="s">
        <v>214</v>
      </c>
      <c r="B198" s="7">
        <v>34</v>
      </c>
      <c r="C198" s="7">
        <v>79.199999999999989</v>
      </c>
    </row>
    <row r="199" spans="1:3" x14ac:dyDescent="0.25">
      <c r="A199" s="8" t="s">
        <v>215</v>
      </c>
      <c r="B199" s="7">
        <v>33</v>
      </c>
      <c r="C199" s="7">
        <v>80.899999999999991</v>
      </c>
    </row>
    <row r="200" spans="1:3" x14ac:dyDescent="0.25">
      <c r="A200" s="8" t="s">
        <v>216</v>
      </c>
      <c r="B200" s="7">
        <v>41</v>
      </c>
      <c r="C200" s="7">
        <v>99.3</v>
      </c>
    </row>
    <row r="201" spans="1:3" x14ac:dyDescent="0.25">
      <c r="A201" s="8" t="s">
        <v>217</v>
      </c>
      <c r="B201" s="7">
        <v>36</v>
      </c>
      <c r="C201" s="7">
        <v>83.8</v>
      </c>
    </row>
    <row r="202" spans="1:3" x14ac:dyDescent="0.25">
      <c r="A202" s="8" t="s">
        <v>218</v>
      </c>
      <c r="B202" s="7">
        <v>35</v>
      </c>
      <c r="C202" s="7">
        <v>86.5</v>
      </c>
    </row>
    <row r="203" spans="1:3" x14ac:dyDescent="0.25">
      <c r="A203" s="8" t="s">
        <v>219</v>
      </c>
      <c r="B203" s="7">
        <v>33</v>
      </c>
      <c r="C203" s="7">
        <v>76.899999999999991</v>
      </c>
    </row>
    <row r="204" spans="1:3" x14ac:dyDescent="0.25">
      <c r="A204" s="8" t="s">
        <v>220</v>
      </c>
      <c r="B204" s="7">
        <v>42</v>
      </c>
      <c r="C204" s="7">
        <v>99.6</v>
      </c>
    </row>
    <row r="205" spans="1:3" x14ac:dyDescent="0.25">
      <c r="A205" s="8" t="s">
        <v>221</v>
      </c>
      <c r="B205" s="7">
        <v>37</v>
      </c>
      <c r="C205" s="7">
        <v>89.1</v>
      </c>
    </row>
    <row r="206" spans="1:3" x14ac:dyDescent="0.25">
      <c r="A206" s="8" t="s">
        <v>222</v>
      </c>
      <c r="B206" s="7">
        <v>35</v>
      </c>
      <c r="C206" s="7">
        <v>83.5</v>
      </c>
    </row>
    <row r="207" spans="1:3" x14ac:dyDescent="0.25">
      <c r="A207" s="8" t="s">
        <v>223</v>
      </c>
      <c r="B207" s="7">
        <v>33</v>
      </c>
      <c r="C207" s="7">
        <v>79.899999999999991</v>
      </c>
    </row>
    <row r="208" spans="1:3" x14ac:dyDescent="0.25">
      <c r="A208" s="8" t="s">
        <v>224</v>
      </c>
      <c r="B208" s="7">
        <v>32</v>
      </c>
      <c r="C208" s="7">
        <v>76.599999999999994</v>
      </c>
    </row>
    <row r="209" spans="1:3" x14ac:dyDescent="0.25">
      <c r="A209" s="8" t="s">
        <v>225</v>
      </c>
      <c r="B209" s="7">
        <v>43</v>
      </c>
      <c r="C209" s="7">
        <v>97.899999999999991</v>
      </c>
    </row>
    <row r="210" spans="1:3" x14ac:dyDescent="0.25">
      <c r="A210" s="8" t="s">
        <v>226</v>
      </c>
      <c r="B210" s="7">
        <v>38</v>
      </c>
      <c r="C210" s="7">
        <v>87.399999999999991</v>
      </c>
    </row>
    <row r="211" spans="1:3" x14ac:dyDescent="0.25">
      <c r="A211" s="8" t="s">
        <v>227</v>
      </c>
      <c r="B211" s="7">
        <v>35</v>
      </c>
      <c r="C211" s="7">
        <v>85.5</v>
      </c>
    </row>
    <row r="212" spans="1:3" x14ac:dyDescent="0.25">
      <c r="A212" s="8" t="s">
        <v>228</v>
      </c>
      <c r="B212" s="7">
        <v>34</v>
      </c>
      <c r="C212" s="7">
        <v>78.199999999999989</v>
      </c>
    </row>
    <row r="213" spans="1:3" x14ac:dyDescent="0.25">
      <c r="A213" s="8" t="s">
        <v>229</v>
      </c>
      <c r="B213" s="7">
        <v>32</v>
      </c>
      <c r="C213" s="7">
        <v>74.599999999999994</v>
      </c>
    </row>
    <row r="214" spans="1:3" x14ac:dyDescent="0.25">
      <c r="A214" s="8" t="s">
        <v>230</v>
      </c>
      <c r="B214" s="7">
        <v>32</v>
      </c>
      <c r="C214" s="7">
        <v>75.599999999999994</v>
      </c>
    </row>
    <row r="215" spans="1:3" x14ac:dyDescent="0.25">
      <c r="A215" s="8" t="s">
        <v>231</v>
      </c>
      <c r="B215" s="7">
        <v>31</v>
      </c>
      <c r="C215" s="7">
        <v>76.3</v>
      </c>
    </row>
    <row r="216" spans="1:3" x14ac:dyDescent="0.25">
      <c r="A216" s="8" t="s">
        <v>232</v>
      </c>
      <c r="B216" s="7">
        <v>30</v>
      </c>
      <c r="C216" s="7">
        <v>75</v>
      </c>
    </row>
    <row r="217" spans="1:3" x14ac:dyDescent="0.25">
      <c r="A217" s="8" t="s">
        <v>233</v>
      </c>
      <c r="B217" s="7">
        <v>29</v>
      </c>
      <c r="C217" s="7">
        <v>70.699999999999989</v>
      </c>
    </row>
    <row r="218" spans="1:3" x14ac:dyDescent="0.25">
      <c r="A218" s="8" t="s">
        <v>234</v>
      </c>
      <c r="B218" s="7">
        <v>32</v>
      </c>
      <c r="C218" s="7">
        <v>76.599999999999994</v>
      </c>
    </row>
    <row r="219" spans="1:3" x14ac:dyDescent="0.25">
      <c r="A219" s="8" t="s">
        <v>235</v>
      </c>
      <c r="B219" s="7">
        <v>31</v>
      </c>
      <c r="C219" s="7">
        <v>77.3</v>
      </c>
    </row>
    <row r="220" spans="1:3" x14ac:dyDescent="0.25">
      <c r="A220" s="8" t="s">
        <v>236</v>
      </c>
      <c r="B220" s="7">
        <v>30</v>
      </c>
      <c r="C220" s="7">
        <v>75</v>
      </c>
    </row>
    <row r="221" spans="1:3" x14ac:dyDescent="0.25">
      <c r="A221" s="8" t="s">
        <v>237</v>
      </c>
      <c r="B221" s="7">
        <v>29</v>
      </c>
      <c r="C221" s="7">
        <v>68.699999999999989</v>
      </c>
    </row>
    <row r="222" spans="1:3" x14ac:dyDescent="0.25">
      <c r="A222" s="8" t="s">
        <v>238</v>
      </c>
      <c r="B222" s="7">
        <v>32</v>
      </c>
      <c r="C222" s="7">
        <v>76.599999999999994</v>
      </c>
    </row>
    <row r="223" spans="1:3" x14ac:dyDescent="0.25">
      <c r="A223" s="8" t="s">
        <v>239</v>
      </c>
      <c r="B223" s="7">
        <v>31</v>
      </c>
      <c r="C223" s="7">
        <v>70.3</v>
      </c>
    </row>
    <row r="224" spans="1:3" x14ac:dyDescent="0.25">
      <c r="A224" s="8" t="s">
        <v>240</v>
      </c>
      <c r="B224" s="7">
        <v>30</v>
      </c>
      <c r="C224" s="7">
        <v>75</v>
      </c>
    </row>
    <row r="225" spans="1:3" x14ac:dyDescent="0.25">
      <c r="A225" s="8" t="s">
        <v>241</v>
      </c>
      <c r="B225" s="7">
        <v>29</v>
      </c>
      <c r="C225" s="7">
        <v>67.699999999999989</v>
      </c>
    </row>
    <row r="226" spans="1:3" x14ac:dyDescent="0.25">
      <c r="A226" s="8" t="s">
        <v>242</v>
      </c>
      <c r="B226" s="7">
        <v>29</v>
      </c>
      <c r="C226" s="7">
        <v>67.699999999999989</v>
      </c>
    </row>
    <row r="227" spans="1:3" x14ac:dyDescent="0.25">
      <c r="A227" s="8" t="s">
        <v>243</v>
      </c>
      <c r="B227" s="7">
        <v>32</v>
      </c>
      <c r="C227" s="7">
        <v>72.599999999999994</v>
      </c>
    </row>
    <row r="228" spans="1:3" x14ac:dyDescent="0.25">
      <c r="A228" s="8" t="s">
        <v>244</v>
      </c>
      <c r="B228" s="7">
        <v>31</v>
      </c>
      <c r="C228" s="7">
        <v>74.3</v>
      </c>
    </row>
    <row r="229" spans="1:3" x14ac:dyDescent="0.25">
      <c r="A229" s="8" t="s">
        <v>245</v>
      </c>
      <c r="B229" s="7">
        <v>30</v>
      </c>
      <c r="C229" s="7">
        <v>71</v>
      </c>
    </row>
    <row r="230" spans="1:3" x14ac:dyDescent="0.25">
      <c r="A230" s="8" t="s">
        <v>246</v>
      </c>
      <c r="B230" s="7">
        <v>30</v>
      </c>
      <c r="C230" s="7">
        <v>68</v>
      </c>
    </row>
    <row r="231" spans="1:3" x14ac:dyDescent="0.25">
      <c r="A231" s="8" t="s">
        <v>247</v>
      </c>
      <c r="B231" s="7">
        <v>29</v>
      </c>
      <c r="C231" s="7">
        <v>65.699999999999989</v>
      </c>
    </row>
    <row r="232" spans="1:3" x14ac:dyDescent="0.25">
      <c r="A232" s="8" t="s">
        <v>248</v>
      </c>
      <c r="B232" s="7">
        <v>32</v>
      </c>
      <c r="C232" s="7">
        <v>79.599999999999994</v>
      </c>
    </row>
    <row r="233" spans="1:3" x14ac:dyDescent="0.25">
      <c r="A233" s="8" t="s">
        <v>249</v>
      </c>
      <c r="B233" s="7">
        <v>31</v>
      </c>
      <c r="C233" s="7">
        <v>74.3</v>
      </c>
    </row>
    <row r="234" spans="1:3" x14ac:dyDescent="0.25">
      <c r="A234" s="8" t="s">
        <v>250</v>
      </c>
      <c r="B234" s="7">
        <v>30</v>
      </c>
      <c r="C234" s="7">
        <v>68</v>
      </c>
    </row>
    <row r="235" spans="1:3" x14ac:dyDescent="0.25">
      <c r="A235" s="8" t="s">
        <v>251</v>
      </c>
      <c r="B235" s="7">
        <v>30</v>
      </c>
      <c r="C235" s="7">
        <v>69</v>
      </c>
    </row>
    <row r="236" spans="1:3" x14ac:dyDescent="0.25">
      <c r="A236" s="8" t="s">
        <v>252</v>
      </c>
      <c r="B236" s="7">
        <v>29</v>
      </c>
      <c r="C236" s="7">
        <v>70.699999999999989</v>
      </c>
    </row>
    <row r="237" spans="1:3" x14ac:dyDescent="0.25">
      <c r="A237" s="8" t="s">
        <v>253</v>
      </c>
      <c r="B237" s="7">
        <v>32</v>
      </c>
      <c r="C237" s="7">
        <v>74.599999999999994</v>
      </c>
    </row>
    <row r="238" spans="1:3" x14ac:dyDescent="0.25">
      <c r="A238" s="8" t="s">
        <v>254</v>
      </c>
      <c r="B238" s="7">
        <v>30</v>
      </c>
      <c r="C238" s="7">
        <v>71</v>
      </c>
    </row>
    <row r="239" spans="1:3" x14ac:dyDescent="0.25">
      <c r="A239" s="8" t="s">
        <v>255</v>
      </c>
      <c r="B239" s="7">
        <v>30</v>
      </c>
      <c r="C239" s="7">
        <v>70</v>
      </c>
    </row>
    <row r="240" spans="1:3" x14ac:dyDescent="0.25">
      <c r="A240" s="8" t="s">
        <v>256</v>
      </c>
      <c r="B240" s="7">
        <v>29</v>
      </c>
      <c r="C240" s="7">
        <v>65.699999999999989</v>
      </c>
    </row>
    <row r="241" spans="1:3" x14ac:dyDescent="0.25">
      <c r="A241" s="8" t="s">
        <v>257</v>
      </c>
      <c r="B241" s="7">
        <v>32</v>
      </c>
      <c r="C241" s="7">
        <v>77.599999999999994</v>
      </c>
    </row>
    <row r="242" spans="1:3" x14ac:dyDescent="0.25">
      <c r="A242" s="8" t="s">
        <v>258</v>
      </c>
      <c r="B242" s="7">
        <v>30</v>
      </c>
      <c r="C242" s="7">
        <v>75</v>
      </c>
    </row>
    <row r="243" spans="1:3" x14ac:dyDescent="0.25">
      <c r="A243" s="8" t="s">
        <v>259</v>
      </c>
      <c r="B243" s="7">
        <v>30</v>
      </c>
      <c r="C243" s="7">
        <v>72</v>
      </c>
    </row>
    <row r="244" spans="1:3" x14ac:dyDescent="0.25">
      <c r="A244" s="8" t="s">
        <v>260</v>
      </c>
      <c r="B244" s="7">
        <v>29</v>
      </c>
      <c r="C244" s="7">
        <v>67.699999999999989</v>
      </c>
    </row>
    <row r="245" spans="1:3" x14ac:dyDescent="0.25">
      <c r="A245" s="8" t="s">
        <v>261</v>
      </c>
      <c r="B245" s="7">
        <v>29</v>
      </c>
      <c r="C245" s="7">
        <v>71.699999999999989</v>
      </c>
    </row>
    <row r="246" spans="1:3" x14ac:dyDescent="0.25">
      <c r="A246" s="8" t="s">
        <v>262</v>
      </c>
      <c r="B246" s="7">
        <v>28</v>
      </c>
      <c r="C246" s="7">
        <v>67.399999999999991</v>
      </c>
    </row>
    <row r="247" spans="1:3" x14ac:dyDescent="0.25">
      <c r="A247" s="8" t="s">
        <v>263</v>
      </c>
      <c r="B247" s="7">
        <v>27</v>
      </c>
      <c r="C247" s="7">
        <v>61.099999999999994</v>
      </c>
    </row>
    <row r="248" spans="1:3" x14ac:dyDescent="0.25">
      <c r="A248" s="8" t="s">
        <v>264</v>
      </c>
      <c r="B248" s="7">
        <v>26</v>
      </c>
      <c r="C248" s="7">
        <v>59.8</v>
      </c>
    </row>
    <row r="249" spans="1:3" x14ac:dyDescent="0.25">
      <c r="A249" s="8" t="s">
        <v>265</v>
      </c>
      <c r="B249" s="7">
        <v>26</v>
      </c>
      <c r="C249" s="7">
        <v>61.8</v>
      </c>
    </row>
    <row r="250" spans="1:3" x14ac:dyDescent="0.25">
      <c r="A250" s="8" t="s">
        <v>266</v>
      </c>
      <c r="B250" s="7">
        <v>29</v>
      </c>
      <c r="C250" s="7">
        <v>71.699999999999989</v>
      </c>
    </row>
    <row r="251" spans="1:3" x14ac:dyDescent="0.25">
      <c r="A251" s="8" t="s">
        <v>267</v>
      </c>
      <c r="B251" s="7">
        <v>28</v>
      </c>
      <c r="C251" s="7">
        <v>68.399999999999991</v>
      </c>
    </row>
    <row r="252" spans="1:3" x14ac:dyDescent="0.25">
      <c r="A252" s="8" t="s">
        <v>268</v>
      </c>
      <c r="B252" s="7">
        <v>27</v>
      </c>
      <c r="C252" s="7">
        <v>65.099999999999994</v>
      </c>
    </row>
    <row r="253" spans="1:3" x14ac:dyDescent="0.25">
      <c r="A253" s="8" t="s">
        <v>269</v>
      </c>
      <c r="B253" s="7">
        <v>26</v>
      </c>
      <c r="C253" s="7">
        <v>64.8</v>
      </c>
    </row>
    <row r="254" spans="1:3" x14ac:dyDescent="0.25">
      <c r="A254" s="8" t="s">
        <v>270</v>
      </c>
      <c r="B254" s="7">
        <v>26</v>
      </c>
      <c r="C254" s="7">
        <v>61.8</v>
      </c>
    </row>
    <row r="255" spans="1:3" x14ac:dyDescent="0.25">
      <c r="A255" s="8" t="s">
        <v>271</v>
      </c>
      <c r="B255" s="7">
        <v>28</v>
      </c>
      <c r="C255" s="7">
        <v>68.399999999999991</v>
      </c>
    </row>
    <row r="256" spans="1:3" x14ac:dyDescent="0.25">
      <c r="A256" s="8" t="s">
        <v>272</v>
      </c>
      <c r="B256" s="7">
        <v>27</v>
      </c>
      <c r="C256" s="7">
        <v>61.099999999999994</v>
      </c>
    </row>
    <row r="257" spans="1:3" x14ac:dyDescent="0.25">
      <c r="A257" s="8" t="s">
        <v>273</v>
      </c>
      <c r="B257" s="7">
        <v>26</v>
      </c>
      <c r="C257" s="7">
        <v>64.8</v>
      </c>
    </row>
    <row r="258" spans="1:3" x14ac:dyDescent="0.25">
      <c r="A258" s="8" t="s">
        <v>274</v>
      </c>
      <c r="B258" s="7">
        <v>26</v>
      </c>
      <c r="C258" s="7">
        <v>63.8</v>
      </c>
    </row>
    <row r="259" spans="1:3" x14ac:dyDescent="0.25">
      <c r="A259" s="8" t="s">
        <v>275</v>
      </c>
      <c r="B259" s="7">
        <v>28</v>
      </c>
      <c r="C259" s="7">
        <v>63.399999999999991</v>
      </c>
    </row>
    <row r="260" spans="1:3" x14ac:dyDescent="0.25">
      <c r="A260" s="8" t="s">
        <v>276</v>
      </c>
      <c r="B260" s="7">
        <v>27</v>
      </c>
      <c r="C260" s="7">
        <v>68.099999999999994</v>
      </c>
    </row>
    <row r="261" spans="1:3" x14ac:dyDescent="0.25">
      <c r="A261" s="8" t="s">
        <v>277</v>
      </c>
      <c r="B261" s="7">
        <v>26</v>
      </c>
      <c r="C261" s="7">
        <v>59.8</v>
      </c>
    </row>
    <row r="262" spans="1:3" x14ac:dyDescent="0.25">
      <c r="A262" s="8" t="s">
        <v>278</v>
      </c>
      <c r="B262" s="7">
        <v>26</v>
      </c>
      <c r="C262" s="7">
        <v>64.8</v>
      </c>
    </row>
    <row r="263" spans="1:3" x14ac:dyDescent="0.25">
      <c r="A263" s="8" t="s">
        <v>279</v>
      </c>
      <c r="B263" s="7">
        <v>28</v>
      </c>
      <c r="C263" s="7">
        <v>67.399999999999991</v>
      </c>
    </row>
    <row r="264" spans="1:3" x14ac:dyDescent="0.25">
      <c r="A264" s="8" t="s">
        <v>280</v>
      </c>
      <c r="B264" s="7">
        <v>27</v>
      </c>
      <c r="C264" s="7">
        <v>67.099999999999994</v>
      </c>
    </row>
    <row r="265" spans="1:3" x14ac:dyDescent="0.25">
      <c r="A265" s="8" t="s">
        <v>281</v>
      </c>
      <c r="B265" s="7">
        <v>26</v>
      </c>
      <c r="C265" s="7">
        <v>59.8</v>
      </c>
    </row>
    <row r="266" spans="1:3" x14ac:dyDescent="0.25">
      <c r="A266" s="8" t="s">
        <v>282</v>
      </c>
      <c r="B266" s="7">
        <v>26</v>
      </c>
      <c r="C266" s="7">
        <v>64.8</v>
      </c>
    </row>
    <row r="267" spans="1:3" x14ac:dyDescent="0.25">
      <c r="A267" s="8" t="s">
        <v>283</v>
      </c>
      <c r="B267" s="7">
        <v>28</v>
      </c>
      <c r="C267" s="7">
        <v>63.399999999999991</v>
      </c>
    </row>
    <row r="268" spans="1:3" x14ac:dyDescent="0.25">
      <c r="A268" s="8" t="s">
        <v>284</v>
      </c>
      <c r="B268" s="7">
        <v>28</v>
      </c>
      <c r="C268" s="7">
        <v>63.399999999999991</v>
      </c>
    </row>
    <row r="269" spans="1:3" x14ac:dyDescent="0.25">
      <c r="A269" s="8" t="s">
        <v>285</v>
      </c>
      <c r="B269" s="7">
        <v>27</v>
      </c>
      <c r="C269" s="7">
        <v>61.099999999999994</v>
      </c>
    </row>
    <row r="270" spans="1:3" x14ac:dyDescent="0.25">
      <c r="A270" s="8" t="s">
        <v>286</v>
      </c>
      <c r="B270" s="7">
        <v>26</v>
      </c>
      <c r="C270" s="7">
        <v>61.8</v>
      </c>
    </row>
    <row r="271" spans="1:3" x14ac:dyDescent="0.25">
      <c r="A271" s="8" t="s">
        <v>287</v>
      </c>
      <c r="B271" s="7">
        <v>29</v>
      </c>
      <c r="C271" s="7">
        <v>70.699999999999989</v>
      </c>
    </row>
    <row r="272" spans="1:3" x14ac:dyDescent="0.25">
      <c r="A272" s="8" t="s">
        <v>288</v>
      </c>
      <c r="B272" s="7">
        <v>28</v>
      </c>
      <c r="C272" s="7">
        <v>67.399999999999991</v>
      </c>
    </row>
    <row r="273" spans="1:3" x14ac:dyDescent="0.25">
      <c r="A273" s="8" t="s">
        <v>289</v>
      </c>
      <c r="B273" s="7">
        <v>27</v>
      </c>
      <c r="C273" s="7">
        <v>66.099999999999994</v>
      </c>
    </row>
    <row r="274" spans="1:3" x14ac:dyDescent="0.25">
      <c r="A274" s="8" t="s">
        <v>290</v>
      </c>
      <c r="B274" s="7">
        <v>26</v>
      </c>
      <c r="C274" s="7">
        <v>64.8</v>
      </c>
    </row>
    <row r="275" spans="1:3" x14ac:dyDescent="0.25">
      <c r="A275" s="8" t="s">
        <v>291</v>
      </c>
      <c r="B275" s="7">
        <v>25</v>
      </c>
      <c r="C275" s="7">
        <v>56.499999999999993</v>
      </c>
    </row>
    <row r="276" spans="1:3" x14ac:dyDescent="0.25">
      <c r="A276" s="8" t="s">
        <v>292</v>
      </c>
      <c r="B276" s="7">
        <v>25</v>
      </c>
      <c r="C276" s="7">
        <v>58.499999999999993</v>
      </c>
    </row>
    <row r="277" spans="1:3" x14ac:dyDescent="0.25">
      <c r="A277" s="8" t="s">
        <v>293</v>
      </c>
      <c r="B277" s="7">
        <v>24</v>
      </c>
      <c r="C277" s="7">
        <v>59.199999999999996</v>
      </c>
    </row>
    <row r="278" spans="1:3" x14ac:dyDescent="0.25">
      <c r="A278" s="8" t="s">
        <v>294</v>
      </c>
      <c r="B278" s="7">
        <v>24</v>
      </c>
      <c r="C278" s="7">
        <v>61.199999999999996</v>
      </c>
    </row>
    <row r="279" spans="1:3" x14ac:dyDescent="0.25">
      <c r="A279" s="8" t="s">
        <v>295</v>
      </c>
      <c r="B279" s="7">
        <v>25</v>
      </c>
      <c r="C279" s="7">
        <v>60.499999999999993</v>
      </c>
    </row>
    <row r="280" spans="1:3" x14ac:dyDescent="0.25">
      <c r="A280" s="8" t="s">
        <v>296</v>
      </c>
      <c r="B280" s="7">
        <v>25</v>
      </c>
      <c r="C280" s="7">
        <v>62.499999999999993</v>
      </c>
    </row>
    <row r="281" spans="1:3" x14ac:dyDescent="0.25">
      <c r="A281" s="8" t="s">
        <v>297</v>
      </c>
      <c r="B281" s="7">
        <v>25</v>
      </c>
      <c r="C281" s="7">
        <v>63.499999999999993</v>
      </c>
    </row>
    <row r="282" spans="1:3" x14ac:dyDescent="0.25">
      <c r="A282" s="8" t="s">
        <v>298</v>
      </c>
      <c r="B282" s="7">
        <v>24</v>
      </c>
      <c r="C282" s="7">
        <v>60.199999999999996</v>
      </c>
    </row>
    <row r="283" spans="1:3" x14ac:dyDescent="0.25">
      <c r="A283" s="8" t="s">
        <v>299</v>
      </c>
      <c r="B283" s="7">
        <v>25</v>
      </c>
      <c r="C283" s="7">
        <v>63.499999999999993</v>
      </c>
    </row>
    <row r="284" spans="1:3" x14ac:dyDescent="0.25">
      <c r="A284" s="8" t="s">
        <v>300</v>
      </c>
      <c r="B284" s="7">
        <v>25</v>
      </c>
      <c r="C284" s="7">
        <v>58.499999999999993</v>
      </c>
    </row>
    <row r="285" spans="1:3" x14ac:dyDescent="0.25">
      <c r="A285" s="8" t="s">
        <v>301</v>
      </c>
      <c r="B285" s="7">
        <v>25</v>
      </c>
      <c r="C285" s="7">
        <v>61.499999999999993</v>
      </c>
    </row>
    <row r="286" spans="1:3" x14ac:dyDescent="0.25">
      <c r="A286" s="8" t="s">
        <v>302</v>
      </c>
      <c r="B286" s="7">
        <v>24</v>
      </c>
      <c r="C286" s="7">
        <v>58.199999999999996</v>
      </c>
    </row>
    <row r="287" spans="1:3" x14ac:dyDescent="0.25">
      <c r="A287" s="8" t="s">
        <v>303</v>
      </c>
      <c r="B287" s="7">
        <v>25</v>
      </c>
      <c r="C287" s="7">
        <v>61.499999999999993</v>
      </c>
    </row>
    <row r="288" spans="1:3" x14ac:dyDescent="0.25">
      <c r="A288" s="8" t="s">
        <v>304</v>
      </c>
      <c r="B288" s="7">
        <v>25</v>
      </c>
      <c r="C288" s="7">
        <v>59.499999999999993</v>
      </c>
    </row>
    <row r="289" spans="1:3" x14ac:dyDescent="0.25">
      <c r="A289" s="8" t="s">
        <v>305</v>
      </c>
      <c r="B289" s="7">
        <v>25</v>
      </c>
      <c r="C289" s="7">
        <v>61.499999999999993</v>
      </c>
    </row>
    <row r="290" spans="1:3" x14ac:dyDescent="0.25">
      <c r="A290" s="8" t="s">
        <v>306</v>
      </c>
      <c r="B290" s="7">
        <v>24</v>
      </c>
      <c r="C290" s="7">
        <v>58.199999999999996</v>
      </c>
    </row>
    <row r="291" spans="1:3" x14ac:dyDescent="0.25">
      <c r="A291" s="8" t="s">
        <v>307</v>
      </c>
      <c r="B291" s="7">
        <v>25</v>
      </c>
      <c r="C291" s="7">
        <v>58.499999999999993</v>
      </c>
    </row>
    <row r="292" spans="1:3" x14ac:dyDescent="0.25">
      <c r="A292" s="8" t="s">
        <v>308</v>
      </c>
      <c r="B292" s="7">
        <v>25</v>
      </c>
      <c r="C292" s="7">
        <v>62.499999999999993</v>
      </c>
    </row>
    <row r="293" spans="1:3" x14ac:dyDescent="0.25">
      <c r="A293" s="8" t="s">
        <v>309</v>
      </c>
      <c r="B293" s="7">
        <v>25</v>
      </c>
      <c r="C293" s="7">
        <v>60.499999999999993</v>
      </c>
    </row>
    <row r="294" spans="1:3" x14ac:dyDescent="0.25">
      <c r="A294" s="8" t="s">
        <v>310</v>
      </c>
      <c r="B294" s="7">
        <v>24</v>
      </c>
      <c r="C294" s="7">
        <v>60.199999999999996</v>
      </c>
    </row>
    <row r="295" spans="1:3" x14ac:dyDescent="0.25">
      <c r="A295" s="8" t="s">
        <v>311</v>
      </c>
      <c r="B295" s="7">
        <v>24</v>
      </c>
      <c r="C295" s="7">
        <v>56.199999999999996</v>
      </c>
    </row>
    <row r="296" spans="1:3" x14ac:dyDescent="0.25">
      <c r="A296" s="8" t="s">
        <v>312</v>
      </c>
      <c r="B296" s="7">
        <v>25</v>
      </c>
      <c r="C296" s="7">
        <v>57.499999999999993</v>
      </c>
    </row>
    <row r="297" spans="1:3" x14ac:dyDescent="0.25">
      <c r="A297" s="8" t="s">
        <v>313</v>
      </c>
      <c r="B297" s="7">
        <v>25</v>
      </c>
      <c r="C297" s="7">
        <v>58.499999999999993</v>
      </c>
    </row>
    <row r="298" spans="1:3" x14ac:dyDescent="0.25">
      <c r="A298" s="8" t="s">
        <v>314</v>
      </c>
      <c r="B298" s="7">
        <v>25</v>
      </c>
      <c r="C298" s="7">
        <v>61.499999999999993</v>
      </c>
    </row>
    <row r="299" spans="1:3" x14ac:dyDescent="0.25">
      <c r="A299" s="8" t="s">
        <v>315</v>
      </c>
      <c r="B299" s="7">
        <v>24</v>
      </c>
      <c r="C299" s="7">
        <v>61.199999999999996</v>
      </c>
    </row>
    <row r="300" spans="1:3" x14ac:dyDescent="0.25">
      <c r="A300" s="8" t="s">
        <v>316</v>
      </c>
      <c r="B300" s="7">
        <v>24</v>
      </c>
      <c r="C300" s="7">
        <v>54.199999999999996</v>
      </c>
    </row>
    <row r="301" spans="1:3" x14ac:dyDescent="0.25">
      <c r="A301" s="8" t="s">
        <v>317</v>
      </c>
      <c r="B301" s="7">
        <v>26</v>
      </c>
      <c r="C301" s="7">
        <v>62.8</v>
      </c>
    </row>
    <row r="302" spans="1:3" x14ac:dyDescent="0.25">
      <c r="A302" s="8" t="s">
        <v>318</v>
      </c>
      <c r="B302" s="7">
        <v>25</v>
      </c>
      <c r="C302" s="7">
        <v>57.499999999999993</v>
      </c>
    </row>
    <row r="303" spans="1:3" x14ac:dyDescent="0.25">
      <c r="A303" s="8" t="s">
        <v>319</v>
      </c>
      <c r="B303" s="7">
        <v>25</v>
      </c>
      <c r="C303" s="7">
        <v>61.499999999999993</v>
      </c>
    </row>
    <row r="304" spans="1:3" x14ac:dyDescent="0.25">
      <c r="A304" s="8" t="s">
        <v>320</v>
      </c>
      <c r="B304" s="7">
        <v>24</v>
      </c>
      <c r="C304" s="7">
        <v>58.199999999999996</v>
      </c>
    </row>
    <row r="305" spans="1:3" x14ac:dyDescent="0.25">
      <c r="A305" s="8" t="s">
        <v>321</v>
      </c>
      <c r="B305" s="7">
        <v>24</v>
      </c>
      <c r="C305" s="7">
        <v>54.199999999999996</v>
      </c>
    </row>
    <row r="306" spans="1:3" x14ac:dyDescent="0.25">
      <c r="A306" s="8" t="s">
        <v>322</v>
      </c>
      <c r="B306" s="7">
        <v>23</v>
      </c>
      <c r="C306" s="7">
        <v>51.9</v>
      </c>
    </row>
    <row r="307" spans="1:3" x14ac:dyDescent="0.25">
      <c r="A307" s="8" t="s">
        <v>323</v>
      </c>
      <c r="B307" s="7">
        <v>22</v>
      </c>
      <c r="C307" s="7">
        <v>53.599999999999994</v>
      </c>
    </row>
    <row r="308" spans="1:3" x14ac:dyDescent="0.25">
      <c r="A308" s="8" t="s">
        <v>324</v>
      </c>
      <c r="B308" s="7">
        <v>21</v>
      </c>
      <c r="C308" s="7">
        <v>51.3</v>
      </c>
    </row>
    <row r="309" spans="1:3" x14ac:dyDescent="0.25">
      <c r="A309" s="8" t="s">
        <v>325</v>
      </c>
      <c r="B309" s="7">
        <v>19</v>
      </c>
      <c r="C309" s="7">
        <v>48.699999999999996</v>
      </c>
    </row>
    <row r="310" spans="1:3" x14ac:dyDescent="0.25">
      <c r="A310" s="8" t="s">
        <v>326</v>
      </c>
      <c r="B310" s="7">
        <v>23</v>
      </c>
      <c r="C310" s="7">
        <v>55.9</v>
      </c>
    </row>
    <row r="311" spans="1:3" x14ac:dyDescent="0.25">
      <c r="A311" s="8" t="s">
        <v>327</v>
      </c>
      <c r="B311" s="7">
        <v>22</v>
      </c>
      <c r="C311" s="7">
        <v>51.599999999999994</v>
      </c>
    </row>
    <row r="312" spans="1:3" x14ac:dyDescent="0.25">
      <c r="A312" s="8" t="s">
        <v>328</v>
      </c>
      <c r="B312" s="7">
        <v>21</v>
      </c>
      <c r="C312" s="7">
        <v>52.3</v>
      </c>
    </row>
    <row r="313" spans="1:3" x14ac:dyDescent="0.25">
      <c r="A313" s="8" t="s">
        <v>329</v>
      </c>
      <c r="B313" s="7">
        <v>19</v>
      </c>
      <c r="C313" s="7">
        <v>44.699999999999996</v>
      </c>
    </row>
    <row r="314" spans="1:3" x14ac:dyDescent="0.25">
      <c r="A314" s="8" t="s">
        <v>330</v>
      </c>
      <c r="B314" s="7">
        <v>23</v>
      </c>
      <c r="C314" s="7">
        <v>53.9</v>
      </c>
    </row>
    <row r="315" spans="1:3" x14ac:dyDescent="0.25">
      <c r="A315" s="8" t="s">
        <v>331</v>
      </c>
      <c r="B315" s="7">
        <v>22</v>
      </c>
      <c r="C315" s="7">
        <v>54.599999999999994</v>
      </c>
    </row>
    <row r="316" spans="1:3" x14ac:dyDescent="0.25">
      <c r="A316" s="8" t="s">
        <v>332</v>
      </c>
      <c r="B316" s="7">
        <v>21</v>
      </c>
      <c r="C316" s="7">
        <v>47.3</v>
      </c>
    </row>
    <row r="317" spans="1:3" x14ac:dyDescent="0.25">
      <c r="A317" s="8" t="s">
        <v>333</v>
      </c>
      <c r="B317" s="7">
        <v>19</v>
      </c>
      <c r="C317" s="7">
        <v>49.699999999999996</v>
      </c>
    </row>
    <row r="318" spans="1:3" x14ac:dyDescent="0.25">
      <c r="A318" s="8" t="s">
        <v>334</v>
      </c>
      <c r="B318" s="7">
        <v>19</v>
      </c>
      <c r="C318" s="7">
        <v>44.699999999999996</v>
      </c>
    </row>
    <row r="319" spans="1:3" x14ac:dyDescent="0.25">
      <c r="A319" s="8" t="s">
        <v>335</v>
      </c>
      <c r="B319" s="7">
        <v>23</v>
      </c>
      <c r="C319" s="7">
        <v>55.9</v>
      </c>
    </row>
    <row r="320" spans="1:3" x14ac:dyDescent="0.25">
      <c r="A320" s="8" t="s">
        <v>336</v>
      </c>
      <c r="B320" s="7">
        <v>23</v>
      </c>
      <c r="C320" s="7">
        <v>55.9</v>
      </c>
    </row>
    <row r="321" spans="1:3" x14ac:dyDescent="0.25">
      <c r="A321" s="8" t="s">
        <v>337</v>
      </c>
      <c r="B321" s="7">
        <v>21</v>
      </c>
      <c r="C321" s="7">
        <v>47.3</v>
      </c>
    </row>
    <row r="322" spans="1:3" x14ac:dyDescent="0.25">
      <c r="A322" s="8" t="s">
        <v>338</v>
      </c>
      <c r="B322" s="7">
        <v>20</v>
      </c>
      <c r="C322" s="7">
        <v>46</v>
      </c>
    </row>
    <row r="323" spans="1:3" x14ac:dyDescent="0.25">
      <c r="A323" s="8" t="s">
        <v>339</v>
      </c>
      <c r="B323" s="7">
        <v>19</v>
      </c>
      <c r="C323" s="7">
        <v>48.699999999999996</v>
      </c>
    </row>
    <row r="324" spans="1:3" x14ac:dyDescent="0.25">
      <c r="A324" s="8" t="s">
        <v>340</v>
      </c>
      <c r="B324" s="7">
        <v>23</v>
      </c>
      <c r="C324" s="7">
        <v>55.9</v>
      </c>
    </row>
    <row r="325" spans="1:3" x14ac:dyDescent="0.25">
      <c r="A325" s="8" t="s">
        <v>341</v>
      </c>
      <c r="B325" s="7">
        <v>22</v>
      </c>
      <c r="C325" s="7">
        <v>55.599999999999994</v>
      </c>
    </row>
    <row r="326" spans="1:3" x14ac:dyDescent="0.25">
      <c r="A326" s="8" t="s">
        <v>342</v>
      </c>
      <c r="B326" s="7">
        <v>20</v>
      </c>
      <c r="C326" s="7">
        <v>47</v>
      </c>
    </row>
    <row r="327" spans="1:3" x14ac:dyDescent="0.25">
      <c r="A327" s="8" t="s">
        <v>343</v>
      </c>
      <c r="B327" s="7">
        <v>19</v>
      </c>
      <c r="C327" s="7">
        <v>48.699999999999996</v>
      </c>
    </row>
    <row r="328" spans="1:3" x14ac:dyDescent="0.25">
      <c r="A328" s="8" t="s">
        <v>344</v>
      </c>
      <c r="B328" s="7">
        <v>23</v>
      </c>
      <c r="C328" s="7">
        <v>51.9</v>
      </c>
    </row>
    <row r="329" spans="1:3" x14ac:dyDescent="0.25">
      <c r="A329" s="8" t="s">
        <v>345</v>
      </c>
      <c r="B329" s="7">
        <v>22</v>
      </c>
      <c r="C329" s="7">
        <v>53.599999999999994</v>
      </c>
    </row>
    <row r="330" spans="1:3" x14ac:dyDescent="0.25">
      <c r="A330" s="8" t="s">
        <v>346</v>
      </c>
      <c r="B330" s="7">
        <v>20</v>
      </c>
      <c r="C330" s="7">
        <v>49</v>
      </c>
    </row>
    <row r="331" spans="1:3" x14ac:dyDescent="0.25">
      <c r="A331" s="8" t="s">
        <v>347</v>
      </c>
      <c r="B331" s="7">
        <v>19</v>
      </c>
      <c r="C331" s="7">
        <v>49.699999999999996</v>
      </c>
    </row>
    <row r="332" spans="1:3" x14ac:dyDescent="0.25">
      <c r="A332" s="8" t="s">
        <v>348</v>
      </c>
      <c r="B332" s="7">
        <v>23</v>
      </c>
      <c r="C332" s="7">
        <v>53.9</v>
      </c>
    </row>
    <row r="333" spans="1:3" x14ac:dyDescent="0.25">
      <c r="A333" s="8" t="s">
        <v>349</v>
      </c>
      <c r="B333" s="7">
        <v>22</v>
      </c>
      <c r="C333" s="7">
        <v>54.599999999999994</v>
      </c>
    </row>
    <row r="334" spans="1:3" x14ac:dyDescent="0.25">
      <c r="A334" s="8" t="s">
        <v>350</v>
      </c>
      <c r="B334" s="7">
        <v>20</v>
      </c>
      <c r="C334" s="7">
        <v>50</v>
      </c>
    </row>
    <row r="335" spans="1:3" x14ac:dyDescent="0.25">
      <c r="A335" s="8" t="s">
        <v>351</v>
      </c>
      <c r="B335" s="7">
        <v>19</v>
      </c>
      <c r="C335" s="7">
        <v>44.699999999999996</v>
      </c>
    </row>
    <row r="336" spans="1:3" x14ac:dyDescent="0.25">
      <c r="A336" s="8" t="s">
        <v>352</v>
      </c>
      <c r="B336" s="7">
        <v>19</v>
      </c>
      <c r="C336" s="7">
        <v>48.699999999999996</v>
      </c>
    </row>
    <row r="337" spans="1:3" x14ac:dyDescent="0.25">
      <c r="A337" s="8" t="s">
        <v>353</v>
      </c>
      <c r="B337" s="7">
        <v>17</v>
      </c>
      <c r="C337" s="7">
        <v>44.099999999999994</v>
      </c>
    </row>
    <row r="338" spans="1:3" x14ac:dyDescent="0.25">
      <c r="A338" s="8" t="s">
        <v>354</v>
      </c>
      <c r="B338" s="7">
        <v>15</v>
      </c>
      <c r="C338" s="7">
        <v>33.5</v>
      </c>
    </row>
    <row r="339" spans="1:3" x14ac:dyDescent="0.25">
      <c r="A339" s="8" t="s">
        <v>355</v>
      </c>
      <c r="B339" s="7">
        <v>13</v>
      </c>
      <c r="C339" s="7">
        <v>34.9</v>
      </c>
    </row>
    <row r="340" spans="1:3" x14ac:dyDescent="0.25">
      <c r="A340" s="8" t="s">
        <v>356</v>
      </c>
      <c r="B340" s="7">
        <v>10</v>
      </c>
      <c r="C340" s="7">
        <v>22</v>
      </c>
    </row>
    <row r="341" spans="1:3" x14ac:dyDescent="0.25">
      <c r="A341" s="8" t="s">
        <v>357</v>
      </c>
      <c r="B341" s="7">
        <v>19</v>
      </c>
      <c r="C341" s="7">
        <v>44.699999999999996</v>
      </c>
    </row>
    <row r="342" spans="1:3" x14ac:dyDescent="0.25">
      <c r="A342" s="8" t="s">
        <v>358</v>
      </c>
      <c r="B342" s="7">
        <v>17</v>
      </c>
      <c r="C342" s="7">
        <v>42.099999999999994</v>
      </c>
    </row>
    <row r="343" spans="1:3" x14ac:dyDescent="0.25">
      <c r="A343" s="8" t="s">
        <v>359</v>
      </c>
      <c r="B343" s="7">
        <v>15</v>
      </c>
      <c r="C343" s="7">
        <v>40.5</v>
      </c>
    </row>
    <row r="344" spans="1:3" x14ac:dyDescent="0.25">
      <c r="A344" s="8" t="s">
        <v>360</v>
      </c>
      <c r="B344" s="7">
        <v>14</v>
      </c>
      <c r="C344" s="7">
        <v>31.199999999999996</v>
      </c>
    </row>
    <row r="345" spans="1:3" x14ac:dyDescent="0.25">
      <c r="A345" s="8" t="s">
        <v>361</v>
      </c>
      <c r="B345" s="7">
        <v>11</v>
      </c>
      <c r="C345" s="7">
        <v>31.299999999999997</v>
      </c>
    </row>
    <row r="346" spans="1:3" x14ac:dyDescent="0.25">
      <c r="A346" s="8" t="s">
        <v>362</v>
      </c>
      <c r="B346" s="7">
        <v>17</v>
      </c>
      <c r="C346" s="7">
        <v>45.099999999999994</v>
      </c>
    </row>
    <row r="347" spans="1:3" x14ac:dyDescent="0.25">
      <c r="A347" s="8" t="s">
        <v>363</v>
      </c>
      <c r="B347" s="7">
        <v>15</v>
      </c>
      <c r="C347" s="7">
        <v>33.5</v>
      </c>
    </row>
    <row r="348" spans="1:3" x14ac:dyDescent="0.25">
      <c r="A348" s="8" t="s">
        <v>364</v>
      </c>
      <c r="B348" s="7">
        <v>14</v>
      </c>
      <c r="C348" s="7">
        <v>32.199999999999996</v>
      </c>
    </row>
    <row r="349" spans="1:3" x14ac:dyDescent="0.25">
      <c r="A349" s="8" t="s">
        <v>365</v>
      </c>
      <c r="B349" s="7">
        <v>13</v>
      </c>
      <c r="C349" s="7">
        <v>31.9</v>
      </c>
    </row>
    <row r="350" spans="1:3" x14ac:dyDescent="0.25">
      <c r="A350" s="8" t="s">
        <v>366</v>
      </c>
      <c r="B350" s="7">
        <v>17</v>
      </c>
      <c r="C350" s="7">
        <v>42.099999999999994</v>
      </c>
    </row>
    <row r="351" spans="1:3" x14ac:dyDescent="0.25">
      <c r="A351" s="8" t="s">
        <v>367</v>
      </c>
      <c r="B351" s="7">
        <v>15</v>
      </c>
      <c r="C351" s="7">
        <v>35.5</v>
      </c>
    </row>
    <row r="352" spans="1:3" x14ac:dyDescent="0.25">
      <c r="A352" s="8" t="s">
        <v>368</v>
      </c>
      <c r="B352" s="7">
        <v>14</v>
      </c>
      <c r="C352" s="7">
        <v>32.199999999999996</v>
      </c>
    </row>
    <row r="353" spans="1:3" x14ac:dyDescent="0.25">
      <c r="A353" s="8" t="s">
        <v>369</v>
      </c>
      <c r="B353" s="7">
        <v>13</v>
      </c>
      <c r="C353" s="7">
        <v>30.9</v>
      </c>
    </row>
    <row r="354" spans="1:3" x14ac:dyDescent="0.25">
      <c r="A354" s="8" t="s">
        <v>370</v>
      </c>
      <c r="B354" s="7">
        <v>18</v>
      </c>
      <c r="C354" s="7">
        <v>41.4</v>
      </c>
    </row>
    <row r="355" spans="1:3" x14ac:dyDescent="0.25">
      <c r="A355" s="8" t="s">
        <v>371</v>
      </c>
      <c r="B355" s="7">
        <v>16</v>
      </c>
      <c r="C355" s="7">
        <v>36.799999999999997</v>
      </c>
    </row>
    <row r="356" spans="1:3" x14ac:dyDescent="0.25">
      <c r="A356" s="8" t="s">
        <v>372</v>
      </c>
      <c r="B356" s="7">
        <v>15</v>
      </c>
      <c r="C356" s="7">
        <v>40.5</v>
      </c>
    </row>
    <row r="357" spans="1:3" x14ac:dyDescent="0.25">
      <c r="A357" s="8" t="s">
        <v>373</v>
      </c>
      <c r="B357" s="7">
        <v>13</v>
      </c>
      <c r="C357" s="7">
        <v>30.9</v>
      </c>
    </row>
    <row r="358" spans="1:3" x14ac:dyDescent="0.25">
      <c r="A358" s="8" t="s">
        <v>374</v>
      </c>
      <c r="B358" s="7">
        <v>18</v>
      </c>
      <c r="C358" s="7">
        <v>42.4</v>
      </c>
    </row>
    <row r="359" spans="1:3" x14ac:dyDescent="0.25">
      <c r="A359" s="8" t="s">
        <v>375</v>
      </c>
      <c r="B359" s="7">
        <v>16</v>
      </c>
      <c r="C359" s="7">
        <v>35.799999999999997</v>
      </c>
    </row>
    <row r="360" spans="1:3" x14ac:dyDescent="0.25">
      <c r="A360" s="8" t="s">
        <v>376</v>
      </c>
      <c r="B360" s="7">
        <v>15</v>
      </c>
      <c r="C360" s="7">
        <v>35.5</v>
      </c>
    </row>
    <row r="361" spans="1:3" x14ac:dyDescent="0.25">
      <c r="A361" s="8" t="s">
        <v>377</v>
      </c>
      <c r="B361" s="7">
        <v>13</v>
      </c>
      <c r="C361" s="7">
        <v>28.9</v>
      </c>
    </row>
    <row r="362" spans="1:3" x14ac:dyDescent="0.25">
      <c r="A362" s="8" t="s">
        <v>378</v>
      </c>
      <c r="B362" s="7">
        <v>19</v>
      </c>
      <c r="C362" s="7">
        <v>42.699999999999996</v>
      </c>
    </row>
    <row r="363" spans="1:3" x14ac:dyDescent="0.25">
      <c r="A363" s="8" t="s">
        <v>379</v>
      </c>
      <c r="B363" s="7">
        <v>16</v>
      </c>
      <c r="C363" s="7">
        <v>37.799999999999997</v>
      </c>
    </row>
    <row r="364" spans="1:3" x14ac:dyDescent="0.25">
      <c r="A364" s="8" t="s">
        <v>380</v>
      </c>
      <c r="B364" s="7">
        <v>15</v>
      </c>
      <c r="C364" s="7">
        <v>39.5</v>
      </c>
    </row>
    <row r="365" spans="1:3" x14ac:dyDescent="0.25">
      <c r="A365" s="8" t="s">
        <v>381</v>
      </c>
      <c r="B365" s="7">
        <v>13</v>
      </c>
      <c r="C365" s="7">
        <v>30.9</v>
      </c>
    </row>
    <row r="366" spans="1:3" x14ac:dyDescent="0.25">
      <c r="A366" s="8" t="s">
        <v>382</v>
      </c>
      <c r="B366" s="7">
        <v>7</v>
      </c>
      <c r="C366" s="7">
        <v>15.099999999999998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6D0C-E4B0-46E3-97A3-D0328DBDDD66}">
  <dimension ref="A1:O367"/>
  <sheetViews>
    <sheetView workbookViewId="0">
      <selection activeCell="P4" sqref="P4"/>
    </sheetView>
  </sheetViews>
  <sheetFormatPr defaultRowHeight="15" x14ac:dyDescent="0.25"/>
  <cols>
    <col min="1" max="1" width="14" style="7" customWidth="1"/>
    <col min="2" max="2" width="13" customWidth="1"/>
    <col min="12" max="12" width="11.28515625" customWidth="1"/>
    <col min="13" max="13" width="16.85546875" customWidth="1"/>
    <col min="14" max="14" width="12.7109375" customWidth="1"/>
    <col min="15" max="15" width="15.140625" customWidth="1"/>
  </cols>
  <sheetData>
    <row r="1" spans="1:15" x14ac:dyDescent="0.25">
      <c r="A1" s="7" t="s">
        <v>397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398</v>
      </c>
      <c r="N1" t="s">
        <v>399</v>
      </c>
      <c r="O1" t="s">
        <v>691</v>
      </c>
    </row>
    <row r="2" spans="1:15" x14ac:dyDescent="0.25">
      <c r="A2" s="7">
        <f ca="1">RAND()</f>
        <v>0.7671698159268977</v>
      </c>
      <c r="B2" s="1">
        <v>42768</v>
      </c>
      <c r="C2" s="1" t="str">
        <f>TEXT(B2,"mmmm")</f>
        <v>February</v>
      </c>
      <c r="D2" t="s">
        <v>11</v>
      </c>
      <c r="E2">
        <v>52</v>
      </c>
      <c r="F2" s="2">
        <v>1</v>
      </c>
      <c r="G2">
        <v>22</v>
      </c>
      <c r="H2">
        <v>0.3</v>
      </c>
      <c r="I2">
        <v>20</v>
      </c>
      <c r="J2" s="3">
        <f>H2*I2</f>
        <v>6</v>
      </c>
      <c r="L2" t="s">
        <v>400</v>
      </c>
      <c r="M2" s="2">
        <f>AVERAGE(F2:F366)</f>
        <v>0.82660273972602838</v>
      </c>
      <c r="N2">
        <f>_xlfn.STDEV.P(F2:F366)</f>
        <v>0.2727967149063999</v>
      </c>
      <c r="O2" s="2">
        <f>AVERAGE(M3:M292)</f>
        <v>0.82872586206896581</v>
      </c>
    </row>
    <row r="3" spans="1:15" x14ac:dyDescent="0.25">
      <c r="A3" s="7">
        <f ca="1">RAND()</f>
        <v>0.56147431025035754</v>
      </c>
      <c r="B3" s="1">
        <v>42813</v>
      </c>
      <c r="C3" s="1" t="str">
        <f>TEXT(B3,"mmmm")</f>
        <v>March</v>
      </c>
      <c r="D3" t="s">
        <v>7</v>
      </c>
      <c r="E3">
        <v>56.9</v>
      </c>
      <c r="F3" s="2">
        <v>0.83</v>
      </c>
      <c r="G3">
        <v>38</v>
      </c>
      <c r="H3">
        <v>0.3</v>
      </c>
      <c r="I3">
        <v>23</v>
      </c>
      <c r="J3" s="3">
        <f>H3*I3</f>
        <v>6.8999999999999995</v>
      </c>
      <c r="L3" t="s">
        <v>401</v>
      </c>
      <c r="M3" s="2">
        <f>AVERAGE(F2:F41)</f>
        <v>0.78400000000000003</v>
      </c>
      <c r="N3">
        <f>_xlfn.STDEV.S(F2:F41)</f>
        <v>0.2112332530154456</v>
      </c>
    </row>
    <row r="4" spans="1:15" x14ac:dyDescent="0.25">
      <c r="A4" s="7">
        <f ca="1">RAND()</f>
        <v>0.18556448554500726</v>
      </c>
      <c r="B4" s="1">
        <v>42956</v>
      </c>
      <c r="C4" s="1" t="str">
        <f>TEXT(B4,"mmmm")</f>
        <v>August</v>
      </c>
      <c r="D4" t="s">
        <v>10</v>
      </c>
      <c r="E4">
        <v>76.599999999999994</v>
      </c>
      <c r="F4" s="2">
        <v>0.63</v>
      </c>
      <c r="G4">
        <v>55</v>
      </c>
      <c r="H4">
        <v>0.5</v>
      </c>
      <c r="I4">
        <v>32</v>
      </c>
      <c r="J4" s="3">
        <f>H4*I4</f>
        <v>16</v>
      </c>
      <c r="L4" t="s">
        <v>402</v>
      </c>
      <c r="M4" s="2">
        <f>AVERAGE(F35:F74)</f>
        <v>0.79749999999999999</v>
      </c>
      <c r="N4">
        <f>_xlfn.STDEV.S(F35:F74)</f>
        <v>0.22262708845246248</v>
      </c>
    </row>
    <row r="5" spans="1:15" x14ac:dyDescent="0.25">
      <c r="A5" s="7">
        <f ca="1">RAND()</f>
        <v>0.64947624192907283</v>
      </c>
      <c r="B5" s="1">
        <v>42941</v>
      </c>
      <c r="C5" s="1" t="str">
        <f>TEXT(B5,"mmmm")</f>
        <v>July</v>
      </c>
      <c r="D5" t="s">
        <v>9</v>
      </c>
      <c r="E5">
        <v>79.899999999999991</v>
      </c>
      <c r="F5" s="2">
        <v>0.56999999999999995</v>
      </c>
      <c r="G5">
        <v>64</v>
      </c>
      <c r="H5">
        <v>0.5</v>
      </c>
      <c r="I5">
        <v>33</v>
      </c>
      <c r="J5" s="3">
        <f>H5*I5</f>
        <v>16.5</v>
      </c>
      <c r="L5" t="s">
        <v>403</v>
      </c>
      <c r="M5" s="2">
        <f t="shared" ref="M5" si="0">AVERAGE(F4:F43)</f>
        <v>0.77675000000000005</v>
      </c>
      <c r="N5">
        <f t="shared" ref="N5" si="1">_xlfn.STDEV.S(F4:F43)</f>
        <v>0.20858973964981925</v>
      </c>
    </row>
    <row r="6" spans="1:15" x14ac:dyDescent="0.25">
      <c r="A6" s="7">
        <f ca="1">RAND()</f>
        <v>0.62489309105961577</v>
      </c>
      <c r="B6" s="1">
        <v>42862</v>
      </c>
      <c r="C6" s="1" t="str">
        <f>TEXT(B6,"mmmm")</f>
        <v>May</v>
      </c>
      <c r="D6" t="s">
        <v>7</v>
      </c>
      <c r="E6">
        <v>69.699999999999989</v>
      </c>
      <c r="F6" s="2">
        <v>0.65</v>
      </c>
      <c r="G6">
        <v>49</v>
      </c>
      <c r="H6">
        <v>0.3</v>
      </c>
      <c r="I6">
        <v>29</v>
      </c>
      <c r="J6" s="3">
        <f>H6*I6</f>
        <v>8.6999999999999993</v>
      </c>
      <c r="L6" t="s">
        <v>404</v>
      </c>
      <c r="M6" s="2">
        <f t="shared" ref="M6" si="2">AVERAGE(F37:F76)</f>
        <v>0.78825000000000001</v>
      </c>
      <c r="N6">
        <f t="shared" ref="N6" si="3">_xlfn.STDEV.S(F37:F76)</f>
        <v>0.22197120972936513</v>
      </c>
    </row>
    <row r="7" spans="1:15" x14ac:dyDescent="0.25">
      <c r="A7" s="7">
        <f ca="1">RAND()</f>
        <v>0.96257938329688353</v>
      </c>
      <c r="B7" s="1">
        <v>42945</v>
      </c>
      <c r="C7" s="1" t="str">
        <f>TEXT(B7,"mmmm")</f>
        <v>July</v>
      </c>
      <c r="D7" t="s">
        <v>13</v>
      </c>
      <c r="E7">
        <v>85.5</v>
      </c>
      <c r="F7" s="2">
        <v>0.56999999999999995</v>
      </c>
      <c r="G7">
        <v>50</v>
      </c>
      <c r="H7">
        <v>0.5</v>
      </c>
      <c r="I7">
        <v>35</v>
      </c>
      <c r="J7" s="3">
        <f>H7*I7</f>
        <v>17.5</v>
      </c>
      <c r="L7" t="s">
        <v>405</v>
      </c>
      <c r="M7" s="2">
        <f t="shared" ref="M7" si="4">AVERAGE(F6:F45)</f>
        <v>0.78075000000000006</v>
      </c>
      <c r="N7">
        <f t="shared" ref="N7" si="5">_xlfn.STDEV.S(F6:F45)</f>
        <v>0.20574302493083971</v>
      </c>
    </row>
    <row r="8" spans="1:15" x14ac:dyDescent="0.25">
      <c r="A8" s="7">
        <f ca="1">RAND()</f>
        <v>0.27471977519038826</v>
      </c>
      <c r="B8" s="1">
        <v>42807</v>
      </c>
      <c r="C8" s="1" t="str">
        <f>TEXT(B8,"mmmm")</f>
        <v>March</v>
      </c>
      <c r="D8" t="s">
        <v>8</v>
      </c>
      <c r="E8">
        <v>55.9</v>
      </c>
      <c r="F8" s="2">
        <v>0.87</v>
      </c>
      <c r="G8">
        <v>48</v>
      </c>
      <c r="H8">
        <v>0.3</v>
      </c>
      <c r="I8">
        <v>23</v>
      </c>
      <c r="J8" s="3">
        <f>H8*I8</f>
        <v>6.8999999999999995</v>
      </c>
      <c r="L8" t="s">
        <v>406</v>
      </c>
      <c r="M8" s="2">
        <f t="shared" ref="M8" si="6">AVERAGE(F39:F78)</f>
        <v>0.78399999999999992</v>
      </c>
      <c r="N8">
        <f t="shared" ref="N8" si="7">_xlfn.STDEV.S(F39:F78)</f>
        <v>0.22592033994308736</v>
      </c>
    </row>
    <row r="9" spans="1:15" x14ac:dyDescent="0.25">
      <c r="A9" s="7">
        <f ca="1">RAND()</f>
        <v>0.32984026387685206</v>
      </c>
      <c r="B9" s="1">
        <v>42910</v>
      </c>
      <c r="C9" s="1" t="str">
        <f>TEXT(B9,"mmmm")</f>
        <v>June</v>
      </c>
      <c r="D9" t="s">
        <v>13</v>
      </c>
      <c r="E9">
        <v>80.5</v>
      </c>
      <c r="F9" s="2">
        <v>0.56999999999999995</v>
      </c>
      <c r="G9">
        <v>50</v>
      </c>
      <c r="H9">
        <v>0.3</v>
      </c>
      <c r="I9">
        <v>35</v>
      </c>
      <c r="J9" s="3">
        <f>H9*I9</f>
        <v>10.5</v>
      </c>
      <c r="L9" t="s">
        <v>407</v>
      </c>
      <c r="M9" s="2">
        <f t="shared" ref="M9" si="8">AVERAGE(F8:F47)</f>
        <v>0.79875000000000018</v>
      </c>
      <c r="N9">
        <f t="shared" ref="N9" si="9">_xlfn.STDEV.S(F8:F47)</f>
        <v>0.21512295232118839</v>
      </c>
    </row>
    <row r="10" spans="1:15" x14ac:dyDescent="0.25">
      <c r="A10" s="7">
        <f ca="1">RAND()</f>
        <v>0.27499539533350148</v>
      </c>
      <c r="B10" s="1">
        <v>43024</v>
      </c>
      <c r="C10" s="1" t="str">
        <f>TEXT(B10,"mmmm")</f>
        <v>October</v>
      </c>
      <c r="D10" t="s">
        <v>8</v>
      </c>
      <c r="E10">
        <v>58.199999999999996</v>
      </c>
      <c r="F10" s="2">
        <v>0.8</v>
      </c>
      <c r="G10">
        <v>28</v>
      </c>
      <c r="H10">
        <v>0.3</v>
      </c>
      <c r="I10">
        <v>24</v>
      </c>
      <c r="J10" s="3">
        <f>H10*I10</f>
        <v>7.1999999999999993</v>
      </c>
      <c r="L10" t="s">
        <v>408</v>
      </c>
      <c r="M10" s="2">
        <f t="shared" ref="M10" si="10">AVERAGE(F41:F80)</f>
        <v>0.77999999999999992</v>
      </c>
      <c r="N10">
        <f t="shared" ref="N10" si="11">_xlfn.STDEV.S(F41:F80)</f>
        <v>0.22902244879330552</v>
      </c>
    </row>
    <row r="11" spans="1:15" x14ac:dyDescent="0.25">
      <c r="A11" s="7">
        <f ca="1">RAND()</f>
        <v>0.82879621341609633</v>
      </c>
      <c r="B11" s="1">
        <v>42937</v>
      </c>
      <c r="C11" s="1" t="str">
        <f>TEXT(B11,"mmmm")</f>
        <v>July</v>
      </c>
      <c r="D11" t="s">
        <v>12</v>
      </c>
      <c r="E11">
        <v>76.899999999999991</v>
      </c>
      <c r="F11" s="2">
        <v>0.56999999999999995</v>
      </c>
      <c r="G11">
        <v>59</v>
      </c>
      <c r="H11">
        <v>0.5</v>
      </c>
      <c r="I11">
        <v>33</v>
      </c>
      <c r="J11" s="3">
        <f>H11*I11</f>
        <v>16.5</v>
      </c>
      <c r="L11" t="s">
        <v>409</v>
      </c>
      <c r="M11" s="2">
        <f t="shared" ref="M11" si="12">AVERAGE(F10:F49)</f>
        <v>0.80000000000000016</v>
      </c>
      <c r="N11">
        <f t="shared" ref="N11" si="13">_xlfn.STDEV.S(F10:F49)</f>
        <v>0.21238571587489574</v>
      </c>
    </row>
    <row r="12" spans="1:15" x14ac:dyDescent="0.25">
      <c r="A12" s="7">
        <f ca="1">RAND()</f>
        <v>7.0407005304000125E-2</v>
      </c>
      <c r="B12" s="1">
        <v>42915</v>
      </c>
      <c r="C12" s="1" t="str">
        <f>TEXT(B12,"mmmm")</f>
        <v>June</v>
      </c>
      <c r="D12" t="s">
        <v>11</v>
      </c>
      <c r="E12">
        <v>86.5</v>
      </c>
      <c r="F12" s="2">
        <v>0.54</v>
      </c>
      <c r="G12">
        <v>64</v>
      </c>
      <c r="H12">
        <v>0.3</v>
      </c>
      <c r="I12">
        <v>35</v>
      </c>
      <c r="J12" s="3">
        <f>H12*I12</f>
        <v>10.5</v>
      </c>
      <c r="L12" t="s">
        <v>410</v>
      </c>
      <c r="M12" s="2">
        <f t="shared" ref="M12" si="14">AVERAGE(F43:F82)</f>
        <v>0.77574999999999983</v>
      </c>
      <c r="N12">
        <f t="shared" ref="N12" si="15">_xlfn.STDEV.S(F43:F82)</f>
        <v>0.22927855077646042</v>
      </c>
    </row>
    <row r="13" spans="1:15" x14ac:dyDescent="0.25">
      <c r="A13" s="7">
        <f ca="1">RAND()</f>
        <v>0.72873174533563756</v>
      </c>
      <c r="B13" s="1">
        <v>43041</v>
      </c>
      <c r="C13" s="1" t="str">
        <f>TEXT(B13,"mmmm")</f>
        <v>November</v>
      </c>
      <c r="D13" t="s">
        <v>11</v>
      </c>
      <c r="E13">
        <v>53.599999999999994</v>
      </c>
      <c r="F13" s="2">
        <v>0.91</v>
      </c>
      <c r="G13">
        <v>46</v>
      </c>
      <c r="H13">
        <v>0.3</v>
      </c>
      <c r="I13">
        <v>22</v>
      </c>
      <c r="J13" s="3">
        <f>H13*I13</f>
        <v>6.6</v>
      </c>
      <c r="L13" t="s">
        <v>411</v>
      </c>
      <c r="M13" s="2">
        <f t="shared" ref="M13" si="16">AVERAGE(F12:F51)</f>
        <v>0.81125000000000003</v>
      </c>
      <c r="N13">
        <f t="shared" ref="N13" si="17">_xlfn.STDEV.S(F12:F51)</f>
        <v>0.21271369345816712</v>
      </c>
    </row>
    <row r="14" spans="1:15" x14ac:dyDescent="0.25">
      <c r="A14" s="7">
        <f ca="1">RAND()</f>
        <v>0.73924989465181312</v>
      </c>
      <c r="B14" s="1">
        <v>42913</v>
      </c>
      <c r="C14" s="1" t="str">
        <f>TEXT(B14,"mmmm")</f>
        <v>June</v>
      </c>
      <c r="D14" t="s">
        <v>9</v>
      </c>
      <c r="E14">
        <v>75.3</v>
      </c>
      <c r="F14" s="2">
        <v>0.63</v>
      </c>
      <c r="G14">
        <v>62</v>
      </c>
      <c r="H14">
        <v>0.3</v>
      </c>
      <c r="I14">
        <v>31</v>
      </c>
      <c r="J14" s="3">
        <f>H14*I14</f>
        <v>9.2999999999999989</v>
      </c>
      <c r="L14" t="s">
        <v>412</v>
      </c>
      <c r="M14" s="2">
        <f t="shared" ref="M14" si="18">AVERAGE(F45:F84)</f>
        <v>0.76924999999999977</v>
      </c>
      <c r="N14">
        <f t="shared" ref="N14" si="19">_xlfn.STDEV.S(F45:F84)</f>
        <v>0.23348406303709057</v>
      </c>
    </row>
    <row r="15" spans="1:15" x14ac:dyDescent="0.25">
      <c r="A15" s="7">
        <f ca="1">RAND()</f>
        <v>6.8105829558102071E-2</v>
      </c>
      <c r="B15" s="1">
        <v>42759</v>
      </c>
      <c r="C15" s="1" t="str">
        <f>TEXT(B15,"mmmm")</f>
        <v>January</v>
      </c>
      <c r="D15" t="s">
        <v>9</v>
      </c>
      <c r="E15">
        <v>28.599999999999998</v>
      </c>
      <c r="F15" s="2">
        <v>1.54</v>
      </c>
      <c r="G15">
        <v>20</v>
      </c>
      <c r="H15">
        <v>0.3</v>
      </c>
      <c r="I15">
        <v>12</v>
      </c>
      <c r="J15" s="3">
        <f>H15*I15</f>
        <v>3.5999999999999996</v>
      </c>
      <c r="L15" t="s">
        <v>413</v>
      </c>
      <c r="M15" s="2">
        <f t="shared" ref="M15" si="20">AVERAGE(F14:F53)</f>
        <v>0.81650000000000011</v>
      </c>
      <c r="N15">
        <f t="shared" ref="N15" si="21">_xlfn.STDEV.S(F14:F53)</f>
        <v>0.20760601246172078</v>
      </c>
    </row>
    <row r="16" spans="1:15" x14ac:dyDescent="0.25">
      <c r="A16" s="7">
        <f ca="1">RAND()</f>
        <v>0.21298284586114125</v>
      </c>
      <c r="B16" s="1">
        <v>43068</v>
      </c>
      <c r="C16" s="1" t="str">
        <f>TEXT(B16,"mmmm")</f>
        <v>November</v>
      </c>
      <c r="D16" t="s">
        <v>10</v>
      </c>
      <c r="E16">
        <v>50</v>
      </c>
      <c r="F16" s="2">
        <v>0.95</v>
      </c>
      <c r="G16">
        <v>27</v>
      </c>
      <c r="H16">
        <v>0.3</v>
      </c>
      <c r="I16">
        <v>20</v>
      </c>
      <c r="J16" s="3">
        <f>H16*I16</f>
        <v>6</v>
      </c>
      <c r="L16" t="s">
        <v>414</v>
      </c>
      <c r="M16" s="2">
        <f t="shared" ref="M16" si="22">AVERAGE(F47:F86)</f>
        <v>0.78474999999999973</v>
      </c>
      <c r="N16">
        <f t="shared" ref="N16" si="23">_xlfn.STDEV.S(F47:F86)</f>
        <v>0.2572137442991928</v>
      </c>
    </row>
    <row r="17" spans="1:14" x14ac:dyDescent="0.25">
      <c r="A17" s="7">
        <f ca="1">RAND()</f>
        <v>0.47407192697398803</v>
      </c>
      <c r="B17" s="1">
        <v>42974</v>
      </c>
      <c r="C17" s="1" t="str">
        <f>TEXT(B17,"mmmm")</f>
        <v>August</v>
      </c>
      <c r="D17" t="s">
        <v>7</v>
      </c>
      <c r="E17">
        <v>65.699999999999989</v>
      </c>
      <c r="F17" s="2">
        <v>0.65</v>
      </c>
      <c r="G17">
        <v>45</v>
      </c>
      <c r="H17">
        <v>0.5</v>
      </c>
      <c r="I17">
        <v>29</v>
      </c>
      <c r="J17" s="3">
        <f>H17*I17</f>
        <v>14.5</v>
      </c>
      <c r="L17" t="s">
        <v>415</v>
      </c>
      <c r="M17" s="2">
        <f t="shared" ref="M17" si="24">AVERAGE(F16:F55)</f>
        <v>0.78974999999999995</v>
      </c>
      <c r="N17">
        <f t="shared" ref="N17" si="25">_xlfn.STDEV.S(F16:F55)</f>
        <v>0.17894974942847111</v>
      </c>
    </row>
    <row r="18" spans="1:14" x14ac:dyDescent="0.25">
      <c r="A18" s="7">
        <f ca="1">RAND()</f>
        <v>2.3320036862551019E-2</v>
      </c>
      <c r="B18" s="1">
        <v>42794</v>
      </c>
      <c r="C18" s="1" t="str">
        <f>TEXT(B18,"mmmm")</f>
        <v>February</v>
      </c>
      <c r="D18" t="s">
        <v>9</v>
      </c>
      <c r="E18">
        <v>49.599999999999994</v>
      </c>
      <c r="F18" s="2">
        <v>0.91</v>
      </c>
      <c r="G18">
        <v>45</v>
      </c>
      <c r="H18">
        <v>0.3</v>
      </c>
      <c r="I18">
        <v>22</v>
      </c>
      <c r="J18" s="3">
        <f>H18*I18</f>
        <v>6.6</v>
      </c>
      <c r="L18" t="s">
        <v>416</v>
      </c>
      <c r="M18" s="2">
        <f t="shared" ref="M18" si="26">AVERAGE(F49:F88)</f>
        <v>0.76874999999999982</v>
      </c>
      <c r="N18">
        <f t="shared" ref="N18" si="27">_xlfn.STDEV.S(F49:F88)</f>
        <v>0.24791631652636412</v>
      </c>
    </row>
    <row r="19" spans="1:14" x14ac:dyDescent="0.25">
      <c r="A19" s="7">
        <f ca="1">RAND()</f>
        <v>0.67060685474404658</v>
      </c>
      <c r="B19" s="1">
        <v>42949</v>
      </c>
      <c r="C19" s="1" t="str">
        <f>TEXT(B19,"mmmm")</f>
        <v>August</v>
      </c>
      <c r="D19" t="s">
        <v>10</v>
      </c>
      <c r="E19">
        <v>76.3</v>
      </c>
      <c r="F19" s="2">
        <v>0.63</v>
      </c>
      <c r="G19">
        <v>48</v>
      </c>
      <c r="H19">
        <v>0.5</v>
      </c>
      <c r="I19">
        <v>31</v>
      </c>
      <c r="J19" s="3">
        <f>H19*I19</f>
        <v>15.5</v>
      </c>
      <c r="L19" t="s">
        <v>417</v>
      </c>
      <c r="M19" s="2">
        <f t="shared" ref="M19" si="28">AVERAGE(F18:F57)</f>
        <v>0.78625</v>
      </c>
      <c r="N19">
        <f t="shared" ref="N19" si="29">_xlfn.STDEV.S(F18:F57)</f>
        <v>0.17899559513273797</v>
      </c>
    </row>
    <row r="20" spans="1:14" x14ac:dyDescent="0.25">
      <c r="A20" s="7">
        <f ca="1">RAND()</f>
        <v>0.83028438613478206</v>
      </c>
      <c r="B20" s="1">
        <v>42869</v>
      </c>
      <c r="C20" s="1" t="str">
        <f>TEXT(B20,"mmmm")</f>
        <v>May</v>
      </c>
      <c r="D20" t="s">
        <v>7</v>
      </c>
      <c r="E20">
        <v>77.3</v>
      </c>
      <c r="F20" s="2">
        <v>0.63</v>
      </c>
      <c r="G20">
        <v>58</v>
      </c>
      <c r="H20">
        <v>0.3</v>
      </c>
      <c r="I20">
        <v>31</v>
      </c>
      <c r="J20" s="3">
        <f>H20*I20</f>
        <v>9.2999999999999989</v>
      </c>
      <c r="L20" t="s">
        <v>418</v>
      </c>
      <c r="M20" s="2">
        <f t="shared" ref="M20" si="30">AVERAGE(F51:F90)</f>
        <v>0.77449999999999997</v>
      </c>
      <c r="N20">
        <f t="shared" ref="N20" si="31">_xlfn.STDEV.S(F51:F90)</f>
        <v>0.25059877012815468</v>
      </c>
    </row>
    <row r="21" spans="1:14" x14ac:dyDescent="0.25">
      <c r="A21" s="7">
        <f ca="1">RAND()</f>
        <v>0.28552178612343504</v>
      </c>
      <c r="B21" s="1">
        <v>43090</v>
      </c>
      <c r="C21" s="1" t="str">
        <f>TEXT(B21,"mmmm")</f>
        <v>December</v>
      </c>
      <c r="D21" t="s">
        <v>11</v>
      </c>
      <c r="E21">
        <v>40.5</v>
      </c>
      <c r="F21" s="2">
        <v>1.33</v>
      </c>
      <c r="G21">
        <v>23</v>
      </c>
      <c r="H21">
        <v>0.3</v>
      </c>
      <c r="I21">
        <v>15</v>
      </c>
      <c r="J21" s="3">
        <f>H21*I21</f>
        <v>4.5</v>
      </c>
      <c r="L21" t="s">
        <v>419</v>
      </c>
      <c r="M21" s="2">
        <f t="shared" ref="M21" si="32">AVERAGE(F20:F59)</f>
        <v>0.79825000000000013</v>
      </c>
      <c r="N21">
        <f t="shared" ref="N21" si="33">_xlfn.STDEV.S(F20:F59)</f>
        <v>0.1967021371750455</v>
      </c>
    </row>
    <row r="22" spans="1:14" x14ac:dyDescent="0.25">
      <c r="A22" s="7">
        <f ca="1">RAND()</f>
        <v>6.2473736880668485E-2</v>
      </c>
      <c r="B22" s="1">
        <v>42921</v>
      </c>
      <c r="C22" s="1" t="str">
        <f>TEXT(B22,"mmmm")</f>
        <v>July</v>
      </c>
      <c r="D22" t="s">
        <v>10</v>
      </c>
      <c r="E22">
        <v>73.599999999999994</v>
      </c>
      <c r="F22" s="2">
        <v>0.63</v>
      </c>
      <c r="G22">
        <v>55</v>
      </c>
      <c r="H22">
        <v>0.5</v>
      </c>
      <c r="I22">
        <v>32</v>
      </c>
      <c r="J22" s="3">
        <f>H22*I22</f>
        <v>16</v>
      </c>
      <c r="L22" t="s">
        <v>420</v>
      </c>
      <c r="M22" s="2">
        <f t="shared" ref="M22" si="34">AVERAGE(F53:F92)</f>
        <v>0.7589999999999999</v>
      </c>
      <c r="N22">
        <f t="shared" ref="N22" si="35">_xlfn.STDEV.S(F53:F92)</f>
        <v>0.24835665008415955</v>
      </c>
    </row>
    <row r="23" spans="1:14" x14ac:dyDescent="0.25">
      <c r="A23" s="7">
        <f ca="1">RAND()</f>
        <v>3.5189802025348049E-2</v>
      </c>
      <c r="B23" s="1">
        <v>43050</v>
      </c>
      <c r="C23" s="1" t="str">
        <f>TEXT(B23,"mmmm")</f>
        <v>November</v>
      </c>
      <c r="D23" t="s">
        <v>13</v>
      </c>
      <c r="E23">
        <v>47.3</v>
      </c>
      <c r="F23" s="2">
        <v>0.91</v>
      </c>
      <c r="G23">
        <v>33</v>
      </c>
      <c r="H23">
        <v>0.3</v>
      </c>
      <c r="I23">
        <v>21</v>
      </c>
      <c r="J23" s="3">
        <f>H23*I23</f>
        <v>6.3</v>
      </c>
      <c r="L23" t="s">
        <v>421</v>
      </c>
      <c r="M23" s="2">
        <f t="shared" ref="M23" si="36">AVERAGE(F22:F61)</f>
        <v>0.80275000000000019</v>
      </c>
      <c r="N23">
        <f t="shared" ref="N23" si="37">_xlfn.STDEV.S(F22:F61)</f>
        <v>0.20280074217231281</v>
      </c>
    </row>
    <row r="24" spans="1:14" x14ac:dyDescent="0.25">
      <c r="A24" s="7">
        <f ca="1">RAND()</f>
        <v>0.58210501261597369</v>
      </c>
      <c r="B24" s="1">
        <v>42947</v>
      </c>
      <c r="C24" s="1" t="str">
        <f>TEXT(B24,"mmmm")</f>
        <v>July</v>
      </c>
      <c r="D24" t="s">
        <v>8</v>
      </c>
      <c r="E24">
        <v>74.599999999999994</v>
      </c>
      <c r="F24" s="2">
        <v>0.61</v>
      </c>
      <c r="G24">
        <v>38</v>
      </c>
      <c r="H24">
        <v>0.5</v>
      </c>
      <c r="I24">
        <v>32</v>
      </c>
      <c r="J24" s="3">
        <f>H24*I24</f>
        <v>16</v>
      </c>
      <c r="L24" t="s">
        <v>422</v>
      </c>
      <c r="M24" s="2">
        <f t="shared" ref="M24" si="38">AVERAGE(F55:F94)</f>
        <v>0.77299999999999991</v>
      </c>
      <c r="N24">
        <f t="shared" ref="N24" si="39">_xlfn.STDEV.S(F55:F94)</f>
        <v>0.25905350402709865</v>
      </c>
    </row>
    <row r="25" spans="1:14" x14ac:dyDescent="0.25">
      <c r="A25" s="7">
        <f ca="1">RAND()</f>
        <v>0.30213693509287964</v>
      </c>
      <c r="B25" s="1">
        <v>42906</v>
      </c>
      <c r="C25" s="1" t="str">
        <f>TEXT(B25,"mmmm")</f>
        <v>June</v>
      </c>
      <c r="D25" t="s">
        <v>9</v>
      </c>
      <c r="E25">
        <v>85.1</v>
      </c>
      <c r="F25" s="2">
        <v>0.54</v>
      </c>
      <c r="G25">
        <v>70</v>
      </c>
      <c r="H25">
        <v>0.3</v>
      </c>
      <c r="I25">
        <v>37</v>
      </c>
      <c r="J25" s="3">
        <f>H25*I25</f>
        <v>11.1</v>
      </c>
      <c r="L25" t="s">
        <v>423</v>
      </c>
      <c r="M25" s="2">
        <f t="shared" ref="M25" si="40">AVERAGE(F24:F63)</f>
        <v>0.80725000000000013</v>
      </c>
      <c r="N25">
        <f t="shared" ref="N25" si="41">_xlfn.STDEV.S(F24:F63)</f>
        <v>0.21912398433950647</v>
      </c>
    </row>
    <row r="26" spans="1:14" x14ac:dyDescent="0.25">
      <c r="A26" s="7">
        <f ca="1">RAND()</f>
        <v>0.51959521646327489</v>
      </c>
      <c r="B26" s="1">
        <v>43043</v>
      </c>
      <c r="C26" s="1" t="str">
        <f>TEXT(B26,"mmmm")</f>
        <v>November</v>
      </c>
      <c r="D26" t="s">
        <v>13</v>
      </c>
      <c r="E26">
        <v>48.699999999999996</v>
      </c>
      <c r="F26" s="2">
        <v>0.95</v>
      </c>
      <c r="G26">
        <v>39</v>
      </c>
      <c r="H26">
        <v>0.3</v>
      </c>
      <c r="I26">
        <v>19</v>
      </c>
      <c r="J26" s="3">
        <f>H26*I26</f>
        <v>5.7</v>
      </c>
      <c r="L26" t="s">
        <v>424</v>
      </c>
      <c r="M26" s="2">
        <f t="shared" ref="M26" si="42">AVERAGE(F57:F96)</f>
        <v>0.80774999999999986</v>
      </c>
      <c r="N26">
        <f t="shared" ref="N26" si="43">_xlfn.STDEV.S(F57:F96)</f>
        <v>0.30214182015599839</v>
      </c>
    </row>
    <row r="27" spans="1:14" x14ac:dyDescent="0.25">
      <c r="A27" s="7">
        <f ca="1">RAND()</f>
        <v>0.76209850851248373</v>
      </c>
      <c r="B27" s="1">
        <v>42785</v>
      </c>
      <c r="C27" s="1" t="str">
        <f>TEXT(B27,"mmmm")</f>
        <v>February</v>
      </c>
      <c r="D27" t="s">
        <v>7</v>
      </c>
      <c r="E27">
        <v>50</v>
      </c>
      <c r="F27" s="2">
        <v>0.95</v>
      </c>
      <c r="G27">
        <v>28</v>
      </c>
      <c r="H27">
        <v>0.3</v>
      </c>
      <c r="I27">
        <v>20</v>
      </c>
      <c r="J27" s="3">
        <f>H27*I27</f>
        <v>6</v>
      </c>
      <c r="L27" t="s">
        <v>425</v>
      </c>
      <c r="M27" s="2">
        <f t="shared" ref="M27" si="44">AVERAGE(F26:F65)</f>
        <v>0.82124999999999981</v>
      </c>
      <c r="N27">
        <f t="shared" ref="N27" si="45">_xlfn.STDEV.S(F26:F65)</f>
        <v>0.21273780057825156</v>
      </c>
    </row>
    <row r="28" spans="1:14" x14ac:dyDescent="0.25">
      <c r="A28" s="7">
        <f ca="1">RAND()</f>
        <v>0.15050015031331831</v>
      </c>
      <c r="B28" s="1">
        <v>42780</v>
      </c>
      <c r="C28" s="1" t="str">
        <f>TEXT(B28,"mmmm")</f>
        <v>February</v>
      </c>
      <c r="D28" t="s">
        <v>9</v>
      </c>
      <c r="E28">
        <v>47.699999999999996</v>
      </c>
      <c r="F28" s="2">
        <v>0.95</v>
      </c>
      <c r="G28">
        <v>35</v>
      </c>
      <c r="H28">
        <v>0.3</v>
      </c>
      <c r="I28">
        <v>19</v>
      </c>
      <c r="J28" s="3">
        <f>H28*I28</f>
        <v>5.7</v>
      </c>
      <c r="L28" t="s">
        <v>426</v>
      </c>
      <c r="M28" s="2">
        <f t="shared" ref="M28" si="46">AVERAGE(F59:F98)</f>
        <v>0.79774999999999996</v>
      </c>
      <c r="N28">
        <f t="shared" ref="N28" si="47">_xlfn.STDEV.S(F59:F98)</f>
        <v>0.29162223104733553</v>
      </c>
    </row>
    <row r="29" spans="1:14" x14ac:dyDescent="0.25">
      <c r="A29" s="7">
        <f ca="1">RAND()</f>
        <v>0.6397021094265285</v>
      </c>
      <c r="B29" s="1">
        <v>42773</v>
      </c>
      <c r="C29" s="1" t="str">
        <f>TEXT(B29,"mmmm")</f>
        <v>February</v>
      </c>
      <c r="D29" t="s">
        <v>9</v>
      </c>
      <c r="E29">
        <v>52.3</v>
      </c>
      <c r="F29" s="2">
        <v>0.87</v>
      </c>
      <c r="G29">
        <v>39</v>
      </c>
      <c r="H29">
        <v>0.3</v>
      </c>
      <c r="I29">
        <v>21</v>
      </c>
      <c r="J29" s="3">
        <f>H29*I29</f>
        <v>6.3</v>
      </c>
      <c r="L29" t="s">
        <v>427</v>
      </c>
      <c r="M29" s="2">
        <f t="shared" ref="M29" si="48">AVERAGE(F28:F67)</f>
        <v>0.80525000000000002</v>
      </c>
      <c r="N29">
        <f t="shared" ref="N29" si="49">_xlfn.STDEV.S(F28:F67)</f>
        <v>0.21457157672548693</v>
      </c>
    </row>
    <row r="30" spans="1:14" x14ac:dyDescent="0.25">
      <c r="A30" s="7">
        <f ca="1">RAND()</f>
        <v>0.27060337244702637</v>
      </c>
      <c r="B30" s="1">
        <v>42778</v>
      </c>
      <c r="C30" s="1" t="str">
        <f>TEXT(B30,"mmmm")</f>
        <v>February</v>
      </c>
      <c r="D30" t="s">
        <v>7</v>
      </c>
      <c r="E30">
        <v>55.599999999999994</v>
      </c>
      <c r="F30" s="2">
        <v>0.83</v>
      </c>
      <c r="G30">
        <v>41</v>
      </c>
      <c r="H30">
        <v>0.3</v>
      </c>
      <c r="I30">
        <v>22</v>
      </c>
      <c r="J30" s="3">
        <f>H30*I30</f>
        <v>6.6</v>
      </c>
      <c r="L30" t="s">
        <v>428</v>
      </c>
      <c r="M30" s="2">
        <f t="shared" ref="M30" si="50">AVERAGE(F61:F100)</f>
        <v>0.81600000000000006</v>
      </c>
      <c r="N30">
        <f t="shared" ref="N30" si="51">_xlfn.STDEV.S(F61:F100)</f>
        <v>0.29756964278583981</v>
      </c>
    </row>
    <row r="31" spans="1:14" x14ac:dyDescent="0.25">
      <c r="A31" s="7">
        <f ca="1">RAND()</f>
        <v>0.59575303057384188</v>
      </c>
      <c r="B31" s="1">
        <v>42866</v>
      </c>
      <c r="C31" s="1" t="str">
        <f>TEXT(B31,"mmmm")</f>
        <v>May</v>
      </c>
      <c r="D31" t="s">
        <v>11</v>
      </c>
      <c r="E31">
        <v>72.699999999999989</v>
      </c>
      <c r="F31" s="2">
        <v>0.67</v>
      </c>
      <c r="G31">
        <v>57</v>
      </c>
      <c r="H31">
        <v>0.3</v>
      </c>
      <c r="I31">
        <v>29</v>
      </c>
      <c r="J31" s="3">
        <f>H31*I31</f>
        <v>8.6999999999999993</v>
      </c>
      <c r="L31" t="s">
        <v>429</v>
      </c>
      <c r="M31" s="2">
        <f t="shared" ref="M31" si="52">AVERAGE(F30:F69)</f>
        <v>0.79174999999999984</v>
      </c>
      <c r="N31">
        <f t="shared" ref="N31" si="53">_xlfn.STDEV.S(F30:F69)</f>
        <v>0.21590462638004729</v>
      </c>
    </row>
    <row r="32" spans="1:14" x14ac:dyDescent="0.25">
      <c r="A32" s="7">
        <f ca="1">RAND()</f>
        <v>0.58148153420949822</v>
      </c>
      <c r="B32" s="1">
        <v>42959</v>
      </c>
      <c r="C32" s="1" t="str">
        <f>TEXT(B32,"mmmm")</f>
        <v>August</v>
      </c>
      <c r="D32" t="s">
        <v>13</v>
      </c>
      <c r="E32">
        <v>67.699999999999989</v>
      </c>
      <c r="F32" s="2">
        <v>0.65</v>
      </c>
      <c r="G32">
        <v>43</v>
      </c>
      <c r="H32">
        <v>0.5</v>
      </c>
      <c r="I32">
        <v>29</v>
      </c>
      <c r="J32" s="3">
        <f>H32*I32</f>
        <v>14.5</v>
      </c>
      <c r="L32" t="s">
        <v>430</v>
      </c>
      <c r="M32" s="2">
        <f t="shared" ref="M32" si="54">AVERAGE(F63:F102)</f>
        <v>0.82299999999999984</v>
      </c>
      <c r="N32">
        <f t="shared" ref="N32" si="55">_xlfn.STDEV.S(F63:F102)</f>
        <v>0.28288984899898206</v>
      </c>
    </row>
    <row r="33" spans="1:14" x14ac:dyDescent="0.25">
      <c r="A33" s="7">
        <f ca="1">RAND()</f>
        <v>0.671480369017734</v>
      </c>
      <c r="B33" s="1">
        <v>42806</v>
      </c>
      <c r="C33" s="1" t="str">
        <f>TEXT(B33,"mmmm")</f>
        <v>March</v>
      </c>
      <c r="D33" t="s">
        <v>7</v>
      </c>
      <c r="E33">
        <v>61.499999999999993</v>
      </c>
      <c r="F33" s="2">
        <v>0.74</v>
      </c>
      <c r="G33">
        <v>47</v>
      </c>
      <c r="H33">
        <v>0.3</v>
      </c>
      <c r="I33">
        <v>25</v>
      </c>
      <c r="J33" s="3">
        <f>H33*I33</f>
        <v>7.5</v>
      </c>
      <c r="L33" t="s">
        <v>431</v>
      </c>
      <c r="M33" s="2">
        <f t="shared" ref="M33" si="56">AVERAGE(F32:F71)</f>
        <v>0.79674999999999963</v>
      </c>
      <c r="N33">
        <f t="shared" ref="N33" si="57">_xlfn.STDEV.S(F32:F71)</f>
        <v>0.2231865667770892</v>
      </c>
    </row>
    <row r="34" spans="1:14" x14ac:dyDescent="0.25">
      <c r="A34" s="7">
        <f ca="1">RAND()</f>
        <v>0.89058511849730293</v>
      </c>
      <c r="B34" s="1">
        <v>43066</v>
      </c>
      <c r="C34" s="1" t="str">
        <f>TEXT(B34,"mmmm")</f>
        <v>November</v>
      </c>
      <c r="D34" t="s">
        <v>8</v>
      </c>
      <c r="E34">
        <v>53.9</v>
      </c>
      <c r="F34" s="2">
        <v>0.87</v>
      </c>
      <c r="G34">
        <v>30</v>
      </c>
      <c r="H34">
        <v>0.3</v>
      </c>
      <c r="I34">
        <v>23</v>
      </c>
      <c r="J34" s="3">
        <f>H34*I34</f>
        <v>6.8999999999999995</v>
      </c>
      <c r="L34" t="s">
        <v>432</v>
      </c>
      <c r="M34" s="2">
        <f t="shared" ref="M34" si="58">AVERAGE(F65:F104)</f>
        <v>0.82574999999999987</v>
      </c>
      <c r="N34">
        <f t="shared" ref="N34" si="59">_xlfn.STDEV.S(F65:F104)</f>
        <v>0.28319502657519124</v>
      </c>
    </row>
    <row r="35" spans="1:14" x14ac:dyDescent="0.25">
      <c r="A35" s="7">
        <f ca="1">RAND()</f>
        <v>0.36493513422130608</v>
      </c>
      <c r="B35" s="1">
        <v>42745</v>
      </c>
      <c r="C35" s="1" t="str">
        <f>TEXT(B35,"mmmm")</f>
        <v>January</v>
      </c>
      <c r="D35" t="s">
        <v>9</v>
      </c>
      <c r="E35">
        <v>43.4</v>
      </c>
      <c r="F35" s="2">
        <v>1.05</v>
      </c>
      <c r="G35">
        <v>33</v>
      </c>
      <c r="H35">
        <v>0.3</v>
      </c>
      <c r="I35">
        <v>18</v>
      </c>
      <c r="J35" s="3">
        <f>H35*I35</f>
        <v>5.3999999999999995</v>
      </c>
      <c r="L35" t="s">
        <v>433</v>
      </c>
      <c r="M35" s="2">
        <f t="shared" ref="M35" si="60">AVERAGE(F34:F73)</f>
        <v>0.79749999999999988</v>
      </c>
      <c r="N35">
        <f t="shared" ref="N35" si="61">_xlfn.STDEV.S(F34:F73)</f>
        <v>0.2226270884524629</v>
      </c>
    </row>
    <row r="36" spans="1:14" x14ac:dyDescent="0.25">
      <c r="A36" s="7">
        <f ca="1">RAND()</f>
        <v>0.67523579255283617</v>
      </c>
      <c r="B36" s="1">
        <v>42981</v>
      </c>
      <c r="C36" s="1" t="str">
        <f>TEXT(B36,"mmmm")</f>
        <v>September</v>
      </c>
      <c r="D36" t="s">
        <v>7</v>
      </c>
      <c r="E36">
        <v>61.099999999999994</v>
      </c>
      <c r="F36" s="2">
        <v>0.69</v>
      </c>
      <c r="G36">
        <v>50</v>
      </c>
      <c r="H36">
        <v>0.3</v>
      </c>
      <c r="I36">
        <v>27</v>
      </c>
      <c r="J36" s="3">
        <f>H36*I36</f>
        <v>8.1</v>
      </c>
      <c r="L36" t="s">
        <v>434</v>
      </c>
      <c r="M36" s="2">
        <f t="shared" ref="M36" si="62">AVERAGE(F67:F106)</f>
        <v>0.83750000000000013</v>
      </c>
      <c r="N36">
        <f t="shared" ref="N36" si="63">_xlfn.STDEV.S(F67:F106)</f>
        <v>0.28893926253781599</v>
      </c>
    </row>
    <row r="37" spans="1:14" x14ac:dyDescent="0.25">
      <c r="A37" s="7">
        <f ca="1">RAND()</f>
        <v>0.42907691859906472</v>
      </c>
      <c r="B37" s="1">
        <v>42851</v>
      </c>
      <c r="C37" s="1" t="str">
        <f>TEXT(B37,"mmmm")</f>
        <v>April</v>
      </c>
      <c r="D37" t="s">
        <v>10</v>
      </c>
      <c r="E37">
        <v>62.499999999999993</v>
      </c>
      <c r="F37" s="2">
        <v>0.8</v>
      </c>
      <c r="G37">
        <v>48</v>
      </c>
      <c r="H37">
        <v>0.3</v>
      </c>
      <c r="I37">
        <v>25</v>
      </c>
      <c r="J37" s="3">
        <f>H37*I37</f>
        <v>7.5</v>
      </c>
      <c r="L37" t="s">
        <v>435</v>
      </c>
      <c r="M37" s="2">
        <f t="shared" ref="M37" si="64">AVERAGE(F36:F75)</f>
        <v>0.79200000000000004</v>
      </c>
      <c r="N37">
        <f t="shared" ref="N37" si="65">_xlfn.STDEV.S(F36:F75)</f>
        <v>0.21891574307048481</v>
      </c>
    </row>
    <row r="38" spans="1:14" x14ac:dyDescent="0.25">
      <c r="A38" s="7">
        <f ca="1">RAND()</f>
        <v>0.25792140720856338</v>
      </c>
      <c r="B38" s="1">
        <v>42909</v>
      </c>
      <c r="C38" s="1" t="str">
        <f>TEXT(B38,"mmmm")</f>
        <v>June</v>
      </c>
      <c r="D38" t="s">
        <v>12</v>
      </c>
      <c r="E38">
        <v>79.899999999999991</v>
      </c>
      <c r="F38" s="2">
        <v>0.61</v>
      </c>
      <c r="G38">
        <v>39</v>
      </c>
      <c r="H38">
        <v>0.3</v>
      </c>
      <c r="I38">
        <v>33</v>
      </c>
      <c r="J38" s="3">
        <f>H38*I38</f>
        <v>9.9</v>
      </c>
      <c r="L38" t="s">
        <v>436</v>
      </c>
      <c r="M38" s="2">
        <f t="shared" ref="M38" si="66">AVERAGE(F69:F108)</f>
        <v>0.84675000000000011</v>
      </c>
      <c r="N38">
        <f t="shared" ref="N38" si="67">_xlfn.STDEV.S(F69:F108)</f>
        <v>0.28808285400077244</v>
      </c>
    </row>
    <row r="39" spans="1:14" x14ac:dyDescent="0.25">
      <c r="A39" s="7">
        <f ca="1">RAND()</f>
        <v>0.21896645384001423</v>
      </c>
      <c r="B39" s="1">
        <v>42800</v>
      </c>
      <c r="C39" s="1" t="str">
        <f>TEXT(B39,"mmmm")</f>
        <v>March</v>
      </c>
      <c r="D39" t="s">
        <v>8</v>
      </c>
      <c r="E39">
        <v>61.199999999999996</v>
      </c>
      <c r="F39" s="2">
        <v>0.77</v>
      </c>
      <c r="G39">
        <v>28</v>
      </c>
      <c r="H39">
        <v>0.3</v>
      </c>
      <c r="I39">
        <v>24</v>
      </c>
      <c r="J39" s="3">
        <f>H39*I39</f>
        <v>7.1999999999999993</v>
      </c>
      <c r="L39" t="s">
        <v>437</v>
      </c>
      <c r="M39" s="2">
        <f t="shared" ref="M39" si="68">AVERAGE(F38:F77)</f>
        <v>0.78749999999999987</v>
      </c>
      <c r="N39">
        <f t="shared" ref="N39" si="69">_xlfn.STDEV.S(F38:F77)</f>
        <v>0.22198117268282258</v>
      </c>
    </row>
    <row r="40" spans="1:14" x14ac:dyDescent="0.25">
      <c r="A40" s="7">
        <f ca="1">RAND()</f>
        <v>0.663160725093901</v>
      </c>
      <c r="B40" s="1">
        <v>42838</v>
      </c>
      <c r="C40" s="1" t="str">
        <f>TEXT(B40,"mmmm")</f>
        <v>April</v>
      </c>
      <c r="D40" t="s">
        <v>11</v>
      </c>
      <c r="E40">
        <v>61.099999999999994</v>
      </c>
      <c r="F40" s="2">
        <v>0.69</v>
      </c>
      <c r="G40">
        <v>46</v>
      </c>
      <c r="H40">
        <v>0.3</v>
      </c>
      <c r="I40">
        <v>27</v>
      </c>
      <c r="J40" s="3">
        <f>H40*I40</f>
        <v>8.1</v>
      </c>
      <c r="L40" t="s">
        <v>438</v>
      </c>
      <c r="M40" s="2">
        <f t="shared" ref="M40" si="70">AVERAGE(F71:F110)</f>
        <v>0.87100000000000011</v>
      </c>
      <c r="N40">
        <f t="shared" ref="N40" si="71">_xlfn.STDEV.S(F71:F110)</f>
        <v>0.30464607460006837</v>
      </c>
    </row>
    <row r="41" spans="1:14" x14ac:dyDescent="0.25">
      <c r="A41" s="7">
        <f ca="1">RAND()</f>
        <v>0.51682144346505543</v>
      </c>
      <c r="B41" s="1">
        <v>43028</v>
      </c>
      <c r="C41" s="1" t="str">
        <f>TEXT(B41,"mmmm")</f>
        <v>October</v>
      </c>
      <c r="D41" t="s">
        <v>12</v>
      </c>
      <c r="E41">
        <v>60.199999999999996</v>
      </c>
      <c r="F41" s="2">
        <v>0.8</v>
      </c>
      <c r="G41">
        <v>50</v>
      </c>
      <c r="H41">
        <v>0.3</v>
      </c>
      <c r="I41">
        <v>24</v>
      </c>
      <c r="J41" s="3">
        <f>H41*I41</f>
        <v>7.1999999999999993</v>
      </c>
      <c r="L41" t="s">
        <v>439</v>
      </c>
      <c r="M41" s="2">
        <f t="shared" ref="M41" si="72">AVERAGE(F40:F79)</f>
        <v>0.78399999999999981</v>
      </c>
      <c r="N41">
        <f t="shared" ref="N41" si="73">_xlfn.STDEV.S(F40:F79)</f>
        <v>0.22592033994308774</v>
      </c>
    </row>
    <row r="42" spans="1:14" x14ac:dyDescent="0.25">
      <c r="A42" s="7">
        <f ca="1">RAND()</f>
        <v>0.70695520700673553</v>
      </c>
      <c r="B42" s="1">
        <v>42770</v>
      </c>
      <c r="C42" s="1" t="str">
        <f>TEXT(B42,"mmmm")</f>
        <v>February</v>
      </c>
      <c r="D42" t="s">
        <v>13</v>
      </c>
      <c r="E42">
        <v>56.599999999999994</v>
      </c>
      <c r="F42" s="2">
        <v>0.83</v>
      </c>
      <c r="G42">
        <v>46</v>
      </c>
      <c r="H42">
        <v>0.3</v>
      </c>
      <c r="I42">
        <v>22</v>
      </c>
      <c r="J42" s="3">
        <f>H42*I42</f>
        <v>6.6</v>
      </c>
      <c r="L42" t="s">
        <v>440</v>
      </c>
      <c r="M42" s="2">
        <f t="shared" ref="M42" si="74">AVERAGE(F73:F112)</f>
        <v>0.8620000000000001</v>
      </c>
      <c r="N42">
        <f t="shared" ref="N42" si="75">_xlfn.STDEV.S(F73:F112)</f>
        <v>0.30281753836008446</v>
      </c>
    </row>
    <row r="43" spans="1:14" x14ac:dyDescent="0.25">
      <c r="A43" s="7">
        <f ca="1">RAND()</f>
        <v>0.45595425669070377</v>
      </c>
      <c r="B43" s="1">
        <v>42854</v>
      </c>
      <c r="C43" s="1" t="str">
        <f>TEXT(B43,"mmmm")</f>
        <v>April</v>
      </c>
      <c r="D43" t="s">
        <v>13</v>
      </c>
      <c r="E43">
        <v>65.099999999999994</v>
      </c>
      <c r="F43" s="2">
        <v>0.71</v>
      </c>
      <c r="G43">
        <v>32</v>
      </c>
      <c r="H43">
        <v>0.3</v>
      </c>
      <c r="I43">
        <v>27</v>
      </c>
      <c r="J43" s="3">
        <f>H43*I43</f>
        <v>8.1</v>
      </c>
      <c r="L43" t="s">
        <v>441</v>
      </c>
      <c r="M43" s="2">
        <f t="shared" ref="M43" si="76">AVERAGE(F42:F81)</f>
        <v>0.77724999999999989</v>
      </c>
      <c r="N43">
        <f t="shared" ref="N43" si="77">_xlfn.STDEV.S(F42:F81)</f>
        <v>0.22943618184249306</v>
      </c>
    </row>
    <row r="44" spans="1:14" x14ac:dyDescent="0.25">
      <c r="A44" s="7">
        <f ca="1">RAND()</f>
        <v>0.94004759559479578</v>
      </c>
      <c r="B44" s="1">
        <v>42997</v>
      </c>
      <c r="C44" s="1" t="str">
        <f>TEXT(B44,"mmmm")</f>
        <v>September</v>
      </c>
      <c r="D44" t="s">
        <v>9</v>
      </c>
      <c r="E44">
        <v>67.399999999999991</v>
      </c>
      <c r="F44" s="2">
        <v>0.67</v>
      </c>
      <c r="G44">
        <v>48</v>
      </c>
      <c r="H44">
        <v>0.3</v>
      </c>
      <c r="I44">
        <v>28</v>
      </c>
      <c r="J44" s="3">
        <f>H44*I44</f>
        <v>8.4</v>
      </c>
      <c r="L44" t="s">
        <v>442</v>
      </c>
      <c r="M44" s="2">
        <f t="shared" ref="M44" si="78">AVERAGE(F75:F114)</f>
        <v>0.85575000000000012</v>
      </c>
      <c r="N44">
        <f t="shared" ref="N44" si="79">_xlfn.STDEV.S(F75:F114)</f>
        <v>0.30552088769920921</v>
      </c>
    </row>
    <row r="45" spans="1:14" x14ac:dyDescent="0.25">
      <c r="A45" s="7">
        <f ca="1">RAND()</f>
        <v>0.84726008487379589</v>
      </c>
      <c r="B45" s="1">
        <v>42978</v>
      </c>
      <c r="C45" s="1" t="str">
        <f>TEXT(B45,"mmmm")</f>
        <v>August</v>
      </c>
      <c r="D45" t="s">
        <v>11</v>
      </c>
      <c r="E45">
        <v>67.699999999999989</v>
      </c>
      <c r="F45" s="2">
        <v>0.69</v>
      </c>
      <c r="G45">
        <v>58</v>
      </c>
      <c r="H45">
        <v>0.5</v>
      </c>
      <c r="I45">
        <v>29</v>
      </c>
      <c r="J45" s="3">
        <f>H45*I45</f>
        <v>14.5</v>
      </c>
      <c r="L45" t="s">
        <v>443</v>
      </c>
      <c r="M45" s="2">
        <f t="shared" ref="M45" si="80">AVERAGE(F44:F83)</f>
        <v>0.77199999999999991</v>
      </c>
      <c r="N45">
        <f t="shared" ref="N45" si="81">_xlfn.STDEV.S(F44:F83)</f>
        <v>0.23159646602857153</v>
      </c>
    </row>
    <row r="46" spans="1:14" x14ac:dyDescent="0.25">
      <c r="A46" s="7">
        <f ca="1">RAND()</f>
        <v>0.95459207737863283</v>
      </c>
      <c r="B46" s="1">
        <v>42845</v>
      </c>
      <c r="C46" s="1" t="str">
        <f>TEXT(B46,"mmmm")</f>
        <v>April</v>
      </c>
      <c r="D46" t="s">
        <v>11</v>
      </c>
      <c r="E46">
        <v>68.099999999999994</v>
      </c>
      <c r="F46" s="2">
        <v>0.69</v>
      </c>
      <c r="G46">
        <v>42</v>
      </c>
      <c r="H46">
        <v>0.3</v>
      </c>
      <c r="I46">
        <v>27</v>
      </c>
      <c r="J46" s="3">
        <f>H46*I46</f>
        <v>8.1</v>
      </c>
      <c r="L46" t="s">
        <v>444</v>
      </c>
      <c r="M46" s="2">
        <f t="shared" ref="M46" si="82">AVERAGE(F77:F116)</f>
        <v>0.85125000000000028</v>
      </c>
      <c r="N46">
        <f t="shared" ref="N46" si="83">_xlfn.STDEV.S(F77:F116)</f>
        <v>0.30708044131122514</v>
      </c>
    </row>
    <row r="47" spans="1:14" x14ac:dyDescent="0.25">
      <c r="A47" s="7">
        <f ca="1">RAND()</f>
        <v>0.66035399920077953</v>
      </c>
      <c r="B47" s="1">
        <v>42760</v>
      </c>
      <c r="C47" s="1" t="str">
        <f>TEXT(B47,"mmmm")</f>
        <v>January</v>
      </c>
      <c r="D47" t="s">
        <v>10</v>
      </c>
      <c r="E47">
        <v>32.199999999999996</v>
      </c>
      <c r="F47" s="2">
        <v>1.25</v>
      </c>
      <c r="G47">
        <v>24</v>
      </c>
      <c r="H47">
        <v>0.3</v>
      </c>
      <c r="I47">
        <v>14</v>
      </c>
      <c r="J47" s="3">
        <f>H47*I47</f>
        <v>4.2</v>
      </c>
      <c r="L47" t="s">
        <v>445</v>
      </c>
      <c r="M47" s="2">
        <f t="shared" ref="M47" si="84">AVERAGE(F46:F85)</f>
        <v>0.76624999999999976</v>
      </c>
      <c r="N47">
        <f t="shared" ref="N47" si="85">_xlfn.STDEV.S(F46:F85)</f>
        <v>0.23529237131704964</v>
      </c>
    </row>
    <row r="48" spans="1:14" x14ac:dyDescent="0.25">
      <c r="A48" s="7">
        <f ca="1">RAND()</f>
        <v>3.2376372505534712E-2</v>
      </c>
      <c r="B48" s="1">
        <v>42865</v>
      </c>
      <c r="C48" s="1" t="str">
        <f>TEXT(B48,"mmmm")</f>
        <v>May</v>
      </c>
      <c r="D48" t="s">
        <v>10</v>
      </c>
      <c r="E48">
        <v>69.399999999999991</v>
      </c>
      <c r="F48" s="2">
        <v>0.69</v>
      </c>
      <c r="G48">
        <v>40</v>
      </c>
      <c r="H48">
        <v>0.3</v>
      </c>
      <c r="I48">
        <v>28</v>
      </c>
      <c r="J48" s="3">
        <f>H48*I48</f>
        <v>8.4</v>
      </c>
      <c r="L48" t="s">
        <v>446</v>
      </c>
      <c r="M48" s="2">
        <f t="shared" ref="M48" si="86">AVERAGE(F79:F118)</f>
        <v>0.90125000000000011</v>
      </c>
      <c r="N48">
        <f t="shared" ref="N48" si="87">_xlfn.STDEV.S(F79:F118)</f>
        <v>0.39731268768423628</v>
      </c>
    </row>
    <row r="49" spans="1:14" x14ac:dyDescent="0.25">
      <c r="A49" s="7">
        <f ca="1">RAND()</f>
        <v>0.71742335803791513</v>
      </c>
      <c r="B49" s="1">
        <v>42796</v>
      </c>
      <c r="C49" s="1" t="str">
        <f>TEXT(B49,"mmmm")</f>
        <v>March</v>
      </c>
      <c r="D49" t="s">
        <v>11</v>
      </c>
      <c r="E49">
        <v>57.199999999999996</v>
      </c>
      <c r="F49" s="2">
        <v>0.8</v>
      </c>
      <c r="G49">
        <v>31</v>
      </c>
      <c r="H49">
        <v>0.3</v>
      </c>
      <c r="I49">
        <v>24</v>
      </c>
      <c r="J49" s="3">
        <f>H49*I49</f>
        <v>7.1999999999999993</v>
      </c>
      <c r="L49" t="s">
        <v>447</v>
      </c>
      <c r="M49" s="2">
        <f t="shared" ref="M49" si="88">AVERAGE(F48:F87)</f>
        <v>0.76749999999999985</v>
      </c>
      <c r="N49">
        <f t="shared" ref="N49" si="89">_xlfn.STDEV.S(F48:F87)</f>
        <v>0.24819089014046886</v>
      </c>
    </row>
    <row r="50" spans="1:14" x14ac:dyDescent="0.25">
      <c r="A50" s="7">
        <f ca="1">RAND()</f>
        <v>0.71132570270848872</v>
      </c>
      <c r="B50" s="1">
        <v>42797</v>
      </c>
      <c r="C50" s="1" t="str">
        <f>TEXT(B50,"mmmm")</f>
        <v>March</v>
      </c>
      <c r="D50" t="s">
        <v>12</v>
      </c>
      <c r="E50">
        <v>60.199999999999996</v>
      </c>
      <c r="F50" s="2">
        <v>0.77</v>
      </c>
      <c r="G50">
        <v>28</v>
      </c>
      <c r="H50">
        <v>0.3</v>
      </c>
      <c r="I50">
        <v>24</v>
      </c>
      <c r="J50" s="3">
        <f>H50*I50</f>
        <v>7.1999999999999993</v>
      </c>
      <c r="L50" t="s">
        <v>448</v>
      </c>
      <c r="M50" s="2">
        <f t="shared" ref="M50" si="90">AVERAGE(F81:F120)</f>
        <v>0.90400000000000014</v>
      </c>
      <c r="N50">
        <f t="shared" ref="N50" si="91">_xlfn.STDEV.S(F81:F120)</f>
        <v>0.39485667636725458</v>
      </c>
    </row>
    <row r="51" spans="1:14" x14ac:dyDescent="0.25">
      <c r="A51" s="7">
        <f ca="1">RAND()</f>
        <v>0.44333759321574928</v>
      </c>
      <c r="B51" s="1">
        <v>43076</v>
      </c>
      <c r="C51" s="1" t="str">
        <f>TEXT(B51,"mmmm")</f>
        <v>December</v>
      </c>
      <c r="D51" t="s">
        <v>11</v>
      </c>
      <c r="E51">
        <v>42.099999999999994</v>
      </c>
      <c r="F51" s="2">
        <v>1.05</v>
      </c>
      <c r="G51">
        <v>26</v>
      </c>
      <c r="H51">
        <v>0.3</v>
      </c>
      <c r="I51">
        <v>17</v>
      </c>
      <c r="J51" s="3">
        <f>H51*I51</f>
        <v>5.0999999999999996</v>
      </c>
      <c r="L51" t="s">
        <v>449</v>
      </c>
      <c r="M51" s="2">
        <f t="shared" ref="M51" si="92">AVERAGE(F50:F89)</f>
        <v>0.77374999999999994</v>
      </c>
      <c r="N51">
        <f t="shared" ref="N51" si="93">_xlfn.STDEV.S(F50:F89)</f>
        <v>0.25056538631764969</v>
      </c>
    </row>
    <row r="52" spans="1:14" x14ac:dyDescent="0.25">
      <c r="A52" s="7">
        <f ca="1">RAND()</f>
        <v>0.61014424434020609</v>
      </c>
      <c r="B52" s="1">
        <v>43063</v>
      </c>
      <c r="C52" s="1" t="str">
        <f>TEXT(B52,"mmmm")</f>
        <v>November</v>
      </c>
      <c r="D52" t="s">
        <v>12</v>
      </c>
      <c r="E52">
        <v>53.599999999999994</v>
      </c>
      <c r="F52" s="2">
        <v>0.83</v>
      </c>
      <c r="G52">
        <v>46</v>
      </c>
      <c r="H52">
        <v>0.3</v>
      </c>
      <c r="I52">
        <v>22</v>
      </c>
      <c r="J52" s="3">
        <f>H52*I52</f>
        <v>6.6</v>
      </c>
      <c r="L52" t="s">
        <v>450</v>
      </c>
      <c r="M52" s="2">
        <f t="shared" ref="M52" si="94">AVERAGE(F83:F122)</f>
        <v>0.9192499999999999</v>
      </c>
      <c r="N52">
        <f t="shared" ref="N52" si="95">_xlfn.STDEV.S(F83:F122)</f>
        <v>0.39922609428615091</v>
      </c>
    </row>
    <row r="53" spans="1:14" x14ac:dyDescent="0.25">
      <c r="A53" s="7">
        <f ca="1">RAND()</f>
        <v>0.15242860724077079</v>
      </c>
      <c r="B53" s="1">
        <v>43029</v>
      </c>
      <c r="C53" s="1" t="str">
        <f>TEXT(B53,"mmmm")</f>
        <v>October</v>
      </c>
      <c r="D53" t="s">
        <v>13</v>
      </c>
      <c r="E53">
        <v>56.199999999999996</v>
      </c>
      <c r="F53" s="2">
        <v>0.83</v>
      </c>
      <c r="G53">
        <v>28</v>
      </c>
      <c r="H53">
        <v>0.3</v>
      </c>
      <c r="I53">
        <v>24</v>
      </c>
      <c r="J53" s="3">
        <f>H53*I53</f>
        <v>7.1999999999999993</v>
      </c>
      <c r="L53" t="s">
        <v>451</v>
      </c>
      <c r="M53" s="2">
        <f t="shared" ref="M53" si="96">AVERAGE(F52:F91)</f>
        <v>0.76500000000000001</v>
      </c>
      <c r="N53">
        <f t="shared" ref="N53" si="97">_xlfn.STDEV.S(F52:F91)</f>
        <v>0.24706482072732569</v>
      </c>
    </row>
    <row r="54" spans="1:14" x14ac:dyDescent="0.25">
      <c r="A54" s="7">
        <f ca="1">RAND()</f>
        <v>7.8160721364575858E-2</v>
      </c>
      <c r="B54" s="1">
        <v>42859</v>
      </c>
      <c r="C54" s="1" t="str">
        <f>TEXT(B54,"mmmm")</f>
        <v>May</v>
      </c>
      <c r="D54" t="s">
        <v>11</v>
      </c>
      <c r="E54">
        <v>71.3</v>
      </c>
      <c r="F54" s="2">
        <v>0.63</v>
      </c>
      <c r="G54">
        <v>64</v>
      </c>
      <c r="H54">
        <v>0.3</v>
      </c>
      <c r="I54">
        <v>31</v>
      </c>
      <c r="J54" s="3">
        <f>H54*I54</f>
        <v>9.2999999999999989</v>
      </c>
      <c r="L54" t="s">
        <v>452</v>
      </c>
      <c r="M54" s="2">
        <f t="shared" ref="M54" si="98">AVERAGE(F85:F124)</f>
        <v>0.94450000000000001</v>
      </c>
      <c r="N54">
        <f t="shared" ref="N54" si="99">_xlfn.STDEV.S(F85:F124)</f>
        <v>0.40591744771440225</v>
      </c>
    </row>
    <row r="55" spans="1:14" x14ac:dyDescent="0.25">
      <c r="A55" s="7">
        <f ca="1">RAND()</f>
        <v>0.85271462314214286</v>
      </c>
      <c r="B55" s="1">
        <v>42912</v>
      </c>
      <c r="C55" s="1" t="str">
        <f>TEXT(B55,"mmmm")</f>
        <v>June</v>
      </c>
      <c r="D55" t="s">
        <v>8</v>
      </c>
      <c r="E55">
        <v>102.6</v>
      </c>
      <c r="F55" s="2">
        <v>0.47</v>
      </c>
      <c r="G55">
        <v>60</v>
      </c>
      <c r="H55">
        <v>0.3</v>
      </c>
      <c r="I55">
        <v>42</v>
      </c>
      <c r="J55" s="3">
        <f>H55*I55</f>
        <v>12.6</v>
      </c>
      <c r="L55" t="s">
        <v>453</v>
      </c>
      <c r="M55" s="2">
        <f t="shared" ref="M55" si="100">AVERAGE(F54:F93)</f>
        <v>0.75749999999999995</v>
      </c>
      <c r="N55">
        <f t="shared" ref="N55" si="101">_xlfn.STDEV.S(F54:F93)</f>
        <v>0.24809789217678607</v>
      </c>
    </row>
    <row r="56" spans="1:14" x14ac:dyDescent="0.25">
      <c r="A56" s="7">
        <f ca="1">RAND()</f>
        <v>0.28733838670180256</v>
      </c>
      <c r="B56" s="1">
        <v>42891</v>
      </c>
      <c r="C56" s="1" t="str">
        <f>TEXT(B56,"mmmm")</f>
        <v>June</v>
      </c>
      <c r="D56" t="s">
        <v>8</v>
      </c>
      <c r="E56">
        <v>78.599999999999994</v>
      </c>
      <c r="F56" s="2">
        <v>0.59</v>
      </c>
      <c r="G56">
        <v>36</v>
      </c>
      <c r="H56">
        <v>0.3</v>
      </c>
      <c r="I56">
        <v>32</v>
      </c>
      <c r="J56" s="3">
        <f>H56*I56</f>
        <v>9.6</v>
      </c>
      <c r="L56" t="s">
        <v>454</v>
      </c>
      <c r="M56" s="2">
        <f t="shared" ref="M56" si="102">AVERAGE(F87:F126)</f>
        <v>0.93799999999999972</v>
      </c>
      <c r="N56">
        <f t="shared" ref="N56" si="103">_xlfn.STDEV.S(F87:F126)</f>
        <v>0.39627237460084902</v>
      </c>
    </row>
    <row r="57" spans="1:14" x14ac:dyDescent="0.25">
      <c r="A57" s="7">
        <f ca="1">RAND()</f>
        <v>0.30158579729820534</v>
      </c>
      <c r="B57" s="1">
        <v>43059</v>
      </c>
      <c r="C57" s="1" t="str">
        <f>TEXT(B57,"mmmm")</f>
        <v>November</v>
      </c>
      <c r="D57" t="s">
        <v>8</v>
      </c>
      <c r="E57">
        <v>55.599999999999994</v>
      </c>
      <c r="F57" s="2">
        <v>0.87</v>
      </c>
      <c r="G57">
        <v>41</v>
      </c>
      <c r="H57">
        <v>0.3</v>
      </c>
      <c r="I57">
        <v>22</v>
      </c>
      <c r="J57" s="3">
        <f>H57*I57</f>
        <v>6.6</v>
      </c>
      <c r="L57" t="s">
        <v>455</v>
      </c>
      <c r="M57" s="2">
        <f t="shared" ref="M57" si="104">AVERAGE(F56:F95)</f>
        <v>0.80674999999999986</v>
      </c>
      <c r="N57">
        <f t="shared" ref="N57" si="105">_xlfn.STDEV.S(F56:F95)</f>
        <v>0.30281065845144051</v>
      </c>
    </row>
    <row r="58" spans="1:14" x14ac:dyDescent="0.25">
      <c r="A58" s="7">
        <f ca="1">RAND()</f>
        <v>0.78440193498579691</v>
      </c>
      <c r="B58" s="1">
        <v>42763</v>
      </c>
      <c r="C58" s="1" t="str">
        <f>TEXT(B58,"mmmm")</f>
        <v>January</v>
      </c>
      <c r="D58" t="s">
        <v>13</v>
      </c>
      <c r="E58">
        <v>34.9</v>
      </c>
      <c r="F58" s="2">
        <v>1.33</v>
      </c>
      <c r="G58">
        <v>15</v>
      </c>
      <c r="H58">
        <v>0.3</v>
      </c>
      <c r="I58">
        <v>13</v>
      </c>
      <c r="J58" s="3">
        <f>H58*I58</f>
        <v>3.9</v>
      </c>
      <c r="L58" t="s">
        <v>456</v>
      </c>
      <c r="M58" s="2">
        <f t="shared" ref="M58" si="106">AVERAGE(F89:F128)</f>
        <v>0.94549999999999945</v>
      </c>
      <c r="N58">
        <f t="shared" ref="N58" si="107">_xlfn.STDEV.S(F89:F128)</f>
        <v>0.39230384613499408</v>
      </c>
    </row>
    <row r="59" spans="1:14" x14ac:dyDescent="0.25">
      <c r="A59" s="7">
        <f ca="1">RAND()</f>
        <v>0.94442824998811525</v>
      </c>
      <c r="B59" s="1">
        <v>42879</v>
      </c>
      <c r="C59" s="1" t="str">
        <f>TEXT(B59,"mmmm")</f>
        <v>May</v>
      </c>
      <c r="D59" t="s">
        <v>10</v>
      </c>
      <c r="E59">
        <v>69.399999999999991</v>
      </c>
      <c r="F59" s="2">
        <v>0.69</v>
      </c>
      <c r="G59">
        <v>34</v>
      </c>
      <c r="H59">
        <v>0.3</v>
      </c>
      <c r="I59">
        <v>28</v>
      </c>
      <c r="J59" s="3">
        <f>H59*I59</f>
        <v>8.4</v>
      </c>
      <c r="L59" t="s">
        <v>457</v>
      </c>
      <c r="M59" s="2">
        <f t="shared" ref="M59" si="108">AVERAGE(F58:F97)</f>
        <v>0.80599999999999983</v>
      </c>
      <c r="N59">
        <f t="shared" ref="N59" si="109">_xlfn.STDEV.S(F58:F97)</f>
        <v>0.30197469753063433</v>
      </c>
    </row>
    <row r="60" spans="1:14" x14ac:dyDescent="0.25">
      <c r="A60" s="7">
        <f ca="1">RAND()</f>
        <v>0.69535678186166272</v>
      </c>
      <c r="B60" s="1">
        <v>42830</v>
      </c>
      <c r="C60" s="1" t="str">
        <f>TEXT(B60,"mmmm")</f>
        <v>April</v>
      </c>
      <c r="D60" t="s">
        <v>10</v>
      </c>
      <c r="E60">
        <v>64.399999999999991</v>
      </c>
      <c r="F60" s="2">
        <v>0.71</v>
      </c>
      <c r="G60">
        <v>33</v>
      </c>
      <c r="H60">
        <v>0.3</v>
      </c>
      <c r="I60">
        <v>28</v>
      </c>
      <c r="J60" s="3">
        <f>H60*I60</f>
        <v>8.4</v>
      </c>
      <c r="L60" t="s">
        <v>458</v>
      </c>
      <c r="M60" s="2">
        <f t="shared" ref="M60" si="110">AVERAGE(F91:F130)</f>
        <v>0.93624999999999958</v>
      </c>
      <c r="N60">
        <f t="shared" ref="N60" si="111">_xlfn.STDEV.S(F91:F130)</f>
        <v>0.39490789253919034</v>
      </c>
    </row>
    <row r="61" spans="1:14" x14ac:dyDescent="0.25">
      <c r="A61" s="7">
        <f ca="1">RAND()</f>
        <v>2.3097780749656294E-2</v>
      </c>
      <c r="B61" s="1">
        <v>43095</v>
      </c>
      <c r="C61" s="1" t="str">
        <f>TEXT(B61,"mmmm")</f>
        <v>December</v>
      </c>
      <c r="D61" t="s">
        <v>9</v>
      </c>
      <c r="E61">
        <v>28.9</v>
      </c>
      <c r="F61" s="2">
        <v>1.43</v>
      </c>
      <c r="G61">
        <v>23</v>
      </c>
      <c r="H61">
        <v>0.3</v>
      </c>
      <c r="I61">
        <v>13</v>
      </c>
      <c r="J61" s="3">
        <f>H61*I61</f>
        <v>3.9</v>
      </c>
      <c r="L61" t="s">
        <v>459</v>
      </c>
      <c r="M61" s="2">
        <f t="shared" ref="M61" si="112">AVERAGE(F60:F99)</f>
        <v>0.80999999999999994</v>
      </c>
      <c r="N61">
        <f t="shared" ref="N61" si="113">_xlfn.STDEV.S(F60:F99)</f>
        <v>0.29721786880748191</v>
      </c>
    </row>
    <row r="62" spans="1:14" x14ac:dyDescent="0.25">
      <c r="A62" s="7">
        <f ca="1">RAND()</f>
        <v>0.98392755869139903</v>
      </c>
      <c r="B62" s="1">
        <v>42934</v>
      </c>
      <c r="C62" s="1" t="str">
        <f>TEXT(B62,"mmmm")</f>
        <v>July</v>
      </c>
      <c r="D62" t="s">
        <v>9</v>
      </c>
      <c r="E62">
        <v>99.3</v>
      </c>
      <c r="F62" s="2">
        <v>0.47</v>
      </c>
      <c r="G62">
        <v>76</v>
      </c>
      <c r="H62">
        <v>0.5</v>
      </c>
      <c r="I62">
        <v>41</v>
      </c>
      <c r="J62" s="3">
        <f>H62*I62</f>
        <v>20.5</v>
      </c>
      <c r="L62" t="s">
        <v>460</v>
      </c>
      <c r="M62" s="2">
        <f t="shared" ref="M62" si="114">AVERAGE(F93:F132)</f>
        <v>0.93924999999999947</v>
      </c>
      <c r="N62">
        <f t="shared" ref="N62" si="115">_xlfn.STDEV.S(F93:F132)</f>
        <v>0.39474358766166362</v>
      </c>
    </row>
    <row r="63" spans="1:14" x14ac:dyDescent="0.25">
      <c r="A63" s="7">
        <f ca="1">RAND()</f>
        <v>0.55051423205477301</v>
      </c>
      <c r="B63" s="1">
        <v>43094</v>
      </c>
      <c r="C63" s="1" t="str">
        <f>TEXT(B63,"mmmm")</f>
        <v>December</v>
      </c>
      <c r="D63" t="s">
        <v>8</v>
      </c>
      <c r="E63">
        <v>35.5</v>
      </c>
      <c r="F63" s="2">
        <v>1.25</v>
      </c>
      <c r="G63">
        <v>19</v>
      </c>
      <c r="H63">
        <v>0.3</v>
      </c>
      <c r="I63">
        <v>15</v>
      </c>
      <c r="J63" s="3">
        <f>H63*I63</f>
        <v>4.5</v>
      </c>
      <c r="L63" t="s">
        <v>461</v>
      </c>
      <c r="M63" s="2">
        <f t="shared" ref="M63" si="116">AVERAGE(F62:F101)</f>
        <v>0.8052499999999998</v>
      </c>
      <c r="N63">
        <f t="shared" ref="N63" si="117">_xlfn.STDEV.S(F62:F101)</f>
        <v>0.28218913006741658</v>
      </c>
    </row>
    <row r="64" spans="1:14" x14ac:dyDescent="0.25">
      <c r="A64" s="7">
        <f ca="1">RAND()</f>
        <v>0.49450042081329204</v>
      </c>
      <c r="B64" s="1">
        <v>43053</v>
      </c>
      <c r="C64" s="1" t="str">
        <f>TEXT(B64,"mmmm")</f>
        <v>November</v>
      </c>
      <c r="D64" t="s">
        <v>9</v>
      </c>
      <c r="E64">
        <v>55.9</v>
      </c>
      <c r="F64" s="2">
        <v>0.8</v>
      </c>
      <c r="G64">
        <v>28</v>
      </c>
      <c r="H64">
        <v>0.3</v>
      </c>
      <c r="I64">
        <v>23</v>
      </c>
      <c r="J64" s="3">
        <f>H64*I64</f>
        <v>6.8999999999999995</v>
      </c>
      <c r="L64" t="s">
        <v>462</v>
      </c>
      <c r="M64" s="2">
        <f t="shared" ref="M64" si="118">AVERAGE(F95:F134)</f>
        <v>0.92324999999999979</v>
      </c>
      <c r="N64">
        <f t="shared" ref="N64" si="119">_xlfn.STDEV.S(F95:F134)</f>
        <v>0.39479554916567428</v>
      </c>
    </row>
    <row r="65" spans="1:14" x14ac:dyDescent="0.25">
      <c r="A65" s="7">
        <f ca="1">RAND()</f>
        <v>0.2018230216375797</v>
      </c>
      <c r="B65" s="1">
        <v>42781</v>
      </c>
      <c r="C65" s="1" t="str">
        <f>TEXT(B65,"mmmm")</f>
        <v>February</v>
      </c>
      <c r="D65" t="s">
        <v>10</v>
      </c>
      <c r="E65">
        <v>52</v>
      </c>
      <c r="F65" s="2">
        <v>0.91</v>
      </c>
      <c r="G65">
        <v>33</v>
      </c>
      <c r="H65">
        <v>0.3</v>
      </c>
      <c r="I65">
        <v>20</v>
      </c>
      <c r="J65" s="3">
        <f>H65*I65</f>
        <v>6</v>
      </c>
      <c r="L65" t="s">
        <v>463</v>
      </c>
      <c r="M65" s="2">
        <f t="shared" ref="M65" si="120">AVERAGE(F64:F103)</f>
        <v>0.82300000000000006</v>
      </c>
      <c r="N65">
        <f t="shared" ref="N65" si="121">_xlfn.STDEV.S(F64:F103)</f>
        <v>0.2828898489989814</v>
      </c>
    </row>
    <row r="66" spans="1:14" x14ac:dyDescent="0.25">
      <c r="A66" s="7">
        <f ca="1">RAND()</f>
        <v>0.44007904067235115</v>
      </c>
      <c r="B66" s="1">
        <v>42952</v>
      </c>
      <c r="C66" s="1" t="str">
        <f>TEXT(B66,"mmmm")</f>
        <v>August</v>
      </c>
      <c r="D66" t="s">
        <v>13</v>
      </c>
      <c r="E66">
        <v>76.599999999999994</v>
      </c>
      <c r="F66" s="2">
        <v>0.61</v>
      </c>
      <c r="G66">
        <v>66</v>
      </c>
      <c r="H66">
        <v>0.5</v>
      </c>
      <c r="I66">
        <v>32</v>
      </c>
      <c r="J66" s="3">
        <f>H66*I66</f>
        <v>16</v>
      </c>
      <c r="L66" t="s">
        <v>464</v>
      </c>
      <c r="M66" s="2">
        <f t="shared" ref="M66" si="122">AVERAGE(F97:F136)</f>
        <v>0.91299999999999992</v>
      </c>
      <c r="N66">
        <f t="shared" ref="N66" si="123">_xlfn.STDEV.S(F97:F136)</f>
        <v>0.37687105868160697</v>
      </c>
    </row>
    <row r="67" spans="1:14" x14ac:dyDescent="0.25">
      <c r="A67" s="7">
        <f ca="1">RAND()</f>
        <v>0.58028506640842392</v>
      </c>
      <c r="B67" s="1">
        <v>42976</v>
      </c>
      <c r="C67" s="1" t="str">
        <f>TEXT(B67,"mmmm")</f>
        <v>August</v>
      </c>
      <c r="D67" t="s">
        <v>9</v>
      </c>
      <c r="E67">
        <v>75</v>
      </c>
      <c r="F67" s="2">
        <v>0.65</v>
      </c>
      <c r="G67">
        <v>40</v>
      </c>
      <c r="H67">
        <v>0.5</v>
      </c>
      <c r="I67">
        <v>30</v>
      </c>
      <c r="J67" s="3">
        <f>H67*I67</f>
        <v>15</v>
      </c>
      <c r="L67" t="s">
        <v>465</v>
      </c>
      <c r="M67" s="2">
        <f t="shared" ref="M67" si="124">AVERAGE(F66:F105)</f>
        <v>0.83424999999999994</v>
      </c>
      <c r="N67">
        <f t="shared" ref="N67" si="125">_xlfn.STDEV.S(F66:F105)</f>
        <v>0.29078926636981878</v>
      </c>
    </row>
    <row r="68" spans="1:14" x14ac:dyDescent="0.25">
      <c r="A68" s="7">
        <f ca="1">RAND()</f>
        <v>0.36385240989301659</v>
      </c>
      <c r="B68" s="1">
        <v>42908</v>
      </c>
      <c r="C68" s="1" t="str">
        <f>TEXT(B68,"mmmm")</f>
        <v>June</v>
      </c>
      <c r="D68" t="s">
        <v>11</v>
      </c>
      <c r="E68">
        <v>72.3</v>
      </c>
      <c r="F68" s="2">
        <v>0.65</v>
      </c>
      <c r="G68">
        <v>36</v>
      </c>
      <c r="H68">
        <v>0.3</v>
      </c>
      <c r="I68">
        <v>31</v>
      </c>
      <c r="J68" s="3">
        <f>H68*I68</f>
        <v>9.2999999999999989</v>
      </c>
      <c r="L68" t="s">
        <v>466</v>
      </c>
      <c r="M68" s="2">
        <f t="shared" ref="M68" si="126">AVERAGE(F99:F138)</f>
        <v>0.90349999999999997</v>
      </c>
      <c r="N68">
        <f t="shared" ref="N68" si="127">_xlfn.STDEV.S(F99:F138)</f>
        <v>0.37909845822113436</v>
      </c>
    </row>
    <row r="69" spans="1:14" x14ac:dyDescent="0.25">
      <c r="A69" s="7">
        <f ca="1">RAND()</f>
        <v>0.27256338233567401</v>
      </c>
      <c r="B69" s="1">
        <v>42977</v>
      </c>
      <c r="C69" s="1" t="str">
        <f>TEXT(B69,"mmmm")</f>
        <v>August</v>
      </c>
      <c r="D69" t="s">
        <v>10</v>
      </c>
      <c r="E69">
        <v>72</v>
      </c>
      <c r="F69" s="2">
        <v>0.63</v>
      </c>
      <c r="G69">
        <v>51</v>
      </c>
      <c r="H69">
        <v>0.5</v>
      </c>
      <c r="I69">
        <v>30</v>
      </c>
      <c r="J69" s="3">
        <f>H69*I69</f>
        <v>15</v>
      </c>
      <c r="L69" t="s">
        <v>467</v>
      </c>
      <c r="M69" s="2">
        <f t="shared" ref="M69" si="128">AVERAGE(F68:F107)</f>
        <v>0.83800000000000008</v>
      </c>
      <c r="N69">
        <f t="shared" ref="N69" si="129">_xlfn.STDEV.S(F68:F107)</f>
        <v>0.28862361258841834</v>
      </c>
    </row>
    <row r="70" spans="1:14" x14ac:dyDescent="0.25">
      <c r="A70" s="7">
        <f ca="1">RAND()</f>
        <v>0.70381148484749168</v>
      </c>
      <c r="B70" s="1">
        <v>42904</v>
      </c>
      <c r="C70" s="1" t="str">
        <f>TEXT(B70,"mmmm")</f>
        <v>June</v>
      </c>
      <c r="D70" t="s">
        <v>7</v>
      </c>
      <c r="E70">
        <v>72.599999999999994</v>
      </c>
      <c r="F70" s="2">
        <v>0.59</v>
      </c>
      <c r="G70">
        <v>60</v>
      </c>
      <c r="H70">
        <v>0.3</v>
      </c>
      <c r="I70">
        <v>32</v>
      </c>
      <c r="J70" s="3">
        <f>H70*I70</f>
        <v>9.6</v>
      </c>
      <c r="L70" t="s">
        <v>468</v>
      </c>
      <c r="M70" s="2">
        <f t="shared" ref="M70" si="130">AVERAGE(F101:F140)</f>
        <v>0.89375000000000016</v>
      </c>
      <c r="N70">
        <f t="shared" ref="N70" si="131">_xlfn.STDEV.S(F101:F140)</f>
        <v>0.38286830767986102</v>
      </c>
    </row>
    <row r="71" spans="1:14" x14ac:dyDescent="0.25">
      <c r="A71" s="7">
        <f ca="1">RAND()</f>
        <v>0.36354875037836154</v>
      </c>
      <c r="B71" s="1">
        <v>43071</v>
      </c>
      <c r="C71" s="1" t="str">
        <f>TEXT(B71,"mmmm")</f>
        <v>December</v>
      </c>
      <c r="D71" t="s">
        <v>13</v>
      </c>
      <c r="E71">
        <v>44.099999999999994</v>
      </c>
      <c r="F71" s="2">
        <v>1.1100000000000001</v>
      </c>
      <c r="G71">
        <v>35</v>
      </c>
      <c r="H71">
        <v>0.3</v>
      </c>
      <c r="I71">
        <v>17</v>
      </c>
      <c r="J71" s="3">
        <f>H71*I71</f>
        <v>5.0999999999999996</v>
      </c>
      <c r="L71" t="s">
        <v>469</v>
      </c>
      <c r="M71" s="2">
        <f t="shared" ref="M71" si="132">AVERAGE(F70:F109)</f>
        <v>0.84725000000000006</v>
      </c>
      <c r="N71">
        <f t="shared" ref="N71" si="133">_xlfn.STDEV.S(F70:F109)</f>
        <v>0.28771413430160653</v>
      </c>
    </row>
    <row r="72" spans="1:14" x14ac:dyDescent="0.25">
      <c r="A72" s="7">
        <f ca="1">RAND()</f>
        <v>0.79941778978266009</v>
      </c>
      <c r="B72" s="1">
        <v>42995</v>
      </c>
      <c r="C72" s="1" t="str">
        <f>TEXT(B72,"mmmm")</f>
        <v>September</v>
      </c>
      <c r="D72" t="s">
        <v>7</v>
      </c>
      <c r="E72">
        <v>59.8</v>
      </c>
      <c r="F72" s="2">
        <v>0.71</v>
      </c>
      <c r="G72">
        <v>53</v>
      </c>
      <c r="H72">
        <v>0.3</v>
      </c>
      <c r="I72">
        <v>26</v>
      </c>
      <c r="J72" s="3">
        <f>H72*I72</f>
        <v>7.8</v>
      </c>
      <c r="L72" t="s">
        <v>470</v>
      </c>
      <c r="M72" s="2">
        <f t="shared" ref="M72" si="134">AVERAGE(F103:F142)</f>
        <v>0.88550000000000006</v>
      </c>
      <c r="N72">
        <f t="shared" ref="N72" si="135">_xlfn.STDEV.S(F103:F142)</f>
        <v>0.38201188060461783</v>
      </c>
    </row>
    <row r="73" spans="1:14" x14ac:dyDescent="0.25">
      <c r="A73" s="7">
        <f ca="1">RAND()</f>
        <v>0.59462012570246514</v>
      </c>
      <c r="B73" s="1">
        <v>42829</v>
      </c>
      <c r="C73" s="1" t="str">
        <f>TEXT(B73,"mmmm")</f>
        <v>April</v>
      </c>
      <c r="D73" t="s">
        <v>9</v>
      </c>
      <c r="E73">
        <v>62.099999999999994</v>
      </c>
      <c r="F73" s="2">
        <v>0.71</v>
      </c>
      <c r="G73">
        <v>31</v>
      </c>
      <c r="H73">
        <v>0.3</v>
      </c>
      <c r="I73">
        <v>27</v>
      </c>
      <c r="J73" s="3">
        <f>H73*I73</f>
        <v>8.1</v>
      </c>
      <c r="L73" t="s">
        <v>471</v>
      </c>
      <c r="M73" s="2">
        <f t="shared" ref="M73" si="136">AVERAGE(F72:F111)</f>
        <v>0.86250000000000016</v>
      </c>
      <c r="N73">
        <f t="shared" ref="N73" si="137">_xlfn.STDEV.S(F72:F111)</f>
        <v>0.30254264374142498</v>
      </c>
    </row>
    <row r="74" spans="1:14" x14ac:dyDescent="0.25">
      <c r="A74" s="7">
        <f ca="1">RAND()</f>
        <v>0.1331070144427976</v>
      </c>
      <c r="B74" s="1">
        <v>42782</v>
      </c>
      <c r="C74" s="1" t="str">
        <f>TEXT(B74,"mmmm")</f>
        <v>February</v>
      </c>
      <c r="D74" t="s">
        <v>11</v>
      </c>
      <c r="E74">
        <v>47.3</v>
      </c>
      <c r="F74" s="2">
        <v>0.87</v>
      </c>
      <c r="G74">
        <v>31</v>
      </c>
      <c r="H74">
        <v>0.3</v>
      </c>
      <c r="I74">
        <v>21</v>
      </c>
      <c r="J74" s="3">
        <f>H74*I74</f>
        <v>6.3</v>
      </c>
      <c r="L74" t="s">
        <v>472</v>
      </c>
      <c r="M74" s="2">
        <f t="shared" ref="M74" si="138">AVERAGE(F105:F144)</f>
        <v>0.86675000000000024</v>
      </c>
      <c r="N74">
        <f t="shared" ref="N74" si="139">_xlfn.STDEV.S(F105:F144)</f>
        <v>0.37932049570454018</v>
      </c>
    </row>
    <row r="75" spans="1:14" x14ac:dyDescent="0.25">
      <c r="A75" s="7">
        <f ca="1">RAND()</f>
        <v>0.70974274939717241</v>
      </c>
      <c r="B75" s="1">
        <v>42823</v>
      </c>
      <c r="C75" s="1" t="str">
        <f>TEXT(B75,"mmmm")</f>
        <v>March</v>
      </c>
      <c r="D75" t="s">
        <v>10</v>
      </c>
      <c r="E75">
        <v>57.199999999999996</v>
      </c>
      <c r="F75" s="2">
        <v>0.83</v>
      </c>
      <c r="G75">
        <v>39</v>
      </c>
      <c r="H75">
        <v>0.3</v>
      </c>
      <c r="I75">
        <v>24</v>
      </c>
      <c r="J75" s="3">
        <f>H75*I75</f>
        <v>7.1999999999999993</v>
      </c>
      <c r="L75" t="s">
        <v>473</v>
      </c>
      <c r="M75" s="2">
        <f t="shared" ref="M75" si="140">AVERAGE(F74:F113)</f>
        <v>0.86275000000000013</v>
      </c>
      <c r="N75">
        <f t="shared" ref="N75" si="141">_xlfn.STDEV.S(F74:F113)</f>
        <v>0.30246837088299877</v>
      </c>
    </row>
    <row r="76" spans="1:14" x14ac:dyDescent="0.25">
      <c r="A76" s="7">
        <f ca="1">RAND()</f>
        <v>9.9028165689712289E-2</v>
      </c>
      <c r="B76" s="1">
        <v>42931</v>
      </c>
      <c r="C76" s="1" t="str">
        <f>TEXT(B76,"mmmm")</f>
        <v>July</v>
      </c>
      <c r="D76" t="s">
        <v>13</v>
      </c>
      <c r="E76">
        <v>82.5</v>
      </c>
      <c r="F76" s="2">
        <v>0.54</v>
      </c>
      <c r="G76">
        <v>56</v>
      </c>
      <c r="H76">
        <v>0.5</v>
      </c>
      <c r="I76">
        <v>35</v>
      </c>
      <c r="J76" s="3">
        <f>H76*I76</f>
        <v>17.5</v>
      </c>
      <c r="L76" t="s">
        <v>474</v>
      </c>
      <c r="M76" s="2">
        <f t="shared" ref="M76" si="142">AVERAGE(F107:F146)</f>
        <v>0.85250000000000004</v>
      </c>
      <c r="N76">
        <f t="shared" ref="N76" si="143">_xlfn.STDEV.S(F107:F146)</f>
        <v>0.37615974511655753</v>
      </c>
    </row>
    <row r="77" spans="1:14" x14ac:dyDescent="0.25">
      <c r="A77" s="7">
        <f ca="1">RAND()</f>
        <v>0.2605154348123262</v>
      </c>
      <c r="B77" s="1">
        <v>42825</v>
      </c>
      <c r="C77" s="1" t="str">
        <f>TEXT(B77,"mmmm")</f>
        <v>March</v>
      </c>
      <c r="D77" t="s">
        <v>12</v>
      </c>
      <c r="E77">
        <v>58.499999999999993</v>
      </c>
      <c r="F77" s="2">
        <v>0.77</v>
      </c>
      <c r="G77">
        <v>48</v>
      </c>
      <c r="H77">
        <v>0.3</v>
      </c>
      <c r="I77">
        <v>25</v>
      </c>
      <c r="J77" s="3">
        <f>H77*I77</f>
        <v>7.5</v>
      </c>
      <c r="L77" t="s">
        <v>475</v>
      </c>
      <c r="M77" s="2">
        <f t="shared" ref="M77" si="144">AVERAGE(F76:F115)</f>
        <v>0.85075000000000023</v>
      </c>
      <c r="N77">
        <f t="shared" ref="N77" si="145">_xlfn.STDEV.S(F76:F115)</f>
        <v>0.30758269682252132</v>
      </c>
    </row>
    <row r="78" spans="1:14" x14ac:dyDescent="0.25">
      <c r="A78" s="7">
        <f ca="1">RAND()</f>
        <v>0.84410938569480876</v>
      </c>
      <c r="B78" s="1">
        <v>42943</v>
      </c>
      <c r="C78" s="1" t="str">
        <f>TEXT(B78,"mmmm")</f>
        <v>July</v>
      </c>
      <c r="D78" t="s">
        <v>11</v>
      </c>
      <c r="E78">
        <v>97.899999999999991</v>
      </c>
      <c r="F78" s="2">
        <v>0.47</v>
      </c>
      <c r="G78">
        <v>74</v>
      </c>
      <c r="H78">
        <v>0.5</v>
      </c>
      <c r="I78">
        <v>43</v>
      </c>
      <c r="J78" s="3">
        <f>H78*I78</f>
        <v>21.5</v>
      </c>
      <c r="L78" t="s">
        <v>476</v>
      </c>
      <c r="M78" s="2">
        <f t="shared" ref="M78" si="146">AVERAGE(F109:F148)</f>
        <v>0.84324999999999994</v>
      </c>
      <c r="N78">
        <f t="shared" ref="N78" si="147">_xlfn.STDEV.S(F109:F148)</f>
        <v>0.37915822757585171</v>
      </c>
    </row>
    <row r="79" spans="1:14" x14ac:dyDescent="0.25">
      <c r="A79" s="7">
        <f ca="1">RAND()</f>
        <v>0.80972343707387828</v>
      </c>
      <c r="B79" s="1">
        <v>43036</v>
      </c>
      <c r="C79" s="1" t="str">
        <f>TEXT(B79,"mmmm")</f>
        <v>October</v>
      </c>
      <c r="D79" t="s">
        <v>13</v>
      </c>
      <c r="E79">
        <v>57.499999999999993</v>
      </c>
      <c r="F79" s="2">
        <v>0.77</v>
      </c>
      <c r="G79">
        <v>28</v>
      </c>
      <c r="H79">
        <v>0.3</v>
      </c>
      <c r="I79">
        <v>25</v>
      </c>
      <c r="J79" s="3">
        <f>H79*I79</f>
        <v>7.5</v>
      </c>
      <c r="L79" t="s">
        <v>477</v>
      </c>
      <c r="M79" s="2">
        <f t="shared" ref="M79" si="148">AVERAGE(F78:F117)</f>
        <v>0.85050000000000026</v>
      </c>
      <c r="N79">
        <f t="shared" ref="N79" si="149">_xlfn.STDEV.S(F78:F117)</f>
        <v>0.30732051255309478</v>
      </c>
    </row>
    <row r="80" spans="1:14" x14ac:dyDescent="0.25">
      <c r="A80" s="7">
        <f ca="1">RAND()</f>
        <v>0.89469359937389403</v>
      </c>
      <c r="B80" s="1">
        <v>42916</v>
      </c>
      <c r="C80" s="1" t="str">
        <f>TEXT(B80,"mmmm")</f>
        <v>June</v>
      </c>
      <c r="D80" t="s">
        <v>12</v>
      </c>
      <c r="E80">
        <v>89.399999999999991</v>
      </c>
      <c r="F80" s="2">
        <v>0.53</v>
      </c>
      <c r="G80">
        <v>47</v>
      </c>
      <c r="H80">
        <v>0.3</v>
      </c>
      <c r="I80">
        <v>38</v>
      </c>
      <c r="J80" s="3">
        <f>H80*I80</f>
        <v>11.4</v>
      </c>
      <c r="L80" t="s">
        <v>478</v>
      </c>
      <c r="M80" s="2">
        <f t="shared" ref="M80" si="150">AVERAGE(F111:F150)</f>
        <v>0.81799999999999962</v>
      </c>
      <c r="N80">
        <f t="shared" ref="N80" si="151">_xlfn.STDEV.S(F111:F150)</f>
        <v>0.36512870930532809</v>
      </c>
    </row>
    <row r="81" spans="1:14" x14ac:dyDescent="0.25">
      <c r="A81" s="7">
        <f ca="1">RAND()</f>
        <v>0.8411371278681069</v>
      </c>
      <c r="B81" s="1">
        <v>42849</v>
      </c>
      <c r="C81" s="1" t="str">
        <f>TEXT(B81,"mmmm")</f>
        <v>April</v>
      </c>
      <c r="D81" t="s">
        <v>8</v>
      </c>
      <c r="E81">
        <v>65.099999999999994</v>
      </c>
      <c r="F81" s="2">
        <v>0.69</v>
      </c>
      <c r="G81">
        <v>48</v>
      </c>
      <c r="H81">
        <v>0.3</v>
      </c>
      <c r="I81">
        <v>27</v>
      </c>
      <c r="J81" s="3">
        <f>H81*I81</f>
        <v>8.1</v>
      </c>
      <c r="L81" t="s">
        <v>479</v>
      </c>
      <c r="M81" s="2">
        <f t="shared" ref="M81" si="152">AVERAGE(F80:F119)</f>
        <v>0.89875000000000005</v>
      </c>
      <c r="N81">
        <f t="shared" ref="N81" si="153">_xlfn.STDEV.S(F80:F119)</f>
        <v>0.39847264488035872</v>
      </c>
    </row>
    <row r="82" spans="1:14" x14ac:dyDescent="0.25">
      <c r="A82" s="7">
        <f ca="1">RAND()</f>
        <v>0.42432298204287922</v>
      </c>
      <c r="B82" s="1">
        <v>42802</v>
      </c>
      <c r="C82" s="1" t="str">
        <f>TEXT(B82,"mmmm")</f>
        <v>March</v>
      </c>
      <c r="D82" t="s">
        <v>10</v>
      </c>
      <c r="E82">
        <v>58.499999999999993</v>
      </c>
      <c r="F82" s="2">
        <v>0.77</v>
      </c>
      <c r="G82">
        <v>43</v>
      </c>
      <c r="H82">
        <v>0.3</v>
      </c>
      <c r="I82">
        <v>25</v>
      </c>
      <c r="J82" s="3">
        <f>H82*I82</f>
        <v>7.5</v>
      </c>
      <c r="L82" t="s">
        <v>480</v>
      </c>
      <c r="M82" s="2">
        <f t="shared" ref="M82" si="154">AVERAGE(F113:F152)</f>
        <v>0.83574999999999977</v>
      </c>
      <c r="N82">
        <f t="shared" ref="N82" si="155">_xlfn.STDEV.S(F113:F152)</f>
        <v>0.38313074356760618</v>
      </c>
    </row>
    <row r="83" spans="1:14" x14ac:dyDescent="0.25">
      <c r="A83" s="7">
        <f ca="1">RAND()</f>
        <v>0.65923700143178587</v>
      </c>
      <c r="B83" s="1">
        <v>42892</v>
      </c>
      <c r="C83" s="1" t="str">
        <f>TEXT(B83,"mmmm")</f>
        <v>June</v>
      </c>
      <c r="D83" t="s">
        <v>9</v>
      </c>
      <c r="E83">
        <v>84.199999999999989</v>
      </c>
      <c r="F83" s="2">
        <v>0.56000000000000005</v>
      </c>
      <c r="G83">
        <v>44</v>
      </c>
      <c r="H83">
        <v>0.3</v>
      </c>
      <c r="I83">
        <v>34</v>
      </c>
      <c r="J83" s="3">
        <f>H83*I83</f>
        <v>10.199999999999999</v>
      </c>
      <c r="L83" t="s">
        <v>481</v>
      </c>
      <c r="M83" s="2">
        <f t="shared" ref="M83" si="156">AVERAGE(F82:F121)</f>
        <v>0.90525</v>
      </c>
      <c r="N83">
        <f t="shared" ref="N83" si="157">_xlfn.STDEV.S(F82:F121)</f>
        <v>0.39424050644635317</v>
      </c>
    </row>
    <row r="84" spans="1:14" x14ac:dyDescent="0.25">
      <c r="A84" s="7">
        <f ca="1">RAND()</f>
        <v>0.47920547489232035</v>
      </c>
      <c r="B84" s="1">
        <v>42901</v>
      </c>
      <c r="C84" s="1" t="str">
        <f>TEXT(B84,"mmmm")</f>
        <v>June</v>
      </c>
      <c r="D84" t="s">
        <v>11</v>
      </c>
      <c r="E84">
        <v>84.8</v>
      </c>
      <c r="F84" s="2">
        <v>0.56000000000000005</v>
      </c>
      <c r="G84">
        <v>50</v>
      </c>
      <c r="H84">
        <v>0.3</v>
      </c>
      <c r="I84">
        <v>36</v>
      </c>
      <c r="J84" s="3">
        <f>H84*I84</f>
        <v>10.799999999999999</v>
      </c>
      <c r="L84" t="s">
        <v>482</v>
      </c>
      <c r="M84" s="2">
        <f t="shared" ref="M84" si="158">AVERAGE(F115:F154)</f>
        <v>0.83649999999999969</v>
      </c>
      <c r="N84">
        <f t="shared" ref="N84" si="159">_xlfn.STDEV.S(F115:F154)</f>
        <v>0.38243182734195008</v>
      </c>
    </row>
    <row r="85" spans="1:14" x14ac:dyDescent="0.25">
      <c r="A85" s="7">
        <f ca="1">RAND()</f>
        <v>0.62788294706999204</v>
      </c>
      <c r="B85" s="1">
        <v>42900</v>
      </c>
      <c r="C85" s="1" t="str">
        <f>TEXT(B85,"mmmm")</f>
        <v>June</v>
      </c>
      <c r="D85" t="s">
        <v>10</v>
      </c>
      <c r="E85">
        <v>80.5</v>
      </c>
      <c r="F85" s="2">
        <v>0.56999999999999995</v>
      </c>
      <c r="G85">
        <v>48</v>
      </c>
      <c r="H85">
        <v>0.3</v>
      </c>
      <c r="I85">
        <v>35</v>
      </c>
      <c r="J85" s="3">
        <f>H85*I85</f>
        <v>10.5</v>
      </c>
      <c r="L85" t="s">
        <v>483</v>
      </c>
      <c r="M85" s="2">
        <f t="shared" ref="M85" si="160">AVERAGE(F84:F123)</f>
        <v>0.94374999999999987</v>
      </c>
      <c r="N85">
        <f t="shared" ref="N85" si="161">_xlfn.STDEV.S(F84:F123)</f>
        <v>0.40661635355007447</v>
      </c>
    </row>
    <row r="86" spans="1:14" x14ac:dyDescent="0.25">
      <c r="A86" s="7">
        <f ca="1">RAND()</f>
        <v>0.61231923497392915</v>
      </c>
      <c r="B86" s="1">
        <v>42755</v>
      </c>
      <c r="C86" s="1" t="str">
        <f>TEXT(B86,"mmmm")</f>
        <v>January</v>
      </c>
      <c r="D86" t="s">
        <v>12</v>
      </c>
      <c r="E86">
        <v>31.599999999999998</v>
      </c>
      <c r="F86" s="2">
        <v>1.43</v>
      </c>
      <c r="G86">
        <v>20</v>
      </c>
      <c r="H86">
        <v>0.3</v>
      </c>
      <c r="I86">
        <v>12</v>
      </c>
      <c r="J86" s="3">
        <f>H86*I86</f>
        <v>3.5999999999999996</v>
      </c>
      <c r="L86" t="s">
        <v>484</v>
      </c>
      <c r="M86" s="2">
        <f t="shared" ref="M86" si="162">AVERAGE(F117:F156)</f>
        <v>0.85024999999999973</v>
      </c>
      <c r="N86">
        <f t="shared" ref="N86" si="163">_xlfn.STDEV.S(F117:F156)</f>
        <v>0.38212286586304278</v>
      </c>
    </row>
    <row r="87" spans="1:14" x14ac:dyDescent="0.25">
      <c r="A87" s="7">
        <f ca="1">RAND()</f>
        <v>0.32159473381531123</v>
      </c>
      <c r="B87" s="1">
        <v>42905</v>
      </c>
      <c r="C87" s="1" t="str">
        <f>TEXT(B87,"mmmm")</f>
        <v>June</v>
      </c>
      <c r="D87" t="s">
        <v>8</v>
      </c>
      <c r="E87">
        <v>86.5</v>
      </c>
      <c r="F87" s="2">
        <v>0.56000000000000005</v>
      </c>
      <c r="G87">
        <v>66</v>
      </c>
      <c r="H87">
        <v>0.3</v>
      </c>
      <c r="I87">
        <v>35</v>
      </c>
      <c r="J87" s="3">
        <f>H87*I87</f>
        <v>10.5</v>
      </c>
      <c r="L87" t="s">
        <v>485</v>
      </c>
      <c r="M87" s="2">
        <f t="shared" ref="M87" si="164">AVERAGE(F86:F125)</f>
        <v>0.95649999999999991</v>
      </c>
      <c r="N87">
        <f t="shared" ref="N87" si="165">_xlfn.STDEV.S(F86:F125)</f>
        <v>0.40163480031057208</v>
      </c>
    </row>
    <row r="88" spans="1:14" x14ac:dyDescent="0.25">
      <c r="A88" s="7">
        <f ca="1">RAND()</f>
        <v>0.61821323272221562</v>
      </c>
      <c r="B88" s="1">
        <v>42837</v>
      </c>
      <c r="C88" s="1" t="str">
        <f>TEXT(B88,"mmmm")</f>
        <v>April</v>
      </c>
      <c r="D88" t="s">
        <v>10</v>
      </c>
      <c r="E88">
        <v>66.099999999999994</v>
      </c>
      <c r="F88" s="2">
        <v>0.74</v>
      </c>
      <c r="G88">
        <v>30</v>
      </c>
      <c r="H88">
        <v>0.3</v>
      </c>
      <c r="I88">
        <v>27</v>
      </c>
      <c r="J88" s="3">
        <f>H88*I88</f>
        <v>8.1</v>
      </c>
      <c r="L88" t="s">
        <v>486</v>
      </c>
      <c r="M88" s="2">
        <f t="shared" ref="M88" si="166">AVERAGE(F119:F158)</f>
        <v>0.80274999999999985</v>
      </c>
      <c r="N88">
        <f t="shared" ref="N88" si="167">_xlfn.STDEV.S(F119:F158)</f>
        <v>0.27435694044297648</v>
      </c>
    </row>
    <row r="89" spans="1:14" x14ac:dyDescent="0.25">
      <c r="A89" s="7">
        <f ca="1">RAND()</f>
        <v>0.63207699364084602</v>
      </c>
      <c r="B89" s="1">
        <v>43096</v>
      </c>
      <c r="C89" s="1" t="str">
        <f>TEXT(B89,"mmmm")</f>
        <v>December</v>
      </c>
      <c r="D89" t="s">
        <v>10</v>
      </c>
      <c r="E89">
        <v>42.699999999999996</v>
      </c>
      <c r="F89" s="2">
        <v>1</v>
      </c>
      <c r="G89">
        <v>33</v>
      </c>
      <c r="H89">
        <v>0.3</v>
      </c>
      <c r="I89">
        <v>19</v>
      </c>
      <c r="J89" s="3">
        <f>H89*I89</f>
        <v>5.7</v>
      </c>
      <c r="L89" t="s">
        <v>487</v>
      </c>
      <c r="M89" s="2">
        <f t="shared" ref="M89" si="168">AVERAGE(F88:F127)</f>
        <v>0.94124999999999959</v>
      </c>
      <c r="N89">
        <f t="shared" ref="N89" si="169">_xlfn.STDEV.S(F88:F127)</f>
        <v>0.39361693925921903</v>
      </c>
    </row>
    <row r="90" spans="1:14" x14ac:dyDescent="0.25">
      <c r="A90" s="7">
        <f ca="1">RAND()</f>
        <v>0.99858747730636976</v>
      </c>
      <c r="B90" s="1">
        <v>43037</v>
      </c>
      <c r="C90" s="1" t="str">
        <f>TEXT(B90,"mmmm")</f>
        <v>October</v>
      </c>
      <c r="D90" t="s">
        <v>7</v>
      </c>
      <c r="E90">
        <v>61.499999999999993</v>
      </c>
      <c r="F90" s="2">
        <v>0.8</v>
      </c>
      <c r="G90">
        <v>34</v>
      </c>
      <c r="H90">
        <v>0.3</v>
      </c>
      <c r="I90">
        <v>25</v>
      </c>
      <c r="J90" s="3">
        <f>H90*I90</f>
        <v>7.5</v>
      </c>
      <c r="L90" t="s">
        <v>488</v>
      </c>
      <c r="M90" s="2">
        <f t="shared" ref="M90" si="170">AVERAGE(F121:F160)</f>
        <v>0.79999999999999993</v>
      </c>
      <c r="N90">
        <f t="shared" ref="N90" si="171">_xlfn.STDEV.S(F121:F160)</f>
        <v>0.27584834183352946</v>
      </c>
    </row>
    <row r="91" spans="1:14" x14ac:dyDescent="0.25">
      <c r="A91" s="7">
        <f ca="1">RAND()</f>
        <v>0.65152773060242397</v>
      </c>
      <c r="B91" s="1">
        <v>42872</v>
      </c>
      <c r="C91" s="1" t="str">
        <f>TEXT(B91,"mmmm")</f>
        <v>May</v>
      </c>
      <c r="D91" t="s">
        <v>10</v>
      </c>
      <c r="E91">
        <v>70.699999999999989</v>
      </c>
      <c r="F91" s="2">
        <v>0.67</v>
      </c>
      <c r="G91">
        <v>43</v>
      </c>
      <c r="H91">
        <v>0.3</v>
      </c>
      <c r="I91">
        <v>29</v>
      </c>
      <c r="J91" s="3">
        <f>H91*I91</f>
        <v>8.6999999999999993</v>
      </c>
      <c r="L91" t="s">
        <v>489</v>
      </c>
      <c r="M91" s="2">
        <f t="shared" ref="M91" si="172">AVERAGE(F90:F129)</f>
        <v>0.93774999999999942</v>
      </c>
      <c r="N91">
        <f t="shared" ref="N91" si="173">_xlfn.STDEV.S(F90:F129)</f>
        <v>0.39425676587206326</v>
      </c>
    </row>
    <row r="92" spans="1:14" x14ac:dyDescent="0.25">
      <c r="A92" s="7">
        <f ca="1">RAND()</f>
        <v>0.50956341967675201</v>
      </c>
      <c r="B92" s="1">
        <v>42942</v>
      </c>
      <c r="C92" s="1" t="str">
        <f>TEXT(B92,"mmmm")</f>
        <v>July</v>
      </c>
      <c r="D92" t="s">
        <v>10</v>
      </c>
      <c r="E92">
        <v>76.599999999999994</v>
      </c>
      <c r="F92" s="2">
        <v>0.59</v>
      </c>
      <c r="G92">
        <v>37</v>
      </c>
      <c r="H92">
        <v>0.5</v>
      </c>
      <c r="I92">
        <v>32</v>
      </c>
      <c r="J92" s="3">
        <f>H92*I92</f>
        <v>16</v>
      </c>
      <c r="L92" t="s">
        <v>490</v>
      </c>
      <c r="M92" s="2">
        <f t="shared" ref="M92" si="174">AVERAGE(F123:F162)</f>
        <v>0.7882499999999999</v>
      </c>
      <c r="N92">
        <f t="shared" ref="N92" si="175">_xlfn.STDEV.S(F123:F162)</f>
        <v>0.26421521433706174</v>
      </c>
    </row>
    <row r="93" spans="1:14" x14ac:dyDescent="0.25">
      <c r="A93" s="7">
        <f ca="1">RAND()</f>
        <v>4.3068971804565703E-2</v>
      </c>
      <c r="B93" s="1">
        <v>43019</v>
      </c>
      <c r="C93" s="1" t="str">
        <f>TEXT(B93,"mmmm")</f>
        <v>October</v>
      </c>
      <c r="D93" t="s">
        <v>10</v>
      </c>
      <c r="E93">
        <v>61.499999999999993</v>
      </c>
      <c r="F93" s="2">
        <v>0.77</v>
      </c>
      <c r="G93">
        <v>47</v>
      </c>
      <c r="H93">
        <v>0.3</v>
      </c>
      <c r="I93">
        <v>25</v>
      </c>
      <c r="J93" s="3">
        <f>H93*I93</f>
        <v>7.5</v>
      </c>
      <c r="L93" t="s">
        <v>491</v>
      </c>
      <c r="M93" s="2">
        <f t="shared" ref="M93" si="176">AVERAGE(F92:F131)</f>
        <v>0.93224999999999947</v>
      </c>
      <c r="N93">
        <f t="shared" ref="N93" si="177">_xlfn.STDEV.S(F92:F131)</f>
        <v>0.39846814047594858</v>
      </c>
    </row>
    <row r="94" spans="1:14" x14ac:dyDescent="0.25">
      <c r="A94" s="7">
        <f ca="1">RAND()</f>
        <v>0.28965234282545371</v>
      </c>
      <c r="B94" s="1">
        <v>43085</v>
      </c>
      <c r="C94" s="1" t="str">
        <f>TEXT(B94,"mmmm")</f>
        <v>December</v>
      </c>
      <c r="D94" t="s">
        <v>13</v>
      </c>
      <c r="E94">
        <v>35.5</v>
      </c>
      <c r="F94" s="2">
        <v>1.25</v>
      </c>
      <c r="G94">
        <v>30</v>
      </c>
      <c r="H94">
        <v>0.3</v>
      </c>
      <c r="I94">
        <v>15</v>
      </c>
      <c r="J94" s="3">
        <f>H94*I94</f>
        <v>4.5</v>
      </c>
      <c r="L94" t="s">
        <v>492</v>
      </c>
      <c r="M94" s="2">
        <f t="shared" ref="M94" si="178">AVERAGE(F125:F164)</f>
        <v>0.77075000000000005</v>
      </c>
      <c r="N94">
        <f t="shared" ref="N94" si="179">_xlfn.STDEV.S(F125:F164)</f>
        <v>0.2330333694603656</v>
      </c>
    </row>
    <row r="95" spans="1:14" x14ac:dyDescent="0.25">
      <c r="A95" s="7">
        <f ca="1">RAND()</f>
        <v>0.40346347517317582</v>
      </c>
      <c r="B95" s="1">
        <v>43074</v>
      </c>
      <c r="C95" s="1" t="str">
        <f>TEXT(B95,"mmmm")</f>
        <v>December</v>
      </c>
      <c r="D95" t="s">
        <v>9</v>
      </c>
      <c r="E95">
        <v>22</v>
      </c>
      <c r="F95" s="2">
        <v>1.82</v>
      </c>
      <c r="G95">
        <v>11</v>
      </c>
      <c r="H95">
        <v>0.3</v>
      </c>
      <c r="I95">
        <v>10</v>
      </c>
      <c r="J95" s="3">
        <f>H95*I95</f>
        <v>3</v>
      </c>
      <c r="L95" t="s">
        <v>493</v>
      </c>
      <c r="M95" s="2">
        <f t="shared" ref="M95" si="180">AVERAGE(F94:F133)</f>
        <v>0.93924999999999947</v>
      </c>
      <c r="N95">
        <f t="shared" ref="N95" si="181">_xlfn.STDEV.S(F94:F133)</f>
        <v>0.39474358766166362</v>
      </c>
    </row>
    <row r="96" spans="1:14" x14ac:dyDescent="0.25">
      <c r="A96" s="7">
        <f ca="1">RAND()</f>
        <v>0.96919084097525343</v>
      </c>
      <c r="B96" s="1">
        <v>42972</v>
      </c>
      <c r="C96" s="1" t="str">
        <f>TEXT(B96,"mmmm")</f>
        <v>August</v>
      </c>
      <c r="D96" t="s">
        <v>12</v>
      </c>
      <c r="E96">
        <v>71</v>
      </c>
      <c r="F96" s="2">
        <v>0.63</v>
      </c>
      <c r="G96">
        <v>55</v>
      </c>
      <c r="H96">
        <v>0.5</v>
      </c>
      <c r="I96">
        <v>30</v>
      </c>
      <c r="J96" s="3">
        <f>H96*I96</f>
        <v>15</v>
      </c>
      <c r="L96" t="s">
        <v>494</v>
      </c>
      <c r="M96" s="2">
        <f t="shared" ref="M96" si="182">AVERAGE(F127:F166)</f>
        <v>0.75975000000000015</v>
      </c>
      <c r="N96">
        <f t="shared" ref="N96" si="183">_xlfn.STDEV.S(F127:F166)</f>
        <v>0.23010017328022483</v>
      </c>
    </row>
    <row r="97" spans="1:14" x14ac:dyDescent="0.25">
      <c r="A97" s="7">
        <f ca="1">RAND()</f>
        <v>0.32591335290186607</v>
      </c>
      <c r="B97" s="1">
        <v>42831</v>
      </c>
      <c r="C97" s="1" t="str">
        <f>TEXT(B97,"mmmm")</f>
        <v>April</v>
      </c>
      <c r="D97" t="s">
        <v>11</v>
      </c>
      <c r="E97">
        <v>57.499999999999993</v>
      </c>
      <c r="F97" s="2">
        <v>0.8</v>
      </c>
      <c r="G97">
        <v>31</v>
      </c>
      <c r="H97">
        <v>0.3</v>
      </c>
      <c r="I97">
        <v>25</v>
      </c>
      <c r="J97" s="3">
        <f>H97*I97</f>
        <v>7.5</v>
      </c>
      <c r="L97" t="s">
        <v>495</v>
      </c>
      <c r="M97" s="2">
        <f t="shared" ref="M97" si="184">AVERAGE(F96:F135)</f>
        <v>0.89300000000000002</v>
      </c>
      <c r="N97">
        <f t="shared" ref="N97" si="185">_xlfn.STDEV.S(F96:F135)</f>
        <v>0.36989395569749267</v>
      </c>
    </row>
    <row r="98" spans="1:14" x14ac:dyDescent="0.25">
      <c r="A98" s="7">
        <f ca="1">RAND()</f>
        <v>0.95027281791557305</v>
      </c>
      <c r="B98" s="1">
        <v>42789</v>
      </c>
      <c r="C98" s="1" t="str">
        <f>TEXT(B98,"mmmm")</f>
        <v>February</v>
      </c>
      <c r="D98" t="s">
        <v>11</v>
      </c>
      <c r="E98">
        <v>45</v>
      </c>
      <c r="F98" s="2">
        <v>1</v>
      </c>
      <c r="G98">
        <v>23</v>
      </c>
      <c r="H98">
        <v>0.3</v>
      </c>
      <c r="I98">
        <v>20</v>
      </c>
      <c r="J98" s="3">
        <f>H98*I98</f>
        <v>6</v>
      </c>
      <c r="L98" t="s">
        <v>496</v>
      </c>
      <c r="M98" s="2">
        <f t="shared" ref="M98" si="186">AVERAGE(F129:F168)</f>
        <v>0.75775000000000015</v>
      </c>
      <c r="N98">
        <f t="shared" ref="N98" si="187">_xlfn.STDEV.S(F129:F168)</f>
        <v>0.22991065711795514</v>
      </c>
    </row>
    <row r="99" spans="1:14" x14ac:dyDescent="0.25">
      <c r="A99" s="7">
        <f ca="1">RAND()</f>
        <v>0.22266035517311167</v>
      </c>
      <c r="B99" s="1">
        <v>42743</v>
      </c>
      <c r="C99" s="1" t="str">
        <f>TEXT(B99,"mmmm")</f>
        <v>January</v>
      </c>
      <c r="D99" t="s">
        <v>7</v>
      </c>
      <c r="E99">
        <v>37.5</v>
      </c>
      <c r="F99" s="2">
        <v>1.18</v>
      </c>
      <c r="G99">
        <v>28</v>
      </c>
      <c r="H99">
        <v>0.3</v>
      </c>
      <c r="I99">
        <v>15</v>
      </c>
      <c r="J99" s="3">
        <f>H99*I99</f>
        <v>4.5</v>
      </c>
      <c r="L99" t="s">
        <v>497</v>
      </c>
      <c r="M99" s="2">
        <f t="shared" ref="M99" si="188">AVERAGE(F98:F137)</f>
        <v>0.90924999999999989</v>
      </c>
      <c r="N99">
        <f t="shared" ref="N99" si="189">_xlfn.STDEV.S(F98:F137)</f>
        <v>0.37876579259619775</v>
      </c>
    </row>
    <row r="100" spans="1:14" x14ac:dyDescent="0.25">
      <c r="A100" s="7">
        <f ca="1">RAND()</f>
        <v>0.65007076942149966</v>
      </c>
      <c r="B100" s="1">
        <v>42786</v>
      </c>
      <c r="C100" s="1" t="str">
        <f>TEXT(B100,"mmmm")</f>
        <v>February</v>
      </c>
      <c r="D100" t="s">
        <v>8</v>
      </c>
      <c r="E100">
        <v>50.3</v>
      </c>
      <c r="F100" s="2">
        <v>0.95</v>
      </c>
      <c r="G100">
        <v>25</v>
      </c>
      <c r="H100">
        <v>0.3</v>
      </c>
      <c r="I100">
        <v>21</v>
      </c>
      <c r="J100" s="3">
        <f>H100*I100</f>
        <v>6.3</v>
      </c>
      <c r="L100" t="s">
        <v>498</v>
      </c>
      <c r="M100" s="2">
        <f t="shared" ref="M100" si="190">AVERAGE(F131:F170)</f>
        <v>0.76975000000000016</v>
      </c>
      <c r="N100">
        <f t="shared" ref="N100" si="191">_xlfn.STDEV.S(F131:F170)</f>
        <v>0.23624723577273052</v>
      </c>
    </row>
    <row r="101" spans="1:14" x14ac:dyDescent="0.25">
      <c r="A101" s="7">
        <f ca="1">RAND()</f>
        <v>0.96418023597988767</v>
      </c>
      <c r="B101" s="1">
        <v>42767</v>
      </c>
      <c r="C101" s="1" t="str">
        <f>TEXT(B101,"mmmm")</f>
        <v>February</v>
      </c>
      <c r="D101" t="s">
        <v>10</v>
      </c>
      <c r="E101">
        <v>42.4</v>
      </c>
      <c r="F101" s="2">
        <v>1</v>
      </c>
      <c r="G101">
        <v>35</v>
      </c>
      <c r="H101">
        <v>0.3</v>
      </c>
      <c r="I101">
        <v>18</v>
      </c>
      <c r="J101" s="3">
        <f>H101*I101</f>
        <v>5.3999999999999995</v>
      </c>
      <c r="L101" t="s">
        <v>499</v>
      </c>
      <c r="M101" s="2">
        <f t="shared" ref="M101" si="192">AVERAGE(F100:F139)</f>
        <v>0.88800000000000012</v>
      </c>
      <c r="N101">
        <f t="shared" ref="N101" si="193">_xlfn.STDEV.S(F100:F139)</f>
        <v>0.3801767470195393</v>
      </c>
    </row>
    <row r="102" spans="1:14" x14ac:dyDescent="0.25">
      <c r="A102" s="7">
        <f ca="1">RAND()</f>
        <v>0.91312302192822326</v>
      </c>
      <c r="B102" s="1">
        <v>42754</v>
      </c>
      <c r="C102" s="1" t="str">
        <f>TEXT(B102,"mmmm")</f>
        <v>January</v>
      </c>
      <c r="D102" t="s">
        <v>11</v>
      </c>
      <c r="E102">
        <v>43.099999999999994</v>
      </c>
      <c r="F102" s="2">
        <v>1.18</v>
      </c>
      <c r="G102">
        <v>30</v>
      </c>
      <c r="H102">
        <v>0.3</v>
      </c>
      <c r="I102">
        <v>17</v>
      </c>
      <c r="J102" s="3">
        <f>H102*I102</f>
        <v>5.0999999999999996</v>
      </c>
      <c r="L102" t="s">
        <v>500</v>
      </c>
      <c r="M102" s="2">
        <f t="shared" ref="M102" si="194">AVERAGE(F133:F172)</f>
        <v>0.77375000000000005</v>
      </c>
      <c r="N102">
        <f t="shared" ref="N102" si="195">_xlfn.STDEV.S(F133:F172)</f>
        <v>0.23206638639041949</v>
      </c>
    </row>
    <row r="103" spans="1:14" x14ac:dyDescent="0.25">
      <c r="A103" s="7">
        <f ca="1">RAND()</f>
        <v>0.90005687158193026</v>
      </c>
      <c r="B103" s="1">
        <v>43089</v>
      </c>
      <c r="C103" s="1" t="str">
        <f>TEXT(B103,"mmmm")</f>
        <v>December</v>
      </c>
      <c r="D103" t="s">
        <v>10</v>
      </c>
      <c r="E103">
        <v>36.799999999999997</v>
      </c>
      <c r="F103" s="2">
        <v>1.25</v>
      </c>
      <c r="G103">
        <v>20</v>
      </c>
      <c r="H103">
        <v>0.3</v>
      </c>
      <c r="I103">
        <v>16</v>
      </c>
      <c r="J103" s="3">
        <f>H103*I103</f>
        <v>4.8</v>
      </c>
      <c r="L103" t="s">
        <v>501</v>
      </c>
      <c r="M103" s="2">
        <f t="shared" ref="M103" si="196">AVERAGE(F102:F141)</f>
        <v>0.88725000000000021</v>
      </c>
      <c r="N103">
        <f t="shared" ref="N103" si="197">_xlfn.STDEV.S(F102:F141)</f>
        <v>0.38322509620192391</v>
      </c>
    </row>
    <row r="104" spans="1:14" x14ac:dyDescent="0.25">
      <c r="A104" s="7">
        <f ca="1">RAND()</f>
        <v>0.33088343339308124</v>
      </c>
      <c r="B104" s="1">
        <v>42777</v>
      </c>
      <c r="C104" s="1" t="str">
        <f>TEXT(B104,"mmmm")</f>
        <v>February</v>
      </c>
      <c r="D104" t="s">
        <v>13</v>
      </c>
      <c r="E104">
        <v>51.3</v>
      </c>
      <c r="F104" s="2">
        <v>0.91</v>
      </c>
      <c r="G104">
        <v>35</v>
      </c>
      <c r="H104">
        <v>0.3</v>
      </c>
      <c r="I104">
        <v>21</v>
      </c>
      <c r="J104" s="3">
        <f>H104*I104</f>
        <v>6.3</v>
      </c>
      <c r="L104" t="s">
        <v>502</v>
      </c>
      <c r="M104" s="2">
        <f t="shared" ref="M104" si="198">AVERAGE(F135:F174)</f>
        <v>0.78225000000000011</v>
      </c>
      <c r="N104">
        <f t="shared" ref="N104" si="199">_xlfn.STDEV.S(F135:F174)</f>
        <v>0.23521389610964033</v>
      </c>
    </row>
    <row r="105" spans="1:14" x14ac:dyDescent="0.25">
      <c r="A105" s="7">
        <f ca="1">RAND()</f>
        <v>0.30800723703572286</v>
      </c>
      <c r="B105" s="1">
        <v>42756</v>
      </c>
      <c r="C105" s="1" t="str">
        <f>TEXT(B105,"mmmm")</f>
        <v>January</v>
      </c>
      <c r="D105" t="s">
        <v>13</v>
      </c>
      <c r="E105">
        <v>36.199999999999996</v>
      </c>
      <c r="F105" s="2">
        <v>1.25</v>
      </c>
      <c r="G105">
        <v>16</v>
      </c>
      <c r="H105">
        <v>0.3</v>
      </c>
      <c r="I105">
        <v>14</v>
      </c>
      <c r="J105" s="3">
        <f>H105*I105</f>
        <v>4.2</v>
      </c>
      <c r="L105" t="s">
        <v>503</v>
      </c>
      <c r="M105" s="2">
        <f t="shared" ref="M105" si="200">AVERAGE(F104:F143)</f>
        <v>0.87275000000000014</v>
      </c>
      <c r="N105">
        <f t="shared" ref="N105" si="201">_xlfn.STDEV.S(F104:F143)</f>
        <v>0.37802447010742546</v>
      </c>
    </row>
    <row r="106" spans="1:14" x14ac:dyDescent="0.25">
      <c r="A106" s="7">
        <f ca="1">RAND()</f>
        <v>0.72952956699625804</v>
      </c>
      <c r="B106" s="1">
        <v>43000</v>
      </c>
      <c r="C106" s="1" t="str">
        <f>TEXT(B106,"mmmm")</f>
        <v>September</v>
      </c>
      <c r="D106" t="s">
        <v>12</v>
      </c>
      <c r="E106">
        <v>64.8</v>
      </c>
      <c r="F106" s="2">
        <v>0.74</v>
      </c>
      <c r="G106">
        <v>34</v>
      </c>
      <c r="H106">
        <v>0.3</v>
      </c>
      <c r="I106">
        <v>26</v>
      </c>
      <c r="J106" s="3">
        <f>H106*I106</f>
        <v>7.8</v>
      </c>
      <c r="L106" t="s">
        <v>504</v>
      </c>
      <c r="M106" s="2">
        <f t="shared" ref="M106" si="202">AVERAGE(F137:F176)</f>
        <v>0.7682500000000001</v>
      </c>
      <c r="N106">
        <f t="shared" ref="N106" si="203">_xlfn.STDEV.S(F137:F176)</f>
        <v>0.2091483034129436</v>
      </c>
    </row>
    <row r="107" spans="1:14" x14ac:dyDescent="0.25">
      <c r="A107" s="7">
        <f ca="1">RAND()</f>
        <v>0.53422534938838462</v>
      </c>
      <c r="B107" s="1">
        <v>43005</v>
      </c>
      <c r="C107" s="1" t="str">
        <f>TEXT(B107,"mmmm")</f>
        <v>September</v>
      </c>
      <c r="D107" t="s">
        <v>10</v>
      </c>
      <c r="E107">
        <v>70.699999999999989</v>
      </c>
      <c r="F107" s="2">
        <v>0.67</v>
      </c>
      <c r="G107">
        <v>51</v>
      </c>
      <c r="H107">
        <v>0.3</v>
      </c>
      <c r="I107">
        <v>29</v>
      </c>
      <c r="J107" s="3">
        <f>H107*I107</f>
        <v>8.6999999999999993</v>
      </c>
      <c r="L107" t="s">
        <v>505</v>
      </c>
      <c r="M107" s="2">
        <f t="shared" ref="M107" si="204">AVERAGE(F106:F145)</f>
        <v>0.85025000000000017</v>
      </c>
      <c r="N107">
        <f t="shared" ref="N107" si="205">_xlfn.STDEV.S(F106:F145)</f>
        <v>0.37656672715469675</v>
      </c>
    </row>
    <row r="108" spans="1:14" x14ac:dyDescent="0.25">
      <c r="A108" s="7">
        <f ca="1">RAND()</f>
        <v>0.23548487290095077</v>
      </c>
      <c r="B108" s="1">
        <v>42787</v>
      </c>
      <c r="C108" s="1" t="str">
        <f>TEXT(B108,"mmmm")</f>
        <v>February</v>
      </c>
      <c r="D108" t="s">
        <v>9</v>
      </c>
      <c r="E108">
        <v>42.4</v>
      </c>
      <c r="F108" s="2">
        <v>1</v>
      </c>
      <c r="G108">
        <v>28</v>
      </c>
      <c r="H108">
        <v>0.3</v>
      </c>
      <c r="I108">
        <v>18</v>
      </c>
      <c r="J108" s="3">
        <f>H108*I108</f>
        <v>5.3999999999999995</v>
      </c>
      <c r="L108" t="s">
        <v>506</v>
      </c>
      <c r="M108" s="2">
        <f t="shared" ref="M108" si="206">AVERAGE(F139:F178)</f>
        <v>0.77849999999999997</v>
      </c>
      <c r="N108">
        <f t="shared" ref="N108" si="207">_xlfn.STDEV.S(F139:F178)</f>
        <v>0.21154559428534228</v>
      </c>
    </row>
    <row r="109" spans="1:14" x14ac:dyDescent="0.25">
      <c r="A109" s="7">
        <f ca="1">RAND()</f>
        <v>0.22084359273935872</v>
      </c>
      <c r="B109" s="1">
        <v>42955</v>
      </c>
      <c r="C109" s="1" t="str">
        <f>TEXT(B109,"mmmm")</f>
        <v>August</v>
      </c>
      <c r="D109" t="s">
        <v>9</v>
      </c>
      <c r="E109">
        <v>68.699999999999989</v>
      </c>
      <c r="F109" s="2">
        <v>0.65</v>
      </c>
      <c r="G109">
        <v>50</v>
      </c>
      <c r="H109">
        <v>0.5</v>
      </c>
      <c r="I109">
        <v>29</v>
      </c>
      <c r="J109" s="3">
        <f>H109*I109</f>
        <v>14.5</v>
      </c>
      <c r="L109" t="s">
        <v>507</v>
      </c>
      <c r="M109" s="2">
        <f t="shared" ref="M109" si="208">AVERAGE(F108:F147)</f>
        <v>0.84749999999999992</v>
      </c>
      <c r="N109">
        <f t="shared" ref="N109" si="209">_xlfn.STDEV.S(F108:F147)</f>
        <v>0.37995782492001506</v>
      </c>
    </row>
    <row r="110" spans="1:14" x14ac:dyDescent="0.25">
      <c r="A110" s="7">
        <f ca="1">RAND()</f>
        <v>2.9534654996307141E-3</v>
      </c>
      <c r="B110" s="1">
        <v>43073</v>
      </c>
      <c r="C110" s="1" t="str">
        <f>TEXT(B110,"mmmm")</f>
        <v>December</v>
      </c>
      <c r="D110" t="s">
        <v>8</v>
      </c>
      <c r="E110">
        <v>34.9</v>
      </c>
      <c r="F110" s="2">
        <v>1.54</v>
      </c>
      <c r="G110">
        <v>16</v>
      </c>
      <c r="H110">
        <v>0.3</v>
      </c>
      <c r="I110">
        <v>13</v>
      </c>
      <c r="J110" s="3">
        <f>H110*I110</f>
        <v>3.9</v>
      </c>
      <c r="L110" t="s">
        <v>508</v>
      </c>
      <c r="M110" s="2">
        <f t="shared" ref="M110" si="210">AVERAGE(F141:F180)</f>
        <v>0.76774999999999993</v>
      </c>
      <c r="N110">
        <f t="shared" ref="N110" si="211">_xlfn.STDEV.S(F141:F180)</f>
        <v>0.20281970647186517</v>
      </c>
    </row>
    <row r="111" spans="1:14" x14ac:dyDescent="0.25">
      <c r="A111" s="7">
        <f ca="1">RAND()</f>
        <v>9.2647893286461502E-2</v>
      </c>
      <c r="B111" s="1">
        <v>42847</v>
      </c>
      <c r="C111" s="1" t="str">
        <f>TEXT(B111,"mmmm")</f>
        <v>April</v>
      </c>
      <c r="D111" t="s">
        <v>13</v>
      </c>
      <c r="E111">
        <v>57.499999999999993</v>
      </c>
      <c r="F111" s="2">
        <v>0.77</v>
      </c>
      <c r="G111">
        <v>47</v>
      </c>
      <c r="H111">
        <v>0.3</v>
      </c>
      <c r="I111">
        <v>25</v>
      </c>
      <c r="J111" s="3">
        <f>H111*I111</f>
        <v>7.5</v>
      </c>
      <c r="L111" t="s">
        <v>509</v>
      </c>
      <c r="M111" s="2">
        <f t="shared" ref="M111" si="212">AVERAGE(F110:F149)</f>
        <v>0.84375</v>
      </c>
      <c r="N111">
        <f t="shared" ref="N111" si="213">_xlfn.STDEV.S(F110:F149)</f>
        <v>0.37890995818301759</v>
      </c>
    </row>
    <row r="112" spans="1:14" x14ac:dyDescent="0.25">
      <c r="A112" s="7">
        <f ca="1">RAND()</f>
        <v>2.990631067365257E-2</v>
      </c>
      <c r="B112" s="1">
        <v>42876</v>
      </c>
      <c r="C112" s="1" t="str">
        <f>TEXT(B112,"mmmm")</f>
        <v>May</v>
      </c>
      <c r="D112" t="s">
        <v>7</v>
      </c>
      <c r="E112">
        <v>71.699999999999989</v>
      </c>
      <c r="F112" s="2">
        <v>0.69</v>
      </c>
      <c r="G112">
        <v>47</v>
      </c>
      <c r="H112">
        <v>0.3</v>
      </c>
      <c r="I112">
        <v>29</v>
      </c>
      <c r="J112" s="3">
        <f>H112*I112</f>
        <v>8.6999999999999993</v>
      </c>
      <c r="L112" t="s">
        <v>510</v>
      </c>
      <c r="M112" s="2">
        <f t="shared" ref="M112" si="214">AVERAGE(F143:F182)</f>
        <v>0.75500000000000012</v>
      </c>
      <c r="N112">
        <f t="shared" ref="N112" si="215">_xlfn.STDEV.S(F143:F182)</f>
        <v>0.19824874300374279</v>
      </c>
    </row>
    <row r="113" spans="1:14" x14ac:dyDescent="0.25">
      <c r="A113" s="7">
        <f ca="1">RAND()</f>
        <v>0.53649536905653039</v>
      </c>
      <c r="B113" s="1">
        <v>42827</v>
      </c>
      <c r="C113" s="1" t="str">
        <f>TEXT(B113,"mmmm")</f>
        <v>April</v>
      </c>
      <c r="D113" t="s">
        <v>7</v>
      </c>
      <c r="E113">
        <v>65.8</v>
      </c>
      <c r="F113" s="2">
        <v>0.74</v>
      </c>
      <c r="G113">
        <v>47</v>
      </c>
      <c r="H113">
        <v>0.3</v>
      </c>
      <c r="I113">
        <v>26</v>
      </c>
      <c r="J113" s="3">
        <f>H113*I113</f>
        <v>7.8</v>
      </c>
      <c r="L113" t="s">
        <v>511</v>
      </c>
      <c r="M113" s="2">
        <f t="shared" ref="M113" si="216">AVERAGE(F112:F151)</f>
        <v>0.81449999999999978</v>
      </c>
      <c r="N113">
        <f t="shared" ref="N113" si="217">_xlfn.STDEV.S(F112:F151)</f>
        <v>0.36626983187752432</v>
      </c>
    </row>
    <row r="114" spans="1:14" x14ac:dyDescent="0.25">
      <c r="A114" s="7">
        <f ca="1">RAND()</f>
        <v>0.38723689488437885</v>
      </c>
      <c r="B114" s="1">
        <v>42925</v>
      </c>
      <c r="C114" s="1" t="str">
        <f>TEXT(B114,"mmmm")</f>
        <v>July</v>
      </c>
      <c r="D114" t="s">
        <v>7</v>
      </c>
      <c r="E114">
        <v>77.899999999999991</v>
      </c>
      <c r="F114" s="2">
        <v>0.59</v>
      </c>
      <c r="G114">
        <v>44</v>
      </c>
      <c r="H114">
        <v>0.5</v>
      </c>
      <c r="I114">
        <v>33</v>
      </c>
      <c r="J114" s="3">
        <f>H114*I114</f>
        <v>16.5</v>
      </c>
      <c r="L114" t="s">
        <v>512</v>
      </c>
      <c r="M114" s="2">
        <f t="shared" ref="M114" si="218">AVERAGE(F145:F184)</f>
        <v>0.76824999999999999</v>
      </c>
      <c r="N114">
        <f t="shared" ref="N114" si="219">_xlfn.STDEV.S(F145:F184)</f>
        <v>0.21289081708706917</v>
      </c>
    </row>
    <row r="115" spans="1:14" x14ac:dyDescent="0.25">
      <c r="A115" s="7">
        <f ca="1">RAND()</f>
        <v>0.35048213594366118</v>
      </c>
      <c r="B115" s="1">
        <v>42864</v>
      </c>
      <c r="C115" s="1" t="str">
        <f>TEXT(B115,"mmmm")</f>
        <v>May</v>
      </c>
      <c r="D115" t="s">
        <v>9</v>
      </c>
      <c r="E115">
        <v>71.3</v>
      </c>
      <c r="F115" s="2">
        <v>0.63</v>
      </c>
      <c r="G115">
        <v>56</v>
      </c>
      <c r="H115">
        <v>0.3</v>
      </c>
      <c r="I115">
        <v>31</v>
      </c>
      <c r="J115" s="3">
        <f>H115*I115</f>
        <v>9.2999999999999989</v>
      </c>
      <c r="L115" t="s">
        <v>513</v>
      </c>
      <c r="M115" s="2">
        <f t="shared" ref="M115" si="220">AVERAGE(F114:F153)</f>
        <v>0.83449999999999969</v>
      </c>
      <c r="N115">
        <f t="shared" ref="N115" si="221">_xlfn.STDEV.S(F114:F153)</f>
        <v>0.3835325012136257</v>
      </c>
    </row>
    <row r="116" spans="1:14" x14ac:dyDescent="0.25">
      <c r="A116" s="7">
        <f ca="1">RAND()</f>
        <v>2.221646620974127E-3</v>
      </c>
      <c r="B116" s="1">
        <v>42893</v>
      </c>
      <c r="C116" s="1" t="str">
        <f>TEXT(B116,"mmmm")</f>
        <v>June</v>
      </c>
      <c r="D116" t="s">
        <v>10</v>
      </c>
      <c r="E116">
        <v>86.8</v>
      </c>
      <c r="F116" s="2">
        <v>0.56000000000000005</v>
      </c>
      <c r="G116">
        <v>58</v>
      </c>
      <c r="H116">
        <v>0.3</v>
      </c>
      <c r="I116">
        <v>36</v>
      </c>
      <c r="J116" s="3">
        <f>H116*I116</f>
        <v>10.799999999999999</v>
      </c>
      <c r="L116" t="s">
        <v>514</v>
      </c>
      <c r="M116" s="2">
        <f t="shared" ref="M116" si="222">AVERAGE(F147:F186)</f>
        <v>0.78525000000000011</v>
      </c>
      <c r="N116">
        <f t="shared" ref="N116" si="223">_xlfn.STDEV.S(F147:F186)</f>
        <v>0.22848427539453089</v>
      </c>
    </row>
    <row r="117" spans="1:14" x14ac:dyDescent="0.25">
      <c r="A117" s="7">
        <f ca="1">RAND()</f>
        <v>0.78835054351281786</v>
      </c>
      <c r="B117" s="1">
        <v>43017</v>
      </c>
      <c r="C117" s="1" t="str">
        <f>TEXT(B117,"mmmm")</f>
        <v>October</v>
      </c>
      <c r="D117" t="s">
        <v>8</v>
      </c>
      <c r="E117">
        <v>63.499999999999993</v>
      </c>
      <c r="F117" s="2">
        <v>0.74</v>
      </c>
      <c r="G117">
        <v>47</v>
      </c>
      <c r="H117">
        <v>0.3</v>
      </c>
      <c r="I117">
        <v>25</v>
      </c>
      <c r="J117" s="3">
        <f>H117*I117</f>
        <v>7.5</v>
      </c>
      <c r="L117" t="s">
        <v>515</v>
      </c>
      <c r="M117" s="2">
        <f t="shared" ref="M117" si="224">AVERAGE(F116:F155)</f>
        <v>0.84849999999999981</v>
      </c>
      <c r="N117">
        <f t="shared" ref="N117" si="225">_xlfn.STDEV.S(F116:F155)</f>
        <v>0.38331583014666376</v>
      </c>
    </row>
    <row r="118" spans="1:14" x14ac:dyDescent="0.25">
      <c r="A118" s="7">
        <f ca="1">RAND()</f>
        <v>0.72570222281234642</v>
      </c>
      <c r="B118" s="1">
        <v>43100</v>
      </c>
      <c r="C118" s="1" t="str">
        <f>TEXT(B118,"mmmm")</f>
        <v>December</v>
      </c>
      <c r="D118" t="s">
        <v>7</v>
      </c>
      <c r="E118">
        <v>15.099999999999998</v>
      </c>
      <c r="F118" s="2">
        <v>2.5</v>
      </c>
      <c r="G118">
        <v>9</v>
      </c>
      <c r="H118">
        <v>0.3</v>
      </c>
      <c r="I118">
        <v>7</v>
      </c>
      <c r="J118" s="3">
        <f>H118*I118</f>
        <v>2.1</v>
      </c>
      <c r="L118" t="s">
        <v>516</v>
      </c>
      <c r="M118" s="2">
        <f t="shared" ref="M118" si="226">AVERAGE(F149:F188)</f>
        <v>0.78725000000000001</v>
      </c>
      <c r="N118">
        <f t="shared" ref="N118" si="227">_xlfn.STDEV.S(F149:F188)</f>
        <v>0.2238015088970926</v>
      </c>
    </row>
    <row r="119" spans="1:14" x14ac:dyDescent="0.25">
      <c r="A119" s="7">
        <f ca="1">RAND()</f>
        <v>0.31694343521131041</v>
      </c>
      <c r="B119" s="1">
        <v>42863</v>
      </c>
      <c r="C119" s="1" t="str">
        <f>TEXT(B119,"mmmm")</f>
        <v>May</v>
      </c>
      <c r="D119" t="s">
        <v>8</v>
      </c>
      <c r="E119">
        <v>75</v>
      </c>
      <c r="F119" s="2">
        <v>0.67</v>
      </c>
      <c r="G119">
        <v>56</v>
      </c>
      <c r="H119">
        <v>0.3</v>
      </c>
      <c r="I119">
        <v>30</v>
      </c>
      <c r="J119" s="3">
        <f>H119*I119</f>
        <v>9</v>
      </c>
      <c r="L119" t="s">
        <v>517</v>
      </c>
      <c r="M119" s="2">
        <f t="shared" ref="M119" si="228">AVERAGE(F118:F157)</f>
        <v>0.84849999999999992</v>
      </c>
      <c r="N119">
        <f t="shared" ref="N119" si="229">_xlfn.STDEV.S(F118:F157)</f>
        <v>0.38280040993467357</v>
      </c>
    </row>
    <row r="120" spans="1:14" x14ac:dyDescent="0.25">
      <c r="A120" s="7">
        <f ca="1">RAND()</f>
        <v>0.1965115526881005</v>
      </c>
      <c r="B120" s="1">
        <v>43010</v>
      </c>
      <c r="C120" s="1" t="str">
        <f>TEXT(B120,"mmmm")</f>
        <v>October</v>
      </c>
      <c r="D120" t="s">
        <v>8</v>
      </c>
      <c r="E120">
        <v>58.499999999999993</v>
      </c>
      <c r="F120" s="2">
        <v>0.74</v>
      </c>
      <c r="G120">
        <v>32</v>
      </c>
      <c r="H120">
        <v>0.3</v>
      </c>
      <c r="I120">
        <v>25</v>
      </c>
      <c r="J120" s="3">
        <f>H120*I120</f>
        <v>7.5</v>
      </c>
      <c r="L120" t="s">
        <v>518</v>
      </c>
      <c r="M120" s="2">
        <f t="shared" ref="M120" si="230">AVERAGE(F151:F190)</f>
        <v>0.79049999999999998</v>
      </c>
      <c r="N120">
        <f t="shared" ref="N120" si="231">_xlfn.STDEV.S(F151:F190)</f>
        <v>0.22140518605095119</v>
      </c>
    </row>
    <row r="121" spans="1:14" x14ac:dyDescent="0.25">
      <c r="A121" s="7">
        <f ca="1">RAND()</f>
        <v>0.70129066142826946</v>
      </c>
      <c r="B121" s="1">
        <v>42821</v>
      </c>
      <c r="C121" s="1" t="str">
        <f>TEXT(B121,"mmmm")</f>
        <v>March</v>
      </c>
      <c r="D121" t="s">
        <v>8</v>
      </c>
      <c r="E121">
        <v>60.499999999999993</v>
      </c>
      <c r="F121" s="2">
        <v>0.74</v>
      </c>
      <c r="G121">
        <v>30</v>
      </c>
      <c r="H121">
        <v>0.3</v>
      </c>
      <c r="I121">
        <v>25</v>
      </c>
      <c r="J121" s="3">
        <f>H121*I121</f>
        <v>7.5</v>
      </c>
      <c r="L121" t="s">
        <v>519</v>
      </c>
      <c r="M121" s="2">
        <f t="shared" ref="M121" si="232">AVERAGE(F120:F159)</f>
        <v>0.80374999999999974</v>
      </c>
      <c r="N121">
        <f t="shared" ref="N121" si="233">_xlfn.STDEV.S(F120:F159)</f>
        <v>0.27393324565835997</v>
      </c>
    </row>
    <row r="122" spans="1:14" x14ac:dyDescent="0.25">
      <c r="A122" s="7">
        <f ca="1">RAND()</f>
        <v>0.90281579268702572</v>
      </c>
      <c r="B122" s="1">
        <v>42747</v>
      </c>
      <c r="C122" s="1" t="str">
        <f>TEXT(B122,"mmmm")</f>
        <v>January</v>
      </c>
      <c r="D122" t="s">
        <v>11</v>
      </c>
      <c r="E122">
        <v>38.199999999999996</v>
      </c>
      <c r="F122" s="2">
        <v>1.33</v>
      </c>
      <c r="G122">
        <v>16</v>
      </c>
      <c r="H122">
        <v>0.3</v>
      </c>
      <c r="I122">
        <v>14</v>
      </c>
      <c r="J122" s="3">
        <f>H122*I122</f>
        <v>4.2</v>
      </c>
      <c r="L122" t="s">
        <v>520</v>
      </c>
      <c r="M122" s="2">
        <f t="shared" ref="M122" si="234">AVERAGE(F153:F192)</f>
        <v>0.77600000000000013</v>
      </c>
      <c r="N122">
        <f t="shared" ref="N122" si="235">_xlfn.STDEV.S(F153:F192)</f>
        <v>0.18946348000712454</v>
      </c>
    </row>
    <row r="123" spans="1:14" x14ac:dyDescent="0.25">
      <c r="A123" s="7">
        <f ca="1">RAND()</f>
        <v>0.15519966371945204</v>
      </c>
      <c r="B123" s="1">
        <v>43083</v>
      </c>
      <c r="C123" s="1" t="str">
        <f>TEXT(B123,"mmmm")</f>
        <v>December</v>
      </c>
      <c r="D123" t="s">
        <v>11</v>
      </c>
      <c r="E123">
        <v>31.9</v>
      </c>
      <c r="F123" s="2">
        <v>1.54</v>
      </c>
      <c r="G123">
        <v>24</v>
      </c>
      <c r="H123">
        <v>0.3</v>
      </c>
      <c r="I123">
        <v>13</v>
      </c>
      <c r="J123" s="3">
        <f>H123*I123</f>
        <v>3.9</v>
      </c>
      <c r="L123" t="s">
        <v>521</v>
      </c>
      <c r="M123" s="2">
        <f t="shared" ref="M123" si="236">AVERAGE(F122:F161)</f>
        <v>0.80525000000000002</v>
      </c>
      <c r="N123">
        <f t="shared" ref="N123" si="237">_xlfn.STDEV.S(F122:F161)</f>
        <v>0.27667427391456872</v>
      </c>
    </row>
    <row r="124" spans="1:14" x14ac:dyDescent="0.25">
      <c r="A124" s="7">
        <f ca="1">RAND()</f>
        <v>1.362816262197275E-2</v>
      </c>
      <c r="B124" s="1">
        <v>42920</v>
      </c>
      <c r="C124" s="1" t="str">
        <f>TEXT(B124,"mmmm")</f>
        <v>July</v>
      </c>
      <c r="D124" t="s">
        <v>9</v>
      </c>
      <c r="E124">
        <v>84.199999999999989</v>
      </c>
      <c r="F124" s="2">
        <v>0.59</v>
      </c>
      <c r="G124">
        <v>49</v>
      </c>
      <c r="H124">
        <v>0.5</v>
      </c>
      <c r="I124">
        <v>34</v>
      </c>
      <c r="J124" s="3">
        <f>H124*I124</f>
        <v>17</v>
      </c>
      <c r="L124" t="s">
        <v>522</v>
      </c>
      <c r="M124" s="2">
        <f t="shared" ref="M124" si="238">AVERAGE(F155:F194)</f>
        <v>0.78275000000000017</v>
      </c>
      <c r="N124">
        <f t="shared" ref="N124" si="239">_xlfn.STDEV.S(F155:F194)</f>
        <v>0.18831217262560096</v>
      </c>
    </row>
    <row r="125" spans="1:14" x14ac:dyDescent="0.25">
      <c r="A125" s="7">
        <f ca="1">RAND()</f>
        <v>0.58341016416985914</v>
      </c>
      <c r="B125" s="1">
        <v>42762</v>
      </c>
      <c r="C125" s="1" t="str">
        <f>TEXT(B125,"mmmm")</f>
        <v>January</v>
      </c>
      <c r="D125" t="s">
        <v>12</v>
      </c>
      <c r="E125">
        <v>42.099999999999994</v>
      </c>
      <c r="F125" s="2">
        <v>1.05</v>
      </c>
      <c r="G125">
        <v>22</v>
      </c>
      <c r="H125">
        <v>0.3</v>
      </c>
      <c r="I125">
        <v>17</v>
      </c>
      <c r="J125" s="3">
        <f>H125*I125</f>
        <v>5.0999999999999996</v>
      </c>
      <c r="L125" t="s">
        <v>523</v>
      </c>
      <c r="M125" s="2">
        <f t="shared" ref="M125" si="240">AVERAGE(F124:F163)</f>
        <v>0.76824999999999988</v>
      </c>
      <c r="N125">
        <f t="shared" ref="N125" si="241">_xlfn.STDEV.S(F124:F163)</f>
        <v>0.23445394824176899</v>
      </c>
    </row>
    <row r="126" spans="1:14" x14ac:dyDescent="0.25">
      <c r="A126" s="7">
        <f ca="1">RAND()</f>
        <v>0.60914166982815998</v>
      </c>
      <c r="B126" s="1">
        <v>42979</v>
      </c>
      <c r="C126" s="1" t="str">
        <f>TEXT(B126,"mmmm")</f>
        <v>September</v>
      </c>
      <c r="D126" t="s">
        <v>12</v>
      </c>
      <c r="E126">
        <v>71.699999999999989</v>
      </c>
      <c r="F126" s="2">
        <v>0.69</v>
      </c>
      <c r="G126">
        <v>41</v>
      </c>
      <c r="H126">
        <v>0.3</v>
      </c>
      <c r="I126">
        <v>29</v>
      </c>
      <c r="J126" s="3">
        <f>H126*I126</f>
        <v>8.6999999999999993</v>
      </c>
      <c r="L126" t="s">
        <v>524</v>
      </c>
      <c r="M126" s="2">
        <f t="shared" ref="M126" si="242">AVERAGE(F157:F196)</f>
        <v>0.79425000000000012</v>
      </c>
      <c r="N126">
        <f t="shared" ref="N126" si="243">_xlfn.STDEV.S(F157:F196)</f>
        <v>0.19963925799634996</v>
      </c>
    </row>
    <row r="127" spans="1:14" x14ac:dyDescent="0.25">
      <c r="A127" s="7">
        <f ca="1">RAND()</f>
        <v>0.74650328682714606</v>
      </c>
      <c r="B127" s="1">
        <v>42880</v>
      </c>
      <c r="C127" s="1" t="str">
        <f>TEXT(B127,"mmmm")</f>
        <v>May</v>
      </c>
      <c r="D127" t="s">
        <v>11</v>
      </c>
      <c r="E127">
        <v>71.699999999999989</v>
      </c>
      <c r="F127" s="2">
        <v>0.69</v>
      </c>
      <c r="G127">
        <v>53</v>
      </c>
      <c r="H127">
        <v>0.3</v>
      </c>
      <c r="I127">
        <v>29</v>
      </c>
      <c r="J127" s="3">
        <f>H127*I127</f>
        <v>8.6999999999999993</v>
      </c>
      <c r="L127" t="s">
        <v>525</v>
      </c>
      <c r="M127" s="2">
        <f t="shared" ref="M127" si="244">AVERAGE(F126:F165)</f>
        <v>0.76225000000000009</v>
      </c>
      <c r="N127">
        <f t="shared" ref="N127" si="245">_xlfn.STDEV.S(F126:F165)</f>
        <v>0.22874784572335743</v>
      </c>
    </row>
    <row r="128" spans="1:14" x14ac:dyDescent="0.25">
      <c r="A128" s="7">
        <f ca="1">RAND()</f>
        <v>0.17417098601021819</v>
      </c>
      <c r="B128" s="1">
        <v>43045</v>
      </c>
      <c r="C128" s="1" t="str">
        <f>TEXT(B128,"mmmm")</f>
        <v>November</v>
      </c>
      <c r="D128" t="s">
        <v>8</v>
      </c>
      <c r="E128">
        <v>51.599999999999994</v>
      </c>
      <c r="F128" s="2">
        <v>0.91</v>
      </c>
      <c r="G128">
        <v>28</v>
      </c>
      <c r="H128">
        <v>0.3</v>
      </c>
      <c r="I128">
        <v>22</v>
      </c>
      <c r="J128" s="3">
        <f>H128*I128</f>
        <v>6.6</v>
      </c>
      <c r="L128" t="s">
        <v>526</v>
      </c>
      <c r="M128" s="2">
        <f t="shared" ref="M128" si="246">AVERAGE(F159:F198)</f>
        <v>0.79175000000000006</v>
      </c>
      <c r="N128">
        <f t="shared" ref="N128" si="247">_xlfn.STDEV.S(F159:F198)</f>
        <v>0.20184898518573927</v>
      </c>
    </row>
    <row r="129" spans="1:14" x14ac:dyDescent="0.25">
      <c r="A129" s="7">
        <f ca="1">RAND()</f>
        <v>0.16623940130208392</v>
      </c>
      <c r="B129" s="1">
        <v>42951</v>
      </c>
      <c r="C129" s="1" t="str">
        <f>TEXT(B129,"mmmm")</f>
        <v>August</v>
      </c>
      <c r="D129" t="s">
        <v>12</v>
      </c>
      <c r="E129">
        <v>70.699999999999989</v>
      </c>
      <c r="F129" s="2">
        <v>0.69</v>
      </c>
      <c r="G129">
        <v>34</v>
      </c>
      <c r="H129">
        <v>0.5</v>
      </c>
      <c r="I129">
        <v>29</v>
      </c>
      <c r="J129" s="3">
        <f>H129*I129</f>
        <v>14.5</v>
      </c>
      <c r="L129" t="s">
        <v>527</v>
      </c>
      <c r="M129" s="2">
        <f t="shared" ref="M129" si="248">AVERAGE(F128:F167)</f>
        <v>0.76425000000000021</v>
      </c>
      <c r="N129">
        <f t="shared" ref="N129" si="249">_xlfn.STDEV.S(F128:F167)</f>
        <v>0.23046093723176478</v>
      </c>
    </row>
    <row r="130" spans="1:14" x14ac:dyDescent="0.25">
      <c r="A130" s="7">
        <f ca="1">RAND()</f>
        <v>0.55513732032144314</v>
      </c>
      <c r="B130" s="1">
        <v>42832</v>
      </c>
      <c r="C130" s="1" t="str">
        <f>TEXT(B130,"mmmm")</f>
        <v>April</v>
      </c>
      <c r="D130" t="s">
        <v>12</v>
      </c>
      <c r="E130">
        <v>59.8</v>
      </c>
      <c r="F130" s="2">
        <v>0.74</v>
      </c>
      <c r="G130">
        <v>44</v>
      </c>
      <c r="H130">
        <v>0.3</v>
      </c>
      <c r="I130">
        <v>26</v>
      </c>
      <c r="J130" s="3">
        <f>H130*I130</f>
        <v>7.8</v>
      </c>
      <c r="L130" t="s">
        <v>528</v>
      </c>
      <c r="M130" s="2">
        <f t="shared" ref="M130" si="250">AVERAGE(F161:F200)</f>
        <v>0.79275000000000007</v>
      </c>
      <c r="N130">
        <f t="shared" ref="N130" si="251">_xlfn.STDEV.S(F161:F200)</f>
        <v>0.2019899400896879</v>
      </c>
    </row>
    <row r="131" spans="1:14" x14ac:dyDescent="0.25">
      <c r="A131" s="7">
        <f ca="1">RAND()</f>
        <v>0.42193468696438718</v>
      </c>
      <c r="B131" s="1">
        <v>42944</v>
      </c>
      <c r="C131" s="1" t="str">
        <f>TEXT(B131,"mmmm")</f>
        <v>July</v>
      </c>
      <c r="D131" t="s">
        <v>12</v>
      </c>
      <c r="E131">
        <v>87.399999999999991</v>
      </c>
      <c r="F131" s="2">
        <v>0.51</v>
      </c>
      <c r="G131">
        <v>58</v>
      </c>
      <c r="H131">
        <v>0.5</v>
      </c>
      <c r="I131">
        <v>38</v>
      </c>
      <c r="J131" s="3">
        <f>H131*I131</f>
        <v>19</v>
      </c>
      <c r="L131" t="s">
        <v>529</v>
      </c>
      <c r="M131" s="2">
        <f t="shared" ref="M131" si="252">AVERAGE(F130:F169)</f>
        <v>0.76050000000000018</v>
      </c>
      <c r="N131">
        <f t="shared" ref="N131" si="253">_xlfn.STDEV.S(F130:F169)</f>
        <v>0.22973730817877747</v>
      </c>
    </row>
    <row r="132" spans="1:14" x14ac:dyDescent="0.25">
      <c r="A132" s="7">
        <f ca="1">RAND()</f>
        <v>0.20428062059093033</v>
      </c>
      <c r="B132" s="1">
        <v>42799</v>
      </c>
      <c r="C132" s="1" t="str">
        <f>TEXT(B132,"mmmm")</f>
        <v>March</v>
      </c>
      <c r="D132" t="s">
        <v>7</v>
      </c>
      <c r="E132">
        <v>55.9</v>
      </c>
      <c r="F132" s="2">
        <v>0.87</v>
      </c>
      <c r="G132">
        <v>32</v>
      </c>
      <c r="H132">
        <v>0.3</v>
      </c>
      <c r="I132">
        <v>23</v>
      </c>
      <c r="J132" s="3">
        <f>H132*I132</f>
        <v>6.8999999999999995</v>
      </c>
      <c r="L132" t="s">
        <v>530</v>
      </c>
      <c r="M132" s="2">
        <f t="shared" ref="M132" si="254">AVERAGE(F163:F202)</f>
        <v>0.81400000000000006</v>
      </c>
      <c r="N132">
        <f t="shared" ref="N132" si="255">_xlfn.STDEV.S(F163:F202)</f>
        <v>0.23205658019167716</v>
      </c>
    </row>
    <row r="133" spans="1:14" x14ac:dyDescent="0.25">
      <c r="A133" s="7">
        <f ca="1">RAND()</f>
        <v>0.16678063305176705</v>
      </c>
      <c r="B133" s="1">
        <v>43026</v>
      </c>
      <c r="C133" s="1" t="str">
        <f>TEXT(B133,"mmmm")</f>
        <v>October</v>
      </c>
      <c r="D133" t="s">
        <v>10</v>
      </c>
      <c r="E133">
        <v>62.499999999999993</v>
      </c>
      <c r="F133" s="2">
        <v>0.77</v>
      </c>
      <c r="G133">
        <v>33</v>
      </c>
      <c r="H133">
        <v>0.3</v>
      </c>
      <c r="I133">
        <v>25</v>
      </c>
      <c r="J133" s="3">
        <f>H133*I133</f>
        <v>7.5</v>
      </c>
      <c r="L133" t="s">
        <v>531</v>
      </c>
      <c r="M133" s="2">
        <f t="shared" ref="M133" si="256">AVERAGE(F132:F171)</f>
        <v>0.77550000000000008</v>
      </c>
      <c r="N133">
        <f t="shared" ref="N133" si="257">_xlfn.STDEV.S(F132:F171)</f>
        <v>0.23253287608752909</v>
      </c>
    </row>
    <row r="134" spans="1:14" x14ac:dyDescent="0.25">
      <c r="A134" s="7">
        <f ca="1">RAND()</f>
        <v>0.5315673981923188</v>
      </c>
      <c r="B134" s="1">
        <v>42953</v>
      </c>
      <c r="C134" s="1" t="str">
        <f>TEXT(B134,"mmmm")</f>
        <v>August</v>
      </c>
      <c r="D134" t="s">
        <v>7</v>
      </c>
      <c r="E134">
        <v>77.3</v>
      </c>
      <c r="F134" s="2">
        <v>0.61</v>
      </c>
      <c r="G134">
        <v>36</v>
      </c>
      <c r="H134">
        <v>0.5</v>
      </c>
      <c r="I134">
        <v>31</v>
      </c>
      <c r="J134" s="3">
        <f>H134*I134</f>
        <v>15.5</v>
      </c>
      <c r="L134" t="s">
        <v>532</v>
      </c>
      <c r="M134" s="2">
        <f t="shared" ref="M134" si="258">AVERAGE(F165:F204)</f>
        <v>0.81925000000000003</v>
      </c>
      <c r="N134">
        <f t="shared" ref="N134" si="259">_xlfn.STDEV.S(F165:F204)</f>
        <v>0.23112198466366554</v>
      </c>
    </row>
    <row r="135" spans="1:14" x14ac:dyDescent="0.25">
      <c r="A135" s="7">
        <f ca="1">RAND()</f>
        <v>7.5659233116145419E-3</v>
      </c>
      <c r="B135" s="1">
        <v>42929</v>
      </c>
      <c r="C135" s="1" t="str">
        <f>TEXT(B135,"mmmm")</f>
        <v>July</v>
      </c>
      <c r="D135" t="s">
        <v>11</v>
      </c>
      <c r="E135">
        <v>78.899999999999991</v>
      </c>
      <c r="F135" s="2">
        <v>0.61</v>
      </c>
      <c r="G135">
        <v>49</v>
      </c>
      <c r="H135">
        <v>0.5</v>
      </c>
      <c r="I135">
        <v>33</v>
      </c>
      <c r="J135" s="3">
        <f>H135*I135</f>
        <v>16.5</v>
      </c>
      <c r="L135" t="s">
        <v>533</v>
      </c>
      <c r="M135" s="2">
        <f t="shared" ref="M135" si="260">AVERAGE(F134:F173)</f>
        <v>0.78075000000000006</v>
      </c>
      <c r="N135">
        <f t="shared" ref="N135" si="261">_xlfn.STDEV.S(F134:F173)</f>
        <v>0.23613759026987122</v>
      </c>
    </row>
    <row r="136" spans="1:14" x14ac:dyDescent="0.25">
      <c r="A136" s="7">
        <f ca="1">RAND()</f>
        <v>0.58538875390997802</v>
      </c>
      <c r="B136" s="1">
        <v>42752</v>
      </c>
      <c r="C136" s="1" t="str">
        <f>TEXT(B136,"mmmm")</f>
        <v>January</v>
      </c>
      <c r="D136" t="s">
        <v>9</v>
      </c>
      <c r="E136">
        <v>32.199999999999996</v>
      </c>
      <c r="F136" s="2">
        <v>1.43</v>
      </c>
      <c r="G136">
        <v>26</v>
      </c>
      <c r="H136">
        <v>0.3</v>
      </c>
      <c r="I136">
        <v>14</v>
      </c>
      <c r="J136" s="3">
        <f>H136*I136</f>
        <v>4.2</v>
      </c>
      <c r="L136" t="s">
        <v>534</v>
      </c>
      <c r="M136" s="2">
        <f t="shared" ref="M136" si="262">AVERAGE(F167:F206)</f>
        <v>0.81650000000000011</v>
      </c>
      <c r="N136">
        <f t="shared" ref="N136" si="263">_xlfn.STDEV.S(F167:F206)</f>
        <v>0.23343093196918008</v>
      </c>
    </row>
    <row r="137" spans="1:14" x14ac:dyDescent="0.25">
      <c r="A137" s="7">
        <f ca="1">RAND()</f>
        <v>4.5378527986916772E-2</v>
      </c>
      <c r="B137" s="1">
        <v>42886</v>
      </c>
      <c r="C137" s="1" t="str">
        <f>TEXT(B137,"mmmm")</f>
        <v>May</v>
      </c>
      <c r="D137" t="s">
        <v>10</v>
      </c>
      <c r="E137">
        <v>77.3</v>
      </c>
      <c r="F137" s="2">
        <v>0.65</v>
      </c>
      <c r="G137">
        <v>56</v>
      </c>
      <c r="H137">
        <v>0.3</v>
      </c>
      <c r="I137">
        <v>31</v>
      </c>
      <c r="J137" s="3">
        <f>H137*I137</f>
        <v>9.2999999999999989</v>
      </c>
      <c r="L137" t="s">
        <v>535</v>
      </c>
      <c r="M137" s="2">
        <f t="shared" ref="M137" si="264">AVERAGE(F136:F175)</f>
        <v>0.78625000000000012</v>
      </c>
      <c r="N137">
        <f t="shared" ref="N137" si="265">_xlfn.STDEV.S(F136:F175)</f>
        <v>0.2335642172717034</v>
      </c>
    </row>
    <row r="138" spans="1:14" x14ac:dyDescent="0.25">
      <c r="A138" s="7">
        <f ca="1">RAND()</f>
        <v>0.30937273354850481</v>
      </c>
      <c r="B138" s="1">
        <v>42987</v>
      </c>
      <c r="C138" s="1" t="str">
        <f>TEXT(B138,"mmmm")</f>
        <v>September</v>
      </c>
      <c r="D138" t="s">
        <v>13</v>
      </c>
      <c r="E138">
        <v>64.8</v>
      </c>
      <c r="F138" s="2">
        <v>0.77</v>
      </c>
      <c r="G138">
        <v>45</v>
      </c>
      <c r="H138">
        <v>0.3</v>
      </c>
      <c r="I138">
        <v>26</v>
      </c>
      <c r="J138" s="3">
        <f>H138*I138</f>
        <v>7.8</v>
      </c>
      <c r="L138" t="s">
        <v>536</v>
      </c>
      <c r="M138" s="2">
        <f t="shared" ref="M138" si="266">AVERAGE(F169:F208)</f>
        <v>0.81400000000000006</v>
      </c>
      <c r="N138">
        <f t="shared" ref="N138" si="267">_xlfn.STDEV.S(F169:F208)</f>
        <v>0.2333787501587084</v>
      </c>
    </row>
    <row r="139" spans="1:14" x14ac:dyDescent="0.25">
      <c r="A139" s="7">
        <f ca="1">RAND()</f>
        <v>0.75641957503545521</v>
      </c>
      <c r="B139" s="1">
        <v>42928</v>
      </c>
      <c r="C139" s="1" t="str">
        <f>TEXT(B139,"mmmm")</f>
        <v>July</v>
      </c>
      <c r="D139" t="s">
        <v>10</v>
      </c>
      <c r="E139">
        <v>80.199999999999989</v>
      </c>
      <c r="F139" s="2">
        <v>0.56000000000000005</v>
      </c>
      <c r="G139">
        <v>39</v>
      </c>
      <c r="H139">
        <v>0.5</v>
      </c>
      <c r="I139">
        <v>34</v>
      </c>
      <c r="J139" s="3">
        <f>H139*I139</f>
        <v>17</v>
      </c>
      <c r="L139" t="s">
        <v>537</v>
      </c>
      <c r="M139" s="2">
        <f t="shared" ref="M139" si="268">AVERAGE(F138:F177)</f>
        <v>0.77275000000000005</v>
      </c>
      <c r="N139">
        <f t="shared" ref="N139" si="269">_xlfn.STDEV.S(F138:F177)</f>
        <v>0.20847415753271301</v>
      </c>
    </row>
    <row r="140" spans="1:14" x14ac:dyDescent="0.25">
      <c r="A140" s="7">
        <f ca="1">RAND()</f>
        <v>0.2250964164760636</v>
      </c>
      <c r="B140" s="1">
        <v>42744</v>
      </c>
      <c r="C140" s="1" t="str">
        <f>TEXT(B140,"mmmm")</f>
        <v>January</v>
      </c>
      <c r="D140" t="s">
        <v>8</v>
      </c>
      <c r="E140">
        <v>38.099999999999994</v>
      </c>
      <c r="F140" s="2">
        <v>1.18</v>
      </c>
      <c r="G140">
        <v>20</v>
      </c>
      <c r="H140">
        <v>0.3</v>
      </c>
      <c r="I140">
        <v>17</v>
      </c>
      <c r="J140" s="3">
        <f>H140*I140</f>
        <v>5.0999999999999996</v>
      </c>
      <c r="L140" t="s">
        <v>538</v>
      </c>
      <c r="M140" s="2">
        <f t="shared" ref="M140" si="270">AVERAGE(F171:F210)</f>
        <v>0.81199999999999994</v>
      </c>
      <c r="N140">
        <f t="shared" ref="N140" si="271">_xlfn.STDEV.S(F171:F210)</f>
        <v>0.23734860221699031</v>
      </c>
    </row>
    <row r="141" spans="1:14" x14ac:dyDescent="0.25">
      <c r="A141" s="7">
        <f ca="1">RAND()</f>
        <v>0.19899408381375716</v>
      </c>
      <c r="B141" s="1">
        <v>42816</v>
      </c>
      <c r="C141" s="1" t="str">
        <f>TEXT(B141,"mmmm")</f>
        <v>March</v>
      </c>
      <c r="D141" t="s">
        <v>10</v>
      </c>
      <c r="E141">
        <v>56.499999999999993</v>
      </c>
      <c r="F141" s="2">
        <v>0.74</v>
      </c>
      <c r="G141">
        <v>38</v>
      </c>
      <c r="H141">
        <v>0.3</v>
      </c>
      <c r="I141">
        <v>25</v>
      </c>
      <c r="J141" s="3">
        <f>H141*I141</f>
        <v>7.5</v>
      </c>
      <c r="L141" t="s">
        <v>539</v>
      </c>
      <c r="M141" s="2">
        <f t="shared" ref="M141" si="272">AVERAGE(F140:F179)</f>
        <v>0.78449999999999998</v>
      </c>
      <c r="N141">
        <f t="shared" ref="N141" si="273">_xlfn.STDEV.S(F140:F179)</f>
        <v>0.20857206834163533</v>
      </c>
    </row>
    <row r="142" spans="1:14" x14ac:dyDescent="0.25">
      <c r="A142" s="7">
        <f ca="1">RAND()</f>
        <v>0.97218508518923297</v>
      </c>
      <c r="B142" s="1">
        <v>42779</v>
      </c>
      <c r="C142" s="1" t="str">
        <f>TEXT(B142,"mmmm")</f>
        <v>February</v>
      </c>
      <c r="D142" t="s">
        <v>8</v>
      </c>
      <c r="E142">
        <v>46.4</v>
      </c>
      <c r="F142" s="2">
        <v>1.1100000000000001</v>
      </c>
      <c r="G142">
        <v>34</v>
      </c>
      <c r="H142">
        <v>0.3</v>
      </c>
      <c r="I142">
        <v>18</v>
      </c>
      <c r="J142" s="3">
        <f>H142*I142</f>
        <v>5.3999999999999995</v>
      </c>
      <c r="L142" t="s">
        <v>540</v>
      </c>
      <c r="M142" s="2">
        <f t="shared" ref="M142" si="274">AVERAGE(F173:F212)</f>
        <v>0.80949999999999989</v>
      </c>
      <c r="N142">
        <f t="shared" ref="N142" si="275">_xlfn.STDEV.S(F173:F212)</f>
        <v>0.23926114903154999</v>
      </c>
    </row>
    <row r="143" spans="1:14" x14ac:dyDescent="0.25">
      <c r="A143" s="7">
        <f ca="1">RAND()</f>
        <v>0.24299918707554613</v>
      </c>
      <c r="B143" s="1">
        <v>43018</v>
      </c>
      <c r="C143" s="1" t="str">
        <f>TEXT(B143,"mmmm")</f>
        <v>October</v>
      </c>
      <c r="D143" t="s">
        <v>9</v>
      </c>
      <c r="E143">
        <v>58.499999999999993</v>
      </c>
      <c r="F143" s="2">
        <v>0.74</v>
      </c>
      <c r="G143">
        <v>51</v>
      </c>
      <c r="H143">
        <v>0.3</v>
      </c>
      <c r="I143">
        <v>25</v>
      </c>
      <c r="J143" s="3">
        <f>H143*I143</f>
        <v>7.5</v>
      </c>
      <c r="L143" t="s">
        <v>541</v>
      </c>
      <c r="M143" s="2">
        <f t="shared" ref="M143" si="276">AVERAGE(F142:F181)</f>
        <v>0.76275000000000004</v>
      </c>
      <c r="N143">
        <f t="shared" ref="N143" si="277">_xlfn.STDEV.S(F142:F181)</f>
        <v>0.20596225071101884</v>
      </c>
    </row>
    <row r="144" spans="1:14" x14ac:dyDescent="0.25">
      <c r="A144" s="7">
        <f ca="1">RAND()</f>
        <v>0.9146742185990816</v>
      </c>
      <c r="B144" s="1">
        <v>42993</v>
      </c>
      <c r="C144" s="1" t="str">
        <f>TEXT(B144,"mmmm")</f>
        <v>September</v>
      </c>
      <c r="D144" t="s">
        <v>12</v>
      </c>
      <c r="E144">
        <v>63.399999999999991</v>
      </c>
      <c r="F144" s="2">
        <v>0.67</v>
      </c>
      <c r="G144">
        <v>41</v>
      </c>
      <c r="H144">
        <v>0.3</v>
      </c>
      <c r="I144">
        <v>28</v>
      </c>
      <c r="J144" s="3">
        <f>H144*I144</f>
        <v>8.4</v>
      </c>
      <c r="L144" t="s">
        <v>542</v>
      </c>
      <c r="M144" s="2">
        <f t="shared" ref="M144" si="278">AVERAGE(F175:F214)</f>
        <v>0.79999999999999982</v>
      </c>
      <c r="N144">
        <f t="shared" ref="N144" si="279">_xlfn.STDEV.S(F175:F214)</f>
        <v>0.23704375880782796</v>
      </c>
    </row>
    <row r="145" spans="1:14" x14ac:dyDescent="0.25">
      <c r="A145" s="7">
        <f ca="1">RAND()</f>
        <v>0.93611647668261333</v>
      </c>
      <c r="B145" s="1">
        <v>42914</v>
      </c>
      <c r="C145" s="1" t="str">
        <f>TEXT(B145,"mmmm")</f>
        <v>June</v>
      </c>
      <c r="D145" t="s">
        <v>10</v>
      </c>
      <c r="E145">
        <v>75.899999999999991</v>
      </c>
      <c r="F145" s="2">
        <v>0.59</v>
      </c>
      <c r="G145">
        <v>65</v>
      </c>
      <c r="H145">
        <v>0.3</v>
      </c>
      <c r="I145">
        <v>33</v>
      </c>
      <c r="J145" s="3">
        <f>H145*I145</f>
        <v>9.9</v>
      </c>
      <c r="L145" t="s">
        <v>543</v>
      </c>
      <c r="M145" s="2">
        <f t="shared" ref="M145" si="280">AVERAGE(F144:F183)</f>
        <v>0.76775000000000004</v>
      </c>
      <c r="N145">
        <f t="shared" ref="N145" si="281">_xlfn.STDEV.S(F144:F183)</f>
        <v>0.21310268982407612</v>
      </c>
    </row>
    <row r="146" spans="1:14" x14ac:dyDescent="0.25">
      <c r="A146" s="7">
        <f ca="1">RAND()</f>
        <v>0.3035836980610821</v>
      </c>
      <c r="B146" s="1">
        <v>42818</v>
      </c>
      <c r="C146" s="1" t="str">
        <f>TEXT(B146,"mmmm")</f>
        <v>March</v>
      </c>
      <c r="D146" t="s">
        <v>12</v>
      </c>
      <c r="E146">
        <v>56.9</v>
      </c>
      <c r="F146" s="2">
        <v>0.83</v>
      </c>
      <c r="G146">
        <v>41</v>
      </c>
      <c r="H146">
        <v>0.3</v>
      </c>
      <c r="I146">
        <v>23</v>
      </c>
      <c r="J146" s="3">
        <f>H146*I146</f>
        <v>6.8999999999999995</v>
      </c>
      <c r="L146" t="s">
        <v>544</v>
      </c>
      <c r="M146" s="2">
        <f t="shared" ref="M146" si="282">AVERAGE(F177:F216)</f>
        <v>0.80899999999999983</v>
      </c>
      <c r="N146">
        <f t="shared" ref="N146" si="283">_xlfn.STDEV.S(F177:F216)</f>
        <v>0.24939722203540007</v>
      </c>
    </row>
    <row r="147" spans="1:14" x14ac:dyDescent="0.25">
      <c r="A147" s="7">
        <f ca="1">RAND()</f>
        <v>0.65807501227457299</v>
      </c>
      <c r="B147" s="1">
        <v>42917</v>
      </c>
      <c r="C147" s="1" t="str">
        <f>TEXT(B147,"mmmm")</f>
        <v>July</v>
      </c>
      <c r="D147" t="s">
        <v>13</v>
      </c>
      <c r="E147">
        <v>102.89999999999999</v>
      </c>
      <c r="F147" s="2">
        <v>0.47</v>
      </c>
      <c r="G147">
        <v>59</v>
      </c>
      <c r="H147">
        <v>0.5</v>
      </c>
      <c r="I147">
        <v>43</v>
      </c>
      <c r="J147" s="3">
        <f>H147*I147</f>
        <v>21.5</v>
      </c>
      <c r="L147" t="s">
        <v>545</v>
      </c>
      <c r="M147" s="2">
        <f t="shared" ref="M147" si="284">AVERAGE(F146:F185)</f>
        <v>0.77275000000000005</v>
      </c>
      <c r="N147">
        <f t="shared" ref="N147" si="285">_xlfn.STDEV.S(F146:F185)</f>
        <v>0.21091968941901901</v>
      </c>
    </row>
    <row r="148" spans="1:14" x14ac:dyDescent="0.25">
      <c r="A148" s="7">
        <f ca="1">RAND()</f>
        <v>0.88513884334256387</v>
      </c>
      <c r="B148" s="1">
        <v>42810</v>
      </c>
      <c r="C148" s="1" t="str">
        <f>TEXT(B148,"mmmm")</f>
        <v>March</v>
      </c>
      <c r="D148" t="s">
        <v>11</v>
      </c>
      <c r="E148">
        <v>60.199999999999996</v>
      </c>
      <c r="F148" s="2">
        <v>0.83</v>
      </c>
      <c r="G148">
        <v>39</v>
      </c>
      <c r="H148">
        <v>0.3</v>
      </c>
      <c r="I148">
        <v>24</v>
      </c>
      <c r="J148" s="3">
        <f>H148*I148</f>
        <v>7.1999999999999993</v>
      </c>
      <c r="L148" t="s">
        <v>546</v>
      </c>
      <c r="M148" s="2">
        <f t="shared" ref="M148" si="286">AVERAGE(F179:F218)</f>
        <v>0.8082499999999998</v>
      </c>
      <c r="N148">
        <f t="shared" ref="N148" si="287">_xlfn.STDEV.S(F179:F218)</f>
        <v>0.26675531379130529</v>
      </c>
    </row>
    <row r="149" spans="1:14" x14ac:dyDescent="0.25">
      <c r="A149" s="7">
        <f ca="1">RAND()</f>
        <v>0.55762827399284576</v>
      </c>
      <c r="B149" s="1">
        <v>42958</v>
      </c>
      <c r="C149" s="1" t="str">
        <f>TEXT(B149,"mmmm")</f>
        <v>August</v>
      </c>
      <c r="D149" t="s">
        <v>12</v>
      </c>
      <c r="E149">
        <v>75</v>
      </c>
      <c r="F149" s="2">
        <v>0.67</v>
      </c>
      <c r="G149">
        <v>49</v>
      </c>
      <c r="H149">
        <v>0.5</v>
      </c>
      <c r="I149">
        <v>30</v>
      </c>
      <c r="J149" s="3">
        <f>H149*I149</f>
        <v>15</v>
      </c>
      <c r="L149" t="s">
        <v>547</v>
      </c>
      <c r="M149" s="2">
        <f t="shared" ref="M149" si="288">AVERAGE(F148:F187)</f>
        <v>0.79025000000000001</v>
      </c>
      <c r="N149">
        <f t="shared" ref="N149" si="289">_xlfn.STDEV.S(F148:F187)</f>
        <v>0.22354357689101872</v>
      </c>
    </row>
    <row r="150" spans="1:14" x14ac:dyDescent="0.25">
      <c r="A150" s="7">
        <f ca="1">RAND()</f>
        <v>0.22736751729813287</v>
      </c>
      <c r="B150" s="1">
        <v>42911</v>
      </c>
      <c r="C150" s="1" t="str">
        <f>TEXT(B150,"mmmm")</f>
        <v>June</v>
      </c>
      <c r="D150" t="s">
        <v>7</v>
      </c>
      <c r="E150">
        <v>85.1</v>
      </c>
      <c r="F150" s="2">
        <v>0.51</v>
      </c>
      <c r="G150">
        <v>58</v>
      </c>
      <c r="H150">
        <v>0.3</v>
      </c>
      <c r="I150">
        <v>37</v>
      </c>
      <c r="J150" s="3">
        <f>H150*I150</f>
        <v>11.1</v>
      </c>
      <c r="L150" t="s">
        <v>548</v>
      </c>
      <c r="M150" s="2">
        <f t="shared" ref="M150" si="290">AVERAGE(F181:F220)</f>
        <v>0.81899999999999962</v>
      </c>
      <c r="N150">
        <f t="shared" ref="N150" si="291">_xlfn.STDEV.S(F181:F220)</f>
        <v>0.26573362409442935</v>
      </c>
    </row>
    <row r="151" spans="1:14" x14ac:dyDescent="0.25">
      <c r="A151" s="7">
        <f ca="1">RAND()</f>
        <v>0.17466503422150059</v>
      </c>
      <c r="B151" s="1">
        <v>42969</v>
      </c>
      <c r="C151" s="1" t="str">
        <f>TEXT(B151,"mmmm")</f>
        <v>August</v>
      </c>
      <c r="D151" t="s">
        <v>9</v>
      </c>
      <c r="E151">
        <v>69</v>
      </c>
      <c r="F151" s="2">
        <v>0.63</v>
      </c>
      <c r="G151">
        <v>55</v>
      </c>
      <c r="H151">
        <v>0.5</v>
      </c>
      <c r="I151">
        <v>30</v>
      </c>
      <c r="J151" s="3">
        <f>H151*I151</f>
        <v>15</v>
      </c>
      <c r="L151" t="s">
        <v>549</v>
      </c>
      <c r="M151" s="2">
        <f t="shared" ref="M151" si="292">AVERAGE(F150:F189)</f>
        <v>0.78900000000000015</v>
      </c>
      <c r="N151">
        <f t="shared" ref="N151" si="293">_xlfn.STDEV.S(F150:F189)</f>
        <v>0.22313385657205348</v>
      </c>
    </row>
    <row r="152" spans="1:14" x14ac:dyDescent="0.25">
      <c r="A152" s="7">
        <f ca="1">RAND()</f>
        <v>0.54876088314324756</v>
      </c>
      <c r="B152" s="1">
        <v>42741</v>
      </c>
      <c r="C152" s="1" t="str">
        <f>TEXT(B152,"mmmm")</f>
        <v>January</v>
      </c>
      <c r="D152" t="s">
        <v>12</v>
      </c>
      <c r="E152">
        <v>25.299999999999997</v>
      </c>
      <c r="F152" s="2">
        <v>1.54</v>
      </c>
      <c r="G152">
        <v>23</v>
      </c>
      <c r="H152">
        <v>0.3</v>
      </c>
      <c r="I152">
        <v>11</v>
      </c>
      <c r="J152" s="3">
        <f>H152*I152</f>
        <v>3.3</v>
      </c>
      <c r="L152" t="s">
        <v>550</v>
      </c>
      <c r="M152" s="2">
        <f t="shared" ref="M152" si="294">AVERAGE(F183:F222)</f>
        <v>0.82174999999999998</v>
      </c>
      <c r="N152">
        <f t="shared" ref="N152" si="295">_xlfn.STDEV.S(F183:F222)</f>
        <v>0.26280428029921726</v>
      </c>
    </row>
    <row r="153" spans="1:14" x14ac:dyDescent="0.25">
      <c r="A153" s="7">
        <f ca="1">RAND()</f>
        <v>0.58539922902924979</v>
      </c>
      <c r="B153" s="1">
        <v>42841</v>
      </c>
      <c r="C153" s="1" t="str">
        <f>TEXT(B153,"mmmm")</f>
        <v>April</v>
      </c>
      <c r="D153" t="s">
        <v>7</v>
      </c>
      <c r="E153">
        <v>65.099999999999994</v>
      </c>
      <c r="F153" s="2">
        <v>0.69</v>
      </c>
      <c r="G153">
        <v>43</v>
      </c>
      <c r="H153">
        <v>0.3</v>
      </c>
      <c r="I153">
        <v>27</v>
      </c>
      <c r="J153" s="3">
        <f>H153*I153</f>
        <v>8.1</v>
      </c>
      <c r="L153" t="s">
        <v>551</v>
      </c>
      <c r="M153" s="2">
        <f t="shared" ref="M153" si="296">AVERAGE(F152:F191)</f>
        <v>0.79975000000000018</v>
      </c>
      <c r="N153">
        <f t="shared" ref="N153" si="297">_xlfn.STDEV.S(F152:F191)</f>
        <v>0.2222551952033327</v>
      </c>
    </row>
    <row r="154" spans="1:14" x14ac:dyDescent="0.25">
      <c r="A154" s="7">
        <f ca="1">RAND()</f>
        <v>0.10757487379841046</v>
      </c>
      <c r="B154" s="1">
        <v>42985</v>
      </c>
      <c r="C154" s="1" t="str">
        <f>TEXT(B154,"mmmm")</f>
        <v>September</v>
      </c>
      <c r="D154" t="s">
        <v>11</v>
      </c>
      <c r="E154">
        <v>68.399999999999991</v>
      </c>
      <c r="F154" s="2">
        <v>0.67</v>
      </c>
      <c r="G154">
        <v>49</v>
      </c>
      <c r="H154">
        <v>0.3</v>
      </c>
      <c r="I154">
        <v>28</v>
      </c>
      <c r="J154" s="3">
        <f>H154*I154</f>
        <v>8.4</v>
      </c>
      <c r="L154" t="s">
        <v>552</v>
      </c>
      <c r="M154" s="2">
        <f t="shared" ref="M154" si="298">AVERAGE(F185:F224)</f>
        <v>0.80774999999999975</v>
      </c>
      <c r="N154">
        <f t="shared" ref="N154" si="299">_xlfn.STDEV.S(F185:F224)</f>
        <v>0.25742798345686324</v>
      </c>
    </row>
    <row r="155" spans="1:14" x14ac:dyDescent="0.25">
      <c r="A155" s="7">
        <f ca="1">RAND()</f>
        <v>0.16334569083973172</v>
      </c>
      <c r="B155" s="1">
        <v>43092</v>
      </c>
      <c r="C155" s="1" t="str">
        <f>TEXT(B155,"mmmm")</f>
        <v>December</v>
      </c>
      <c r="D155" t="s">
        <v>13</v>
      </c>
      <c r="E155">
        <v>42.4</v>
      </c>
      <c r="F155" s="2">
        <v>1.1100000000000001</v>
      </c>
      <c r="G155">
        <v>20</v>
      </c>
      <c r="H155">
        <v>0.3</v>
      </c>
      <c r="I155">
        <v>18</v>
      </c>
      <c r="J155" s="3">
        <f>H155*I155</f>
        <v>5.3999999999999995</v>
      </c>
      <c r="L155" t="s">
        <v>553</v>
      </c>
      <c r="M155" s="2">
        <f t="shared" ref="M155" si="300">AVERAGE(F154:F193)</f>
        <v>0.77949999999999997</v>
      </c>
      <c r="N155">
        <f t="shared" ref="N155" si="301">_xlfn.STDEV.S(F154:F193)</f>
        <v>0.18912687370909073</v>
      </c>
    </row>
    <row r="156" spans="1:14" x14ac:dyDescent="0.25">
      <c r="A156" s="7">
        <f ca="1">RAND()</f>
        <v>0.67800699100340567</v>
      </c>
      <c r="B156" s="1">
        <v>42948</v>
      </c>
      <c r="C156" s="1" t="str">
        <f>TEXT(B156,"mmmm")</f>
        <v>August</v>
      </c>
      <c r="D156" t="s">
        <v>9</v>
      </c>
      <c r="E156">
        <v>75.599999999999994</v>
      </c>
      <c r="F156" s="2">
        <v>0.63</v>
      </c>
      <c r="G156">
        <v>56</v>
      </c>
      <c r="H156">
        <v>0.5</v>
      </c>
      <c r="I156">
        <v>32</v>
      </c>
      <c r="J156" s="3">
        <f>H156*I156</f>
        <v>16</v>
      </c>
      <c r="L156" t="s">
        <v>554</v>
      </c>
      <c r="M156" s="2">
        <f t="shared" ref="M156" si="302">AVERAGE(F187:F226)</f>
        <v>0.79899999999999993</v>
      </c>
      <c r="N156">
        <f t="shared" ref="N156" si="303">_xlfn.STDEV.S(F187:F226)</f>
        <v>0.24429700293091114</v>
      </c>
    </row>
    <row r="157" spans="1:14" x14ac:dyDescent="0.25">
      <c r="A157" s="7">
        <f ca="1">RAND()</f>
        <v>0.36740327178999765</v>
      </c>
      <c r="B157" s="1">
        <v>42970</v>
      </c>
      <c r="C157" s="1" t="str">
        <f>TEXT(B157,"mmmm")</f>
        <v>August</v>
      </c>
      <c r="D157" t="s">
        <v>10</v>
      </c>
      <c r="E157">
        <v>70.699999999999989</v>
      </c>
      <c r="F157" s="2">
        <v>0.67</v>
      </c>
      <c r="G157">
        <v>33</v>
      </c>
      <c r="H157">
        <v>0.5</v>
      </c>
      <c r="I157">
        <v>29</v>
      </c>
      <c r="J157" s="3">
        <f>H157*I157</f>
        <v>14.5</v>
      </c>
      <c r="L157" t="s">
        <v>555</v>
      </c>
      <c r="M157" s="2">
        <f t="shared" ref="M157" si="304">AVERAGE(F156:F195)</f>
        <v>0.77675000000000016</v>
      </c>
      <c r="N157">
        <f t="shared" ref="N157" si="305">_xlfn.STDEV.S(F156:F195)</f>
        <v>0.1813112849529275</v>
      </c>
    </row>
    <row r="158" spans="1:14" x14ac:dyDescent="0.25">
      <c r="A158" s="7">
        <f ca="1">RAND()</f>
        <v>3.5512697518700564E-2</v>
      </c>
      <c r="B158" s="1">
        <v>42964</v>
      </c>
      <c r="C158" s="1" t="str">
        <f>TEXT(B158,"mmmm")</f>
        <v>August</v>
      </c>
      <c r="D158" t="s">
        <v>11</v>
      </c>
      <c r="E158">
        <v>68</v>
      </c>
      <c r="F158" s="2">
        <v>0.67</v>
      </c>
      <c r="G158">
        <v>42</v>
      </c>
      <c r="H158">
        <v>0.5</v>
      </c>
      <c r="I158">
        <v>30</v>
      </c>
      <c r="J158" s="3">
        <f>H158*I158</f>
        <v>15</v>
      </c>
      <c r="L158" t="s">
        <v>556</v>
      </c>
      <c r="M158" s="2">
        <f t="shared" ref="M158" si="306">AVERAGE(F189:F228)</f>
        <v>0.80625000000000002</v>
      </c>
      <c r="N158">
        <f t="shared" ref="N158" si="307">_xlfn.STDEV.S(F189:F228)</f>
        <v>0.2431596236304511</v>
      </c>
    </row>
    <row r="159" spans="1:14" x14ac:dyDescent="0.25">
      <c r="A159" s="7">
        <f ca="1">RAND()</f>
        <v>0.34247781885252282</v>
      </c>
      <c r="B159" s="1">
        <v>42990</v>
      </c>
      <c r="C159" s="1" t="str">
        <f>TEXT(B159,"mmmm")</f>
        <v>September</v>
      </c>
      <c r="D159" t="s">
        <v>9</v>
      </c>
      <c r="E159">
        <v>61.099999999999994</v>
      </c>
      <c r="F159" s="2">
        <v>0.71</v>
      </c>
      <c r="G159">
        <v>36</v>
      </c>
      <c r="H159">
        <v>0.3</v>
      </c>
      <c r="I159">
        <v>27</v>
      </c>
      <c r="J159" s="3">
        <f>H159*I159</f>
        <v>8.1</v>
      </c>
      <c r="L159" t="s">
        <v>557</v>
      </c>
      <c r="M159" s="2">
        <f t="shared" ref="M159" si="308">AVERAGE(F158:F197)</f>
        <v>0.79175000000000018</v>
      </c>
      <c r="N159">
        <f t="shared" ref="N159" si="309">_xlfn.STDEV.S(F158:F197)</f>
        <v>0.20184898518573835</v>
      </c>
    </row>
    <row r="160" spans="1:14" x14ac:dyDescent="0.25">
      <c r="A160" s="7">
        <f ca="1">RAND()</f>
        <v>0.3499525026001522</v>
      </c>
      <c r="B160" s="1">
        <v>42961</v>
      </c>
      <c r="C160" s="1" t="str">
        <f>TEXT(B160,"mmmm")</f>
        <v>August</v>
      </c>
      <c r="D160" t="s">
        <v>8</v>
      </c>
      <c r="E160">
        <v>72.599999999999994</v>
      </c>
      <c r="F160" s="2">
        <v>0.59</v>
      </c>
      <c r="G160">
        <v>43</v>
      </c>
      <c r="H160">
        <v>0.5</v>
      </c>
      <c r="I160">
        <v>32</v>
      </c>
      <c r="J160" s="3">
        <f>H160*I160</f>
        <v>16</v>
      </c>
      <c r="L160" t="s">
        <v>558</v>
      </c>
      <c r="M160" s="2">
        <f t="shared" ref="M160" si="310">AVERAGE(F191:F230)</f>
        <v>0.80650000000000011</v>
      </c>
      <c r="N160">
        <f t="shared" ref="N160" si="311">_xlfn.STDEV.S(F191:F230)</f>
        <v>0.24233426797689409</v>
      </c>
    </row>
    <row r="161" spans="1:14" x14ac:dyDescent="0.25">
      <c r="A161" s="7">
        <f ca="1">RAND()</f>
        <v>0.33964279684432452</v>
      </c>
      <c r="B161" s="1">
        <v>42784</v>
      </c>
      <c r="C161" s="1" t="str">
        <f>TEXT(B161,"mmmm")</f>
        <v>February</v>
      </c>
      <c r="D161" t="s">
        <v>13</v>
      </c>
      <c r="E161">
        <v>43.699999999999996</v>
      </c>
      <c r="F161" s="2">
        <v>0.95</v>
      </c>
      <c r="G161">
        <v>25</v>
      </c>
      <c r="H161">
        <v>0.3</v>
      </c>
      <c r="I161">
        <v>19</v>
      </c>
      <c r="J161" s="3">
        <f>H161*I161</f>
        <v>5.7</v>
      </c>
      <c r="L161" t="s">
        <v>559</v>
      </c>
      <c r="M161" s="2">
        <f t="shared" ref="M161" si="312">AVERAGE(F160:F199)</f>
        <v>0.78825000000000001</v>
      </c>
      <c r="N161">
        <f t="shared" ref="N161" si="313">_xlfn.STDEV.S(F160:F199)</f>
        <v>0.20449923202162862</v>
      </c>
    </row>
    <row r="162" spans="1:14" x14ac:dyDescent="0.25">
      <c r="A162" s="7">
        <f ca="1">RAND()</f>
        <v>0.70209806678950781</v>
      </c>
      <c r="B162" s="1">
        <v>42967</v>
      </c>
      <c r="C162" s="1" t="str">
        <f>TEXT(B162,"mmmm")</f>
        <v>August</v>
      </c>
      <c r="D162" t="s">
        <v>7</v>
      </c>
      <c r="E162">
        <v>74.3</v>
      </c>
      <c r="F162" s="2">
        <v>0.65</v>
      </c>
      <c r="G162">
        <v>53</v>
      </c>
      <c r="H162">
        <v>0.5</v>
      </c>
      <c r="I162">
        <v>31</v>
      </c>
      <c r="J162" s="3">
        <f>H162*I162</f>
        <v>15.5</v>
      </c>
      <c r="L162" t="s">
        <v>560</v>
      </c>
      <c r="M162" s="2">
        <f t="shared" ref="M162" si="314">AVERAGE(F193:F232)</f>
        <v>0.81425000000000014</v>
      </c>
      <c r="N162">
        <f t="shared" ref="N162" si="315">_xlfn.STDEV.S(F193:F232)</f>
        <v>0.24934671052829577</v>
      </c>
    </row>
    <row r="163" spans="1:14" x14ac:dyDescent="0.25">
      <c r="A163" s="7">
        <f ca="1">RAND()</f>
        <v>0.14539529378859239</v>
      </c>
      <c r="B163" s="1">
        <v>43008</v>
      </c>
      <c r="C163" s="1" t="str">
        <f>TEXT(B163,"mmmm")</f>
        <v>September</v>
      </c>
      <c r="D163" t="s">
        <v>13</v>
      </c>
      <c r="E163">
        <v>64.8</v>
      </c>
      <c r="F163" s="2">
        <v>0.74</v>
      </c>
      <c r="G163">
        <v>29</v>
      </c>
      <c r="H163">
        <v>0.3</v>
      </c>
      <c r="I163">
        <v>26</v>
      </c>
      <c r="J163" s="3">
        <f>H163*I163</f>
        <v>7.8</v>
      </c>
      <c r="L163" t="s">
        <v>561</v>
      </c>
      <c r="M163" s="2">
        <f t="shared" ref="M163" si="316">AVERAGE(F162:F201)</f>
        <v>0.79175000000000006</v>
      </c>
      <c r="N163">
        <f t="shared" ref="N163" si="317">_xlfn.STDEV.S(F162:F201)</f>
        <v>0.20128927391908327</v>
      </c>
    </row>
    <row r="164" spans="1:14" x14ac:dyDescent="0.25">
      <c r="A164" s="7">
        <f ca="1">RAND()</f>
        <v>0.98619089785964043</v>
      </c>
      <c r="B164" s="1">
        <v>42965</v>
      </c>
      <c r="C164" s="1" t="str">
        <f>TEXT(B164,"mmmm")</f>
        <v>August</v>
      </c>
      <c r="D164" t="s">
        <v>12</v>
      </c>
      <c r="E164">
        <v>65.699999999999989</v>
      </c>
      <c r="F164" s="2">
        <v>0.69</v>
      </c>
      <c r="G164">
        <v>45</v>
      </c>
      <c r="H164">
        <v>0.5</v>
      </c>
      <c r="I164">
        <v>29</v>
      </c>
      <c r="J164" s="3">
        <f>H164*I164</f>
        <v>14.5</v>
      </c>
      <c r="L164" t="s">
        <v>562</v>
      </c>
      <c r="M164" s="2">
        <f t="shared" ref="M164" si="318">AVERAGE(F195:F234)</f>
        <v>0.8105</v>
      </c>
      <c r="N164">
        <f t="shared" ref="N164" si="319">_xlfn.STDEV.S(F195:F234)</f>
        <v>0.25069084035101336</v>
      </c>
    </row>
    <row r="165" spans="1:14" x14ac:dyDescent="0.25">
      <c r="A165" s="7">
        <f ca="1">RAND()</f>
        <v>0.47520950300930287</v>
      </c>
      <c r="B165" s="1">
        <v>42999</v>
      </c>
      <c r="C165" s="1" t="str">
        <f>TEXT(B165,"mmmm")</f>
        <v>September</v>
      </c>
      <c r="D165" t="s">
        <v>11</v>
      </c>
      <c r="E165">
        <v>59.8</v>
      </c>
      <c r="F165" s="2">
        <v>0.71</v>
      </c>
      <c r="G165">
        <v>42</v>
      </c>
      <c r="H165">
        <v>0.3</v>
      </c>
      <c r="I165">
        <v>26</v>
      </c>
      <c r="J165" s="3">
        <f>H165*I165</f>
        <v>7.8</v>
      </c>
      <c r="L165" t="s">
        <v>563</v>
      </c>
      <c r="M165" s="2">
        <f t="shared" ref="M165" si="320">AVERAGE(F164:F203)</f>
        <v>0.81724999999999992</v>
      </c>
      <c r="N165">
        <f t="shared" ref="N165" si="321">_xlfn.STDEV.S(F164:F203)</f>
        <v>0.23190390914541145</v>
      </c>
    </row>
    <row r="166" spans="1:14" x14ac:dyDescent="0.25">
      <c r="A166" s="7">
        <f ca="1">RAND()</f>
        <v>2.8539176101013086E-2</v>
      </c>
      <c r="B166" s="1">
        <v>42946</v>
      </c>
      <c r="C166" s="1" t="str">
        <f>TEXT(B166,"mmmm")</f>
        <v>July</v>
      </c>
      <c r="D166" t="s">
        <v>7</v>
      </c>
      <c r="E166">
        <v>78.199999999999989</v>
      </c>
      <c r="F166" s="2">
        <v>0.59</v>
      </c>
      <c r="G166">
        <v>52</v>
      </c>
      <c r="H166">
        <v>0.5</v>
      </c>
      <c r="I166">
        <v>34</v>
      </c>
      <c r="J166" s="3">
        <f>H166*I166</f>
        <v>17</v>
      </c>
      <c r="L166" t="s">
        <v>564</v>
      </c>
      <c r="M166" s="2">
        <f t="shared" ref="M166" si="322">AVERAGE(F197:F236)</f>
        <v>0.81650000000000011</v>
      </c>
      <c r="N166">
        <f t="shared" ref="N166" si="323">_xlfn.STDEV.S(F197:F236)</f>
        <v>0.27346353996887346</v>
      </c>
    </row>
    <row r="167" spans="1:14" x14ac:dyDescent="0.25">
      <c r="A167" s="7">
        <f ca="1">RAND()</f>
        <v>0.30041694281930154</v>
      </c>
      <c r="B167" s="1">
        <v>43058</v>
      </c>
      <c r="C167" s="1" t="str">
        <f>TEXT(B167,"mmmm")</f>
        <v>November</v>
      </c>
      <c r="D167" t="s">
        <v>7</v>
      </c>
      <c r="E167">
        <v>55.9</v>
      </c>
      <c r="F167" s="2">
        <v>0.87</v>
      </c>
      <c r="G167">
        <v>34</v>
      </c>
      <c r="H167">
        <v>0.3</v>
      </c>
      <c r="I167">
        <v>23</v>
      </c>
      <c r="J167" s="3">
        <f>H167*I167</f>
        <v>6.8999999999999995</v>
      </c>
      <c r="L167" t="s">
        <v>565</v>
      </c>
      <c r="M167" s="2">
        <f t="shared" ref="M167" si="324">AVERAGE(F166:F205)</f>
        <v>0.81500000000000006</v>
      </c>
      <c r="N167">
        <f t="shared" ref="N167" si="325">_xlfn.STDEV.S(F166:F205)</f>
        <v>0.2347175061479389</v>
      </c>
    </row>
    <row r="168" spans="1:14" x14ac:dyDescent="0.25">
      <c r="A168" s="7">
        <f ca="1">RAND()</f>
        <v>0.54937253573811984</v>
      </c>
      <c r="B168" s="1">
        <v>42957</v>
      </c>
      <c r="C168" s="1" t="str">
        <f>TEXT(B168,"mmmm")</f>
        <v>August</v>
      </c>
      <c r="D168" t="s">
        <v>11</v>
      </c>
      <c r="E168">
        <v>70.3</v>
      </c>
      <c r="F168" s="2">
        <v>0.65</v>
      </c>
      <c r="G168">
        <v>56</v>
      </c>
      <c r="H168">
        <v>0.5</v>
      </c>
      <c r="I168">
        <v>31</v>
      </c>
      <c r="J168" s="3">
        <f>H168*I168</f>
        <v>15.5</v>
      </c>
      <c r="L168" t="s">
        <v>566</v>
      </c>
      <c r="M168" s="2">
        <f t="shared" ref="M168" si="326">AVERAGE(F199:F238)</f>
        <v>0.84250000000000003</v>
      </c>
      <c r="N168">
        <f t="shared" ref="N168" si="327">_xlfn.STDEV.S(F199:F238)</f>
        <v>0.29249369925275992</v>
      </c>
    </row>
    <row r="169" spans="1:14" x14ac:dyDescent="0.25">
      <c r="A169" s="7">
        <f ca="1">RAND()</f>
        <v>2.733057878781775E-2</v>
      </c>
      <c r="B169" s="1">
        <v>43013</v>
      </c>
      <c r="C169" s="1" t="str">
        <f>TEXT(B169,"mmmm")</f>
        <v>October</v>
      </c>
      <c r="D169" t="s">
        <v>11</v>
      </c>
      <c r="E169">
        <v>60.499999999999993</v>
      </c>
      <c r="F169" s="2">
        <v>0.8</v>
      </c>
      <c r="G169">
        <v>33</v>
      </c>
      <c r="H169">
        <v>0.3</v>
      </c>
      <c r="I169">
        <v>25</v>
      </c>
      <c r="J169" s="3">
        <f>H169*I169</f>
        <v>7.5</v>
      </c>
      <c r="L169" t="s">
        <v>567</v>
      </c>
      <c r="M169" s="2">
        <f t="shared" ref="M169" si="328">AVERAGE(F168:F207)</f>
        <v>0.81099999999999994</v>
      </c>
      <c r="N169">
        <f t="shared" ref="N169" si="329">_xlfn.STDEV.S(F168:F207)</f>
        <v>0.23472624535064335</v>
      </c>
    </row>
    <row r="170" spans="1:14" x14ac:dyDescent="0.25">
      <c r="A170" s="7">
        <f ca="1">RAND()</f>
        <v>0.70463750348067855</v>
      </c>
      <c r="B170" s="1">
        <v>43080</v>
      </c>
      <c r="C170" s="1" t="str">
        <f>TEXT(B170,"mmmm")</f>
        <v>December</v>
      </c>
      <c r="D170" t="s">
        <v>8</v>
      </c>
      <c r="E170">
        <v>45.099999999999994</v>
      </c>
      <c r="F170" s="2">
        <v>1.1100000000000001</v>
      </c>
      <c r="G170">
        <v>33</v>
      </c>
      <c r="H170">
        <v>0.3</v>
      </c>
      <c r="I170">
        <v>17</v>
      </c>
      <c r="J170" s="3">
        <f>H170*I170</f>
        <v>5.0999999999999996</v>
      </c>
      <c r="L170" t="s">
        <v>568</v>
      </c>
      <c r="M170" s="2">
        <f t="shared" ref="M170" si="330">AVERAGE(F201:F240)</f>
        <v>0.84150000000000014</v>
      </c>
      <c r="N170">
        <f t="shared" ref="N170" si="331">_xlfn.STDEV.S(F201:F240)</f>
        <v>0.29296494933432149</v>
      </c>
    </row>
    <row r="171" spans="1:14" x14ac:dyDescent="0.25">
      <c r="A171" s="7">
        <f ca="1">RAND()</f>
        <v>0.21423439801817934</v>
      </c>
      <c r="B171" s="1">
        <v>43014</v>
      </c>
      <c r="C171" s="1" t="str">
        <f>TEXT(B171,"mmmm")</f>
        <v>October</v>
      </c>
      <c r="D171" t="s">
        <v>12</v>
      </c>
      <c r="E171">
        <v>62.499999999999993</v>
      </c>
      <c r="F171" s="2">
        <v>0.74</v>
      </c>
      <c r="G171">
        <v>42</v>
      </c>
      <c r="H171">
        <v>0.3</v>
      </c>
      <c r="I171">
        <v>25</v>
      </c>
      <c r="J171" s="3">
        <f>H171*I171</f>
        <v>7.5</v>
      </c>
      <c r="L171" t="s">
        <v>569</v>
      </c>
      <c r="M171" s="2">
        <f t="shared" ref="M171" si="332">AVERAGE(F170:F209)</f>
        <v>0.8234999999999999</v>
      </c>
      <c r="N171">
        <f t="shared" ref="N171" si="333">_xlfn.STDEV.S(F170:F209)</f>
        <v>0.24042217142522551</v>
      </c>
    </row>
    <row r="172" spans="1:14" x14ac:dyDescent="0.25">
      <c r="A172" s="7">
        <f ca="1">RAND()</f>
        <v>0.1495507107343349</v>
      </c>
      <c r="B172" s="1">
        <v>42819</v>
      </c>
      <c r="C172" s="1" t="str">
        <f>TEXT(B172,"mmmm")</f>
        <v>March</v>
      </c>
      <c r="D172" t="s">
        <v>13</v>
      </c>
      <c r="E172">
        <v>58.199999999999996</v>
      </c>
      <c r="F172" s="2">
        <v>0.8</v>
      </c>
      <c r="G172">
        <v>50</v>
      </c>
      <c r="H172">
        <v>0.3</v>
      </c>
      <c r="I172">
        <v>24</v>
      </c>
      <c r="J172" s="3">
        <f>H172*I172</f>
        <v>7.1999999999999993</v>
      </c>
      <c r="L172" t="s">
        <v>570</v>
      </c>
      <c r="M172" s="2">
        <f t="shared" ref="M172" si="334">AVERAGE(F203:F242)</f>
        <v>0.82124999999999981</v>
      </c>
      <c r="N172">
        <f t="shared" ref="N172" si="335">_xlfn.STDEV.S(F203:F242)</f>
        <v>0.27479771114636686</v>
      </c>
    </row>
    <row r="173" spans="1:14" x14ac:dyDescent="0.25">
      <c r="A173" s="7">
        <f ca="1">RAND()</f>
        <v>0.7015911162779499</v>
      </c>
      <c r="B173" s="1">
        <v>42766</v>
      </c>
      <c r="C173" s="1" t="str">
        <f>TEXT(B173,"mmmm")</f>
        <v>January</v>
      </c>
      <c r="D173" t="s">
        <v>9</v>
      </c>
      <c r="E173">
        <v>40.4</v>
      </c>
      <c r="F173" s="2">
        <v>1.05</v>
      </c>
      <c r="G173">
        <v>37</v>
      </c>
      <c r="H173">
        <v>0.3</v>
      </c>
      <c r="I173">
        <v>18</v>
      </c>
      <c r="J173" s="3">
        <f>H173*I173</f>
        <v>5.3999999999999995</v>
      </c>
      <c r="L173" t="s">
        <v>571</v>
      </c>
      <c r="M173" s="2">
        <f t="shared" ref="M173" si="336">AVERAGE(F172:F211)</f>
        <v>0.80875000000000008</v>
      </c>
      <c r="N173">
        <f t="shared" ref="N173" si="337">_xlfn.STDEV.S(F172:F211)</f>
        <v>0.23924226000930271</v>
      </c>
    </row>
    <row r="174" spans="1:14" x14ac:dyDescent="0.25">
      <c r="A174" s="7">
        <f ca="1">RAND()</f>
        <v>0.19893886225804391</v>
      </c>
      <c r="B174" s="1">
        <v>42954</v>
      </c>
      <c r="C174" s="1" t="str">
        <f>TEXT(B174,"mmmm")</f>
        <v>August</v>
      </c>
      <c r="D174" t="s">
        <v>8</v>
      </c>
      <c r="E174">
        <v>75</v>
      </c>
      <c r="F174" s="2">
        <v>0.67</v>
      </c>
      <c r="G174">
        <v>38</v>
      </c>
      <c r="H174">
        <v>0.5</v>
      </c>
      <c r="I174">
        <v>30</v>
      </c>
      <c r="J174" s="3">
        <f>H174*I174</f>
        <v>15</v>
      </c>
      <c r="L174" t="s">
        <v>572</v>
      </c>
      <c r="M174" s="2">
        <f t="shared" ref="M174" si="338">AVERAGE(F205:F244)</f>
        <v>0.81649999999999978</v>
      </c>
      <c r="N174">
        <f t="shared" ref="N174" si="339">_xlfn.STDEV.S(F205:F244)</f>
        <v>0.27540692503816011</v>
      </c>
    </row>
    <row r="175" spans="1:14" x14ac:dyDescent="0.25">
      <c r="A175" s="7">
        <f ca="1">RAND()</f>
        <v>0.10091908259159488</v>
      </c>
      <c r="B175" s="1">
        <v>43034</v>
      </c>
      <c r="C175" s="1" t="str">
        <f>TEXT(B175,"mmmm")</f>
        <v>October</v>
      </c>
      <c r="D175" t="s">
        <v>11</v>
      </c>
      <c r="E175">
        <v>54.199999999999996</v>
      </c>
      <c r="F175" s="2">
        <v>0.77</v>
      </c>
      <c r="G175">
        <v>47</v>
      </c>
      <c r="H175">
        <v>0.3</v>
      </c>
      <c r="I175">
        <v>24</v>
      </c>
      <c r="J175" s="3">
        <f>H175*I175</f>
        <v>7.1999999999999993</v>
      </c>
      <c r="L175" t="s">
        <v>573</v>
      </c>
      <c r="M175" s="2">
        <f t="shared" ref="M175" si="340">AVERAGE(F174:F213)</f>
        <v>0.79949999999999988</v>
      </c>
      <c r="N175">
        <f t="shared" ref="N175" si="341">_xlfn.STDEV.S(F174:F213)</f>
        <v>0.2373026845667032</v>
      </c>
    </row>
    <row r="176" spans="1:14" x14ac:dyDescent="0.25">
      <c r="A176" s="7">
        <f ca="1">RAND()</f>
        <v>0.63650732316210845</v>
      </c>
      <c r="B176" s="1">
        <v>42996</v>
      </c>
      <c r="C176" s="1" t="str">
        <f>TEXT(B176,"mmmm")</f>
        <v>September</v>
      </c>
      <c r="D176" t="s">
        <v>8</v>
      </c>
      <c r="E176">
        <v>64.8</v>
      </c>
      <c r="F176" s="2">
        <v>0.71</v>
      </c>
      <c r="G176">
        <v>37</v>
      </c>
      <c r="H176">
        <v>0.3</v>
      </c>
      <c r="I176">
        <v>26</v>
      </c>
      <c r="J176" s="3">
        <f>H176*I176</f>
        <v>7.8</v>
      </c>
      <c r="L176" t="s">
        <v>574</v>
      </c>
      <c r="M176" s="2">
        <f t="shared" ref="M176" si="342">AVERAGE(F207:F246)</f>
        <v>0.82399999999999962</v>
      </c>
      <c r="N176">
        <f t="shared" ref="N176" si="343">_xlfn.STDEV.S(F207:F246)</f>
        <v>0.27117786763937141</v>
      </c>
    </row>
    <row r="177" spans="1:14" x14ac:dyDescent="0.25">
      <c r="A177" s="7">
        <f ca="1">RAND()</f>
        <v>0.48063367794858469</v>
      </c>
      <c r="B177" s="1">
        <v>42809</v>
      </c>
      <c r="C177" s="1" t="str">
        <f>TEXT(B177,"mmmm")</f>
        <v>March</v>
      </c>
      <c r="D177" t="s">
        <v>10</v>
      </c>
      <c r="E177">
        <v>56.199999999999996</v>
      </c>
      <c r="F177" s="2">
        <v>0.83</v>
      </c>
      <c r="G177">
        <v>30</v>
      </c>
      <c r="H177">
        <v>0.3</v>
      </c>
      <c r="I177">
        <v>24</v>
      </c>
      <c r="J177" s="3">
        <f>H177*I177</f>
        <v>7.1999999999999993</v>
      </c>
      <c r="L177" t="s">
        <v>575</v>
      </c>
      <c r="M177" s="2">
        <f t="shared" ref="M177" si="344">AVERAGE(F176:F215)</f>
        <v>0.81199999999999994</v>
      </c>
      <c r="N177">
        <f t="shared" ref="N177" si="345">_xlfn.STDEV.S(F176:F215)</f>
        <v>0.24740913898092387</v>
      </c>
    </row>
    <row r="178" spans="1:14" x14ac:dyDescent="0.25">
      <c r="A178" s="7">
        <f ca="1">RAND()</f>
        <v>0.73081066384453719</v>
      </c>
      <c r="B178" s="1">
        <v>42775</v>
      </c>
      <c r="C178" s="1" t="str">
        <f>TEXT(B178,"mmmm")</f>
        <v>February</v>
      </c>
      <c r="D178" t="s">
        <v>11</v>
      </c>
      <c r="E178">
        <v>42.699999999999996</v>
      </c>
      <c r="F178" s="2">
        <v>1</v>
      </c>
      <c r="G178">
        <v>39</v>
      </c>
      <c r="H178">
        <v>0.3</v>
      </c>
      <c r="I178">
        <v>19</v>
      </c>
      <c r="J178" s="3">
        <f>H178*I178</f>
        <v>5.7</v>
      </c>
      <c r="L178" t="s">
        <v>576</v>
      </c>
      <c r="M178" s="2">
        <f t="shared" ref="M178" si="346">AVERAGE(F209:F248)</f>
        <v>0.83024999999999971</v>
      </c>
      <c r="N178">
        <f t="shared" ref="N178" si="347">_xlfn.STDEV.S(F209:F248)</f>
        <v>0.26965778407607877</v>
      </c>
    </row>
    <row r="179" spans="1:14" x14ac:dyDescent="0.25">
      <c r="A179" s="7">
        <f ca="1">RAND()</f>
        <v>0.57582123517262396</v>
      </c>
      <c r="B179" s="1">
        <v>43027</v>
      </c>
      <c r="C179" s="1" t="str">
        <f>TEXT(B179,"mmmm")</f>
        <v>October</v>
      </c>
      <c r="D179" t="s">
        <v>11</v>
      </c>
      <c r="E179">
        <v>60.499999999999993</v>
      </c>
      <c r="F179" s="2">
        <v>0.8</v>
      </c>
      <c r="G179">
        <v>41</v>
      </c>
      <c r="H179">
        <v>0.3</v>
      </c>
      <c r="I179">
        <v>25</v>
      </c>
      <c r="J179" s="3">
        <f>H179*I179</f>
        <v>7.5</v>
      </c>
      <c r="L179" t="s">
        <v>577</v>
      </c>
      <c r="M179" s="2">
        <f t="shared" ref="M179" si="348">AVERAGE(F178:F217)</f>
        <v>0.79999999999999982</v>
      </c>
      <c r="N179">
        <f t="shared" ref="N179" si="349">_xlfn.STDEV.S(F178:F217)</f>
        <v>0.25505152822769422</v>
      </c>
    </row>
    <row r="180" spans="1:14" x14ac:dyDescent="0.25">
      <c r="A180" s="7">
        <f ca="1">RAND()</f>
        <v>0.91795345524427929</v>
      </c>
      <c r="B180" s="1">
        <v>42939</v>
      </c>
      <c r="C180" s="1" t="str">
        <f>TEXT(B180,"mmmm")</f>
        <v>July</v>
      </c>
      <c r="D180" t="s">
        <v>7</v>
      </c>
      <c r="E180">
        <v>89.1</v>
      </c>
      <c r="F180" s="2">
        <v>0.51</v>
      </c>
      <c r="G180">
        <v>72</v>
      </c>
      <c r="H180">
        <v>0.5</v>
      </c>
      <c r="I180">
        <v>37</v>
      </c>
      <c r="J180" s="3">
        <f>H180*I180</f>
        <v>18.5</v>
      </c>
      <c r="L180" t="s">
        <v>578</v>
      </c>
      <c r="M180" s="2">
        <f t="shared" ref="M180" si="350">AVERAGE(F211:F250)</f>
        <v>0.81824999999999992</v>
      </c>
      <c r="N180">
        <f t="shared" ref="N180" si="351">_xlfn.STDEV.S(F211:F250)</f>
        <v>0.26467093744535913</v>
      </c>
    </row>
    <row r="181" spans="1:14" x14ac:dyDescent="0.25">
      <c r="A181" s="7">
        <f ca="1">RAND()</f>
        <v>0.47913629834232863</v>
      </c>
      <c r="B181" s="1">
        <v>42919</v>
      </c>
      <c r="C181" s="1" t="str">
        <f>TEXT(B181,"mmmm")</f>
        <v>July</v>
      </c>
      <c r="D181" t="s">
        <v>8</v>
      </c>
      <c r="E181">
        <v>81.5</v>
      </c>
      <c r="F181" s="2">
        <v>0.54</v>
      </c>
      <c r="G181">
        <v>68</v>
      </c>
      <c r="H181">
        <v>0.5</v>
      </c>
      <c r="I181">
        <v>35</v>
      </c>
      <c r="J181" s="3">
        <f>H181*I181</f>
        <v>17.5</v>
      </c>
      <c r="L181" t="s">
        <v>579</v>
      </c>
      <c r="M181" s="2">
        <f t="shared" ref="M181" si="352">AVERAGE(F180:F219)</f>
        <v>0.81449999999999978</v>
      </c>
      <c r="N181">
        <f t="shared" ref="N181" si="353">_xlfn.STDEV.S(F180:F219)</f>
        <v>0.26947194326149898</v>
      </c>
    </row>
    <row r="182" spans="1:14" x14ac:dyDescent="0.25">
      <c r="A182" s="7">
        <f ca="1">RAND()</f>
        <v>0.29456887826989131</v>
      </c>
      <c r="B182" s="1">
        <v>43016</v>
      </c>
      <c r="C182" s="1" t="str">
        <f>TEXT(B182,"mmmm")</f>
        <v>October</v>
      </c>
      <c r="D182" t="s">
        <v>7</v>
      </c>
      <c r="E182">
        <v>60.199999999999996</v>
      </c>
      <c r="F182" s="2">
        <v>0.8</v>
      </c>
      <c r="G182">
        <v>47</v>
      </c>
      <c r="H182">
        <v>0.3</v>
      </c>
      <c r="I182">
        <v>24</v>
      </c>
      <c r="J182" s="3">
        <f>H182*I182</f>
        <v>7.1999999999999993</v>
      </c>
      <c r="L182" t="s">
        <v>580</v>
      </c>
      <c r="M182" s="2">
        <f t="shared" ref="M182" si="354">AVERAGE(F213:F252)</f>
        <v>0.81474999999999975</v>
      </c>
      <c r="N182">
        <f t="shared" ref="N182" si="355">_xlfn.STDEV.S(F213:F252)</f>
        <v>0.26744745470024867</v>
      </c>
    </row>
    <row r="183" spans="1:14" x14ac:dyDescent="0.25">
      <c r="A183" s="7">
        <f ca="1">RAND()</f>
        <v>0.30887134456145915</v>
      </c>
      <c r="B183" s="1">
        <v>43077</v>
      </c>
      <c r="C183" s="1" t="str">
        <f>TEXT(B183,"mmmm")</f>
        <v>December</v>
      </c>
      <c r="D183" t="s">
        <v>12</v>
      </c>
      <c r="E183">
        <v>40.5</v>
      </c>
      <c r="F183" s="2">
        <v>1.25</v>
      </c>
      <c r="G183">
        <v>30</v>
      </c>
      <c r="H183">
        <v>0.3</v>
      </c>
      <c r="I183">
        <v>15</v>
      </c>
      <c r="J183" s="3">
        <f>H183*I183</f>
        <v>4.5</v>
      </c>
      <c r="L183" t="s">
        <v>581</v>
      </c>
      <c r="M183" s="2">
        <f t="shared" ref="M183" si="356">AVERAGE(F182:F221)</f>
        <v>0.82399999999999984</v>
      </c>
      <c r="N183">
        <f t="shared" ref="N183" si="357">_xlfn.STDEV.S(F182:F221)</f>
        <v>0.26220759049428877</v>
      </c>
    </row>
    <row r="184" spans="1:14" x14ac:dyDescent="0.25">
      <c r="A184" s="7">
        <f ca="1">RAND()</f>
        <v>0.10446854346136525</v>
      </c>
      <c r="B184" s="1">
        <v>42989</v>
      </c>
      <c r="C184" s="1" t="str">
        <f>TEXT(B184,"mmmm")</f>
        <v>September</v>
      </c>
      <c r="D184" t="s">
        <v>8</v>
      </c>
      <c r="E184">
        <v>68.399999999999991</v>
      </c>
      <c r="F184" s="2">
        <v>0.69</v>
      </c>
      <c r="G184">
        <v>38</v>
      </c>
      <c r="H184">
        <v>0.3</v>
      </c>
      <c r="I184">
        <v>28</v>
      </c>
      <c r="J184" s="3">
        <f>H184*I184</f>
        <v>8.4</v>
      </c>
      <c r="L184" t="s">
        <v>582</v>
      </c>
      <c r="M184" s="2">
        <f t="shared" ref="M184" si="358">AVERAGE(F215:F254)</f>
        <v>0.82799999999999974</v>
      </c>
      <c r="N184">
        <f t="shared" ref="N184" si="359">_xlfn.STDEV.S(F215:F254)</f>
        <v>0.26685442108251189</v>
      </c>
    </row>
    <row r="185" spans="1:14" x14ac:dyDescent="0.25">
      <c r="A185" s="7">
        <f ca="1">RAND()</f>
        <v>0.49482875035742058</v>
      </c>
      <c r="B185" s="1">
        <v>43004</v>
      </c>
      <c r="C185" s="1" t="str">
        <f>TEXT(B185,"mmmm")</f>
        <v>September</v>
      </c>
      <c r="D185" t="s">
        <v>9</v>
      </c>
      <c r="E185">
        <v>61.8</v>
      </c>
      <c r="F185" s="2">
        <v>0.77</v>
      </c>
      <c r="G185">
        <v>51</v>
      </c>
      <c r="H185">
        <v>0.3</v>
      </c>
      <c r="I185">
        <v>26</v>
      </c>
      <c r="J185" s="3">
        <f>H185*I185</f>
        <v>7.8</v>
      </c>
      <c r="L185" t="s">
        <v>583</v>
      </c>
      <c r="M185" s="2">
        <f t="shared" ref="M185" si="360">AVERAGE(F184:F223)</f>
        <v>0.80324999999999991</v>
      </c>
      <c r="N185">
        <f t="shared" ref="N185" si="361">_xlfn.STDEV.S(F184:F223)</f>
        <v>0.25788476357096235</v>
      </c>
    </row>
    <row r="186" spans="1:14" x14ac:dyDescent="0.25">
      <c r="A186" s="7">
        <f ca="1">RAND()</f>
        <v>0.63949628002376646</v>
      </c>
      <c r="B186" s="1">
        <v>42737</v>
      </c>
      <c r="C186" s="1" t="str">
        <f>TEXT(B186,"mmmm")</f>
        <v>January</v>
      </c>
      <c r="D186" t="s">
        <v>8</v>
      </c>
      <c r="E186">
        <v>28.9</v>
      </c>
      <c r="F186" s="2">
        <v>1.33</v>
      </c>
      <c r="G186">
        <v>15</v>
      </c>
      <c r="H186">
        <v>0.3</v>
      </c>
      <c r="I186">
        <v>13</v>
      </c>
      <c r="J186" s="3">
        <f>H186*I186</f>
        <v>3.9</v>
      </c>
      <c r="L186" t="s">
        <v>584</v>
      </c>
      <c r="M186" s="2">
        <f t="shared" ref="M186" si="362">AVERAGE(F217:F256)</f>
        <v>0.84299999999999997</v>
      </c>
      <c r="N186">
        <f t="shared" ref="N186" si="363">_xlfn.STDEV.S(F217:F256)</f>
        <v>0.27103978324696948</v>
      </c>
    </row>
    <row r="187" spans="1:14" x14ac:dyDescent="0.25">
      <c r="A187" s="7">
        <f ca="1">RAND()</f>
        <v>0.14167486538754615</v>
      </c>
      <c r="B187" s="1">
        <v>42881</v>
      </c>
      <c r="C187" s="1" t="str">
        <f>TEXT(B187,"mmmm")</f>
        <v>May</v>
      </c>
      <c r="D187" t="s">
        <v>12</v>
      </c>
      <c r="E187">
        <v>72</v>
      </c>
      <c r="F187" s="2">
        <v>0.67</v>
      </c>
      <c r="G187">
        <v>63</v>
      </c>
      <c r="H187">
        <v>0.3</v>
      </c>
      <c r="I187">
        <v>30</v>
      </c>
      <c r="J187" s="3">
        <f>H187*I187</f>
        <v>9</v>
      </c>
      <c r="L187" t="s">
        <v>585</v>
      </c>
      <c r="M187" s="2">
        <f t="shared" ref="M187" si="364">AVERAGE(F186:F225)</f>
        <v>0.80849999999999989</v>
      </c>
      <c r="N187">
        <f t="shared" ref="N187" si="365">_xlfn.STDEV.S(F186:F225)</f>
        <v>0.25735887345026554</v>
      </c>
    </row>
    <row r="188" spans="1:14" x14ac:dyDescent="0.25">
      <c r="A188" s="7">
        <f ca="1">RAND()</f>
        <v>0.78190392231930173</v>
      </c>
      <c r="B188" s="1">
        <v>42842</v>
      </c>
      <c r="C188" s="1" t="str">
        <f>TEXT(B188,"mmmm")</f>
        <v>April</v>
      </c>
      <c r="D188" t="s">
        <v>8</v>
      </c>
      <c r="E188">
        <v>64.099999999999994</v>
      </c>
      <c r="F188" s="2">
        <v>0.71</v>
      </c>
      <c r="G188">
        <v>56</v>
      </c>
      <c r="H188">
        <v>0.3</v>
      </c>
      <c r="I188">
        <v>27</v>
      </c>
      <c r="J188" s="3">
        <f>H188*I188</f>
        <v>8.1</v>
      </c>
      <c r="L188" t="s">
        <v>586</v>
      </c>
      <c r="M188" s="2">
        <f t="shared" ref="M188" si="366">AVERAGE(F219:F258)</f>
        <v>0.83100000000000007</v>
      </c>
      <c r="N188">
        <f t="shared" ref="N188" si="367">_xlfn.STDEV.S(F219:F258)</f>
        <v>0.25571217794371415</v>
      </c>
    </row>
    <row r="189" spans="1:14" x14ac:dyDescent="0.25">
      <c r="A189" s="7">
        <f ca="1">RAND()</f>
        <v>0.93741812618336451</v>
      </c>
      <c r="B189" s="1">
        <v>42982</v>
      </c>
      <c r="C189" s="1" t="str">
        <f>TEXT(B189,"mmmm")</f>
        <v>September</v>
      </c>
      <c r="D189" t="s">
        <v>8</v>
      </c>
      <c r="E189">
        <v>59.8</v>
      </c>
      <c r="F189" s="2">
        <v>0.74</v>
      </c>
      <c r="G189">
        <v>54</v>
      </c>
      <c r="H189">
        <v>0.3</v>
      </c>
      <c r="I189">
        <v>26</v>
      </c>
      <c r="J189" s="3">
        <f>H189*I189</f>
        <v>7.8</v>
      </c>
      <c r="L189" t="s">
        <v>587</v>
      </c>
      <c r="M189" s="2">
        <f t="shared" ref="M189" si="368">AVERAGE(F188:F227)</f>
        <v>0.80399999999999994</v>
      </c>
      <c r="N189">
        <f t="shared" ref="N189" si="369">_xlfn.STDEV.S(F188:F227)</f>
        <v>0.24363486761534969</v>
      </c>
    </row>
    <row r="190" spans="1:14" x14ac:dyDescent="0.25">
      <c r="A190" s="7">
        <f ca="1">RAND()</f>
        <v>0.9282883000802854</v>
      </c>
      <c r="B190" s="1">
        <v>42933</v>
      </c>
      <c r="C190" s="1" t="str">
        <f>TEXT(B190,"mmmm")</f>
        <v>July</v>
      </c>
      <c r="D190" t="s">
        <v>8</v>
      </c>
      <c r="E190">
        <v>80.899999999999991</v>
      </c>
      <c r="F190" s="2">
        <v>0.56999999999999995</v>
      </c>
      <c r="G190">
        <v>64</v>
      </c>
      <c r="H190">
        <v>0.5</v>
      </c>
      <c r="I190">
        <v>33</v>
      </c>
      <c r="J190" s="3">
        <f>H190*I190</f>
        <v>16.5</v>
      </c>
      <c r="L190" t="s">
        <v>588</v>
      </c>
      <c r="M190" s="2">
        <f t="shared" ref="M190" si="370">AVERAGE(F221:F260)</f>
        <v>0.85425000000000006</v>
      </c>
      <c r="N190">
        <f t="shared" ref="N190" si="371">_xlfn.STDEV.S(F221:F260)</f>
        <v>0.31432375519028627</v>
      </c>
    </row>
    <row r="191" spans="1:14" x14ac:dyDescent="0.25">
      <c r="A191" s="7">
        <f ca="1">RAND()</f>
        <v>0.45887120547437776</v>
      </c>
      <c r="B191" s="1">
        <v>43061</v>
      </c>
      <c r="C191" s="1" t="str">
        <f>TEXT(B191,"mmmm")</f>
        <v>November</v>
      </c>
      <c r="D191" t="s">
        <v>10</v>
      </c>
      <c r="E191">
        <v>48.699999999999996</v>
      </c>
      <c r="F191" s="2">
        <v>1</v>
      </c>
      <c r="G191">
        <v>40</v>
      </c>
      <c r="H191">
        <v>0.3</v>
      </c>
      <c r="I191">
        <v>19</v>
      </c>
      <c r="J191" s="3">
        <f>H191*I191</f>
        <v>5.7</v>
      </c>
      <c r="L191" t="s">
        <v>589</v>
      </c>
      <c r="M191" s="2">
        <f t="shared" ref="M191" si="372">AVERAGE(F190:F229)</f>
        <v>0.80500000000000005</v>
      </c>
      <c r="N191">
        <f t="shared" ref="N191" si="373">_xlfn.STDEV.S(F190:F229)</f>
        <v>0.24363697247949501</v>
      </c>
    </row>
    <row r="192" spans="1:14" x14ac:dyDescent="0.25">
      <c r="A192" s="7">
        <f ca="1">RAND()</f>
        <v>0.78924525090341657</v>
      </c>
      <c r="B192" s="1">
        <v>42932</v>
      </c>
      <c r="C192" s="1" t="str">
        <f>TEXT(B192,"mmmm")</f>
        <v>July</v>
      </c>
      <c r="D192" t="s">
        <v>7</v>
      </c>
      <c r="E192">
        <v>79.199999999999989</v>
      </c>
      <c r="F192" s="2">
        <v>0.59</v>
      </c>
      <c r="G192">
        <v>50</v>
      </c>
      <c r="H192">
        <v>0.5</v>
      </c>
      <c r="I192">
        <v>34</v>
      </c>
      <c r="J192" s="3">
        <f>H192*I192</f>
        <v>17</v>
      </c>
      <c r="L192" t="s">
        <v>590</v>
      </c>
      <c r="M192" s="2">
        <f t="shared" ref="M192" si="374">AVERAGE(F223:F262)</f>
        <v>0.85650000000000015</v>
      </c>
      <c r="N192">
        <f t="shared" ref="N192" si="375">_xlfn.STDEV.S(F223:F262)</f>
        <v>0.31511129495009849</v>
      </c>
    </row>
    <row r="193" spans="1:14" x14ac:dyDescent="0.25">
      <c r="A193" s="7">
        <f ca="1">RAND()</f>
        <v>0.278493664118865</v>
      </c>
      <c r="B193" s="1">
        <v>43040</v>
      </c>
      <c r="C193" s="1" t="str">
        <f>TEXT(B193,"mmmm")</f>
        <v>November</v>
      </c>
      <c r="D193" t="s">
        <v>10</v>
      </c>
      <c r="E193">
        <v>51.9</v>
      </c>
      <c r="F193" s="2">
        <v>0.83</v>
      </c>
      <c r="G193">
        <v>43</v>
      </c>
      <c r="H193">
        <v>0.3</v>
      </c>
      <c r="I193">
        <v>23</v>
      </c>
      <c r="J193" s="3">
        <f>H193*I193</f>
        <v>6.8999999999999995</v>
      </c>
      <c r="L193" t="s">
        <v>591</v>
      </c>
      <c r="M193" s="2">
        <f t="shared" ref="M193" si="376">AVERAGE(F192:F231)</f>
        <v>0.79774999999999996</v>
      </c>
      <c r="N193">
        <f t="shared" ref="N193" si="377">_xlfn.STDEV.S(F192:F231)</f>
        <v>0.24148565280947937</v>
      </c>
    </row>
    <row r="194" spans="1:14" x14ac:dyDescent="0.25">
      <c r="A194" s="7">
        <f ca="1">RAND()</f>
        <v>0.43764968351262223</v>
      </c>
      <c r="B194" s="1">
        <v>43021</v>
      </c>
      <c r="C194" s="1" t="str">
        <f>TEXT(B194,"mmmm")</f>
        <v>October</v>
      </c>
      <c r="D194" t="s">
        <v>12</v>
      </c>
      <c r="E194">
        <v>61.499999999999993</v>
      </c>
      <c r="F194" s="2">
        <v>0.8</v>
      </c>
      <c r="G194">
        <v>28</v>
      </c>
      <c r="H194">
        <v>0.3</v>
      </c>
      <c r="I194">
        <v>25</v>
      </c>
      <c r="J194" s="3">
        <f>H194*I194</f>
        <v>7.5</v>
      </c>
      <c r="L194" t="s">
        <v>592</v>
      </c>
      <c r="M194" s="2">
        <f t="shared" ref="M194" si="378">AVERAGE(F225:F264)</f>
        <v>0.87324999999999997</v>
      </c>
      <c r="N194">
        <f t="shared" ref="N194" si="379">_xlfn.STDEV.S(F225:F264)</f>
        <v>0.3121093455661712</v>
      </c>
    </row>
    <row r="195" spans="1:14" x14ac:dyDescent="0.25">
      <c r="A195" s="7">
        <f ca="1">RAND()</f>
        <v>0.49592094516294039</v>
      </c>
      <c r="B195" s="1">
        <v>42790</v>
      </c>
      <c r="C195" s="1" t="str">
        <f>TEXT(B195,"mmmm")</f>
        <v>February</v>
      </c>
      <c r="D195" t="s">
        <v>12</v>
      </c>
      <c r="E195">
        <v>47.3</v>
      </c>
      <c r="F195" s="2">
        <v>0.87</v>
      </c>
      <c r="G195">
        <v>36</v>
      </c>
      <c r="H195">
        <v>0.3</v>
      </c>
      <c r="I195">
        <v>21</v>
      </c>
      <c r="J195" s="3">
        <f>H195*I195</f>
        <v>6.3</v>
      </c>
      <c r="L195" t="s">
        <v>593</v>
      </c>
      <c r="M195" s="2">
        <f t="shared" ref="M195" si="380">AVERAGE(F194:F233)</f>
        <v>0.80975000000000019</v>
      </c>
      <c r="N195">
        <f t="shared" ref="N195" si="381">_xlfn.STDEV.S(F194:F233)</f>
        <v>0.25067588124089041</v>
      </c>
    </row>
    <row r="196" spans="1:14" x14ac:dyDescent="0.25">
      <c r="A196" s="7">
        <f ca="1">RAND()</f>
        <v>0.23523286077301775</v>
      </c>
      <c r="B196" s="1">
        <v>43086</v>
      </c>
      <c r="C196" s="1" t="str">
        <f>TEXT(B196,"mmmm")</f>
        <v>December</v>
      </c>
      <c r="D196" t="s">
        <v>7</v>
      </c>
      <c r="E196">
        <v>32.199999999999996</v>
      </c>
      <c r="F196" s="2">
        <v>1.33</v>
      </c>
      <c r="G196">
        <v>16</v>
      </c>
      <c r="H196">
        <v>0.3</v>
      </c>
      <c r="I196">
        <v>14</v>
      </c>
      <c r="J196" s="3">
        <f>H196*I196</f>
        <v>4.2</v>
      </c>
      <c r="L196" t="s">
        <v>594</v>
      </c>
      <c r="M196" s="2">
        <f t="shared" ref="M196" si="382">AVERAGE(F227:F266)</f>
        <v>0.87050000000000005</v>
      </c>
      <c r="N196">
        <f t="shared" ref="N196" si="383">_xlfn.STDEV.S(F227:F266)</f>
        <v>0.31207288760718566</v>
      </c>
    </row>
    <row r="197" spans="1:14" x14ac:dyDescent="0.25">
      <c r="A197" s="7">
        <f ca="1">RAND()</f>
        <v>0.54266778806865246</v>
      </c>
      <c r="B197" s="1">
        <v>42924</v>
      </c>
      <c r="C197" s="1" t="str">
        <f>TEXT(B197,"mmmm")</f>
        <v>July</v>
      </c>
      <c r="D197" t="s">
        <v>13</v>
      </c>
      <c r="E197">
        <v>83.199999999999989</v>
      </c>
      <c r="F197" s="2">
        <v>0.56999999999999995</v>
      </c>
      <c r="G197">
        <v>44</v>
      </c>
      <c r="H197">
        <v>0.5</v>
      </c>
      <c r="I197">
        <v>34</v>
      </c>
      <c r="J197" s="3">
        <f>H197*I197</f>
        <v>17</v>
      </c>
      <c r="L197" t="s">
        <v>595</v>
      </c>
      <c r="M197" s="2">
        <f t="shared" ref="M197" si="384">AVERAGE(F196:F235)</f>
        <v>0.80800000000000005</v>
      </c>
      <c r="N197">
        <f t="shared" ref="N197" si="385">_xlfn.STDEV.S(F196:F235)</f>
        <v>0.25058086365636395</v>
      </c>
    </row>
    <row r="198" spans="1:14" x14ac:dyDescent="0.25">
      <c r="A198" s="7">
        <f ca="1">RAND()</f>
        <v>0.37385266014422347</v>
      </c>
      <c r="B198" s="1">
        <v>42875</v>
      </c>
      <c r="C198" s="1" t="str">
        <f>TEXT(B198,"mmmm")</f>
        <v>May</v>
      </c>
      <c r="D198" t="s">
        <v>13</v>
      </c>
      <c r="E198">
        <v>64.399999999999991</v>
      </c>
      <c r="F198" s="2">
        <v>0.67</v>
      </c>
      <c r="G198">
        <v>59</v>
      </c>
      <c r="H198">
        <v>0.3</v>
      </c>
      <c r="I198">
        <v>28</v>
      </c>
      <c r="J198" s="3">
        <f>H198*I198</f>
        <v>8.4</v>
      </c>
      <c r="L198" t="s">
        <v>596</v>
      </c>
      <c r="M198" s="2">
        <f t="shared" ref="M198" si="386">AVERAGE(F229:F268)</f>
        <v>0.86025000000000029</v>
      </c>
      <c r="N198">
        <f t="shared" ref="N198" si="387">_xlfn.STDEV.S(F229:F268)</f>
        <v>0.31641815484884589</v>
      </c>
    </row>
    <row r="199" spans="1:14" x14ac:dyDescent="0.25">
      <c r="A199" s="7">
        <f ca="1">RAND()</f>
        <v>0.41521946145100685</v>
      </c>
      <c r="B199" s="1">
        <v>42940</v>
      </c>
      <c r="C199" s="1" t="str">
        <f>TEXT(B199,"mmmm")</f>
        <v>July</v>
      </c>
      <c r="D199" t="s">
        <v>8</v>
      </c>
      <c r="E199">
        <v>83.5</v>
      </c>
      <c r="F199" s="2">
        <v>0.56999999999999995</v>
      </c>
      <c r="G199">
        <v>69</v>
      </c>
      <c r="H199">
        <v>0.5</v>
      </c>
      <c r="I199">
        <v>35</v>
      </c>
      <c r="J199" s="3">
        <f>H199*I199</f>
        <v>17.5</v>
      </c>
      <c r="L199" t="s">
        <v>597</v>
      </c>
      <c r="M199" s="2">
        <f t="shared" ref="M199" si="388">AVERAGE(F198:F237)</f>
        <v>0.82075000000000009</v>
      </c>
      <c r="N199">
        <f t="shared" ref="N199" si="389">_xlfn.STDEV.S(F198:F237)</f>
        <v>0.27084282034666007</v>
      </c>
    </row>
    <row r="200" spans="1:14" x14ac:dyDescent="0.25">
      <c r="A200" s="7">
        <f ca="1">RAND()</f>
        <v>0.77752816421744531</v>
      </c>
      <c r="B200" s="1">
        <v>42852</v>
      </c>
      <c r="C200" s="1" t="str">
        <f>TEXT(B200,"mmmm")</f>
        <v>April</v>
      </c>
      <c r="D200" t="s">
        <v>11</v>
      </c>
      <c r="E200">
        <v>63.499999999999993</v>
      </c>
      <c r="F200" s="2">
        <v>0.77</v>
      </c>
      <c r="G200">
        <v>50</v>
      </c>
      <c r="H200">
        <v>0.3</v>
      </c>
      <c r="I200">
        <v>25</v>
      </c>
      <c r="J200" s="3">
        <f>H200*I200</f>
        <v>7.5</v>
      </c>
      <c r="L200" t="s">
        <v>598</v>
      </c>
      <c r="M200" s="2">
        <f t="shared" ref="M200" si="390">AVERAGE(F231:F270)</f>
        <v>0.87525000000000008</v>
      </c>
      <c r="N200">
        <f t="shared" ref="N200" si="391">_xlfn.STDEV.S(F231:F270)</f>
        <v>0.32032825711712071</v>
      </c>
    </row>
    <row r="201" spans="1:14" x14ac:dyDescent="0.25">
      <c r="A201" s="7">
        <f ca="1">RAND()</f>
        <v>0.62059207048959397</v>
      </c>
      <c r="B201" s="1">
        <v>43067</v>
      </c>
      <c r="C201" s="1" t="str">
        <f>TEXT(B201,"mmmm")</f>
        <v>November</v>
      </c>
      <c r="D201" t="s">
        <v>9</v>
      </c>
      <c r="E201">
        <v>54.599999999999994</v>
      </c>
      <c r="F201" s="2">
        <v>0.91</v>
      </c>
      <c r="G201">
        <v>37</v>
      </c>
      <c r="H201">
        <v>0.3</v>
      </c>
      <c r="I201">
        <v>22</v>
      </c>
      <c r="J201" s="3">
        <f>H201*I201</f>
        <v>6.6</v>
      </c>
      <c r="L201" t="s">
        <v>599</v>
      </c>
      <c r="M201" s="2">
        <f t="shared" ref="M201" si="392">AVERAGE(F200:F239)</f>
        <v>0.84225000000000017</v>
      </c>
      <c r="N201">
        <f t="shared" ref="N201" si="393">_xlfn.STDEV.S(F200:F239)</f>
        <v>0.2927367549391563</v>
      </c>
    </row>
    <row r="202" spans="1:14" x14ac:dyDescent="0.25">
      <c r="A202" s="7">
        <f ca="1">RAND()</f>
        <v>0.75031768464879001</v>
      </c>
      <c r="B202" s="1">
        <v>43091</v>
      </c>
      <c r="C202" s="1" t="str">
        <f>TEXT(B202,"mmmm")</f>
        <v>December</v>
      </c>
      <c r="D202" t="s">
        <v>12</v>
      </c>
      <c r="E202">
        <v>30.9</v>
      </c>
      <c r="F202" s="2">
        <v>1.54</v>
      </c>
      <c r="G202">
        <v>17</v>
      </c>
      <c r="H202">
        <v>0.3</v>
      </c>
      <c r="I202">
        <v>13</v>
      </c>
      <c r="J202" s="3">
        <f>H202*I202</f>
        <v>3.9</v>
      </c>
      <c r="L202" t="s">
        <v>600</v>
      </c>
      <c r="M202" s="2">
        <f t="shared" ref="M202" si="394">AVERAGE(F233:F272)</f>
        <v>0.85775000000000001</v>
      </c>
      <c r="N202">
        <f t="shared" ref="N202" si="395">_xlfn.STDEV.S(F233:F272)</f>
        <v>0.31831678705823352</v>
      </c>
    </row>
    <row r="203" spans="1:14" x14ac:dyDescent="0.25">
      <c r="A203" s="7">
        <f ca="1">RAND()</f>
        <v>4.8482518981013079E-2</v>
      </c>
      <c r="B203" s="1">
        <v>42769</v>
      </c>
      <c r="C203" s="1" t="str">
        <f>TEXT(B203,"mmmm")</f>
        <v>February</v>
      </c>
      <c r="D203" t="s">
        <v>12</v>
      </c>
      <c r="E203">
        <v>50.3</v>
      </c>
      <c r="F203" s="2">
        <v>0.87</v>
      </c>
      <c r="G203">
        <v>25</v>
      </c>
      <c r="H203">
        <v>0.3</v>
      </c>
      <c r="I203">
        <v>21</v>
      </c>
      <c r="J203" s="3">
        <f>H203*I203</f>
        <v>6.3</v>
      </c>
      <c r="L203" t="s">
        <v>601</v>
      </c>
      <c r="M203" s="2">
        <f t="shared" ref="M203" si="396">AVERAGE(F202:F241)</f>
        <v>0.83350000000000013</v>
      </c>
      <c r="N203">
        <f t="shared" ref="N203" si="397">_xlfn.STDEV.S(F202:F241)</f>
        <v>0.29540541459891861</v>
      </c>
    </row>
    <row r="204" spans="1:14" x14ac:dyDescent="0.25">
      <c r="A204" s="7">
        <f ca="1">RAND()</f>
        <v>0.52971266222580748</v>
      </c>
      <c r="B204" s="1">
        <v>43020</v>
      </c>
      <c r="C204" s="1" t="str">
        <f>TEXT(B204,"mmmm")</f>
        <v>October</v>
      </c>
      <c r="D204" t="s">
        <v>11</v>
      </c>
      <c r="E204">
        <v>58.199999999999996</v>
      </c>
      <c r="F204" s="2">
        <v>0.77</v>
      </c>
      <c r="G204">
        <v>39</v>
      </c>
      <c r="H204">
        <v>0.3</v>
      </c>
      <c r="I204">
        <v>24</v>
      </c>
      <c r="J204" s="3">
        <f>H204*I204</f>
        <v>7.1999999999999993</v>
      </c>
      <c r="L204" t="s">
        <v>602</v>
      </c>
      <c r="M204" s="2">
        <f t="shared" ref="M204" si="398">AVERAGE(F235:F274)</f>
        <v>0.85699999999999998</v>
      </c>
      <c r="N204">
        <f t="shared" ref="N204" si="399">_xlfn.STDEV.S(F235:F274)</f>
        <v>0.31798403443230611</v>
      </c>
    </row>
    <row r="205" spans="1:14" x14ac:dyDescent="0.25">
      <c r="A205" s="7">
        <f ca="1">RAND()</f>
        <v>0.62173656319273318</v>
      </c>
      <c r="B205" s="1">
        <v>42896</v>
      </c>
      <c r="C205" s="1" t="str">
        <f>TEXT(B205,"mmmm")</f>
        <v>June</v>
      </c>
      <c r="D205" t="s">
        <v>13</v>
      </c>
      <c r="E205">
        <v>79.5</v>
      </c>
      <c r="F205" s="2">
        <v>0.54</v>
      </c>
      <c r="G205">
        <v>54</v>
      </c>
      <c r="H205">
        <v>0.3</v>
      </c>
      <c r="I205">
        <v>35</v>
      </c>
      <c r="J205" s="3">
        <f>H205*I205</f>
        <v>10.5</v>
      </c>
      <c r="L205" t="s">
        <v>603</v>
      </c>
      <c r="M205" s="2">
        <f t="shared" ref="M205" si="400">AVERAGE(F204:F243)</f>
        <v>0.81799999999999984</v>
      </c>
      <c r="N205">
        <f t="shared" ref="N205" si="401">_xlfn.STDEV.S(F204:F243)</f>
        <v>0.27497505714388393</v>
      </c>
    </row>
    <row r="206" spans="1:14" x14ac:dyDescent="0.25">
      <c r="A206" s="7">
        <f ca="1">RAND()</f>
        <v>0.70072189451685751</v>
      </c>
      <c r="B206" s="1">
        <v>42903</v>
      </c>
      <c r="C206" s="1" t="str">
        <f>TEXT(B206,"mmmm")</f>
        <v>June</v>
      </c>
      <c r="D206" t="s">
        <v>13</v>
      </c>
      <c r="E206">
        <v>76.3</v>
      </c>
      <c r="F206" s="2">
        <v>0.65</v>
      </c>
      <c r="G206">
        <v>47</v>
      </c>
      <c r="H206">
        <v>0.3</v>
      </c>
      <c r="I206">
        <v>31</v>
      </c>
      <c r="J206" s="3">
        <f>H206*I206</f>
        <v>9.2999999999999989</v>
      </c>
      <c r="L206" t="s">
        <v>604</v>
      </c>
      <c r="M206" s="2">
        <f t="shared" ref="M206" si="402">AVERAGE(F237:F276)</f>
        <v>0.83224999999999993</v>
      </c>
      <c r="N206">
        <f t="shared" ref="N206" si="403">_xlfn.STDEV.S(F237:F276)</f>
        <v>0.29025618657688224</v>
      </c>
    </row>
    <row r="207" spans="1:14" x14ac:dyDescent="0.25">
      <c r="A207" s="7">
        <f ca="1">RAND()</f>
        <v>5.3398270397083558E-2</v>
      </c>
      <c r="B207" s="1">
        <v>42868</v>
      </c>
      <c r="C207" s="1" t="str">
        <f>TEXT(B207,"mmmm")</f>
        <v>May</v>
      </c>
      <c r="D207" t="s">
        <v>13</v>
      </c>
      <c r="E207">
        <v>70</v>
      </c>
      <c r="F207" s="2">
        <v>0.65</v>
      </c>
      <c r="G207">
        <v>34</v>
      </c>
      <c r="H207">
        <v>0.3</v>
      </c>
      <c r="I207">
        <v>30</v>
      </c>
      <c r="J207" s="3">
        <f>H207*I207</f>
        <v>9</v>
      </c>
      <c r="L207" t="s">
        <v>605</v>
      </c>
      <c r="M207" s="2">
        <f t="shared" ref="M207" si="404">AVERAGE(F206:F245)</f>
        <v>0.82299999999999973</v>
      </c>
      <c r="N207">
        <f t="shared" ref="N207" si="405">_xlfn.STDEV.S(F206:F245)</f>
        <v>0.27175781072916427</v>
      </c>
    </row>
    <row r="208" spans="1:14" x14ac:dyDescent="0.25">
      <c r="A208" s="7">
        <f ca="1">RAND()</f>
        <v>0.541969034621688</v>
      </c>
      <c r="B208" s="1">
        <v>42839</v>
      </c>
      <c r="C208" s="1" t="str">
        <f>TEXT(B208,"mmmm")</f>
        <v>April</v>
      </c>
      <c r="D208" t="s">
        <v>12</v>
      </c>
      <c r="E208">
        <v>61.499999999999993</v>
      </c>
      <c r="F208" s="2">
        <v>0.77</v>
      </c>
      <c r="G208">
        <v>49</v>
      </c>
      <c r="H208">
        <v>0.3</v>
      </c>
      <c r="I208">
        <v>25</v>
      </c>
      <c r="J208" s="3">
        <f>H208*I208</f>
        <v>7.5</v>
      </c>
      <c r="L208" t="s">
        <v>606</v>
      </c>
      <c r="M208" s="2">
        <f t="shared" ref="M208" si="406">AVERAGE(F239:F278)</f>
        <v>0.83724999999999983</v>
      </c>
      <c r="N208">
        <f t="shared" ref="N208" si="407">_xlfn.STDEV.S(F239:F278)</f>
        <v>0.28554929072910951</v>
      </c>
    </row>
    <row r="209" spans="1:14" x14ac:dyDescent="0.25">
      <c r="A209" s="7">
        <f ca="1">RAND()</f>
        <v>0.53814291914895163</v>
      </c>
      <c r="B209" s="1">
        <v>42753</v>
      </c>
      <c r="C209" s="1" t="str">
        <f>TEXT(B209,"mmmm")</f>
        <v>January</v>
      </c>
      <c r="D209" t="s">
        <v>10</v>
      </c>
      <c r="E209">
        <v>42.8</v>
      </c>
      <c r="F209" s="2">
        <v>1.18</v>
      </c>
      <c r="G209">
        <v>33</v>
      </c>
      <c r="H209">
        <v>0.3</v>
      </c>
      <c r="I209">
        <v>16</v>
      </c>
      <c r="J209" s="3">
        <f>H209*I209</f>
        <v>4.8</v>
      </c>
      <c r="L209" t="s">
        <v>607</v>
      </c>
      <c r="M209" s="2">
        <f t="shared" ref="M209" si="408">AVERAGE(F208:F247)</f>
        <v>0.82949999999999979</v>
      </c>
      <c r="N209">
        <f t="shared" ref="N209" si="409">_xlfn.STDEV.S(F208:F247)</f>
        <v>0.26978576495871559</v>
      </c>
    </row>
    <row r="210" spans="1:14" x14ac:dyDescent="0.25">
      <c r="A210" s="7">
        <f ca="1">RAND()</f>
        <v>0.80538123022313934</v>
      </c>
      <c r="B210" s="1">
        <v>42968</v>
      </c>
      <c r="C210" s="1" t="str">
        <f>TEXT(B210,"mmmm")</f>
        <v>August</v>
      </c>
      <c r="D210" t="s">
        <v>8</v>
      </c>
      <c r="E210">
        <v>68</v>
      </c>
      <c r="F210" s="2">
        <v>0.65</v>
      </c>
      <c r="G210">
        <v>58</v>
      </c>
      <c r="H210">
        <v>0.5</v>
      </c>
      <c r="I210">
        <v>30</v>
      </c>
      <c r="J210" s="3">
        <f>H210*I210</f>
        <v>15</v>
      </c>
      <c r="L210" t="s">
        <v>608</v>
      </c>
      <c r="M210" s="2">
        <f t="shared" ref="M210" si="410">AVERAGE(F241:F280)</f>
        <v>0.85149999999999992</v>
      </c>
      <c r="N210">
        <f t="shared" ref="N210" si="411">_xlfn.STDEV.S(F241:F280)</f>
        <v>0.28253023437029395</v>
      </c>
    </row>
    <row r="211" spans="1:14" x14ac:dyDescent="0.25">
      <c r="A211" s="7">
        <f ca="1">RAND()</f>
        <v>0.37184178381076693</v>
      </c>
      <c r="B211" s="1">
        <v>42874</v>
      </c>
      <c r="C211" s="1" t="str">
        <f>TEXT(B211,"mmmm")</f>
        <v>May</v>
      </c>
      <c r="D211" t="s">
        <v>12</v>
      </c>
      <c r="E211">
        <v>75.3</v>
      </c>
      <c r="F211" s="2">
        <v>0.61</v>
      </c>
      <c r="G211">
        <v>58</v>
      </c>
      <c r="H211">
        <v>0.3</v>
      </c>
      <c r="I211">
        <v>31</v>
      </c>
      <c r="J211" s="3">
        <f>H211*I211</f>
        <v>9.2999999999999989</v>
      </c>
      <c r="L211" t="s">
        <v>609</v>
      </c>
      <c r="M211" s="2">
        <f t="shared" ref="M211" si="412">AVERAGE(F210:F249)</f>
        <v>0.81599999999999961</v>
      </c>
      <c r="N211">
        <f t="shared" ref="N211" si="413">_xlfn.STDEV.S(F210:F249)</f>
        <v>0.26573362409442935</v>
      </c>
    </row>
    <row r="212" spans="1:14" x14ac:dyDescent="0.25">
      <c r="A212" s="7">
        <f ca="1">RAND()</f>
        <v>0.72699106613414055</v>
      </c>
      <c r="B212" s="1">
        <v>42815</v>
      </c>
      <c r="C212" s="1" t="str">
        <f>TEXT(B212,"mmmm")</f>
        <v>March</v>
      </c>
      <c r="D212" t="s">
        <v>9</v>
      </c>
      <c r="E212">
        <v>57.199999999999996</v>
      </c>
      <c r="F212" s="2">
        <v>0.83</v>
      </c>
      <c r="G212">
        <v>36</v>
      </c>
      <c r="H212">
        <v>0.3</v>
      </c>
      <c r="I212">
        <v>24</v>
      </c>
      <c r="J212" s="3">
        <f>H212*I212</f>
        <v>7.1999999999999993</v>
      </c>
      <c r="L212" t="s">
        <v>610</v>
      </c>
      <c r="M212" s="2">
        <f t="shared" ref="M212" si="414">AVERAGE(F243:F282)</f>
        <v>0.85150000000000003</v>
      </c>
      <c r="N212">
        <f t="shared" ref="N212" si="415">_xlfn.STDEV.S(F243:F282)</f>
        <v>0.27791854552857348</v>
      </c>
    </row>
    <row r="213" spans="1:14" x14ac:dyDescent="0.25">
      <c r="A213" s="7">
        <f ca="1">RAND()</f>
        <v>0.17403698142670898</v>
      </c>
      <c r="B213" s="1">
        <v>42883</v>
      </c>
      <c r="C213" s="1" t="str">
        <f>TEXT(B213,"mmmm")</f>
        <v>May</v>
      </c>
      <c r="D213" t="s">
        <v>7</v>
      </c>
      <c r="E213">
        <v>71.699999999999989</v>
      </c>
      <c r="F213" s="2">
        <v>0.65</v>
      </c>
      <c r="G213">
        <v>45</v>
      </c>
      <c r="H213">
        <v>0.3</v>
      </c>
      <c r="I213">
        <v>29</v>
      </c>
      <c r="J213" s="3">
        <f>H213*I213</f>
        <v>8.6999999999999993</v>
      </c>
      <c r="L213" t="s">
        <v>611</v>
      </c>
      <c r="M213" s="2">
        <f t="shared" ref="M213" si="416">AVERAGE(F212:F251)</f>
        <v>0.82299999999999984</v>
      </c>
      <c r="N213">
        <f t="shared" ref="N213" si="417">_xlfn.STDEV.S(F212:F251)</f>
        <v>0.26253400268175331</v>
      </c>
    </row>
    <row r="214" spans="1:14" x14ac:dyDescent="0.25">
      <c r="A214" s="7">
        <f ca="1">RAND()</f>
        <v>0.9085763226212038</v>
      </c>
      <c r="B214" s="1">
        <v>42994</v>
      </c>
      <c r="C214" s="1" t="str">
        <f>TEXT(B214,"mmmm")</f>
        <v>September</v>
      </c>
      <c r="D214" t="s">
        <v>13</v>
      </c>
      <c r="E214">
        <v>68.099999999999994</v>
      </c>
      <c r="F214" s="2">
        <v>0.69</v>
      </c>
      <c r="G214">
        <v>37</v>
      </c>
      <c r="H214">
        <v>0.3</v>
      </c>
      <c r="I214">
        <v>27</v>
      </c>
      <c r="J214" s="3">
        <f>H214*I214</f>
        <v>8.1</v>
      </c>
      <c r="L214" t="s">
        <v>612</v>
      </c>
      <c r="M214" s="2">
        <f t="shared" ref="M214" si="418">AVERAGE(F245:F284)</f>
        <v>0.85875000000000001</v>
      </c>
      <c r="N214">
        <f t="shared" ref="N214" si="419">_xlfn.STDEV.S(F245:F284)</f>
        <v>0.27791520104945489</v>
      </c>
    </row>
    <row r="215" spans="1:14" x14ac:dyDescent="0.25">
      <c r="A215" s="7">
        <f ca="1">RAND()</f>
        <v>0.31647426801121081</v>
      </c>
      <c r="B215" s="1">
        <v>42761</v>
      </c>
      <c r="C215" s="1" t="str">
        <f>TEXT(B215,"mmmm")</f>
        <v>January</v>
      </c>
      <c r="D215" t="s">
        <v>11</v>
      </c>
      <c r="E215">
        <v>35.799999999999997</v>
      </c>
      <c r="F215" s="2">
        <v>1.25</v>
      </c>
      <c r="G215">
        <v>18</v>
      </c>
      <c r="H215">
        <v>0.3</v>
      </c>
      <c r="I215">
        <v>16</v>
      </c>
      <c r="J215" s="3">
        <f>H215*I215</f>
        <v>4.8</v>
      </c>
      <c r="L215" t="s">
        <v>613</v>
      </c>
      <c r="M215" s="2">
        <f t="shared" ref="M215" si="420">AVERAGE(F214:F253)</f>
        <v>0.8234999999999999</v>
      </c>
      <c r="N215">
        <f t="shared" ref="N215" si="421">_xlfn.STDEV.S(F214:F253)</f>
        <v>0.26764452122841942</v>
      </c>
    </row>
    <row r="216" spans="1:14" x14ac:dyDescent="0.25">
      <c r="A216" s="7">
        <f ca="1">RAND()</f>
        <v>0.27381769208668061</v>
      </c>
      <c r="B216" s="1">
        <v>42899</v>
      </c>
      <c r="C216" s="1" t="str">
        <f>TEXT(B216,"mmmm")</f>
        <v>June</v>
      </c>
      <c r="D216" t="s">
        <v>9</v>
      </c>
      <c r="E216">
        <v>75.599999999999994</v>
      </c>
      <c r="F216" s="2">
        <v>0.59</v>
      </c>
      <c r="G216">
        <v>65</v>
      </c>
      <c r="H216">
        <v>0.3</v>
      </c>
      <c r="I216">
        <v>32</v>
      </c>
      <c r="J216" s="3">
        <f>H216*I216</f>
        <v>9.6</v>
      </c>
      <c r="L216" t="s">
        <v>614</v>
      </c>
      <c r="M216" s="2">
        <f t="shared" ref="M216" si="422">AVERAGE(F247:F286)</f>
        <v>0.87275000000000014</v>
      </c>
      <c r="N216">
        <f t="shared" ref="N216" si="423">_xlfn.STDEV.S(F247:F286)</f>
        <v>0.27868728453968306</v>
      </c>
    </row>
    <row r="217" spans="1:14" x14ac:dyDescent="0.25">
      <c r="A217" s="7">
        <f ca="1">RAND()</f>
        <v>0.10542000926976769</v>
      </c>
      <c r="B217" s="1">
        <v>42938</v>
      </c>
      <c r="C217" s="1" t="str">
        <f>TEXT(B217,"mmmm")</f>
        <v>July</v>
      </c>
      <c r="D217" t="s">
        <v>13</v>
      </c>
      <c r="E217">
        <v>99.6</v>
      </c>
      <c r="F217" s="2">
        <v>0.47</v>
      </c>
      <c r="G217">
        <v>49</v>
      </c>
      <c r="H217">
        <v>0.5</v>
      </c>
      <c r="I217">
        <v>42</v>
      </c>
      <c r="J217" s="3">
        <f>H217*I217</f>
        <v>21</v>
      </c>
      <c r="L217" t="s">
        <v>615</v>
      </c>
      <c r="M217" s="2">
        <f t="shared" ref="M217" si="424">AVERAGE(F216:F255)</f>
        <v>0.83000000000000007</v>
      </c>
      <c r="N217">
        <f t="shared" ref="N217" si="425">_xlfn.STDEV.S(F216:F255)</f>
        <v>0.27037485848829229</v>
      </c>
    </row>
    <row r="218" spans="1:14" x14ac:dyDescent="0.25">
      <c r="A218" s="7">
        <f ca="1">RAND()</f>
        <v>0.681037090423813</v>
      </c>
      <c r="B218" s="1">
        <v>42764</v>
      </c>
      <c r="C218" s="1" t="str">
        <f>TEXT(B218,"mmmm")</f>
        <v>January</v>
      </c>
      <c r="D218" t="s">
        <v>7</v>
      </c>
      <c r="E218">
        <v>35.199999999999996</v>
      </c>
      <c r="F218" s="2">
        <v>1.33</v>
      </c>
      <c r="G218">
        <v>27</v>
      </c>
      <c r="H218">
        <v>0.3</v>
      </c>
      <c r="I218">
        <v>14</v>
      </c>
      <c r="J218" s="3">
        <f>H218*I218</f>
        <v>4.2</v>
      </c>
      <c r="L218" t="s">
        <v>616</v>
      </c>
      <c r="M218" s="2">
        <f t="shared" ref="M218" si="426">AVERAGE(F249:F288)</f>
        <v>0.87050000000000005</v>
      </c>
      <c r="N218">
        <f t="shared" ref="N218" si="427">_xlfn.STDEV.S(F249:F288)</f>
        <v>0.28140626712901629</v>
      </c>
    </row>
    <row r="219" spans="1:14" x14ac:dyDescent="0.25">
      <c r="A219" s="7">
        <f ca="1">RAND()</f>
        <v>0.78226001411361978</v>
      </c>
      <c r="B219" s="1">
        <v>42749</v>
      </c>
      <c r="C219" s="1" t="str">
        <f>TEXT(B219,"mmmm")</f>
        <v>January</v>
      </c>
      <c r="D219" t="s">
        <v>13</v>
      </c>
      <c r="E219">
        <v>44.099999999999994</v>
      </c>
      <c r="F219" s="2">
        <v>1.05</v>
      </c>
      <c r="G219">
        <v>23</v>
      </c>
      <c r="H219">
        <v>0.3</v>
      </c>
      <c r="I219">
        <v>17</v>
      </c>
      <c r="J219" s="3">
        <f>H219*I219</f>
        <v>5.0999999999999996</v>
      </c>
      <c r="L219" t="s">
        <v>617</v>
      </c>
      <c r="M219" s="2">
        <f t="shared" ref="M219" si="428">AVERAGE(F218:F257)</f>
        <v>0.84800000000000009</v>
      </c>
      <c r="N219">
        <f t="shared" ref="N219" si="429">_xlfn.STDEV.S(F218:F257)</f>
        <v>0.26577607694621974</v>
      </c>
    </row>
    <row r="220" spans="1:14" x14ac:dyDescent="0.25">
      <c r="A220" s="7">
        <f ca="1">RAND()</f>
        <v>0.6627851617925069</v>
      </c>
      <c r="B220" s="1">
        <v>42870</v>
      </c>
      <c r="C220" s="1" t="str">
        <f>TEXT(B220,"mmmm")</f>
        <v>May</v>
      </c>
      <c r="D220" t="s">
        <v>8</v>
      </c>
      <c r="E220">
        <v>63.399999999999991</v>
      </c>
      <c r="F220" s="2">
        <v>0.69</v>
      </c>
      <c r="G220">
        <v>32</v>
      </c>
      <c r="H220">
        <v>0.3</v>
      </c>
      <c r="I220">
        <v>28</v>
      </c>
      <c r="J220" s="3">
        <f>H220*I220</f>
        <v>8.4</v>
      </c>
      <c r="L220" t="s">
        <v>618</v>
      </c>
      <c r="M220" s="2">
        <f t="shared" ref="M220" si="430">AVERAGE(F251:F290)</f>
        <v>0.87275000000000025</v>
      </c>
      <c r="N220">
        <f t="shared" ref="N220" si="431">_xlfn.STDEV.S(F251:F290)</f>
        <v>0.27981667533381815</v>
      </c>
    </row>
    <row r="221" spans="1:14" x14ac:dyDescent="0.25">
      <c r="A221" s="7">
        <f ca="1">RAND()</f>
        <v>0.54921030064354215</v>
      </c>
      <c r="B221" s="1">
        <v>43022</v>
      </c>
      <c r="C221" s="1" t="str">
        <f>TEXT(B221,"mmmm")</f>
        <v>October</v>
      </c>
      <c r="D221" t="s">
        <v>13</v>
      </c>
      <c r="E221">
        <v>59.499999999999993</v>
      </c>
      <c r="F221" s="2">
        <v>0.74</v>
      </c>
      <c r="G221">
        <v>28</v>
      </c>
      <c r="H221">
        <v>0.3</v>
      </c>
      <c r="I221">
        <v>25</v>
      </c>
      <c r="J221" s="3">
        <f>H221*I221</f>
        <v>7.5</v>
      </c>
      <c r="L221" t="s">
        <v>619</v>
      </c>
      <c r="M221" s="2">
        <f t="shared" ref="M221" si="432">AVERAGE(F220:F259)</f>
        <v>0.8547499999999999</v>
      </c>
      <c r="N221">
        <f t="shared" ref="N221" si="433">_xlfn.STDEV.S(F220:F259)</f>
        <v>0.31403892866641342</v>
      </c>
    </row>
    <row r="222" spans="1:14" x14ac:dyDescent="0.25">
      <c r="A222" s="7">
        <f ca="1">RAND()</f>
        <v>0.63465211294769286</v>
      </c>
      <c r="B222" s="1">
        <v>42992</v>
      </c>
      <c r="C222" s="1" t="str">
        <f>TEXT(B222,"mmmm")</f>
        <v>September</v>
      </c>
      <c r="D222" t="s">
        <v>11</v>
      </c>
      <c r="E222">
        <v>63.8</v>
      </c>
      <c r="F222" s="2">
        <v>0.71</v>
      </c>
      <c r="G222">
        <v>29</v>
      </c>
      <c r="H222">
        <v>0.3</v>
      </c>
      <c r="I222">
        <v>26</v>
      </c>
      <c r="J222" s="3">
        <f>H222*I222</f>
        <v>7.8</v>
      </c>
      <c r="L222" t="s">
        <v>620</v>
      </c>
      <c r="M222" s="2">
        <f t="shared" ref="M222" si="434">AVERAGE(F253:F292)</f>
        <v>0.88175000000000003</v>
      </c>
      <c r="N222">
        <f t="shared" ref="N222" si="435">_xlfn.STDEV.S(F253:F292)</f>
        <v>0.27765397668542535</v>
      </c>
    </row>
    <row r="223" spans="1:14" x14ac:dyDescent="0.25">
      <c r="A223" s="7">
        <f ca="1">RAND()</f>
        <v>0.1765340255959128</v>
      </c>
      <c r="B223" s="1">
        <v>42890</v>
      </c>
      <c r="C223" s="1" t="str">
        <f>TEXT(B223,"mmmm")</f>
        <v>June</v>
      </c>
      <c r="D223" t="s">
        <v>7</v>
      </c>
      <c r="E223">
        <v>90.399999999999991</v>
      </c>
      <c r="F223" s="2">
        <v>0.51</v>
      </c>
      <c r="G223">
        <v>43</v>
      </c>
      <c r="H223">
        <v>0.3</v>
      </c>
      <c r="I223">
        <v>38</v>
      </c>
      <c r="J223" s="3">
        <f>H223*I223</f>
        <v>11.4</v>
      </c>
      <c r="L223" t="s">
        <v>621</v>
      </c>
      <c r="M223" s="2">
        <f t="shared" ref="M223" si="436">AVERAGE(F222:F261)</f>
        <v>0.85150000000000026</v>
      </c>
      <c r="N223">
        <f t="shared" ref="N223" si="437">_xlfn.STDEV.S(F222:F261)</f>
        <v>0.31582655090478046</v>
      </c>
    </row>
    <row r="224" spans="1:14" x14ac:dyDescent="0.25">
      <c r="A224" s="7">
        <f ca="1">RAND()</f>
        <v>0.37590069556201622</v>
      </c>
      <c r="B224" s="1">
        <v>42808</v>
      </c>
      <c r="C224" s="1" t="str">
        <f>TEXT(B224,"mmmm")</f>
        <v>March</v>
      </c>
      <c r="D224" t="s">
        <v>9</v>
      </c>
      <c r="E224">
        <v>58.9</v>
      </c>
      <c r="F224" s="2">
        <v>0.87</v>
      </c>
      <c r="G224">
        <v>35</v>
      </c>
      <c r="H224">
        <v>0.3</v>
      </c>
      <c r="I224">
        <v>23</v>
      </c>
      <c r="J224" s="3">
        <f>H224*I224</f>
        <v>6.8999999999999995</v>
      </c>
      <c r="L224" t="s">
        <v>622</v>
      </c>
      <c r="M224" s="2">
        <f t="shared" ref="M224" si="438">AVERAGE(F255:F294)</f>
        <v>0.89249999999999985</v>
      </c>
      <c r="N224">
        <f t="shared" ref="N224" si="439">_xlfn.STDEV.S(F255:F294)</f>
        <v>0.2842782133124217</v>
      </c>
    </row>
    <row r="225" spans="1:14" x14ac:dyDescent="0.25">
      <c r="A225" s="7">
        <f ca="1">RAND()</f>
        <v>0.67101849143628667</v>
      </c>
      <c r="B225" s="1">
        <v>43033</v>
      </c>
      <c r="C225" s="1" t="str">
        <f>TEXT(B225,"mmmm")</f>
        <v>October</v>
      </c>
      <c r="D225" t="s">
        <v>10</v>
      </c>
      <c r="E225">
        <v>61.199999999999996</v>
      </c>
      <c r="F225" s="2">
        <v>0.8</v>
      </c>
      <c r="G225">
        <v>44</v>
      </c>
      <c r="H225">
        <v>0.3</v>
      </c>
      <c r="I225">
        <v>24</v>
      </c>
      <c r="J225" s="3">
        <f>H225*I225</f>
        <v>7.1999999999999993</v>
      </c>
      <c r="L225" t="s">
        <v>623</v>
      </c>
      <c r="M225" s="2">
        <f t="shared" ref="M225" si="440">AVERAGE(F224:F263)</f>
        <v>0.87000000000000011</v>
      </c>
      <c r="N225">
        <f t="shared" ref="N225" si="441">_xlfn.STDEV.S(F224:F263)</f>
        <v>0.31143176393833605</v>
      </c>
    </row>
    <row r="226" spans="1:14" x14ac:dyDescent="0.25">
      <c r="A226" s="7">
        <f ca="1">RAND()</f>
        <v>0.53491917882877393</v>
      </c>
      <c r="B226" s="1">
        <v>42772</v>
      </c>
      <c r="C226" s="1" t="str">
        <f>TEXT(B226,"mmmm")</f>
        <v>February</v>
      </c>
      <c r="D226" t="s">
        <v>8</v>
      </c>
      <c r="E226">
        <v>45</v>
      </c>
      <c r="F226" s="2">
        <v>0.95</v>
      </c>
      <c r="G226">
        <v>28</v>
      </c>
      <c r="H226">
        <v>0.3</v>
      </c>
      <c r="I226">
        <v>20</v>
      </c>
      <c r="J226" s="3">
        <f>H226*I226</f>
        <v>6</v>
      </c>
      <c r="L226" t="s">
        <v>624</v>
      </c>
      <c r="M226" s="2">
        <f t="shared" ref="M226" si="442">AVERAGE(F257:F296)</f>
        <v>0.88400000000000012</v>
      </c>
      <c r="N226">
        <f t="shared" ref="N226" si="443">_xlfn.STDEV.S(F257:F296)</f>
        <v>0.2886111748640543</v>
      </c>
    </row>
    <row r="227" spans="1:14" x14ac:dyDescent="0.25">
      <c r="A227" s="7">
        <f ca="1">RAND()</f>
        <v>7.8169389087888064E-2</v>
      </c>
      <c r="B227" s="1">
        <v>42817</v>
      </c>
      <c r="C227" s="1" t="str">
        <f>TEXT(B227,"mmmm")</f>
        <v>March</v>
      </c>
      <c r="D227" t="s">
        <v>11</v>
      </c>
      <c r="E227">
        <v>55.9</v>
      </c>
      <c r="F227" s="2">
        <v>0.87</v>
      </c>
      <c r="G227">
        <v>35</v>
      </c>
      <c r="H227">
        <v>0.3</v>
      </c>
      <c r="I227">
        <v>23</v>
      </c>
      <c r="J227" s="3">
        <f>H227*I227</f>
        <v>6.8999999999999995</v>
      </c>
      <c r="L227" t="s">
        <v>625</v>
      </c>
      <c r="M227" s="2">
        <f t="shared" ref="M227" si="444">AVERAGE(F226:F265)</f>
        <v>0.875</v>
      </c>
      <c r="N227">
        <f t="shared" ref="N227" si="445">_xlfn.STDEV.S(F226:F265)</f>
        <v>0.31188426518789758</v>
      </c>
    </row>
    <row r="228" spans="1:14" x14ac:dyDescent="0.25">
      <c r="A228" s="7">
        <f ca="1">RAND()</f>
        <v>0.712801529324123</v>
      </c>
      <c r="B228" s="1">
        <v>43011</v>
      </c>
      <c r="C228" s="1" t="str">
        <f>TEXT(B228,"mmmm")</f>
        <v>October</v>
      </c>
      <c r="D228" t="s">
        <v>9</v>
      </c>
      <c r="E228">
        <v>59.199999999999996</v>
      </c>
      <c r="F228" s="2">
        <v>0.8</v>
      </c>
      <c r="G228">
        <v>34</v>
      </c>
      <c r="H228">
        <v>0.3</v>
      </c>
      <c r="I228">
        <v>24</v>
      </c>
      <c r="J228" s="3">
        <f>H228*I228</f>
        <v>7.1999999999999993</v>
      </c>
      <c r="L228" t="s">
        <v>626</v>
      </c>
      <c r="M228" s="2">
        <f t="shared" ref="M228" si="446">AVERAGE(F259:F298)</f>
        <v>0.87725000000000031</v>
      </c>
      <c r="N228">
        <f t="shared" ref="N228" si="447">_xlfn.STDEV.S(F259:F298)</f>
        <v>0.29553938086323644</v>
      </c>
    </row>
    <row r="229" spans="1:14" x14ac:dyDescent="0.25">
      <c r="A229" s="7">
        <f ca="1">RAND()</f>
        <v>0.34206717701297318</v>
      </c>
      <c r="B229" s="1">
        <v>42980</v>
      </c>
      <c r="C229" s="1" t="str">
        <f>TEXT(B229,"mmmm")</f>
        <v>September</v>
      </c>
      <c r="D229" t="s">
        <v>13</v>
      </c>
      <c r="E229">
        <v>67.399999999999991</v>
      </c>
      <c r="F229" s="2">
        <v>0.69</v>
      </c>
      <c r="G229">
        <v>53</v>
      </c>
      <c r="H229">
        <v>0.3</v>
      </c>
      <c r="I229">
        <v>28</v>
      </c>
      <c r="J229" s="3">
        <f>H229*I229</f>
        <v>8.4</v>
      </c>
      <c r="L229" t="s">
        <v>627</v>
      </c>
      <c r="M229" s="2">
        <f t="shared" ref="M229" si="448">AVERAGE(F228:F267)</f>
        <v>0.86450000000000016</v>
      </c>
      <c r="N229">
        <f t="shared" ref="N229" si="449">_xlfn.STDEV.S(F228:F267)</f>
        <v>0.31438136240184567</v>
      </c>
    </row>
    <row r="230" spans="1:14" x14ac:dyDescent="0.25">
      <c r="A230" s="7">
        <f ca="1">RAND()</f>
        <v>0.72087774450925191</v>
      </c>
      <c r="B230" s="1">
        <v>42962</v>
      </c>
      <c r="C230" s="1" t="str">
        <f>TEXT(B230,"mmmm")</f>
        <v>August</v>
      </c>
      <c r="D230" t="s">
        <v>9</v>
      </c>
      <c r="E230">
        <v>74.3</v>
      </c>
      <c r="F230" s="2">
        <v>0.63</v>
      </c>
      <c r="G230">
        <v>44</v>
      </c>
      <c r="H230">
        <v>0.5</v>
      </c>
      <c r="I230">
        <v>31</v>
      </c>
      <c r="J230" s="3">
        <f>H230*I230</f>
        <v>15.5</v>
      </c>
      <c r="L230" t="s">
        <v>628</v>
      </c>
      <c r="M230" s="2">
        <f t="shared" ref="M230" si="450">AVERAGE(F261:F300)</f>
        <v>0.85350000000000004</v>
      </c>
      <c r="N230">
        <f t="shared" ref="N230" si="451">_xlfn.STDEV.S(F261:F300)</f>
        <v>0.24209078610708898</v>
      </c>
    </row>
    <row r="231" spans="1:14" x14ac:dyDescent="0.25">
      <c r="A231" s="7">
        <f ca="1">RAND()</f>
        <v>0.34387087055939225</v>
      </c>
      <c r="B231" s="1">
        <v>42856</v>
      </c>
      <c r="C231" s="1" t="str">
        <f>TEXT(B231,"mmmm")</f>
        <v>May</v>
      </c>
      <c r="D231" t="s">
        <v>8</v>
      </c>
      <c r="E231">
        <v>66.699999999999989</v>
      </c>
      <c r="F231" s="2">
        <v>0.65</v>
      </c>
      <c r="G231">
        <v>56</v>
      </c>
      <c r="H231">
        <v>0.3</v>
      </c>
      <c r="I231">
        <v>29</v>
      </c>
      <c r="J231" s="3">
        <f>H231*I231</f>
        <v>8.6999999999999993</v>
      </c>
      <c r="L231" t="s">
        <v>629</v>
      </c>
      <c r="M231" s="2">
        <f t="shared" ref="M231" si="452">AVERAGE(F230:F269)</f>
        <v>0.8742500000000003</v>
      </c>
      <c r="N231">
        <f t="shared" ref="N231" si="453">_xlfn.STDEV.S(F230:F269)</f>
        <v>0.32104706500561148</v>
      </c>
    </row>
    <row r="232" spans="1:14" x14ac:dyDescent="0.25">
      <c r="A232" s="7">
        <f ca="1">RAND()</f>
        <v>0.16606509140114323</v>
      </c>
      <c r="B232" s="1">
        <v>43097</v>
      </c>
      <c r="C232" s="1" t="str">
        <f>TEXT(B232,"mmmm")</f>
        <v>December</v>
      </c>
      <c r="D232" t="s">
        <v>11</v>
      </c>
      <c r="E232">
        <v>37.799999999999997</v>
      </c>
      <c r="F232" s="2">
        <v>1.25</v>
      </c>
      <c r="G232">
        <v>32</v>
      </c>
      <c r="H232">
        <v>0.3</v>
      </c>
      <c r="I232">
        <v>16</v>
      </c>
      <c r="J232" s="3">
        <f>H232*I232</f>
        <v>4.8</v>
      </c>
      <c r="L232" t="s">
        <v>630</v>
      </c>
      <c r="M232" s="2">
        <f t="shared" ref="M232" si="454">AVERAGE(F263:F302)</f>
        <v>0.85350000000000004</v>
      </c>
      <c r="N232">
        <f t="shared" ref="N232" si="455">_xlfn.STDEV.S(F263:F302)</f>
        <v>0.24039017429469881</v>
      </c>
    </row>
    <row r="233" spans="1:14" x14ac:dyDescent="0.25">
      <c r="A233" s="7">
        <f ca="1">RAND()</f>
        <v>0.50039281744216979</v>
      </c>
      <c r="B233" s="1">
        <v>42960</v>
      </c>
      <c r="C233" s="1" t="str">
        <f>TEXT(B233,"mmmm")</f>
        <v>August</v>
      </c>
      <c r="D233" t="s">
        <v>7</v>
      </c>
      <c r="E233">
        <v>67.699999999999989</v>
      </c>
      <c r="F233" s="2">
        <v>0.65</v>
      </c>
      <c r="G233">
        <v>54</v>
      </c>
      <c r="H233">
        <v>0.5</v>
      </c>
      <c r="I233">
        <v>29</v>
      </c>
      <c r="J233" s="3">
        <f>H233*I233</f>
        <v>14.5</v>
      </c>
      <c r="L233" t="s">
        <v>631</v>
      </c>
      <c r="M233" s="2">
        <f t="shared" ref="M233" si="456">AVERAGE(F232:F271)</f>
        <v>0.87475000000000025</v>
      </c>
      <c r="N233">
        <f t="shared" ref="N233" si="457">_xlfn.STDEV.S(F232:F271)</f>
        <v>0.32070425308797768</v>
      </c>
    </row>
    <row r="234" spans="1:14" x14ac:dyDescent="0.25">
      <c r="A234" s="7">
        <f ca="1">RAND()</f>
        <v>0.70483026666690773</v>
      </c>
      <c r="B234" s="1">
        <v>43054</v>
      </c>
      <c r="C234" s="1" t="str">
        <f>TEXT(B234,"mmmm")</f>
        <v>November</v>
      </c>
      <c r="D234" t="s">
        <v>10</v>
      </c>
      <c r="E234">
        <v>55.9</v>
      </c>
      <c r="F234" s="2">
        <v>0.83</v>
      </c>
      <c r="G234">
        <v>47</v>
      </c>
      <c r="H234">
        <v>0.3</v>
      </c>
      <c r="I234">
        <v>23</v>
      </c>
      <c r="J234" s="3">
        <f>H234*I234</f>
        <v>6.8999999999999995</v>
      </c>
      <c r="L234" t="s">
        <v>632</v>
      </c>
      <c r="M234" s="2">
        <f t="shared" ref="M234" si="458">AVERAGE(F265:F304)</f>
        <v>0.83574999999999977</v>
      </c>
      <c r="N234">
        <f t="shared" ref="N234" si="459">_xlfn.STDEV.S(F265:F304)</f>
        <v>0.24433990091568633</v>
      </c>
    </row>
    <row r="235" spans="1:14" x14ac:dyDescent="0.25">
      <c r="A235" s="7">
        <f ca="1">RAND()</f>
        <v>0.74784786879641107</v>
      </c>
      <c r="B235" s="1">
        <v>42811</v>
      </c>
      <c r="C235" s="1" t="str">
        <f>TEXT(B235,"mmmm")</f>
        <v>March</v>
      </c>
      <c r="D235" t="s">
        <v>12</v>
      </c>
      <c r="E235">
        <v>56.499999999999993</v>
      </c>
      <c r="F235" s="2">
        <v>0.77</v>
      </c>
      <c r="G235">
        <v>50</v>
      </c>
      <c r="H235">
        <v>0.3</v>
      </c>
      <c r="I235">
        <v>25</v>
      </c>
      <c r="J235" s="3">
        <f>H235*I235</f>
        <v>7.5</v>
      </c>
      <c r="L235" t="s">
        <v>633</v>
      </c>
      <c r="M235" s="2">
        <f t="shared" ref="M235" si="460">AVERAGE(F234:F273)</f>
        <v>0.85925000000000007</v>
      </c>
      <c r="N235">
        <f t="shared" ref="N235" si="461">_xlfn.STDEV.S(F234:F273)</f>
        <v>0.31745290383590119</v>
      </c>
    </row>
    <row r="236" spans="1:14" x14ac:dyDescent="0.25">
      <c r="A236" s="7">
        <f ca="1">RAND()</f>
        <v>0.52745596712727627</v>
      </c>
      <c r="B236" s="1">
        <v>42751</v>
      </c>
      <c r="C236" s="1" t="str">
        <f>TEXT(B236,"mmmm")</f>
        <v>January</v>
      </c>
      <c r="D236" t="s">
        <v>8</v>
      </c>
      <c r="E236">
        <v>30.599999999999998</v>
      </c>
      <c r="F236" s="2">
        <v>1.67</v>
      </c>
      <c r="G236">
        <v>24</v>
      </c>
      <c r="H236">
        <v>0.3</v>
      </c>
      <c r="I236">
        <v>12</v>
      </c>
      <c r="J236" s="3">
        <f>H236*I236</f>
        <v>3.5999999999999996</v>
      </c>
      <c r="L236" t="s">
        <v>634</v>
      </c>
      <c r="M236" s="2">
        <f t="shared" ref="M236" si="462">AVERAGE(F267:F306)</f>
        <v>0.82449999999999979</v>
      </c>
      <c r="N236">
        <f t="shared" ref="N236" si="463">_xlfn.STDEV.S(F267:F306)</f>
        <v>0.25073174959787303</v>
      </c>
    </row>
    <row r="237" spans="1:14" x14ac:dyDescent="0.25">
      <c r="A237" s="7">
        <f ca="1">RAND()</f>
        <v>0.24403911156469127</v>
      </c>
      <c r="B237" s="1">
        <v>42843</v>
      </c>
      <c r="C237" s="1" t="str">
        <f>TEXT(B237,"mmmm")</f>
        <v>April</v>
      </c>
      <c r="D237" t="s">
        <v>9</v>
      </c>
      <c r="E237">
        <v>62.499999999999993</v>
      </c>
      <c r="F237" s="2">
        <v>0.74</v>
      </c>
      <c r="G237">
        <v>31</v>
      </c>
      <c r="H237">
        <v>0.3</v>
      </c>
      <c r="I237">
        <v>25</v>
      </c>
      <c r="J237" s="3">
        <f>H237*I237</f>
        <v>7.5</v>
      </c>
      <c r="L237" t="s">
        <v>635</v>
      </c>
      <c r="M237" s="2">
        <f t="shared" ref="M237" si="464">AVERAGE(F236:F275)</f>
        <v>0.85625000000000018</v>
      </c>
      <c r="N237">
        <f t="shared" ref="N237" si="465">_xlfn.STDEV.S(F236:F275)</f>
        <v>0.31822977910260347</v>
      </c>
    </row>
    <row r="238" spans="1:14" x14ac:dyDescent="0.25">
      <c r="A238" s="7">
        <f ca="1">RAND()</f>
        <v>0.82088776924279083</v>
      </c>
      <c r="B238" s="1">
        <v>42742</v>
      </c>
      <c r="C238" s="1" t="str">
        <f>TEXT(B238,"mmmm")</f>
        <v>January</v>
      </c>
      <c r="D238" t="s">
        <v>13</v>
      </c>
      <c r="E238">
        <v>32.9</v>
      </c>
      <c r="F238" s="2">
        <v>1.54</v>
      </c>
      <c r="G238">
        <v>19</v>
      </c>
      <c r="H238">
        <v>0.3</v>
      </c>
      <c r="I238">
        <v>13</v>
      </c>
      <c r="J238" s="3">
        <f>H238*I238</f>
        <v>3.9</v>
      </c>
      <c r="L238" t="s">
        <v>636</v>
      </c>
      <c r="M238" s="2">
        <f t="shared" ref="M238" si="466">AVERAGE(F269:F308)</f>
        <v>0.82800000000000007</v>
      </c>
      <c r="N238">
        <f t="shared" ref="N238" si="467">_xlfn.STDEV.S(F269:F308)</f>
        <v>0.24891765706755234</v>
      </c>
    </row>
    <row r="239" spans="1:14" x14ac:dyDescent="0.25">
      <c r="A239" s="7">
        <f ca="1">RAND()</f>
        <v>0.50821303608026247</v>
      </c>
      <c r="B239" s="1">
        <v>42889</v>
      </c>
      <c r="C239" s="1" t="str">
        <f>TEXT(B239,"mmmm")</f>
        <v>June</v>
      </c>
      <c r="D239" t="s">
        <v>13</v>
      </c>
      <c r="E239">
        <v>81.5</v>
      </c>
      <c r="F239" s="2">
        <v>0.56000000000000005</v>
      </c>
      <c r="G239">
        <v>59</v>
      </c>
      <c r="H239">
        <v>0.3</v>
      </c>
      <c r="I239">
        <v>35</v>
      </c>
      <c r="J239" s="3">
        <f>H239*I239</f>
        <v>10.5</v>
      </c>
      <c r="L239" t="s">
        <v>637</v>
      </c>
      <c r="M239" s="2">
        <f t="shared" ref="M239" si="468">AVERAGE(F238:F277)</f>
        <v>0.84949999999999992</v>
      </c>
      <c r="N239">
        <f t="shared" ref="N239" si="469">_xlfn.STDEV.S(F238:F277)</f>
        <v>0.30477356033114672</v>
      </c>
    </row>
    <row r="240" spans="1:14" x14ac:dyDescent="0.25">
      <c r="A240" s="7">
        <f ca="1">RAND()</f>
        <v>0.517527945122783</v>
      </c>
      <c r="B240" s="1">
        <v>43032</v>
      </c>
      <c r="C240" s="1" t="str">
        <f>TEXT(B240,"mmmm")</f>
        <v>October</v>
      </c>
      <c r="D240" t="s">
        <v>9</v>
      </c>
      <c r="E240">
        <v>61.499999999999993</v>
      </c>
      <c r="F240" s="2">
        <v>0.74</v>
      </c>
      <c r="G240">
        <v>48</v>
      </c>
      <c r="H240">
        <v>0.3</v>
      </c>
      <c r="I240">
        <v>25</v>
      </c>
      <c r="J240" s="3">
        <f>H240*I240</f>
        <v>7.5</v>
      </c>
      <c r="L240" t="s">
        <v>638</v>
      </c>
      <c r="M240" s="2">
        <f t="shared" ref="M240" si="470">AVERAGE(F271:F310)</f>
        <v>0.82249999999999979</v>
      </c>
      <c r="N240">
        <f t="shared" ref="N240" si="471">_xlfn.STDEV.S(F271:F310)</f>
        <v>0.23826025417167027</v>
      </c>
    </row>
    <row r="241" spans="1:14" x14ac:dyDescent="0.25">
      <c r="A241" s="7">
        <f ca="1">RAND()</f>
        <v>7.6377410903652465E-2</v>
      </c>
      <c r="B241" s="1">
        <v>42971</v>
      </c>
      <c r="C241" s="1" t="str">
        <f>TEXT(B241,"mmmm")</f>
        <v>August</v>
      </c>
      <c r="D241" t="s">
        <v>11</v>
      </c>
      <c r="E241">
        <v>74.599999999999994</v>
      </c>
      <c r="F241" s="2">
        <v>0.59</v>
      </c>
      <c r="G241">
        <v>64</v>
      </c>
      <c r="H241">
        <v>0.5</v>
      </c>
      <c r="I241">
        <v>32</v>
      </c>
      <c r="J241" s="3">
        <f>H241*I241</f>
        <v>16</v>
      </c>
      <c r="L241" t="s">
        <v>639</v>
      </c>
      <c r="M241" s="2">
        <f t="shared" ref="M241" si="472">AVERAGE(F240:F279)</f>
        <v>0.84499999999999997</v>
      </c>
      <c r="N241">
        <f t="shared" ref="N241" si="473">_xlfn.STDEV.S(F240:F279)</f>
        <v>0.28201654797783277</v>
      </c>
    </row>
    <row r="242" spans="1:14" x14ac:dyDescent="0.25">
      <c r="A242" s="7">
        <f ca="1">RAND()</f>
        <v>0.8004247089455353</v>
      </c>
      <c r="B242" s="1">
        <v>43052</v>
      </c>
      <c r="C242" s="1" t="str">
        <f>TEXT(B242,"mmmm")</f>
        <v>November</v>
      </c>
      <c r="D242" t="s">
        <v>8</v>
      </c>
      <c r="E242">
        <v>44.699999999999996</v>
      </c>
      <c r="F242" s="2">
        <v>1.05</v>
      </c>
      <c r="G242">
        <v>26</v>
      </c>
      <c r="H242">
        <v>0.3</v>
      </c>
      <c r="I242">
        <v>19</v>
      </c>
      <c r="J242" s="3">
        <f>H242*I242</f>
        <v>5.7</v>
      </c>
      <c r="L242" t="s">
        <v>640</v>
      </c>
      <c r="M242" s="2">
        <f t="shared" ref="M242" si="474">AVERAGE(F273:F312)</f>
        <v>0.83699999999999997</v>
      </c>
      <c r="N242">
        <f t="shared" ref="N242" si="475">_xlfn.STDEV.S(F273:F312)</f>
        <v>0.23320729196498327</v>
      </c>
    </row>
    <row r="243" spans="1:14" x14ac:dyDescent="0.25">
      <c r="A243" s="7">
        <f ca="1">RAND()</f>
        <v>0.65130676870705306</v>
      </c>
      <c r="B243" s="1">
        <v>42835</v>
      </c>
      <c r="C243" s="1" t="str">
        <f>TEXT(B243,"mmmm")</f>
        <v>April</v>
      </c>
      <c r="D243" t="s">
        <v>8</v>
      </c>
      <c r="E243">
        <v>58.499999999999993</v>
      </c>
      <c r="F243" s="2">
        <v>0.74</v>
      </c>
      <c r="G243">
        <v>48</v>
      </c>
      <c r="H243">
        <v>0.3</v>
      </c>
      <c r="I243">
        <v>25</v>
      </c>
      <c r="J243" s="3">
        <f>H243*I243</f>
        <v>7.5</v>
      </c>
      <c r="L243" t="s">
        <v>641</v>
      </c>
      <c r="M243" s="2">
        <f t="shared" ref="M243" si="476">AVERAGE(F242:F281)</f>
        <v>0.85849999999999993</v>
      </c>
      <c r="N243">
        <f t="shared" ref="N243" si="477">_xlfn.STDEV.S(F242:F281)</f>
        <v>0.279335750555602</v>
      </c>
    </row>
    <row r="244" spans="1:14" x14ac:dyDescent="0.25">
      <c r="A244" s="7">
        <f ca="1">RAND()</f>
        <v>0.40528260653386994</v>
      </c>
      <c r="B244" s="1">
        <v>43002</v>
      </c>
      <c r="C244" s="1" t="str">
        <f>TEXT(B244,"mmmm")</f>
        <v>September</v>
      </c>
      <c r="D244" t="s">
        <v>7</v>
      </c>
      <c r="E244">
        <v>63.399999999999991</v>
      </c>
      <c r="F244" s="2">
        <v>0.71</v>
      </c>
      <c r="G244">
        <v>43</v>
      </c>
      <c r="H244">
        <v>0.3</v>
      </c>
      <c r="I244">
        <v>28</v>
      </c>
      <c r="J244" s="3">
        <f>H244*I244</f>
        <v>8.4</v>
      </c>
      <c r="L244" t="s">
        <v>642</v>
      </c>
      <c r="M244" s="2">
        <f t="shared" ref="M244" si="478">AVERAGE(F275:F314)</f>
        <v>0.83074999999999988</v>
      </c>
      <c r="N244">
        <f t="shared" ref="N244" si="479">_xlfn.STDEV.S(F275:F314)</f>
        <v>0.23794405181653888</v>
      </c>
    </row>
    <row r="245" spans="1:14" x14ac:dyDescent="0.25">
      <c r="A245" s="7">
        <f ca="1">RAND()</f>
        <v>0.18781459590363703</v>
      </c>
      <c r="B245" s="1">
        <v>43015</v>
      </c>
      <c r="C245" s="1" t="str">
        <f>TEXT(B245,"mmmm")</f>
        <v>October</v>
      </c>
      <c r="D245" t="s">
        <v>13</v>
      </c>
      <c r="E245">
        <v>63.499999999999993</v>
      </c>
      <c r="F245" s="2">
        <v>0.8</v>
      </c>
      <c r="G245">
        <v>31</v>
      </c>
      <c r="H245">
        <v>0.3</v>
      </c>
      <c r="I245">
        <v>25</v>
      </c>
      <c r="J245" s="3">
        <f>H245*I245</f>
        <v>7.5</v>
      </c>
      <c r="L245" t="s">
        <v>643</v>
      </c>
      <c r="M245" s="2">
        <f t="shared" ref="M245" si="480">AVERAGE(F244:F283)</f>
        <v>0.85799999999999998</v>
      </c>
      <c r="N245">
        <f t="shared" ref="N245" si="481">_xlfn.STDEV.S(F244:F283)</f>
        <v>0.27828411970870975</v>
      </c>
    </row>
    <row r="246" spans="1:14" x14ac:dyDescent="0.25">
      <c r="A246" s="7">
        <f ca="1">RAND()</f>
        <v>0.5390881312852841</v>
      </c>
      <c r="B246" s="1">
        <v>42984</v>
      </c>
      <c r="C246" s="1" t="str">
        <f>TEXT(B246,"mmmm")</f>
        <v>September</v>
      </c>
      <c r="D246" t="s">
        <v>10</v>
      </c>
      <c r="E246">
        <v>71.699999999999989</v>
      </c>
      <c r="F246" s="2">
        <v>0.69</v>
      </c>
      <c r="G246">
        <v>60</v>
      </c>
      <c r="H246">
        <v>0.3</v>
      </c>
      <c r="I246">
        <v>29</v>
      </c>
      <c r="J246" s="3">
        <f>H246*I246</f>
        <v>8.6999999999999993</v>
      </c>
      <c r="L246" t="s">
        <v>644</v>
      </c>
      <c r="M246" s="2">
        <f t="shared" ref="M246" si="482">AVERAGE(F277:F316)</f>
        <v>0.85649999999999982</v>
      </c>
      <c r="N246">
        <f t="shared" ref="N246" si="483">_xlfn.STDEV.S(F277:F316)</f>
        <v>0.25650061228496951</v>
      </c>
    </row>
    <row r="247" spans="1:14" x14ac:dyDescent="0.25">
      <c r="A247" s="7">
        <f ca="1">RAND()</f>
        <v>0.12166816845134465</v>
      </c>
      <c r="B247" s="1">
        <v>42795</v>
      </c>
      <c r="C247" s="1" t="str">
        <f>TEXT(B247,"mmmm")</f>
        <v>March</v>
      </c>
      <c r="D247" t="s">
        <v>10</v>
      </c>
      <c r="E247">
        <v>57.9</v>
      </c>
      <c r="F247" s="2">
        <v>0.87</v>
      </c>
      <c r="G247">
        <v>46</v>
      </c>
      <c r="H247">
        <v>0.3</v>
      </c>
      <c r="I247">
        <v>23</v>
      </c>
      <c r="J247" s="3">
        <f>H247*I247</f>
        <v>6.8999999999999995</v>
      </c>
      <c r="L247" t="s">
        <v>645</v>
      </c>
      <c r="M247" s="2">
        <f t="shared" ref="M247" si="484">AVERAGE(F246:F285)</f>
        <v>0.86375000000000013</v>
      </c>
      <c r="N247">
        <f t="shared" ref="N247" si="485">_xlfn.STDEV.S(F246:F285)</f>
        <v>0.27862931445164685</v>
      </c>
    </row>
    <row r="248" spans="1:14" x14ac:dyDescent="0.25">
      <c r="A248" s="7">
        <f ca="1">RAND()</f>
        <v>0.79992518407751456</v>
      </c>
      <c r="B248" s="1">
        <v>42824</v>
      </c>
      <c r="C248" s="1" t="str">
        <f>TEXT(B248,"mmmm")</f>
        <v>March</v>
      </c>
      <c r="D248" t="s">
        <v>11</v>
      </c>
      <c r="E248">
        <v>55.199999999999996</v>
      </c>
      <c r="F248" s="2">
        <v>0.8</v>
      </c>
      <c r="G248">
        <v>47</v>
      </c>
      <c r="H248">
        <v>0.3</v>
      </c>
      <c r="I248">
        <v>24</v>
      </c>
      <c r="J248" s="3">
        <f>H248*I248</f>
        <v>7.1999999999999993</v>
      </c>
      <c r="L248" t="s">
        <v>646</v>
      </c>
      <c r="M248" s="2">
        <f t="shared" ref="M248" si="486">AVERAGE(F279:F318)</f>
        <v>0.83374999999999988</v>
      </c>
      <c r="N248">
        <f t="shared" ref="N248" si="487">_xlfn.STDEV.S(F279:F318)</f>
        <v>0.23713771288387475</v>
      </c>
    </row>
    <row r="249" spans="1:14" x14ac:dyDescent="0.25">
      <c r="A249" s="7">
        <f ca="1">RAND()</f>
        <v>0.79030060876952313</v>
      </c>
      <c r="B249" s="1">
        <v>42895</v>
      </c>
      <c r="C249" s="1" t="str">
        <f>TEXT(B249,"mmmm")</f>
        <v>June</v>
      </c>
      <c r="D249" t="s">
        <v>12</v>
      </c>
      <c r="E249">
        <v>77.599999999999994</v>
      </c>
      <c r="F249" s="2">
        <v>0.61</v>
      </c>
      <c r="G249">
        <v>44</v>
      </c>
      <c r="H249">
        <v>0.3</v>
      </c>
      <c r="I249">
        <v>32</v>
      </c>
      <c r="J249" s="3">
        <f>H249*I249</f>
        <v>9.6</v>
      </c>
      <c r="L249" t="s">
        <v>647</v>
      </c>
      <c r="M249" s="2">
        <f t="shared" ref="M249" si="488">AVERAGE(F248:F287)</f>
        <v>0.87475000000000003</v>
      </c>
      <c r="N249">
        <f t="shared" ref="N249" si="489">_xlfn.STDEV.S(F248:F287)</f>
        <v>0.27895397561752083</v>
      </c>
    </row>
    <row r="250" spans="1:14" x14ac:dyDescent="0.25">
      <c r="A250" s="7">
        <f ca="1">RAND()</f>
        <v>0.80011384340600744</v>
      </c>
      <c r="B250" s="1">
        <v>42846</v>
      </c>
      <c r="C250" s="1" t="str">
        <f>TEXT(B250,"mmmm")</f>
        <v>April</v>
      </c>
      <c r="D250" t="s">
        <v>12</v>
      </c>
      <c r="E250">
        <v>67.099999999999994</v>
      </c>
      <c r="F250" s="2">
        <v>0.74</v>
      </c>
      <c r="G250">
        <v>48</v>
      </c>
      <c r="H250">
        <v>0.3</v>
      </c>
      <c r="I250">
        <v>27</v>
      </c>
      <c r="J250" s="3">
        <f>H250*I250</f>
        <v>8.1</v>
      </c>
      <c r="L250" t="s">
        <v>648</v>
      </c>
      <c r="M250" s="2">
        <f t="shared" ref="M250" si="490">AVERAGE(F281:F320)</f>
        <v>0.8404999999999998</v>
      </c>
      <c r="N250">
        <f t="shared" ref="N250" si="491">_xlfn.STDEV.S(F281:F320)</f>
        <v>0.25485994142585477</v>
      </c>
    </row>
    <row r="251" spans="1:14" x14ac:dyDescent="0.25">
      <c r="A251" s="7">
        <f ca="1">RAND()</f>
        <v>0.95971738660440009</v>
      </c>
      <c r="B251" s="1">
        <v>42826</v>
      </c>
      <c r="C251" s="1" t="str">
        <f>TEXT(B251,"mmmm")</f>
        <v>April</v>
      </c>
      <c r="D251" t="s">
        <v>13</v>
      </c>
      <c r="E251">
        <v>57.499999999999993</v>
      </c>
      <c r="F251" s="2">
        <v>0.8</v>
      </c>
      <c r="G251">
        <v>33</v>
      </c>
      <c r="H251">
        <v>0.3</v>
      </c>
      <c r="I251">
        <v>25</v>
      </c>
      <c r="J251" s="3">
        <f>H251*I251</f>
        <v>7.5</v>
      </c>
      <c r="L251" t="s">
        <v>649</v>
      </c>
      <c r="M251" s="2">
        <f t="shared" ref="M251" si="492">AVERAGE(F250:F289)</f>
        <v>0.87200000000000022</v>
      </c>
      <c r="N251">
        <f t="shared" ref="N251" si="493">_xlfn.STDEV.S(F250:F289)</f>
        <v>0.28013915955815305</v>
      </c>
    </row>
    <row r="252" spans="1:14" x14ac:dyDescent="0.25">
      <c r="A252" s="7">
        <f ca="1">RAND()</f>
        <v>0.62929608619062072</v>
      </c>
      <c r="B252" s="1">
        <v>42930</v>
      </c>
      <c r="C252" s="1" t="str">
        <f>TEXT(B252,"mmmm")</f>
        <v>July</v>
      </c>
      <c r="D252" t="s">
        <v>12</v>
      </c>
      <c r="E252">
        <v>92</v>
      </c>
      <c r="F252" s="2">
        <v>0.5</v>
      </c>
      <c r="G252">
        <v>80</v>
      </c>
      <c r="H252">
        <v>0.5</v>
      </c>
      <c r="I252">
        <v>40</v>
      </c>
      <c r="J252" s="3">
        <f>H252*I252</f>
        <v>20</v>
      </c>
      <c r="L252" t="s">
        <v>650</v>
      </c>
      <c r="M252" s="2">
        <f t="shared" ref="M252" si="494">AVERAGE(F283:F322)</f>
        <v>0.85724999999999996</v>
      </c>
      <c r="N252">
        <f t="shared" ref="N252" si="495">_xlfn.STDEV.S(F283:F322)</f>
        <v>0.2778303069990376</v>
      </c>
    </row>
    <row r="253" spans="1:14" x14ac:dyDescent="0.25">
      <c r="A253" s="7">
        <f ca="1">RAND()</f>
        <v>8.4906941381208689E-3</v>
      </c>
      <c r="B253" s="1">
        <v>42783</v>
      </c>
      <c r="C253" s="1" t="str">
        <f>TEXT(B253,"mmmm")</f>
        <v>February</v>
      </c>
      <c r="D253" t="s">
        <v>12</v>
      </c>
      <c r="E253">
        <v>40.4</v>
      </c>
      <c r="F253" s="2">
        <v>1</v>
      </c>
      <c r="G253">
        <v>29</v>
      </c>
      <c r="H253">
        <v>0.3</v>
      </c>
      <c r="I253">
        <v>18</v>
      </c>
      <c r="J253" s="3">
        <f>H253*I253</f>
        <v>5.3999999999999995</v>
      </c>
      <c r="L253" t="s">
        <v>651</v>
      </c>
      <c r="M253" s="2">
        <f t="shared" ref="M253" si="496">AVERAGE(F252:F291)</f>
        <v>0.87900000000000023</v>
      </c>
      <c r="N253">
        <f t="shared" ref="N253" si="497">_xlfn.STDEV.S(F252:F291)</f>
        <v>0.28093981470624474</v>
      </c>
    </row>
    <row r="254" spans="1:14" x14ac:dyDescent="0.25">
      <c r="A254" s="7">
        <f ca="1">RAND()</f>
        <v>0.50003302629372581</v>
      </c>
      <c r="B254" s="1">
        <v>43049</v>
      </c>
      <c r="C254" s="1" t="str">
        <f>TEXT(B254,"mmmm")</f>
        <v>November</v>
      </c>
      <c r="D254" t="s">
        <v>12</v>
      </c>
      <c r="E254">
        <v>54.599999999999994</v>
      </c>
      <c r="F254" s="2">
        <v>0.87</v>
      </c>
      <c r="G254">
        <v>28</v>
      </c>
      <c r="H254">
        <v>0.3</v>
      </c>
      <c r="I254">
        <v>22</v>
      </c>
      <c r="J254" s="3">
        <f>H254*I254</f>
        <v>6.6</v>
      </c>
      <c r="L254" t="s">
        <v>652</v>
      </c>
      <c r="M254" s="2">
        <f t="shared" ref="M254" si="498">AVERAGE(F285:F324)</f>
        <v>0.85299999999999998</v>
      </c>
      <c r="N254">
        <f t="shared" ref="N254" si="499">_xlfn.STDEV.S(F285:F324)</f>
        <v>0.27672257698891245</v>
      </c>
    </row>
    <row r="255" spans="1:14" x14ac:dyDescent="0.25">
      <c r="A255" s="7">
        <f ca="1">RAND()</f>
        <v>0.39919092229148001</v>
      </c>
      <c r="B255" s="1">
        <v>42738</v>
      </c>
      <c r="C255" s="1" t="str">
        <f>TEXT(B255,"mmmm")</f>
        <v>January</v>
      </c>
      <c r="D255" t="s">
        <v>9</v>
      </c>
      <c r="E255">
        <v>34.5</v>
      </c>
      <c r="F255" s="2">
        <v>1.33</v>
      </c>
      <c r="G255">
        <v>27</v>
      </c>
      <c r="H255">
        <v>0.3</v>
      </c>
      <c r="I255">
        <v>15</v>
      </c>
      <c r="J255" s="3">
        <f>H255*I255</f>
        <v>4.5</v>
      </c>
      <c r="L255" t="s">
        <v>653</v>
      </c>
      <c r="M255" s="2">
        <f t="shared" ref="M255" si="500">AVERAGE(F254:F293)</f>
        <v>0.88299999999999979</v>
      </c>
      <c r="N255">
        <f t="shared" ref="N255" si="501">_xlfn.STDEV.S(F254:F293)</f>
        <v>0.27831176025715526</v>
      </c>
    </row>
    <row r="256" spans="1:14" x14ac:dyDescent="0.25">
      <c r="A256" s="7">
        <f ca="1">RAND()</f>
        <v>0.88792504777964554</v>
      </c>
      <c r="B256" s="1">
        <v>42750</v>
      </c>
      <c r="C256" s="1" t="str">
        <f>TEXT(B256,"mmmm")</f>
        <v>January</v>
      </c>
      <c r="D256" t="s">
        <v>7</v>
      </c>
      <c r="E256">
        <v>43.4</v>
      </c>
      <c r="F256" s="2">
        <v>1.1100000000000001</v>
      </c>
      <c r="G256">
        <v>33</v>
      </c>
      <c r="H256">
        <v>0.3</v>
      </c>
      <c r="I256">
        <v>18</v>
      </c>
      <c r="J256" s="3">
        <f>H256*I256</f>
        <v>5.3999999999999995</v>
      </c>
      <c r="L256" t="s">
        <v>654</v>
      </c>
      <c r="M256" s="2">
        <f t="shared" ref="M256" si="502">AVERAGE(F287:F326)</f>
        <v>0.8374999999999998</v>
      </c>
      <c r="N256">
        <f t="shared" ref="N256" si="503">_xlfn.STDEV.S(F287:F326)</f>
        <v>0.27529704237143876</v>
      </c>
    </row>
    <row r="257" spans="1:14" x14ac:dyDescent="0.25">
      <c r="A257" s="7">
        <f ca="1">RAND()</f>
        <v>0.24016981747277488</v>
      </c>
      <c r="B257" s="1">
        <v>42861</v>
      </c>
      <c r="C257" s="1" t="str">
        <f>TEXT(B257,"mmmm")</f>
        <v>May</v>
      </c>
      <c r="D257" t="s">
        <v>13</v>
      </c>
      <c r="E257">
        <v>66.699999999999989</v>
      </c>
      <c r="F257" s="2">
        <v>0.67</v>
      </c>
      <c r="G257">
        <v>51</v>
      </c>
      <c r="H257">
        <v>0.3</v>
      </c>
      <c r="I257">
        <v>29</v>
      </c>
      <c r="J257" s="3">
        <f>H257*I257</f>
        <v>8.6999999999999993</v>
      </c>
      <c r="L257" t="s">
        <v>655</v>
      </c>
      <c r="M257" s="2">
        <f t="shared" ref="M257" si="504">AVERAGE(F256:F295)</f>
        <v>0.89499999999999991</v>
      </c>
      <c r="N257">
        <f t="shared" ref="N257" si="505">_xlfn.STDEV.S(F256:F295)</f>
        <v>0.28863071961884479</v>
      </c>
    </row>
    <row r="258" spans="1:14" x14ac:dyDescent="0.25">
      <c r="A258" s="7">
        <f ca="1">RAND()</f>
        <v>0.9498112917396101</v>
      </c>
      <c r="B258" s="1">
        <v>42884</v>
      </c>
      <c r="C258" s="1" t="str">
        <f>TEXT(B258,"mmmm")</f>
        <v>May</v>
      </c>
      <c r="D258" t="s">
        <v>8</v>
      </c>
      <c r="E258">
        <v>66.699999999999989</v>
      </c>
      <c r="F258" s="2">
        <v>0.65</v>
      </c>
      <c r="G258">
        <v>32</v>
      </c>
      <c r="H258">
        <v>0.3</v>
      </c>
      <c r="I258">
        <v>29</v>
      </c>
      <c r="J258" s="3">
        <f>H258*I258</f>
        <v>8.6999999999999993</v>
      </c>
      <c r="L258" t="s">
        <v>656</v>
      </c>
      <c r="M258" s="2">
        <f t="shared" ref="M258" si="506">AVERAGE(F289:F328)</f>
        <v>0.82849999999999968</v>
      </c>
      <c r="N258">
        <f t="shared" ref="N258" si="507">_xlfn.STDEV.S(F289:F328)</f>
        <v>0.27828734458082471</v>
      </c>
    </row>
    <row r="259" spans="1:14" x14ac:dyDescent="0.25">
      <c r="A259" s="7">
        <f ca="1">RAND()</f>
        <v>0.45524099798898254</v>
      </c>
      <c r="B259" s="1">
        <v>42736</v>
      </c>
      <c r="C259" s="1" t="str">
        <f>TEXT(B259,"mmmm")</f>
        <v>January</v>
      </c>
      <c r="D259" t="s">
        <v>7</v>
      </c>
      <c r="E259">
        <v>27</v>
      </c>
      <c r="F259" s="2">
        <v>2</v>
      </c>
      <c r="G259">
        <v>15</v>
      </c>
      <c r="H259">
        <v>0.3</v>
      </c>
      <c r="I259">
        <v>10</v>
      </c>
      <c r="J259" s="3">
        <f>H259*I259</f>
        <v>3</v>
      </c>
      <c r="L259" t="s">
        <v>657</v>
      </c>
      <c r="M259" s="2">
        <f t="shared" ref="M259" si="508">AVERAGE(F258:F297)</f>
        <v>0.8812500000000002</v>
      </c>
      <c r="N259">
        <f t="shared" ref="N259" si="509">_xlfn.STDEV.S(F258:F297)</f>
        <v>0.2912148515161776</v>
      </c>
    </row>
    <row r="260" spans="1:14" x14ac:dyDescent="0.25">
      <c r="A260" s="7">
        <f ca="1">RAND()</f>
        <v>0.59529887234286338</v>
      </c>
      <c r="B260" s="1">
        <v>42877</v>
      </c>
      <c r="C260" s="1" t="str">
        <f>TEXT(B260,"mmmm")</f>
        <v>May</v>
      </c>
      <c r="D260" t="s">
        <v>8</v>
      </c>
      <c r="E260">
        <v>71</v>
      </c>
      <c r="F260" s="2">
        <v>0.67</v>
      </c>
      <c r="G260">
        <v>34</v>
      </c>
      <c r="H260">
        <v>0.3</v>
      </c>
      <c r="I260">
        <v>30</v>
      </c>
      <c r="J260" s="3">
        <f>H260*I260</f>
        <v>9</v>
      </c>
      <c r="L260" t="s">
        <v>658</v>
      </c>
      <c r="M260" s="2">
        <f t="shared" ref="M260" si="510">AVERAGE(F291:F330)</f>
        <v>0.82899999999999996</v>
      </c>
      <c r="N260">
        <f t="shared" ref="N260" si="511">_xlfn.STDEV.S(F291:F330)</f>
        <v>0.27801309690603077</v>
      </c>
    </row>
    <row r="261" spans="1:14" x14ac:dyDescent="0.25">
      <c r="A261" s="7">
        <f ca="1">RAND()</f>
        <v>0.78598567114621976</v>
      </c>
      <c r="B261" s="1">
        <v>42975</v>
      </c>
      <c r="C261" s="1" t="str">
        <f>TEXT(B261,"mmmm")</f>
        <v>August</v>
      </c>
      <c r="D261" t="s">
        <v>8</v>
      </c>
      <c r="E261">
        <v>77.599999999999994</v>
      </c>
      <c r="F261" s="2">
        <v>0.63</v>
      </c>
      <c r="G261">
        <v>49</v>
      </c>
      <c r="H261">
        <v>0.5</v>
      </c>
      <c r="I261">
        <v>32</v>
      </c>
      <c r="J261" s="3">
        <f>H261*I261</f>
        <v>16</v>
      </c>
      <c r="L261" t="s">
        <v>659</v>
      </c>
      <c r="M261" s="2">
        <f t="shared" ref="M261" si="512">AVERAGE(F260:F299)</f>
        <v>0.84075000000000022</v>
      </c>
      <c r="N261">
        <f t="shared" ref="N261" si="513">_xlfn.STDEV.S(F260:F299)</f>
        <v>0.23784704738280288</v>
      </c>
    </row>
    <row r="262" spans="1:14" x14ac:dyDescent="0.25">
      <c r="A262" s="7">
        <f ca="1">RAND()</f>
        <v>0.30977617203109242</v>
      </c>
      <c r="B262" s="1">
        <v>42776</v>
      </c>
      <c r="C262" s="1" t="str">
        <f>TEXT(B262,"mmmm")</f>
        <v>February</v>
      </c>
      <c r="D262" t="s">
        <v>12</v>
      </c>
      <c r="E262">
        <v>50</v>
      </c>
      <c r="F262" s="2">
        <v>0.91</v>
      </c>
      <c r="G262">
        <v>40</v>
      </c>
      <c r="H262">
        <v>0.3</v>
      </c>
      <c r="I262">
        <v>20</v>
      </c>
      <c r="J262" s="3">
        <f>H262*I262</f>
        <v>6</v>
      </c>
      <c r="L262" t="s">
        <v>660</v>
      </c>
      <c r="M262" s="2">
        <f t="shared" ref="M262" si="514">AVERAGE(F293:F332)</f>
        <v>0.82274999999999987</v>
      </c>
      <c r="N262">
        <f t="shared" ref="N262" si="515">_xlfn.STDEV.S(F293:F332)</f>
        <v>0.27499172481721851</v>
      </c>
    </row>
    <row r="263" spans="1:14" x14ac:dyDescent="0.25">
      <c r="A263" s="7">
        <f ca="1">RAND()</f>
        <v>0.29384509817728599</v>
      </c>
      <c r="B263" s="1">
        <v>43057</v>
      </c>
      <c r="C263" s="1" t="str">
        <f>TEXT(B263,"mmmm")</f>
        <v>November</v>
      </c>
      <c r="D263" t="s">
        <v>13</v>
      </c>
      <c r="E263">
        <v>48.699999999999996</v>
      </c>
      <c r="F263" s="2">
        <v>1.05</v>
      </c>
      <c r="G263">
        <v>37</v>
      </c>
      <c r="H263">
        <v>0.3</v>
      </c>
      <c r="I263">
        <v>19</v>
      </c>
      <c r="J263" s="3">
        <f>H263*I263</f>
        <v>5.7</v>
      </c>
      <c r="L263" t="s">
        <v>661</v>
      </c>
      <c r="M263" s="2">
        <f t="shared" ref="M263" si="516">AVERAGE(F262:F301)</f>
        <v>0.85850000000000004</v>
      </c>
      <c r="N263">
        <f t="shared" ref="N263" si="517">_xlfn.STDEV.S(F262:F301)</f>
        <v>0.23940685250351673</v>
      </c>
    </row>
    <row r="264" spans="1:14" x14ac:dyDescent="0.25">
      <c r="A264" s="7">
        <f ca="1">RAND()</f>
        <v>0.26253458551420206</v>
      </c>
      <c r="B264" s="1">
        <v>43070</v>
      </c>
      <c r="C264" s="1" t="str">
        <f>TEXT(B264,"mmmm")</f>
        <v>December</v>
      </c>
      <c r="D264" t="s">
        <v>12</v>
      </c>
      <c r="E264">
        <v>48.699999999999996</v>
      </c>
      <c r="F264" s="2">
        <v>1</v>
      </c>
      <c r="G264">
        <v>34</v>
      </c>
      <c r="H264">
        <v>0.3</v>
      </c>
      <c r="I264">
        <v>19</v>
      </c>
      <c r="J264" s="3">
        <f>H264*I264</f>
        <v>5.7</v>
      </c>
      <c r="L264" t="s">
        <v>662</v>
      </c>
      <c r="M264" s="2">
        <f t="shared" ref="M264" si="518">AVERAGE(F295:F334)</f>
        <v>0.80525000000000002</v>
      </c>
      <c r="N264">
        <f t="shared" ref="N264" si="519">_xlfn.STDEV.S(F295:F334)</f>
        <v>0.26330237565514092</v>
      </c>
    </row>
    <row r="265" spans="1:14" x14ac:dyDescent="0.25">
      <c r="A265" s="7">
        <f ca="1">RAND()</f>
        <v>0.60517673785185944</v>
      </c>
      <c r="B265" s="1">
        <v>43044</v>
      </c>
      <c r="C265" s="1" t="str">
        <f>TEXT(B265,"mmmm")</f>
        <v>November</v>
      </c>
      <c r="D265" t="s">
        <v>7</v>
      </c>
      <c r="E265">
        <v>55.9</v>
      </c>
      <c r="F265" s="2">
        <v>0.87</v>
      </c>
      <c r="G265">
        <v>45</v>
      </c>
      <c r="H265">
        <v>0.3</v>
      </c>
      <c r="I265">
        <v>23</v>
      </c>
      <c r="J265" s="3">
        <f>H265*I265</f>
        <v>6.8999999999999995</v>
      </c>
      <c r="L265" t="s">
        <v>663</v>
      </c>
      <c r="M265" s="2">
        <f t="shared" ref="M265" si="520">AVERAGE(F264:F303)</f>
        <v>0.83899999999999986</v>
      </c>
      <c r="N265">
        <f t="shared" ref="N265" si="521">_xlfn.STDEV.S(F264:F303)</f>
        <v>0.24566811049222578</v>
      </c>
    </row>
    <row r="266" spans="1:14" x14ac:dyDescent="0.25">
      <c r="A266" s="7">
        <f ca="1">RAND()</f>
        <v>0.32436718176574675</v>
      </c>
      <c r="B266" s="1">
        <v>43025</v>
      </c>
      <c r="C266" s="1" t="str">
        <f>TEXT(B266,"mmmm")</f>
        <v>October</v>
      </c>
      <c r="D266" t="s">
        <v>9</v>
      </c>
      <c r="E266">
        <v>58.499999999999993</v>
      </c>
      <c r="F266" s="2">
        <v>0.77</v>
      </c>
      <c r="G266">
        <v>46</v>
      </c>
      <c r="H266">
        <v>0.3</v>
      </c>
      <c r="I266">
        <v>25</v>
      </c>
      <c r="J266" s="3">
        <f>H266*I266</f>
        <v>7.5</v>
      </c>
      <c r="L266" t="s">
        <v>664</v>
      </c>
      <c r="M266" s="2">
        <f t="shared" ref="M266" si="522">AVERAGE(F297:F336)</f>
        <v>0.80274999999999996</v>
      </c>
      <c r="N266">
        <f t="shared" ref="N266" si="523">_xlfn.STDEV.S(F297:F336)</f>
        <v>0.24655563162738656</v>
      </c>
    </row>
    <row r="267" spans="1:14" x14ac:dyDescent="0.25">
      <c r="A267" s="7">
        <f ca="1">RAND()</f>
        <v>0.89070737703029368</v>
      </c>
      <c r="B267" s="1">
        <v>42858</v>
      </c>
      <c r="C267" s="1" t="str">
        <f>TEXT(B267,"mmmm")</f>
        <v>May</v>
      </c>
      <c r="D267" t="s">
        <v>10</v>
      </c>
      <c r="E267">
        <v>71</v>
      </c>
      <c r="F267" s="2">
        <v>0.63</v>
      </c>
      <c r="G267">
        <v>55</v>
      </c>
      <c r="H267">
        <v>0.3</v>
      </c>
      <c r="I267">
        <v>30</v>
      </c>
      <c r="J267" s="3">
        <f>H267*I267</f>
        <v>9</v>
      </c>
      <c r="L267" t="s">
        <v>665</v>
      </c>
      <c r="M267" s="2">
        <f t="shared" ref="M267" si="524">AVERAGE(F266:F305)</f>
        <v>0.8264999999999999</v>
      </c>
      <c r="N267">
        <f t="shared" ref="N267" si="525">_xlfn.STDEV.S(F266:F305)</f>
        <v>0.24994922561315414</v>
      </c>
    </row>
    <row r="268" spans="1:14" x14ac:dyDescent="0.25">
      <c r="A268" s="7">
        <f ca="1">RAND()</f>
        <v>0.19333669045248469</v>
      </c>
      <c r="B268" s="1">
        <v>42973</v>
      </c>
      <c r="C268" s="1" t="str">
        <f>TEXT(B268,"mmmm")</f>
        <v>August</v>
      </c>
      <c r="D268" t="s">
        <v>13</v>
      </c>
      <c r="E268">
        <v>70</v>
      </c>
      <c r="F268" s="2">
        <v>0.63</v>
      </c>
      <c r="G268">
        <v>46</v>
      </c>
      <c r="H268">
        <v>0.5</v>
      </c>
      <c r="I268">
        <v>30</v>
      </c>
      <c r="J268" s="3">
        <f>H268*I268</f>
        <v>15</v>
      </c>
      <c r="L268" t="s">
        <v>666</v>
      </c>
      <c r="M268" s="2">
        <f t="shared" ref="M268" si="526">AVERAGE(F299:F338)</f>
        <v>0.81275000000000008</v>
      </c>
      <c r="N268">
        <f t="shared" ref="N268" si="527">_xlfn.STDEV.S(F299:F338)</f>
        <v>0.24407846048308862</v>
      </c>
    </row>
    <row r="269" spans="1:14" x14ac:dyDescent="0.25">
      <c r="A269" s="7">
        <f ca="1">RAND()</f>
        <v>0.82098919386093572</v>
      </c>
      <c r="B269" s="1">
        <v>43093</v>
      </c>
      <c r="C269" s="1" t="str">
        <f>TEXT(B269,"mmmm")</f>
        <v>December</v>
      </c>
      <c r="D269" t="s">
        <v>7</v>
      </c>
      <c r="E269">
        <v>35.799999999999997</v>
      </c>
      <c r="F269" s="2">
        <v>1.25</v>
      </c>
      <c r="G269">
        <v>26</v>
      </c>
      <c r="H269">
        <v>0.3</v>
      </c>
      <c r="I269">
        <v>16</v>
      </c>
      <c r="J269" s="3">
        <f>H269*I269</f>
        <v>4.8</v>
      </c>
      <c r="L269" t="s">
        <v>667</v>
      </c>
      <c r="M269" s="2">
        <f t="shared" ref="M269" si="528">AVERAGE(F268:F307)</f>
        <v>0.82799999999999996</v>
      </c>
      <c r="N269">
        <f t="shared" ref="N269" si="529">_xlfn.STDEV.S(F268:F307)</f>
        <v>0.24891765706755287</v>
      </c>
    </row>
    <row r="270" spans="1:14" x14ac:dyDescent="0.25">
      <c r="A270" s="7">
        <f ca="1">RAND()</f>
        <v>0.55061381839674484</v>
      </c>
      <c r="B270" s="1">
        <v>42885</v>
      </c>
      <c r="C270" s="1" t="str">
        <f>TEXT(B270,"mmmm")</f>
        <v>May</v>
      </c>
      <c r="D270" t="s">
        <v>9</v>
      </c>
      <c r="E270">
        <v>75</v>
      </c>
      <c r="F270" s="2">
        <v>0.67</v>
      </c>
      <c r="G270">
        <v>43</v>
      </c>
      <c r="H270">
        <v>0.3</v>
      </c>
      <c r="I270">
        <v>30</v>
      </c>
      <c r="J270" s="3">
        <f>H270*I270</f>
        <v>9</v>
      </c>
      <c r="L270" t="s">
        <v>668</v>
      </c>
      <c r="M270" s="2">
        <f t="shared" ref="M270" si="530">AVERAGE(F301:F340)</f>
        <v>0.80925000000000014</v>
      </c>
      <c r="N270">
        <f t="shared" ref="N270" si="531">_xlfn.STDEV.S(F301:F340)</f>
        <v>0.24387247087623873</v>
      </c>
    </row>
    <row r="271" spans="1:14" x14ac:dyDescent="0.25">
      <c r="A271" s="7">
        <f ca="1">RAND()</f>
        <v>0.79042425940853056</v>
      </c>
      <c r="B271" s="1">
        <v>42882</v>
      </c>
      <c r="C271" s="1" t="str">
        <f>TEXT(B271,"mmmm")</f>
        <v>May</v>
      </c>
      <c r="D271" t="s">
        <v>13</v>
      </c>
      <c r="E271">
        <v>77.3</v>
      </c>
      <c r="F271" s="2">
        <v>0.63</v>
      </c>
      <c r="G271">
        <v>56</v>
      </c>
      <c r="H271">
        <v>0.3</v>
      </c>
      <c r="I271">
        <v>31</v>
      </c>
      <c r="J271" s="3">
        <f>H271*I271</f>
        <v>9.2999999999999989</v>
      </c>
      <c r="L271" t="s">
        <v>669</v>
      </c>
      <c r="M271" s="2">
        <f t="shared" ref="M271" si="532">AVERAGE(F270:F309)</f>
        <v>0.81749999999999989</v>
      </c>
      <c r="N271">
        <f t="shared" ref="N271" si="533">_xlfn.STDEV.S(F270:F309)</f>
        <v>0.23933401185533415</v>
      </c>
    </row>
    <row r="272" spans="1:14" x14ac:dyDescent="0.25">
      <c r="A272" s="7">
        <f ca="1">RAND()</f>
        <v>0.58477349742419682</v>
      </c>
      <c r="B272" s="1">
        <v>42936</v>
      </c>
      <c r="C272" s="1" t="str">
        <f>TEXT(B272,"mmmm")</f>
        <v>July</v>
      </c>
      <c r="D272" t="s">
        <v>11</v>
      </c>
      <c r="E272">
        <v>86.5</v>
      </c>
      <c r="F272" s="2">
        <v>0.56999999999999995</v>
      </c>
      <c r="G272">
        <v>44</v>
      </c>
      <c r="H272">
        <v>0.5</v>
      </c>
      <c r="I272">
        <v>35</v>
      </c>
      <c r="J272" s="3">
        <f>H272*I272</f>
        <v>17.5</v>
      </c>
      <c r="L272" t="s">
        <v>670</v>
      </c>
      <c r="M272" s="2">
        <f t="shared" ref="M272" si="534">AVERAGE(F303:F342)</f>
        <v>0.80824999999999991</v>
      </c>
      <c r="N272">
        <f t="shared" ref="N272" si="535">_xlfn.STDEV.S(F303:F342)</f>
        <v>0.24637773271845628</v>
      </c>
    </row>
    <row r="273" spans="1:14" x14ac:dyDescent="0.25">
      <c r="A273" s="7">
        <f ca="1">RAND()</f>
        <v>0.77463608459753153</v>
      </c>
      <c r="B273" s="1">
        <v>43035</v>
      </c>
      <c r="C273" s="1" t="str">
        <f>TEXT(B273,"mmmm")</f>
        <v>October</v>
      </c>
      <c r="D273" t="s">
        <v>12</v>
      </c>
      <c r="E273">
        <v>62.8</v>
      </c>
      <c r="F273" s="2">
        <v>0.71</v>
      </c>
      <c r="G273">
        <v>52</v>
      </c>
      <c r="H273">
        <v>0.3</v>
      </c>
      <c r="I273">
        <v>26</v>
      </c>
      <c r="J273" s="3">
        <f>H273*I273</f>
        <v>7.8</v>
      </c>
      <c r="L273" t="s">
        <v>671</v>
      </c>
      <c r="M273" s="2">
        <f t="shared" ref="M273" si="536">AVERAGE(F272:F311)</f>
        <v>0.83050000000000002</v>
      </c>
      <c r="N273">
        <f t="shared" ref="N273" si="537">_xlfn.STDEV.S(F272:F311)</f>
        <v>0.23699994590500303</v>
      </c>
    </row>
    <row r="274" spans="1:14" x14ac:dyDescent="0.25">
      <c r="A274" s="7">
        <f ca="1">RAND()</f>
        <v>0.69416459228925675</v>
      </c>
      <c r="B274" s="1">
        <v>42828</v>
      </c>
      <c r="C274" s="1" t="str">
        <f>TEXT(B274,"mmmm")</f>
        <v>April</v>
      </c>
      <c r="D274" t="s">
        <v>8</v>
      </c>
      <c r="E274">
        <v>60.8</v>
      </c>
      <c r="F274" s="2">
        <v>0.74</v>
      </c>
      <c r="G274">
        <v>51</v>
      </c>
      <c r="H274">
        <v>0.3</v>
      </c>
      <c r="I274">
        <v>26</v>
      </c>
      <c r="J274" s="3">
        <f>H274*I274</f>
        <v>7.8</v>
      </c>
      <c r="L274" t="s">
        <v>672</v>
      </c>
      <c r="M274" s="2">
        <f t="shared" ref="M274" si="538">AVERAGE(F305:F344)</f>
        <v>0.82874999999999999</v>
      </c>
      <c r="N274">
        <f t="shared" ref="N274" si="539">_xlfn.STDEV.S(F305:F344)</f>
        <v>0.24712902785843754</v>
      </c>
    </row>
    <row r="275" spans="1:14" x14ac:dyDescent="0.25">
      <c r="A275" s="7">
        <f ca="1">RAND()</f>
        <v>0.84805998889023326</v>
      </c>
      <c r="B275" s="1">
        <v>42836</v>
      </c>
      <c r="C275" s="1" t="str">
        <f>TEXT(B275,"mmmm")</f>
        <v>April</v>
      </c>
      <c r="D275" t="s">
        <v>9</v>
      </c>
      <c r="E275">
        <v>60.8</v>
      </c>
      <c r="F275" s="2">
        <v>0.74</v>
      </c>
      <c r="G275">
        <v>34</v>
      </c>
      <c r="H275">
        <v>0.3</v>
      </c>
      <c r="I275">
        <v>26</v>
      </c>
      <c r="J275" s="3">
        <f>H275*I275</f>
        <v>7.8</v>
      </c>
      <c r="L275" t="s">
        <v>673</v>
      </c>
      <c r="M275" s="2">
        <f t="shared" ref="M275" si="540">AVERAGE(F274:F313)</f>
        <v>0.83499999999999996</v>
      </c>
      <c r="N275">
        <f t="shared" ref="N275" si="541">_xlfn.STDEV.S(F274:F313)</f>
        <v>0.23466287875730704</v>
      </c>
    </row>
    <row r="276" spans="1:14" x14ac:dyDescent="0.25">
      <c r="A276" s="7">
        <f ca="1">RAND()</f>
        <v>0.43097779229119337</v>
      </c>
      <c r="B276" s="1">
        <v>43001</v>
      </c>
      <c r="C276" s="1" t="str">
        <f>TEXT(B276,"mmmm")</f>
        <v>September</v>
      </c>
      <c r="D276" t="s">
        <v>13</v>
      </c>
      <c r="E276">
        <v>63.399999999999991</v>
      </c>
      <c r="F276" s="2">
        <v>0.71</v>
      </c>
      <c r="G276">
        <v>39</v>
      </c>
      <c r="H276">
        <v>0.3</v>
      </c>
      <c r="I276">
        <v>28</v>
      </c>
      <c r="J276" s="3">
        <f>H276*I276</f>
        <v>8.4</v>
      </c>
      <c r="L276" t="s">
        <v>674</v>
      </c>
      <c r="M276" s="2">
        <f t="shared" ref="M276" si="542">AVERAGE(F307:F346)</f>
        <v>0.83750000000000013</v>
      </c>
      <c r="N276">
        <f t="shared" ref="N276" si="543">_xlfn.STDEV.S(F307:F346)</f>
        <v>0.24063750799991634</v>
      </c>
    </row>
    <row r="277" spans="1:14" x14ac:dyDescent="0.25">
      <c r="A277" s="7">
        <f ca="1">RAND()</f>
        <v>1.1176642574350693E-2</v>
      </c>
      <c r="B277" s="1">
        <v>43082</v>
      </c>
      <c r="C277" s="1" t="str">
        <f>TEXT(B277,"mmmm")</f>
        <v>December</v>
      </c>
      <c r="D277" t="s">
        <v>10</v>
      </c>
      <c r="E277">
        <v>32.199999999999996</v>
      </c>
      <c r="F277" s="2">
        <v>1.43</v>
      </c>
      <c r="G277">
        <v>26</v>
      </c>
      <c r="H277">
        <v>0.3</v>
      </c>
      <c r="I277">
        <v>14</v>
      </c>
      <c r="J277" s="3">
        <f>H277*I277</f>
        <v>4.2</v>
      </c>
      <c r="L277" t="s">
        <v>675</v>
      </c>
      <c r="M277" s="2">
        <f t="shared" ref="M277" si="544">AVERAGE(F276:F315)</f>
        <v>0.83849999999999958</v>
      </c>
      <c r="N277">
        <f t="shared" ref="N277" si="545">_xlfn.STDEV.S(F276:F315)</f>
        <v>0.23995245255504269</v>
      </c>
    </row>
    <row r="278" spans="1:14" x14ac:dyDescent="0.25">
      <c r="A278" s="7">
        <f ca="1">RAND()</f>
        <v>0.44352734347588529</v>
      </c>
      <c r="B278" s="1">
        <v>43084</v>
      </c>
      <c r="C278" s="1" t="str">
        <f>TEXT(B278,"mmmm")</f>
        <v>December</v>
      </c>
      <c r="D278" t="s">
        <v>12</v>
      </c>
      <c r="E278">
        <v>42.099999999999994</v>
      </c>
      <c r="F278" s="2">
        <v>1.05</v>
      </c>
      <c r="G278">
        <v>30</v>
      </c>
      <c r="H278">
        <v>0.3</v>
      </c>
      <c r="I278">
        <v>17</v>
      </c>
      <c r="J278" s="3">
        <f>H278*I278</f>
        <v>5.0999999999999996</v>
      </c>
      <c r="L278" t="s">
        <v>676</v>
      </c>
      <c r="M278" s="2">
        <f t="shared" ref="M278" si="546">AVERAGE(F309:F348)</f>
        <v>0.84450000000000003</v>
      </c>
      <c r="N278">
        <f t="shared" ref="N278" si="547">_xlfn.STDEV.S(F309:F348)</f>
        <v>0.23850979660576371</v>
      </c>
    </row>
    <row r="279" spans="1:14" x14ac:dyDescent="0.25">
      <c r="A279" s="7">
        <f ca="1">RAND()</f>
        <v>0.78704338077120051</v>
      </c>
      <c r="B279" s="1">
        <v>43062</v>
      </c>
      <c r="C279" s="1" t="str">
        <f>TEXT(B279,"mmmm")</f>
        <v>November</v>
      </c>
      <c r="D279" t="s">
        <v>11</v>
      </c>
      <c r="E279">
        <v>51.9</v>
      </c>
      <c r="F279" s="2">
        <v>0.87</v>
      </c>
      <c r="G279">
        <v>47</v>
      </c>
      <c r="H279">
        <v>0.3</v>
      </c>
      <c r="I279">
        <v>23</v>
      </c>
      <c r="J279" s="3">
        <f>H279*I279</f>
        <v>6.8999999999999995</v>
      </c>
      <c r="L279" t="s">
        <v>677</v>
      </c>
      <c r="M279" s="2">
        <f t="shared" ref="M279" si="548">AVERAGE(F278:F317)</f>
        <v>0.84149999999999991</v>
      </c>
      <c r="N279">
        <f t="shared" ref="N279" si="549">_xlfn.STDEV.S(F278:F317)</f>
        <v>0.23905315362155408</v>
      </c>
    </row>
    <row r="280" spans="1:14" x14ac:dyDescent="0.25">
      <c r="A280" s="7">
        <f ca="1">RAND()</f>
        <v>0.78274706591842869</v>
      </c>
      <c r="B280" s="1">
        <v>42740</v>
      </c>
      <c r="C280" s="1" t="str">
        <f>TEXT(B280,"mmmm")</f>
        <v>January</v>
      </c>
      <c r="D280" t="s">
        <v>11</v>
      </c>
      <c r="E280">
        <v>42.4</v>
      </c>
      <c r="F280" s="2">
        <v>1</v>
      </c>
      <c r="G280">
        <v>33</v>
      </c>
      <c r="H280">
        <v>0.3</v>
      </c>
      <c r="I280">
        <v>18</v>
      </c>
      <c r="J280" s="3">
        <f>H280*I280</f>
        <v>5.3999999999999995</v>
      </c>
      <c r="L280" t="s">
        <v>678</v>
      </c>
      <c r="M280" s="2">
        <f t="shared" ref="M280" si="550">AVERAGE(F311:F350)</f>
        <v>0.84750000000000014</v>
      </c>
      <c r="N280">
        <f t="shared" ref="N280" si="551">_xlfn.STDEV.S(F311:F350)</f>
        <v>0.2409995212251857</v>
      </c>
    </row>
    <row r="281" spans="1:14" x14ac:dyDescent="0.25">
      <c r="A281" s="7">
        <f ca="1">RAND()</f>
        <v>0.71096904823219909</v>
      </c>
      <c r="B281" s="1">
        <v>42774</v>
      </c>
      <c r="C281" s="1" t="str">
        <f>TEXT(B281,"mmmm")</f>
        <v>February</v>
      </c>
      <c r="D281" t="s">
        <v>10</v>
      </c>
      <c r="E281">
        <v>52.599999999999994</v>
      </c>
      <c r="F281" s="2">
        <v>0.87</v>
      </c>
      <c r="G281">
        <v>31</v>
      </c>
      <c r="H281">
        <v>0.3</v>
      </c>
      <c r="I281">
        <v>22</v>
      </c>
      <c r="J281" s="3">
        <f>H281*I281</f>
        <v>6.6</v>
      </c>
      <c r="L281" t="s">
        <v>679</v>
      </c>
      <c r="M281" s="2">
        <f t="shared" ref="M281" si="552">AVERAGE(F280:F319)</f>
        <v>0.82974999999999977</v>
      </c>
      <c r="N281">
        <f t="shared" ref="N281" si="553">_xlfn.STDEV.S(F280:F319)</f>
        <v>0.23785890560237463</v>
      </c>
    </row>
    <row r="282" spans="1:14" x14ac:dyDescent="0.25">
      <c r="A282" s="7">
        <f ca="1">RAND()</f>
        <v>2.3945938772986342E-2</v>
      </c>
      <c r="B282" s="1">
        <v>42814</v>
      </c>
      <c r="C282" s="1" t="str">
        <f>TEXT(B282,"mmmm")</f>
        <v>March</v>
      </c>
      <c r="D282" t="s">
        <v>8</v>
      </c>
      <c r="E282">
        <v>58.199999999999996</v>
      </c>
      <c r="F282" s="2">
        <v>0.77</v>
      </c>
      <c r="G282">
        <v>33</v>
      </c>
      <c r="H282">
        <v>0.3</v>
      </c>
      <c r="I282">
        <v>24</v>
      </c>
      <c r="J282" s="3">
        <f>H282*I282</f>
        <v>7.1999999999999993</v>
      </c>
      <c r="L282" t="s">
        <v>680</v>
      </c>
      <c r="M282" s="2">
        <f t="shared" ref="M282" si="554">AVERAGE(F313:F352)</f>
        <v>0.84699999999999986</v>
      </c>
      <c r="N282">
        <f t="shared" ref="N282" si="555">_xlfn.STDEV.S(F313:F352)</f>
        <v>0.24359697695063298</v>
      </c>
    </row>
    <row r="283" spans="1:14" x14ac:dyDescent="0.25">
      <c r="A283" s="7">
        <f ca="1">RAND()</f>
        <v>0.44551697997708373</v>
      </c>
      <c r="B283" s="1">
        <v>43088</v>
      </c>
      <c r="C283" s="1" t="str">
        <f>TEXT(B283,"mmmm")</f>
        <v>December</v>
      </c>
      <c r="D283" t="s">
        <v>9</v>
      </c>
      <c r="E283">
        <v>41.4</v>
      </c>
      <c r="F283" s="2">
        <v>1</v>
      </c>
      <c r="G283">
        <v>33</v>
      </c>
      <c r="H283">
        <v>0.3</v>
      </c>
      <c r="I283">
        <v>18</v>
      </c>
      <c r="J283" s="3">
        <f>H283*I283</f>
        <v>5.3999999999999995</v>
      </c>
      <c r="L283" t="s">
        <v>681</v>
      </c>
      <c r="M283" s="2">
        <f t="shared" ref="M283" si="556">AVERAGE(F282:F321)</f>
        <v>0.85724999999999985</v>
      </c>
      <c r="N283">
        <f t="shared" ref="N283" si="557">_xlfn.STDEV.S(F282:F321)</f>
        <v>0.2778303069990381</v>
      </c>
    </row>
    <row r="284" spans="1:14" x14ac:dyDescent="0.25">
      <c r="A284" s="7">
        <f ca="1">RAND()</f>
        <v>0.3353294559158132</v>
      </c>
      <c r="B284" s="1">
        <v>43023</v>
      </c>
      <c r="C284" s="1" t="str">
        <f>TEXT(B284,"mmmm")</f>
        <v>October</v>
      </c>
      <c r="D284" t="s">
        <v>7</v>
      </c>
      <c r="E284">
        <v>61.499999999999993</v>
      </c>
      <c r="F284" s="2">
        <v>0.74</v>
      </c>
      <c r="G284">
        <v>36</v>
      </c>
      <c r="H284">
        <v>0.3</v>
      </c>
      <c r="I284">
        <v>25</v>
      </c>
      <c r="J284" s="3">
        <f>H284*I284</f>
        <v>7.5</v>
      </c>
      <c r="L284" t="s">
        <v>682</v>
      </c>
      <c r="M284" s="2">
        <f t="shared" ref="M284" si="558">AVERAGE(F315:F354)</f>
        <v>0.85049999999999992</v>
      </c>
      <c r="N284">
        <f t="shared" ref="N284" si="559">_xlfn.STDEV.S(F315:F354)</f>
        <v>0.24304637101083928</v>
      </c>
    </row>
    <row r="285" spans="1:14" x14ac:dyDescent="0.25">
      <c r="A285" s="7">
        <f ca="1">RAND()</f>
        <v>0.98676720723658184</v>
      </c>
      <c r="B285" s="1">
        <v>42791</v>
      </c>
      <c r="C285" s="1" t="str">
        <f>TEXT(B285,"mmmm")</f>
        <v>February</v>
      </c>
      <c r="D285" t="s">
        <v>13</v>
      </c>
      <c r="E285">
        <v>42.4</v>
      </c>
      <c r="F285" s="2">
        <v>1</v>
      </c>
      <c r="G285">
        <v>21</v>
      </c>
      <c r="H285">
        <v>0.3</v>
      </c>
      <c r="I285">
        <v>18</v>
      </c>
      <c r="J285" s="3">
        <f>H285*I285</f>
        <v>5.3999999999999995</v>
      </c>
      <c r="L285" t="s">
        <v>683</v>
      </c>
      <c r="M285" s="2">
        <f t="shared" ref="M285" si="560">AVERAGE(F284:F323)</f>
        <v>0.85224999999999995</v>
      </c>
      <c r="N285">
        <f t="shared" ref="N285" si="561">_xlfn.STDEV.S(F284:F323)</f>
        <v>0.27699382109187398</v>
      </c>
    </row>
    <row r="286" spans="1:14" x14ac:dyDescent="0.25">
      <c r="A286" s="7">
        <f ca="1">RAND()</f>
        <v>0.64931355822516734</v>
      </c>
      <c r="B286" s="1">
        <v>43065</v>
      </c>
      <c r="C286" s="1" t="str">
        <f>TEXT(B286,"mmmm")</f>
        <v>November</v>
      </c>
      <c r="D286" t="s">
        <v>7</v>
      </c>
      <c r="E286">
        <v>49.699999999999996</v>
      </c>
      <c r="F286" s="2">
        <v>1.05</v>
      </c>
      <c r="G286">
        <v>30</v>
      </c>
      <c r="H286">
        <v>0.3</v>
      </c>
      <c r="I286">
        <v>19</v>
      </c>
      <c r="J286" s="3">
        <f>H286*I286</f>
        <v>5.7</v>
      </c>
      <c r="L286" t="s">
        <v>684</v>
      </c>
      <c r="M286" s="2">
        <f t="shared" ref="M286" si="562">AVERAGE(F317:F356)</f>
        <v>0.8307500000000001</v>
      </c>
      <c r="N286">
        <f t="shared" ref="N286" si="563">_xlfn.STDEV.S(F317:F356)</f>
        <v>0.22272654845037038</v>
      </c>
    </row>
    <row r="287" spans="1:14" x14ac:dyDescent="0.25">
      <c r="A287" s="7">
        <f ca="1">RAND()</f>
        <v>0.92584252550546731</v>
      </c>
      <c r="B287" s="1">
        <v>42788</v>
      </c>
      <c r="C287" s="1" t="str">
        <f>TEXT(B287,"mmmm")</f>
        <v>February</v>
      </c>
      <c r="D287" t="s">
        <v>10</v>
      </c>
      <c r="E287">
        <v>47.699999999999996</v>
      </c>
      <c r="F287" s="2">
        <v>0.95</v>
      </c>
      <c r="G287">
        <v>36</v>
      </c>
      <c r="H287">
        <v>0.3</v>
      </c>
      <c r="I287">
        <v>19</v>
      </c>
      <c r="J287" s="3">
        <f>H287*I287</f>
        <v>5.7</v>
      </c>
      <c r="L287" t="s">
        <v>685</v>
      </c>
      <c r="M287" s="2">
        <f t="shared" ref="M287" si="564">AVERAGE(F286:F325)</f>
        <v>0.84524999999999983</v>
      </c>
      <c r="N287">
        <f t="shared" ref="N287" si="565">_xlfn.STDEV.S(F286:F325)</f>
        <v>0.27684104019899514</v>
      </c>
    </row>
    <row r="288" spans="1:14" x14ac:dyDescent="0.25">
      <c r="A288" s="7">
        <f ca="1">RAND()</f>
        <v>0.15358458118185525</v>
      </c>
      <c r="B288" s="1">
        <v>42963</v>
      </c>
      <c r="C288" s="1" t="str">
        <f>TEXT(B288,"mmmm")</f>
        <v>August</v>
      </c>
      <c r="D288" t="s">
        <v>10</v>
      </c>
      <c r="E288">
        <v>71</v>
      </c>
      <c r="F288" s="2">
        <v>0.63</v>
      </c>
      <c r="G288">
        <v>49</v>
      </c>
      <c r="H288">
        <v>0.5</v>
      </c>
      <c r="I288">
        <v>30</v>
      </c>
      <c r="J288" s="3">
        <f>H288*I288</f>
        <v>15</v>
      </c>
      <c r="L288" t="s">
        <v>686</v>
      </c>
      <c r="M288" s="2">
        <f t="shared" ref="M288" si="566">AVERAGE(F319:F358)</f>
        <v>0.85324999999999984</v>
      </c>
      <c r="N288">
        <f t="shared" ref="N288" si="567">_xlfn.STDEV.S(F319:F358)</f>
        <v>0.27350889452559946</v>
      </c>
    </row>
    <row r="289" spans="1:14" x14ac:dyDescent="0.25">
      <c r="A289" s="7">
        <f ca="1">RAND()</f>
        <v>0.89243560729314575</v>
      </c>
      <c r="B289" s="1">
        <v>42867</v>
      </c>
      <c r="C289" s="1" t="str">
        <f>TEXT(B289,"mmmm")</f>
        <v>May</v>
      </c>
      <c r="D289" t="s">
        <v>12</v>
      </c>
      <c r="E289">
        <v>66.699999999999989</v>
      </c>
      <c r="F289" s="2">
        <v>0.67</v>
      </c>
      <c r="G289">
        <v>40</v>
      </c>
      <c r="H289">
        <v>0.3</v>
      </c>
      <c r="I289">
        <v>29</v>
      </c>
      <c r="J289" s="3">
        <f>H289*I289</f>
        <v>8.6999999999999993</v>
      </c>
      <c r="L289" t="s">
        <v>687</v>
      </c>
      <c r="M289" s="2">
        <f t="shared" ref="M289" si="568">AVERAGE(F288:F327)</f>
        <v>0.83149999999999991</v>
      </c>
      <c r="N289">
        <f t="shared" ref="N289" si="569">_xlfn.STDEV.S(F288:F327)</f>
        <v>0.27539761464806861</v>
      </c>
    </row>
    <row r="290" spans="1:14" x14ac:dyDescent="0.25">
      <c r="A290" s="7">
        <f ca="1">RAND()</f>
        <v>0.51584805351959029</v>
      </c>
      <c r="B290" s="1">
        <v>43039</v>
      </c>
      <c r="C290" s="1" t="str">
        <f>TEXT(B290,"mmmm")</f>
        <v>October</v>
      </c>
      <c r="D290" t="s">
        <v>9</v>
      </c>
      <c r="E290">
        <v>54.199999999999996</v>
      </c>
      <c r="F290" s="2">
        <v>0.77</v>
      </c>
      <c r="G290">
        <v>38</v>
      </c>
      <c r="H290">
        <v>0.3</v>
      </c>
      <c r="I290">
        <v>24</v>
      </c>
      <c r="J290" s="3">
        <f>H290*I290</f>
        <v>7.1999999999999993</v>
      </c>
      <c r="L290" t="s">
        <v>688</v>
      </c>
      <c r="M290" s="2">
        <f t="shared" ref="M290" si="570">AVERAGE(F321:F360)</f>
        <v>0.85075000000000001</v>
      </c>
      <c r="N290">
        <f t="shared" ref="N290" si="571">_xlfn.STDEV.S(F321:F360)</f>
        <v>0.26851335735289428</v>
      </c>
    </row>
    <row r="291" spans="1:14" x14ac:dyDescent="0.25">
      <c r="A291" s="7">
        <f ca="1">RAND()</f>
        <v>0.91647084855248462</v>
      </c>
      <c r="B291" s="1">
        <v>43051</v>
      </c>
      <c r="C291" s="1" t="str">
        <f>TEXT(B291,"mmmm")</f>
        <v>November</v>
      </c>
      <c r="D291" t="s">
        <v>7</v>
      </c>
      <c r="E291">
        <v>49.699999999999996</v>
      </c>
      <c r="F291" s="2">
        <v>1.05</v>
      </c>
      <c r="G291">
        <v>38</v>
      </c>
      <c r="H291">
        <v>0.3</v>
      </c>
      <c r="I291">
        <v>19</v>
      </c>
      <c r="J291" s="3">
        <f>H291*I291</f>
        <v>5.7</v>
      </c>
      <c r="L291" t="s">
        <v>689</v>
      </c>
      <c r="M291" s="2">
        <f t="shared" ref="M291" si="572">AVERAGE(F290:F329)</f>
        <v>0.83099999999999985</v>
      </c>
      <c r="N291">
        <f t="shared" ref="N291" si="573">_xlfn.STDEV.S(F290:F329)</f>
        <v>0.27727427872239768</v>
      </c>
    </row>
    <row r="292" spans="1:14" x14ac:dyDescent="0.25">
      <c r="A292" s="7">
        <f ca="1">RAND()</f>
        <v>0.22171255490159802</v>
      </c>
      <c r="B292" s="1">
        <v>42966</v>
      </c>
      <c r="C292" s="1" t="str">
        <f>TEXT(B292,"mmmm")</f>
        <v>August</v>
      </c>
      <c r="D292" t="s">
        <v>13</v>
      </c>
      <c r="E292">
        <v>79.599999999999994</v>
      </c>
      <c r="F292" s="2">
        <v>0.61</v>
      </c>
      <c r="G292">
        <v>58</v>
      </c>
      <c r="H292">
        <v>0.5</v>
      </c>
      <c r="I292">
        <v>32</v>
      </c>
      <c r="J292" s="3">
        <f>H292*I292</f>
        <v>16</v>
      </c>
      <c r="L292" t="s">
        <v>690</v>
      </c>
      <c r="M292" s="2">
        <f t="shared" ref="M292" si="574">AVERAGE(F323:F362)</f>
        <v>0.82925000000000004</v>
      </c>
      <c r="N292">
        <f t="shared" ref="N292" si="575">_xlfn.STDEV.S(F323:F362)</f>
        <v>0.24515183678064337</v>
      </c>
    </row>
    <row r="293" spans="1:14" x14ac:dyDescent="0.25">
      <c r="A293" s="7">
        <f ca="1">RAND()</f>
        <v>0.30682251448953757</v>
      </c>
      <c r="B293" s="1">
        <v>42792</v>
      </c>
      <c r="C293" s="1" t="str">
        <f>TEXT(B293,"mmmm")</f>
        <v>February</v>
      </c>
      <c r="D293" t="s">
        <v>7</v>
      </c>
      <c r="E293">
        <v>48.699999999999996</v>
      </c>
      <c r="F293" s="2">
        <v>1.05</v>
      </c>
      <c r="G293">
        <v>32</v>
      </c>
      <c r="H293">
        <v>0.3</v>
      </c>
      <c r="I293">
        <v>19</v>
      </c>
      <c r="J293" s="3">
        <f>H293*I293</f>
        <v>5.7</v>
      </c>
    </row>
    <row r="294" spans="1:14" x14ac:dyDescent="0.25">
      <c r="A294" s="7">
        <f ca="1">RAND()</f>
        <v>0.55458799219444632</v>
      </c>
      <c r="B294" s="1">
        <v>43098</v>
      </c>
      <c r="C294" s="1" t="str">
        <f>TEXT(B294,"mmmm")</f>
        <v>December</v>
      </c>
      <c r="D294" t="s">
        <v>12</v>
      </c>
      <c r="E294">
        <v>39.5</v>
      </c>
      <c r="F294" s="2">
        <v>1.25</v>
      </c>
      <c r="G294">
        <v>17</v>
      </c>
      <c r="H294">
        <v>0.3</v>
      </c>
      <c r="I294">
        <v>15</v>
      </c>
      <c r="J294" s="3">
        <f>H294*I294</f>
        <v>4.5</v>
      </c>
    </row>
    <row r="295" spans="1:14" x14ac:dyDescent="0.25">
      <c r="A295" s="7">
        <f ca="1">RAND()</f>
        <v>0.63934712093034352</v>
      </c>
      <c r="B295" s="1">
        <v>43099</v>
      </c>
      <c r="C295" s="1" t="str">
        <f>TEXT(B295,"mmmm")</f>
        <v>December</v>
      </c>
      <c r="D295" t="s">
        <v>13</v>
      </c>
      <c r="E295">
        <v>30.9</v>
      </c>
      <c r="F295" s="2">
        <v>1.43</v>
      </c>
      <c r="G295">
        <v>22</v>
      </c>
      <c r="H295">
        <v>0.3</v>
      </c>
      <c r="I295">
        <v>13</v>
      </c>
      <c r="J295" s="3">
        <f>H295*I295</f>
        <v>3.9</v>
      </c>
    </row>
    <row r="296" spans="1:14" x14ac:dyDescent="0.25">
      <c r="A296" s="7">
        <f ca="1">RAND()</f>
        <v>0.99287622239781947</v>
      </c>
      <c r="B296" s="1">
        <v>42871</v>
      </c>
      <c r="C296" s="1" t="str">
        <f>TEXT(B296,"mmmm")</f>
        <v>May</v>
      </c>
      <c r="D296" t="s">
        <v>9</v>
      </c>
      <c r="E296">
        <v>65.699999999999989</v>
      </c>
      <c r="F296" s="2">
        <v>0.67</v>
      </c>
      <c r="G296">
        <v>55</v>
      </c>
      <c r="H296">
        <v>0.3</v>
      </c>
      <c r="I296">
        <v>29</v>
      </c>
      <c r="J296" s="3">
        <f>H296*I296</f>
        <v>8.6999999999999993</v>
      </c>
    </row>
    <row r="297" spans="1:14" x14ac:dyDescent="0.25">
      <c r="A297" s="7">
        <f ca="1">RAND()</f>
        <v>0.44443997242649447</v>
      </c>
      <c r="B297" s="1">
        <v>42935</v>
      </c>
      <c r="C297" s="1" t="str">
        <f>TEXT(B297,"mmmm")</f>
        <v>July</v>
      </c>
      <c r="D297" t="s">
        <v>10</v>
      </c>
      <c r="E297">
        <v>83.8</v>
      </c>
      <c r="F297" s="2">
        <v>0.56000000000000005</v>
      </c>
      <c r="G297">
        <v>44</v>
      </c>
      <c r="H297">
        <v>0.5</v>
      </c>
      <c r="I297">
        <v>36</v>
      </c>
      <c r="J297" s="3">
        <f>H297*I297</f>
        <v>18</v>
      </c>
    </row>
    <row r="298" spans="1:14" x14ac:dyDescent="0.25">
      <c r="A298" s="7">
        <f ca="1">RAND()</f>
        <v>0.9992028651973307</v>
      </c>
      <c r="B298" s="1">
        <v>42926</v>
      </c>
      <c r="C298" s="1" t="str">
        <f>TEXT(B298,"mmmm")</f>
        <v>July</v>
      </c>
      <c r="D298" t="s">
        <v>8</v>
      </c>
      <c r="E298">
        <v>98</v>
      </c>
      <c r="F298" s="2">
        <v>0.49</v>
      </c>
      <c r="G298">
        <v>66</v>
      </c>
      <c r="H298">
        <v>0.5</v>
      </c>
      <c r="I298">
        <v>40</v>
      </c>
      <c r="J298" s="3">
        <f>H298*I298</f>
        <v>20</v>
      </c>
    </row>
    <row r="299" spans="1:14" x14ac:dyDescent="0.25">
      <c r="A299" s="7">
        <f ca="1">RAND()</f>
        <v>0.17446960982237469</v>
      </c>
      <c r="B299" s="1">
        <v>42927</v>
      </c>
      <c r="C299" s="1" t="str">
        <f>TEXT(B299,"mmmm")</f>
        <v>July</v>
      </c>
      <c r="D299" t="s">
        <v>9</v>
      </c>
      <c r="E299">
        <v>83.5</v>
      </c>
      <c r="F299" s="2">
        <v>0.54</v>
      </c>
      <c r="G299">
        <v>40</v>
      </c>
      <c r="H299">
        <v>0.5</v>
      </c>
      <c r="I299">
        <v>35</v>
      </c>
      <c r="J299" s="3">
        <f>H299*I299</f>
        <v>17.5</v>
      </c>
    </row>
    <row r="300" spans="1:14" x14ac:dyDescent="0.25">
      <c r="A300" s="7">
        <f ca="1">RAND()</f>
        <v>0.95419213567027139</v>
      </c>
      <c r="B300" s="1">
        <v>43072</v>
      </c>
      <c r="C300" s="1" t="str">
        <f>TEXT(B300,"mmmm")</f>
        <v>December</v>
      </c>
      <c r="D300" t="s">
        <v>7</v>
      </c>
      <c r="E300">
        <v>33.5</v>
      </c>
      <c r="F300" s="2">
        <v>1.18</v>
      </c>
      <c r="G300">
        <v>19</v>
      </c>
      <c r="H300">
        <v>0.3</v>
      </c>
      <c r="I300">
        <v>15</v>
      </c>
      <c r="J300" s="3">
        <f>H300*I300</f>
        <v>4.5</v>
      </c>
    </row>
    <row r="301" spans="1:14" x14ac:dyDescent="0.25">
      <c r="A301" s="7">
        <f ca="1">RAND()</f>
        <v>0.46183662124765201</v>
      </c>
      <c r="B301" s="1">
        <v>42822</v>
      </c>
      <c r="C301" s="1" t="str">
        <f>TEXT(B301,"mmmm")</f>
        <v>March</v>
      </c>
      <c r="D301" t="s">
        <v>9</v>
      </c>
      <c r="E301">
        <v>55.9</v>
      </c>
      <c r="F301" s="2">
        <v>0.83</v>
      </c>
      <c r="G301">
        <v>48</v>
      </c>
      <c r="H301">
        <v>0.3</v>
      </c>
      <c r="I301">
        <v>23</v>
      </c>
      <c r="J301" s="3">
        <f>H301*I301</f>
        <v>6.8999999999999995</v>
      </c>
    </row>
    <row r="302" spans="1:14" x14ac:dyDescent="0.25">
      <c r="A302" s="7">
        <f ca="1">RAND()</f>
        <v>4.4361091959214227E-2</v>
      </c>
      <c r="B302" s="1">
        <v>42983</v>
      </c>
      <c r="C302" s="1" t="str">
        <f>TEXT(B302,"mmmm")</f>
        <v>September</v>
      </c>
      <c r="D302" t="s">
        <v>9</v>
      </c>
      <c r="E302">
        <v>61.8</v>
      </c>
      <c r="F302" s="2">
        <v>0.71</v>
      </c>
      <c r="G302">
        <v>39</v>
      </c>
      <c r="H302">
        <v>0.3</v>
      </c>
      <c r="I302">
        <v>26</v>
      </c>
      <c r="J302" s="3">
        <f>H302*I302</f>
        <v>7.8</v>
      </c>
    </row>
    <row r="303" spans="1:14" x14ac:dyDescent="0.25">
      <c r="A303" s="7">
        <f ca="1">RAND()</f>
        <v>0.50978655460430677</v>
      </c>
      <c r="B303" s="1">
        <v>42902</v>
      </c>
      <c r="C303" s="1" t="str">
        <f>TEXT(B303,"mmmm")</f>
        <v>June</v>
      </c>
      <c r="D303" t="s">
        <v>12</v>
      </c>
      <c r="E303">
        <v>99.3</v>
      </c>
      <c r="F303" s="2">
        <v>0.47</v>
      </c>
      <c r="G303">
        <v>77</v>
      </c>
      <c r="H303">
        <v>0.3</v>
      </c>
      <c r="I303">
        <v>41</v>
      </c>
      <c r="J303" s="3">
        <f>H303*I303</f>
        <v>12.299999999999999</v>
      </c>
    </row>
    <row r="304" spans="1:14" x14ac:dyDescent="0.25">
      <c r="A304" s="7">
        <f ca="1">RAND()</f>
        <v>0.80250843034351305</v>
      </c>
      <c r="B304" s="1">
        <v>43042</v>
      </c>
      <c r="C304" s="1" t="str">
        <f>TEXT(B304,"mmmm")</f>
        <v>November</v>
      </c>
      <c r="D304" t="s">
        <v>12</v>
      </c>
      <c r="E304">
        <v>51.3</v>
      </c>
      <c r="F304" s="2">
        <v>0.87</v>
      </c>
      <c r="G304">
        <v>38</v>
      </c>
      <c r="H304">
        <v>0.3</v>
      </c>
      <c r="I304">
        <v>21</v>
      </c>
      <c r="J304" s="3">
        <f>H304*I304</f>
        <v>6.3</v>
      </c>
    </row>
    <row r="305" spans="1:10" x14ac:dyDescent="0.25">
      <c r="A305" s="7">
        <f ca="1">RAND()</f>
        <v>0.52783143060185489</v>
      </c>
      <c r="B305" s="1">
        <v>42898</v>
      </c>
      <c r="C305" s="1" t="str">
        <f>TEXT(B305,"mmmm")</f>
        <v>June</v>
      </c>
      <c r="D305" t="s">
        <v>8</v>
      </c>
      <c r="E305">
        <v>93</v>
      </c>
      <c r="F305" s="2">
        <v>0.5</v>
      </c>
      <c r="G305">
        <v>67</v>
      </c>
      <c r="H305">
        <v>0.3</v>
      </c>
      <c r="I305">
        <v>40</v>
      </c>
      <c r="J305" s="3">
        <f>H305*I305</f>
        <v>12</v>
      </c>
    </row>
    <row r="306" spans="1:10" x14ac:dyDescent="0.25">
      <c r="A306" s="7">
        <f ca="1">RAND()</f>
        <v>0.16675075752704993</v>
      </c>
      <c r="B306" s="1">
        <v>42834</v>
      </c>
      <c r="C306" s="1" t="str">
        <f>TEXT(B306,"mmmm")</f>
        <v>April</v>
      </c>
      <c r="D306" t="s">
        <v>7</v>
      </c>
      <c r="E306">
        <v>63.099999999999994</v>
      </c>
      <c r="F306" s="2">
        <v>0.69</v>
      </c>
      <c r="G306">
        <v>52</v>
      </c>
      <c r="H306">
        <v>0.3</v>
      </c>
      <c r="I306">
        <v>27</v>
      </c>
      <c r="J306" s="3">
        <f>H306*I306</f>
        <v>8.1</v>
      </c>
    </row>
    <row r="307" spans="1:10" x14ac:dyDescent="0.25">
      <c r="A307" s="7">
        <f ca="1">RAND()</f>
        <v>0.46150656908601817</v>
      </c>
      <c r="B307" s="1">
        <v>42820</v>
      </c>
      <c r="C307" s="1" t="str">
        <f>TEXT(B307,"mmmm")</f>
        <v>March</v>
      </c>
      <c r="D307" t="s">
        <v>7</v>
      </c>
      <c r="E307">
        <v>59.499999999999993</v>
      </c>
      <c r="F307" s="2">
        <v>0.77</v>
      </c>
      <c r="G307">
        <v>39</v>
      </c>
      <c r="H307">
        <v>0.3</v>
      </c>
      <c r="I307">
        <v>25</v>
      </c>
      <c r="J307" s="3">
        <f>H307*I307</f>
        <v>7.5</v>
      </c>
    </row>
    <row r="308" spans="1:10" x14ac:dyDescent="0.25">
      <c r="A308" s="7">
        <f ca="1">RAND()</f>
        <v>0.39076987285018583</v>
      </c>
      <c r="B308" s="1">
        <v>42950</v>
      </c>
      <c r="C308" s="1" t="str">
        <f>TEXT(B308,"mmmm")</f>
        <v>August</v>
      </c>
      <c r="D308" t="s">
        <v>11</v>
      </c>
      <c r="E308">
        <v>75</v>
      </c>
      <c r="F308" s="2">
        <v>0.63</v>
      </c>
      <c r="G308">
        <v>52</v>
      </c>
      <c r="H308">
        <v>0.5</v>
      </c>
      <c r="I308">
        <v>30</v>
      </c>
      <c r="J308" s="3">
        <f>H308*I308</f>
        <v>15</v>
      </c>
    </row>
    <row r="309" spans="1:10" x14ac:dyDescent="0.25">
      <c r="A309" s="7">
        <f ca="1">RAND()</f>
        <v>0.71770681904390177</v>
      </c>
      <c r="B309" s="1">
        <v>42804</v>
      </c>
      <c r="C309" s="1" t="str">
        <f>TEXT(B309,"mmmm")</f>
        <v>March</v>
      </c>
      <c r="D309" t="s">
        <v>12</v>
      </c>
      <c r="E309">
        <v>59.199999999999996</v>
      </c>
      <c r="F309" s="2">
        <v>0.83</v>
      </c>
      <c r="G309">
        <v>31</v>
      </c>
      <c r="H309">
        <v>0.3</v>
      </c>
      <c r="I309">
        <v>24</v>
      </c>
      <c r="J309" s="3">
        <f>H309*I309</f>
        <v>7.1999999999999993</v>
      </c>
    </row>
    <row r="310" spans="1:10" x14ac:dyDescent="0.25">
      <c r="A310" s="7">
        <f ca="1">RAND()</f>
        <v>0.51421889031100321</v>
      </c>
      <c r="B310" s="1">
        <v>43055</v>
      </c>
      <c r="C310" s="1" t="str">
        <f>TEXT(B310,"mmmm")</f>
        <v>November</v>
      </c>
      <c r="D310" t="s">
        <v>11</v>
      </c>
      <c r="E310">
        <v>47.3</v>
      </c>
      <c r="F310" s="2">
        <v>0.87</v>
      </c>
      <c r="G310">
        <v>28</v>
      </c>
      <c r="H310">
        <v>0.3</v>
      </c>
      <c r="I310">
        <v>21</v>
      </c>
      <c r="J310" s="3">
        <f>H310*I310</f>
        <v>6.3</v>
      </c>
    </row>
    <row r="311" spans="1:10" x14ac:dyDescent="0.25">
      <c r="A311" s="7">
        <f ca="1">RAND()</f>
        <v>0.67230977216992893</v>
      </c>
      <c r="B311" s="1">
        <v>43047</v>
      </c>
      <c r="C311" s="1" t="str">
        <f>TEXT(B311,"mmmm")</f>
        <v>November</v>
      </c>
      <c r="D311" t="s">
        <v>10</v>
      </c>
      <c r="E311">
        <v>44.699999999999996</v>
      </c>
      <c r="F311" s="2">
        <v>0.95</v>
      </c>
      <c r="G311">
        <v>37</v>
      </c>
      <c r="H311">
        <v>0.3</v>
      </c>
      <c r="I311">
        <v>19</v>
      </c>
      <c r="J311" s="3">
        <f>H311*I311</f>
        <v>5.7</v>
      </c>
    </row>
    <row r="312" spans="1:10" x14ac:dyDescent="0.25">
      <c r="A312" s="7">
        <f ca="1">RAND()</f>
        <v>0.89314807752943715</v>
      </c>
      <c r="B312" s="1">
        <v>42805</v>
      </c>
      <c r="C312" s="1" t="str">
        <f>TEXT(B312,"mmmm")</f>
        <v>March</v>
      </c>
      <c r="D312" t="s">
        <v>13</v>
      </c>
      <c r="E312">
        <v>58.199999999999996</v>
      </c>
      <c r="F312" s="2">
        <v>0.83</v>
      </c>
      <c r="G312">
        <v>30</v>
      </c>
      <c r="H312">
        <v>0.3</v>
      </c>
      <c r="I312">
        <v>24</v>
      </c>
      <c r="J312" s="3">
        <f>H312*I312</f>
        <v>7.1999999999999993</v>
      </c>
    </row>
    <row r="313" spans="1:10" x14ac:dyDescent="0.25">
      <c r="A313" s="7">
        <f ca="1">RAND()</f>
        <v>0.13767760357530612</v>
      </c>
      <c r="B313" s="1">
        <v>42878</v>
      </c>
      <c r="C313" s="1" t="str">
        <f>TEXT(B313,"mmmm")</f>
        <v>May</v>
      </c>
      <c r="D313" t="s">
        <v>9</v>
      </c>
      <c r="E313">
        <v>76.3</v>
      </c>
      <c r="F313" s="2">
        <v>0.63</v>
      </c>
      <c r="G313">
        <v>45</v>
      </c>
      <c r="H313">
        <v>0.3</v>
      </c>
      <c r="I313">
        <v>31</v>
      </c>
      <c r="J313" s="3">
        <f>H313*I313</f>
        <v>9.2999999999999989</v>
      </c>
    </row>
    <row r="314" spans="1:10" x14ac:dyDescent="0.25">
      <c r="A314" s="7">
        <f ca="1">RAND()</f>
        <v>0.89641589607758942</v>
      </c>
      <c r="B314" s="1">
        <v>42923</v>
      </c>
      <c r="C314" s="1" t="str">
        <f>TEXT(B314,"mmmm")</f>
        <v>July</v>
      </c>
      <c r="D314" t="s">
        <v>12</v>
      </c>
      <c r="E314">
        <v>82.5</v>
      </c>
      <c r="F314" s="2">
        <v>0.56999999999999995</v>
      </c>
      <c r="G314">
        <v>41</v>
      </c>
      <c r="H314">
        <v>0.5</v>
      </c>
      <c r="I314">
        <v>35</v>
      </c>
      <c r="J314" s="3">
        <f>H314*I314</f>
        <v>17.5</v>
      </c>
    </row>
    <row r="315" spans="1:10" x14ac:dyDescent="0.25">
      <c r="A315" s="7">
        <f ca="1">RAND()</f>
        <v>0.55140332931590996</v>
      </c>
      <c r="B315" s="1">
        <v>43069</v>
      </c>
      <c r="C315" s="1" t="str">
        <f>TEXT(B315,"mmmm")</f>
        <v>November</v>
      </c>
      <c r="D315" t="s">
        <v>11</v>
      </c>
      <c r="E315">
        <v>44.699999999999996</v>
      </c>
      <c r="F315" s="2">
        <v>1.05</v>
      </c>
      <c r="G315">
        <v>28</v>
      </c>
      <c r="H315">
        <v>0.3</v>
      </c>
      <c r="I315">
        <v>19</v>
      </c>
      <c r="J315" s="3">
        <f>H315*I315</f>
        <v>5.7</v>
      </c>
    </row>
    <row r="316" spans="1:10" x14ac:dyDescent="0.25">
      <c r="A316" s="7">
        <f ca="1">RAND()</f>
        <v>0.16707789186538846</v>
      </c>
      <c r="B316" s="1">
        <v>43078</v>
      </c>
      <c r="C316" s="1" t="str">
        <f>TEXT(B316,"mmmm")</f>
        <v>December</v>
      </c>
      <c r="D316" t="s">
        <v>13</v>
      </c>
      <c r="E316">
        <v>31.199999999999996</v>
      </c>
      <c r="F316" s="2">
        <v>1.43</v>
      </c>
      <c r="G316">
        <v>19</v>
      </c>
      <c r="H316">
        <v>0.3</v>
      </c>
      <c r="I316">
        <v>14</v>
      </c>
      <c r="J316" s="3">
        <f>H316*I316</f>
        <v>4.2</v>
      </c>
    </row>
    <row r="317" spans="1:10" x14ac:dyDescent="0.25">
      <c r="A317" s="7">
        <f ca="1">RAND()</f>
        <v>0.90052814602854847</v>
      </c>
      <c r="B317" s="1">
        <v>42812</v>
      </c>
      <c r="C317" s="1" t="str">
        <f>TEXT(B317,"mmmm")</f>
        <v>March</v>
      </c>
      <c r="D317" t="s">
        <v>13</v>
      </c>
      <c r="E317">
        <v>53.9</v>
      </c>
      <c r="F317" s="2">
        <v>0.83</v>
      </c>
      <c r="G317">
        <v>32</v>
      </c>
      <c r="H317">
        <v>0.3</v>
      </c>
      <c r="I317">
        <v>23</v>
      </c>
      <c r="J317" s="3">
        <f>H317*I317</f>
        <v>6.8999999999999995</v>
      </c>
    </row>
    <row r="318" spans="1:10" x14ac:dyDescent="0.25">
      <c r="A318" s="7">
        <f ca="1">RAND()</f>
        <v>0.29236275228639408</v>
      </c>
      <c r="B318" s="1">
        <v>42988</v>
      </c>
      <c r="C318" s="1" t="str">
        <f>TEXT(B318,"mmmm")</f>
        <v>September</v>
      </c>
      <c r="D318" t="s">
        <v>7</v>
      </c>
      <c r="E318">
        <v>61.8</v>
      </c>
      <c r="F318" s="2">
        <v>0.74</v>
      </c>
      <c r="G318">
        <v>50</v>
      </c>
      <c r="H318">
        <v>0.3</v>
      </c>
      <c r="I318">
        <v>26</v>
      </c>
      <c r="J318" s="3">
        <f>H318*I318</f>
        <v>7.8</v>
      </c>
    </row>
    <row r="319" spans="1:10" x14ac:dyDescent="0.25">
      <c r="A319" s="7">
        <f ca="1">RAND()</f>
        <v>0.14734994245163235</v>
      </c>
      <c r="B319" s="1">
        <v>42991</v>
      </c>
      <c r="C319" s="1" t="str">
        <f>TEXT(B319,"mmmm")</f>
        <v>September</v>
      </c>
      <c r="D319" t="s">
        <v>10</v>
      </c>
      <c r="E319">
        <v>64.8</v>
      </c>
      <c r="F319" s="2">
        <v>0.71</v>
      </c>
      <c r="G319">
        <v>42</v>
      </c>
      <c r="H319">
        <v>0.3</v>
      </c>
      <c r="I319">
        <v>26</v>
      </c>
      <c r="J319" s="3">
        <f>H319*I319</f>
        <v>7.8</v>
      </c>
    </row>
    <row r="320" spans="1:10" x14ac:dyDescent="0.25">
      <c r="A320" s="7">
        <f ca="1">RAND()</f>
        <v>0.71177140283968898</v>
      </c>
      <c r="B320" s="1">
        <v>43087</v>
      </c>
      <c r="C320" s="1" t="str">
        <f>TEXT(B320,"mmmm")</f>
        <v>December</v>
      </c>
      <c r="D320" t="s">
        <v>8</v>
      </c>
      <c r="E320">
        <v>30.9</v>
      </c>
      <c r="F320" s="2">
        <v>1.43</v>
      </c>
      <c r="G320">
        <v>27</v>
      </c>
      <c r="H320">
        <v>0.3</v>
      </c>
      <c r="I320">
        <v>13</v>
      </c>
      <c r="J320" s="3">
        <f>H320*I320</f>
        <v>3.9</v>
      </c>
    </row>
    <row r="321" spans="1:10" x14ac:dyDescent="0.25">
      <c r="A321" s="7">
        <f ca="1">RAND()</f>
        <v>0.85466196432055985</v>
      </c>
      <c r="B321" s="1">
        <v>42746</v>
      </c>
      <c r="C321" s="1" t="str">
        <f>TEXT(B321,"mmmm")</f>
        <v>January</v>
      </c>
      <c r="D321" t="s">
        <v>10</v>
      </c>
      <c r="E321">
        <v>32.599999999999994</v>
      </c>
      <c r="F321" s="2">
        <v>1.54</v>
      </c>
      <c r="G321">
        <v>23</v>
      </c>
      <c r="H321">
        <v>0.3</v>
      </c>
      <c r="I321">
        <v>12</v>
      </c>
      <c r="J321" s="3">
        <f>H321*I321</f>
        <v>3.5999999999999996</v>
      </c>
    </row>
    <row r="322" spans="1:10" x14ac:dyDescent="0.25">
      <c r="A322" s="7">
        <f ca="1">RAND()</f>
        <v>1.9940477923771072E-2</v>
      </c>
      <c r="B322" s="1">
        <v>43030</v>
      </c>
      <c r="C322" s="1" t="str">
        <f>TEXT(B322,"mmmm")</f>
        <v>October</v>
      </c>
      <c r="D322" t="s">
        <v>7</v>
      </c>
      <c r="E322">
        <v>57.499999999999993</v>
      </c>
      <c r="F322" s="2">
        <v>0.77</v>
      </c>
      <c r="G322">
        <v>35</v>
      </c>
      <c r="H322">
        <v>0.3</v>
      </c>
      <c r="I322">
        <v>25</v>
      </c>
      <c r="J322" s="3">
        <f>H322*I322</f>
        <v>7.5</v>
      </c>
    </row>
    <row r="323" spans="1:10" x14ac:dyDescent="0.25">
      <c r="A323" s="7">
        <f ca="1">RAND()</f>
        <v>0.84115223313848109</v>
      </c>
      <c r="B323" s="1">
        <v>42803</v>
      </c>
      <c r="C323" s="1" t="str">
        <f>TEXT(B323,"mmmm")</f>
        <v>March</v>
      </c>
      <c r="D323" t="s">
        <v>11</v>
      </c>
      <c r="E323">
        <v>52.9</v>
      </c>
      <c r="F323" s="2">
        <v>0.8</v>
      </c>
      <c r="G323">
        <v>29</v>
      </c>
      <c r="H323">
        <v>0.3</v>
      </c>
      <c r="I323">
        <v>23</v>
      </c>
      <c r="J323" s="3">
        <f>H323*I323</f>
        <v>6.8999999999999995</v>
      </c>
    </row>
    <row r="324" spans="1:10" x14ac:dyDescent="0.25">
      <c r="A324" s="7">
        <f ca="1">RAND()</f>
        <v>0.81401132749591409</v>
      </c>
      <c r="B324" s="1">
        <v>42801</v>
      </c>
      <c r="C324" s="1" t="str">
        <f>TEXT(B324,"mmmm")</f>
        <v>March</v>
      </c>
      <c r="D324" t="s">
        <v>9</v>
      </c>
      <c r="E324">
        <v>60.199999999999996</v>
      </c>
      <c r="F324" s="2">
        <v>0.77</v>
      </c>
      <c r="G324">
        <v>32</v>
      </c>
      <c r="H324">
        <v>0.3</v>
      </c>
      <c r="I324">
        <v>24</v>
      </c>
      <c r="J324" s="3">
        <f>H324*I324</f>
        <v>7.1999999999999993</v>
      </c>
    </row>
    <row r="325" spans="1:10" x14ac:dyDescent="0.25">
      <c r="A325" s="7">
        <f ca="1">RAND()</f>
        <v>0.88136237807904272</v>
      </c>
      <c r="B325" s="1">
        <v>42857</v>
      </c>
      <c r="C325" s="1" t="str">
        <f>TEXT(B325,"mmmm")</f>
        <v>May</v>
      </c>
      <c r="D325" t="s">
        <v>9</v>
      </c>
      <c r="E325">
        <v>65.699999999999989</v>
      </c>
      <c r="F325" s="2">
        <v>0.69</v>
      </c>
      <c r="G325">
        <v>40</v>
      </c>
      <c r="H325">
        <v>0.3</v>
      </c>
      <c r="I325">
        <v>29</v>
      </c>
      <c r="J325" s="3">
        <f>H325*I325</f>
        <v>8.6999999999999993</v>
      </c>
    </row>
    <row r="326" spans="1:10" x14ac:dyDescent="0.25">
      <c r="A326" s="7">
        <f ca="1">RAND()</f>
        <v>0.12873868802136246</v>
      </c>
      <c r="B326" s="1">
        <v>42840</v>
      </c>
      <c r="C326" s="1" t="str">
        <f>TEXT(B326,"mmmm")</f>
        <v>April</v>
      </c>
      <c r="D326" t="s">
        <v>13</v>
      </c>
      <c r="E326">
        <v>65.8</v>
      </c>
      <c r="F326" s="2">
        <v>0.74</v>
      </c>
      <c r="G326">
        <v>41</v>
      </c>
      <c r="H326">
        <v>0.3</v>
      </c>
      <c r="I326">
        <v>26</v>
      </c>
      <c r="J326" s="3">
        <f>H326*I326</f>
        <v>7.8</v>
      </c>
    </row>
    <row r="327" spans="1:10" x14ac:dyDescent="0.25">
      <c r="A327" s="7">
        <f ca="1">RAND()</f>
        <v>0.66599991249340762</v>
      </c>
      <c r="B327" s="1">
        <v>43003</v>
      </c>
      <c r="C327" s="1" t="str">
        <f>TEXT(B327,"mmmm")</f>
        <v>September</v>
      </c>
      <c r="D327" t="s">
        <v>8</v>
      </c>
      <c r="E327">
        <v>61.099999999999994</v>
      </c>
      <c r="F327" s="2">
        <v>0.71</v>
      </c>
      <c r="G327">
        <v>33</v>
      </c>
      <c r="H327">
        <v>0.3</v>
      </c>
      <c r="I327">
        <v>27</v>
      </c>
      <c r="J327" s="3">
        <f>H327*I327</f>
        <v>8.1</v>
      </c>
    </row>
    <row r="328" spans="1:10" x14ac:dyDescent="0.25">
      <c r="A328" s="7">
        <f ca="1">RAND()</f>
        <v>0.86717297349912592</v>
      </c>
      <c r="B328" s="1">
        <v>42922</v>
      </c>
      <c r="C328" s="1" t="str">
        <f>TEXT(B328,"mmmm")</f>
        <v>July</v>
      </c>
      <c r="D328" t="s">
        <v>11</v>
      </c>
      <c r="E328">
        <v>91.699999999999989</v>
      </c>
      <c r="F328" s="2">
        <v>0.51</v>
      </c>
      <c r="G328">
        <v>46</v>
      </c>
      <c r="H328">
        <v>0.5</v>
      </c>
      <c r="I328">
        <v>39</v>
      </c>
      <c r="J328" s="3">
        <f>H328*I328</f>
        <v>19.5</v>
      </c>
    </row>
    <row r="329" spans="1:10" x14ac:dyDescent="0.25">
      <c r="A329" s="7">
        <f ca="1">RAND()</f>
        <v>0.44145386551116583</v>
      </c>
      <c r="B329" s="1">
        <v>42844</v>
      </c>
      <c r="C329" s="1" t="str">
        <f>TEXT(B329,"mmmm")</f>
        <v>April</v>
      </c>
      <c r="D329" t="s">
        <v>10</v>
      </c>
      <c r="E329">
        <v>59.8</v>
      </c>
      <c r="F329" s="2">
        <v>0.77</v>
      </c>
      <c r="G329">
        <v>53</v>
      </c>
      <c r="H329">
        <v>0.3</v>
      </c>
      <c r="I329">
        <v>26</v>
      </c>
      <c r="J329" s="3">
        <f>H329*I329</f>
        <v>7.8</v>
      </c>
    </row>
    <row r="330" spans="1:10" x14ac:dyDescent="0.25">
      <c r="A330" s="7">
        <f ca="1">RAND()</f>
        <v>0.64333846539308814</v>
      </c>
      <c r="B330" s="1">
        <v>42998</v>
      </c>
      <c r="C330" s="1" t="str">
        <f>TEXT(B330,"mmmm")</f>
        <v>September</v>
      </c>
      <c r="D330" t="s">
        <v>10</v>
      </c>
      <c r="E330">
        <v>67.099999999999994</v>
      </c>
      <c r="F330" s="2">
        <v>0.69</v>
      </c>
      <c r="G330">
        <v>52</v>
      </c>
      <c r="H330">
        <v>0.3</v>
      </c>
      <c r="I330">
        <v>27</v>
      </c>
      <c r="J330" s="3">
        <f>H330*I330</f>
        <v>8.1</v>
      </c>
    </row>
    <row r="331" spans="1:10" x14ac:dyDescent="0.25">
      <c r="A331" s="7">
        <f ca="1">RAND()</f>
        <v>0.19230655956893861</v>
      </c>
      <c r="B331" s="1">
        <v>42873</v>
      </c>
      <c r="C331" s="1" t="str">
        <f>TEXT(B331,"mmmm")</f>
        <v>May</v>
      </c>
      <c r="D331" t="s">
        <v>11</v>
      </c>
      <c r="E331">
        <v>72</v>
      </c>
      <c r="F331" s="2">
        <v>0.67</v>
      </c>
      <c r="G331">
        <v>53</v>
      </c>
      <c r="H331">
        <v>0.3</v>
      </c>
      <c r="I331">
        <v>30</v>
      </c>
      <c r="J331" s="3">
        <f>H331*I331</f>
        <v>9</v>
      </c>
    </row>
    <row r="332" spans="1:10" x14ac:dyDescent="0.25">
      <c r="A332" s="7">
        <f ca="1">RAND()</f>
        <v>0.12321096086204586</v>
      </c>
      <c r="B332" s="1">
        <v>42833</v>
      </c>
      <c r="C332" s="1" t="str">
        <f>TEXT(B332,"mmmm")</f>
        <v>April</v>
      </c>
      <c r="D332" t="s">
        <v>13</v>
      </c>
      <c r="E332">
        <v>63.8</v>
      </c>
      <c r="F332" s="2">
        <v>0.74</v>
      </c>
      <c r="G332">
        <v>37</v>
      </c>
      <c r="H332">
        <v>0.3</v>
      </c>
      <c r="I332">
        <v>26</v>
      </c>
      <c r="J332" s="3">
        <f>H332*I332</f>
        <v>7.8</v>
      </c>
    </row>
    <row r="333" spans="1:10" x14ac:dyDescent="0.25">
      <c r="A333" s="7">
        <f ca="1">RAND()</f>
        <v>0.6542724380284376</v>
      </c>
      <c r="B333" s="1">
        <v>43009</v>
      </c>
      <c r="C333" s="1" t="str">
        <f>TEXT(B333,"mmmm")</f>
        <v>October</v>
      </c>
      <c r="D333" t="s">
        <v>7</v>
      </c>
      <c r="E333">
        <v>56.499999999999993</v>
      </c>
      <c r="F333" s="2">
        <v>0.8</v>
      </c>
      <c r="G333">
        <v>43</v>
      </c>
      <c r="H333">
        <v>0.3</v>
      </c>
      <c r="I333">
        <v>25</v>
      </c>
      <c r="J333" s="3">
        <f>H333*I333</f>
        <v>7.5</v>
      </c>
    </row>
    <row r="334" spans="1:10" x14ac:dyDescent="0.25">
      <c r="A334" s="7">
        <f ca="1">RAND()</f>
        <v>0.13907003611990965</v>
      </c>
      <c r="B334" s="1">
        <v>43031</v>
      </c>
      <c r="C334" s="1" t="str">
        <f>TEXT(B334,"mmmm")</f>
        <v>October</v>
      </c>
      <c r="D334" t="s">
        <v>8</v>
      </c>
      <c r="E334">
        <v>58.499999999999993</v>
      </c>
      <c r="F334" s="2">
        <v>0.8</v>
      </c>
      <c r="G334">
        <v>50</v>
      </c>
      <c r="H334">
        <v>0.3</v>
      </c>
      <c r="I334">
        <v>25</v>
      </c>
      <c r="J334" s="3">
        <f>H334*I334</f>
        <v>7.5</v>
      </c>
    </row>
    <row r="335" spans="1:10" x14ac:dyDescent="0.25">
      <c r="A335" s="7">
        <f ca="1">RAND()</f>
        <v>0.42920489430655062</v>
      </c>
      <c r="B335" s="1">
        <v>43056</v>
      </c>
      <c r="C335" s="1" t="str">
        <f>TEXT(B335,"mmmm")</f>
        <v>November</v>
      </c>
      <c r="D335" t="s">
        <v>12</v>
      </c>
      <c r="E335">
        <v>46</v>
      </c>
      <c r="F335" s="2">
        <v>1</v>
      </c>
      <c r="G335">
        <v>31</v>
      </c>
      <c r="H335">
        <v>0.3</v>
      </c>
      <c r="I335">
        <v>20</v>
      </c>
      <c r="J335" s="3">
        <f>H335*I335</f>
        <v>6</v>
      </c>
    </row>
    <row r="336" spans="1:10" x14ac:dyDescent="0.25">
      <c r="A336" s="7">
        <f ca="1">RAND()</f>
        <v>0.65595719512230621</v>
      </c>
      <c r="B336" s="1">
        <v>42793</v>
      </c>
      <c r="C336" s="1" t="str">
        <f>TEXT(B336,"mmmm")</f>
        <v>February</v>
      </c>
      <c r="D336" t="s">
        <v>8</v>
      </c>
      <c r="E336">
        <v>45</v>
      </c>
      <c r="F336" s="2">
        <v>1</v>
      </c>
      <c r="G336">
        <v>34</v>
      </c>
      <c r="H336">
        <v>0.3</v>
      </c>
      <c r="I336">
        <v>20</v>
      </c>
      <c r="J336" s="3">
        <f>H336*I336</f>
        <v>6</v>
      </c>
    </row>
    <row r="337" spans="1:10" x14ac:dyDescent="0.25">
      <c r="A337" s="7">
        <f ca="1">RAND()</f>
        <v>0.6508507657955841</v>
      </c>
      <c r="B337" s="1">
        <v>42894</v>
      </c>
      <c r="C337" s="1" t="str">
        <f>TEXT(B337,"mmmm")</f>
        <v>June</v>
      </c>
      <c r="D337" t="s">
        <v>11</v>
      </c>
      <c r="E337">
        <v>90.699999999999989</v>
      </c>
      <c r="F337" s="2">
        <v>0.5</v>
      </c>
      <c r="G337">
        <v>46</v>
      </c>
      <c r="H337">
        <v>0.3</v>
      </c>
      <c r="I337">
        <v>39</v>
      </c>
      <c r="J337" s="3">
        <f>H337*I337</f>
        <v>11.7</v>
      </c>
    </row>
    <row r="338" spans="1:10" x14ac:dyDescent="0.25">
      <c r="A338" s="7">
        <f ca="1">RAND()</f>
        <v>0.42566593369446715</v>
      </c>
      <c r="B338" s="1">
        <v>43060</v>
      </c>
      <c r="C338" s="1" t="str">
        <f>TEXT(B338,"mmmm")</f>
        <v>November</v>
      </c>
      <c r="D338" t="s">
        <v>9</v>
      </c>
      <c r="E338">
        <v>47</v>
      </c>
      <c r="F338" s="2">
        <v>0.95</v>
      </c>
      <c r="G338">
        <v>28</v>
      </c>
      <c r="H338">
        <v>0.3</v>
      </c>
      <c r="I338">
        <v>20</v>
      </c>
      <c r="J338" s="3">
        <f>H338*I338</f>
        <v>6</v>
      </c>
    </row>
    <row r="339" spans="1:10" x14ac:dyDescent="0.25">
      <c r="A339" s="7">
        <f ca="1">RAND()</f>
        <v>0.81261250622437353</v>
      </c>
      <c r="B339" s="1">
        <v>42907</v>
      </c>
      <c r="C339" s="1" t="str">
        <f>TEXT(B339,"mmmm")</f>
        <v>June</v>
      </c>
      <c r="D339" t="s">
        <v>10</v>
      </c>
      <c r="E339">
        <v>94.3</v>
      </c>
      <c r="F339" s="2">
        <v>0.47</v>
      </c>
      <c r="G339">
        <v>76</v>
      </c>
      <c r="H339">
        <v>0.3</v>
      </c>
      <c r="I339">
        <v>41</v>
      </c>
      <c r="J339" s="3">
        <f>H339*I339</f>
        <v>12.299999999999999</v>
      </c>
    </row>
    <row r="340" spans="1:10" x14ac:dyDescent="0.25">
      <c r="A340" s="7">
        <f ca="1">RAND()</f>
        <v>0.46785898539127613</v>
      </c>
      <c r="B340" s="1">
        <v>42771</v>
      </c>
      <c r="C340" s="1" t="str">
        <f>TEXT(B340,"mmmm")</f>
        <v>February</v>
      </c>
      <c r="D340" t="s">
        <v>7</v>
      </c>
      <c r="E340">
        <v>45.4</v>
      </c>
      <c r="F340" s="2">
        <v>1.1100000000000001</v>
      </c>
      <c r="G340">
        <v>32</v>
      </c>
      <c r="H340">
        <v>0.3</v>
      </c>
      <c r="I340">
        <v>18</v>
      </c>
      <c r="J340" s="3">
        <f>H340*I340</f>
        <v>5.3999999999999995</v>
      </c>
    </row>
    <row r="341" spans="1:10" x14ac:dyDescent="0.25">
      <c r="A341" s="7">
        <f ca="1">RAND()</f>
        <v>2.7948428150304627E-2</v>
      </c>
      <c r="B341" s="1">
        <v>42888</v>
      </c>
      <c r="C341" s="1" t="str">
        <f>TEXT(B341,"mmmm")</f>
        <v>June</v>
      </c>
      <c r="D341" t="s">
        <v>12</v>
      </c>
      <c r="E341">
        <v>79.899999999999991</v>
      </c>
      <c r="F341" s="2">
        <v>0.59</v>
      </c>
      <c r="G341">
        <v>48</v>
      </c>
      <c r="H341">
        <v>0.3</v>
      </c>
      <c r="I341">
        <v>33</v>
      </c>
      <c r="J341" s="3">
        <f>H341*I341</f>
        <v>9.9</v>
      </c>
    </row>
    <row r="342" spans="1:10" x14ac:dyDescent="0.25">
      <c r="A342" s="7">
        <f ca="1">RAND()</f>
        <v>0.38936662022448842</v>
      </c>
      <c r="B342" s="1">
        <v>43064</v>
      </c>
      <c r="C342" s="1" t="str">
        <f>TEXT(B342,"mmmm")</f>
        <v>November</v>
      </c>
      <c r="D342" t="s">
        <v>13</v>
      </c>
      <c r="E342">
        <v>49</v>
      </c>
      <c r="F342" s="2">
        <v>0.91</v>
      </c>
      <c r="G342">
        <v>32</v>
      </c>
      <c r="H342">
        <v>0.3</v>
      </c>
      <c r="I342">
        <v>20</v>
      </c>
      <c r="J342" s="3">
        <f>H342*I342</f>
        <v>6</v>
      </c>
    </row>
    <row r="343" spans="1:10" x14ac:dyDescent="0.25">
      <c r="A343" s="7">
        <f ca="1">RAND()</f>
        <v>0.97738678063850315</v>
      </c>
      <c r="B343" s="1">
        <v>42757</v>
      </c>
      <c r="C343" s="1" t="str">
        <f>TEXT(B343,"mmmm")</f>
        <v>January</v>
      </c>
      <c r="D343" t="s">
        <v>7</v>
      </c>
      <c r="E343">
        <v>40.799999999999997</v>
      </c>
      <c r="F343" s="2">
        <v>1.1100000000000001</v>
      </c>
      <c r="G343">
        <v>19</v>
      </c>
      <c r="H343">
        <v>0.3</v>
      </c>
      <c r="I343">
        <v>16</v>
      </c>
      <c r="J343" s="3">
        <f>H343*I343</f>
        <v>4.8</v>
      </c>
    </row>
    <row r="344" spans="1:10" x14ac:dyDescent="0.25">
      <c r="A344" s="7">
        <f ca="1">RAND()</f>
        <v>0.81956530757626844</v>
      </c>
      <c r="B344" s="1">
        <v>42739</v>
      </c>
      <c r="C344" s="1" t="str">
        <f>TEXT(B344,"mmmm")</f>
        <v>January</v>
      </c>
      <c r="D344" t="s">
        <v>10</v>
      </c>
      <c r="E344">
        <v>44.099999999999994</v>
      </c>
      <c r="F344" s="2">
        <v>1.05</v>
      </c>
      <c r="G344">
        <v>28</v>
      </c>
      <c r="H344">
        <v>0.3</v>
      </c>
      <c r="I344">
        <v>17</v>
      </c>
      <c r="J344" s="3">
        <f>H344*I344</f>
        <v>5.0999999999999996</v>
      </c>
    </row>
    <row r="345" spans="1:10" x14ac:dyDescent="0.25">
      <c r="A345" s="7">
        <f ca="1">RAND()</f>
        <v>0.20443781964906338</v>
      </c>
      <c r="B345" s="1">
        <v>43038</v>
      </c>
      <c r="C345" s="1" t="str">
        <f>TEXT(B345,"mmmm")</f>
        <v>October</v>
      </c>
      <c r="D345" t="s">
        <v>8</v>
      </c>
      <c r="E345">
        <v>58.199999999999996</v>
      </c>
      <c r="F345" s="2">
        <v>0.77</v>
      </c>
      <c r="G345">
        <v>35</v>
      </c>
      <c r="H345">
        <v>0.3</v>
      </c>
      <c r="I345">
        <v>24</v>
      </c>
      <c r="J345" s="3">
        <f>H345*I345</f>
        <v>7.1999999999999993</v>
      </c>
    </row>
    <row r="346" spans="1:10" x14ac:dyDescent="0.25">
      <c r="A346" s="7">
        <f ca="1">RAND()</f>
        <v>0.50322754194985164</v>
      </c>
      <c r="B346" s="1">
        <v>42848</v>
      </c>
      <c r="C346" s="1" t="str">
        <f>TEXT(B346,"mmmm")</f>
        <v>April</v>
      </c>
      <c r="D346" t="s">
        <v>7</v>
      </c>
      <c r="E346">
        <v>60.8</v>
      </c>
      <c r="F346" s="2">
        <v>0.77</v>
      </c>
      <c r="G346">
        <v>50</v>
      </c>
      <c r="H346">
        <v>0.3</v>
      </c>
      <c r="I346">
        <v>26</v>
      </c>
      <c r="J346" s="3">
        <f>H346*I346</f>
        <v>7.8</v>
      </c>
    </row>
    <row r="347" spans="1:10" x14ac:dyDescent="0.25">
      <c r="A347" s="7">
        <f ca="1">RAND()</f>
        <v>0.13787854222736295</v>
      </c>
      <c r="B347" s="1">
        <v>43046</v>
      </c>
      <c r="C347" s="1" t="str">
        <f>TEXT(B347,"mmmm")</f>
        <v>November</v>
      </c>
      <c r="D347" t="s">
        <v>9</v>
      </c>
      <c r="E347">
        <v>52.3</v>
      </c>
      <c r="F347" s="2">
        <v>0.91</v>
      </c>
      <c r="G347">
        <v>34</v>
      </c>
      <c r="H347">
        <v>0.3</v>
      </c>
      <c r="I347">
        <v>21</v>
      </c>
      <c r="J347" s="3">
        <f>H347*I347</f>
        <v>6.3</v>
      </c>
    </row>
    <row r="348" spans="1:10" x14ac:dyDescent="0.25">
      <c r="A348" s="7">
        <f ca="1">RAND()</f>
        <v>0.20043161889556316</v>
      </c>
      <c r="B348" s="1">
        <v>43012</v>
      </c>
      <c r="C348" s="1" t="str">
        <f>TEXT(B348,"mmmm")</f>
        <v>October</v>
      </c>
      <c r="D348" t="s">
        <v>10</v>
      </c>
      <c r="E348">
        <v>61.199999999999996</v>
      </c>
      <c r="F348" s="2">
        <v>0.77</v>
      </c>
      <c r="G348">
        <v>33</v>
      </c>
      <c r="H348">
        <v>0.3</v>
      </c>
      <c r="I348">
        <v>24</v>
      </c>
      <c r="J348" s="3">
        <f>H348*I348</f>
        <v>7.1999999999999993</v>
      </c>
    </row>
    <row r="349" spans="1:10" x14ac:dyDescent="0.25">
      <c r="A349" s="7">
        <f ca="1">RAND()</f>
        <v>0.93639620881697405</v>
      </c>
      <c r="B349" s="1">
        <v>42758</v>
      </c>
      <c r="C349" s="1" t="str">
        <f>TEXT(B349,"mmmm")</f>
        <v>January</v>
      </c>
      <c r="D349" t="s">
        <v>8</v>
      </c>
      <c r="E349">
        <v>38.099999999999994</v>
      </c>
      <c r="F349" s="2">
        <v>1.05</v>
      </c>
      <c r="G349">
        <v>21</v>
      </c>
      <c r="H349">
        <v>0.3</v>
      </c>
      <c r="I349">
        <v>17</v>
      </c>
      <c r="J349" s="3">
        <f>H349*I349</f>
        <v>5.0999999999999996</v>
      </c>
    </row>
    <row r="350" spans="1:10" x14ac:dyDescent="0.25">
      <c r="A350" s="7">
        <f ca="1">RAND()</f>
        <v>0.47701190852950059</v>
      </c>
      <c r="B350" s="1">
        <v>42798</v>
      </c>
      <c r="C350" s="1" t="str">
        <f>TEXT(B350,"mmmm")</f>
        <v>March</v>
      </c>
      <c r="D350" t="s">
        <v>13</v>
      </c>
      <c r="E350">
        <v>59.499999999999993</v>
      </c>
      <c r="F350" s="2">
        <v>0.77</v>
      </c>
      <c r="G350">
        <v>29</v>
      </c>
      <c r="H350">
        <v>0.3</v>
      </c>
      <c r="I350">
        <v>25</v>
      </c>
      <c r="J350" s="3">
        <f>H350*I350</f>
        <v>7.5</v>
      </c>
    </row>
    <row r="351" spans="1:10" x14ac:dyDescent="0.25">
      <c r="A351" s="7">
        <f ca="1">RAND()</f>
        <v>0.65582813371997173</v>
      </c>
      <c r="B351" s="1">
        <v>42860</v>
      </c>
      <c r="C351" s="1" t="str">
        <f>TEXT(B351,"mmmm")</f>
        <v>May</v>
      </c>
      <c r="D351" t="s">
        <v>12</v>
      </c>
      <c r="E351">
        <v>69.399999999999991</v>
      </c>
      <c r="F351" s="2">
        <v>0.71</v>
      </c>
      <c r="G351">
        <v>31</v>
      </c>
      <c r="H351">
        <v>0.3</v>
      </c>
      <c r="I351">
        <v>28</v>
      </c>
      <c r="J351" s="3">
        <f>H351*I351</f>
        <v>8.4</v>
      </c>
    </row>
    <row r="352" spans="1:10" x14ac:dyDescent="0.25">
      <c r="A352" s="7">
        <f ca="1">RAND()</f>
        <v>0.27880000498632518</v>
      </c>
      <c r="B352" s="1">
        <v>42765</v>
      </c>
      <c r="C352" s="1" t="str">
        <f>TEXT(B352,"mmmm")</f>
        <v>January</v>
      </c>
      <c r="D352" t="s">
        <v>8</v>
      </c>
      <c r="E352">
        <v>41.099999999999994</v>
      </c>
      <c r="F352" s="2">
        <v>1.05</v>
      </c>
      <c r="G352">
        <v>20</v>
      </c>
      <c r="H352">
        <v>0.3</v>
      </c>
      <c r="I352">
        <v>17</v>
      </c>
      <c r="J352" s="3">
        <f>H352*I352</f>
        <v>5.0999999999999996</v>
      </c>
    </row>
    <row r="353" spans="1:10" x14ac:dyDescent="0.25">
      <c r="A353" s="7">
        <f ca="1">RAND()</f>
        <v>0.53788735897296736</v>
      </c>
      <c r="B353" s="1">
        <v>42918</v>
      </c>
      <c r="C353" s="1" t="str">
        <f>TEXT(B353,"mmmm")</f>
        <v>July</v>
      </c>
      <c r="D353" t="s">
        <v>7</v>
      </c>
      <c r="E353">
        <v>93.399999999999991</v>
      </c>
      <c r="F353" s="2">
        <v>0.51</v>
      </c>
      <c r="G353">
        <v>68</v>
      </c>
      <c r="H353">
        <v>0.5</v>
      </c>
      <c r="I353">
        <v>38</v>
      </c>
      <c r="J353" s="3">
        <f>H353*I353</f>
        <v>19</v>
      </c>
    </row>
    <row r="354" spans="1:10" x14ac:dyDescent="0.25">
      <c r="A354" s="7">
        <f ca="1">RAND()</f>
        <v>0.55412771405048677</v>
      </c>
      <c r="B354" s="1">
        <v>43048</v>
      </c>
      <c r="C354" s="1" t="str">
        <f>TEXT(B354,"mmmm")</f>
        <v>November</v>
      </c>
      <c r="D354" t="s">
        <v>11</v>
      </c>
      <c r="E354">
        <v>53.9</v>
      </c>
      <c r="F354" s="2">
        <v>0.83</v>
      </c>
      <c r="G354">
        <v>33</v>
      </c>
      <c r="H354">
        <v>0.3</v>
      </c>
      <c r="I354">
        <v>23</v>
      </c>
      <c r="J354" s="3">
        <f>H354*I354</f>
        <v>6.8999999999999995</v>
      </c>
    </row>
    <row r="355" spans="1:10" x14ac:dyDescent="0.25">
      <c r="A355" s="7">
        <f ca="1">RAND()</f>
        <v>1.5975934278690151E-2</v>
      </c>
      <c r="B355" s="1">
        <v>43075</v>
      </c>
      <c r="C355" s="1" t="str">
        <f>TEXT(B355,"mmmm")</f>
        <v>December</v>
      </c>
      <c r="D355" t="s">
        <v>10</v>
      </c>
      <c r="E355">
        <v>44.699999999999996</v>
      </c>
      <c r="F355" s="2">
        <v>0.95</v>
      </c>
      <c r="G355">
        <v>28</v>
      </c>
      <c r="H355">
        <v>0.3</v>
      </c>
      <c r="I355">
        <v>19</v>
      </c>
      <c r="J355" s="3">
        <f>H355*I355</f>
        <v>5.7</v>
      </c>
    </row>
    <row r="356" spans="1:10" x14ac:dyDescent="0.25">
      <c r="A356" s="7">
        <f ca="1">RAND()</f>
        <v>0.24782137447682739</v>
      </c>
      <c r="B356" s="1">
        <v>42855</v>
      </c>
      <c r="C356" s="1" t="str">
        <f>TEXT(B356,"mmmm")</f>
        <v>April</v>
      </c>
      <c r="D356" t="s">
        <v>7</v>
      </c>
      <c r="E356">
        <v>67.099999999999994</v>
      </c>
      <c r="F356" s="2">
        <v>0.74</v>
      </c>
      <c r="G356">
        <v>35</v>
      </c>
      <c r="H356">
        <v>0.3</v>
      </c>
      <c r="I356">
        <v>27</v>
      </c>
      <c r="J356" s="3">
        <f>H356*I356</f>
        <v>8.1</v>
      </c>
    </row>
    <row r="357" spans="1:10" x14ac:dyDescent="0.25">
      <c r="A357" s="7">
        <f ca="1">RAND()</f>
        <v>0.6284798403922095</v>
      </c>
      <c r="B357" s="1">
        <v>42887</v>
      </c>
      <c r="C357" s="1" t="str">
        <f>TEXT(B357,"mmmm")</f>
        <v>June</v>
      </c>
      <c r="D357" t="s">
        <v>11</v>
      </c>
      <c r="E357">
        <v>71.3</v>
      </c>
      <c r="F357" s="2">
        <v>0.65</v>
      </c>
      <c r="G357">
        <v>42</v>
      </c>
      <c r="H357">
        <v>0.3</v>
      </c>
      <c r="I357">
        <v>31</v>
      </c>
      <c r="J357" s="3">
        <f>H357*I357</f>
        <v>9.2999999999999989</v>
      </c>
    </row>
    <row r="358" spans="1:10" x14ac:dyDescent="0.25">
      <c r="A358" s="7">
        <f ca="1">RAND()</f>
        <v>0.22598924415802468</v>
      </c>
      <c r="B358" s="1">
        <v>43079</v>
      </c>
      <c r="C358" s="1" t="str">
        <f>TEXT(B358,"mmmm")</f>
        <v>December</v>
      </c>
      <c r="D358" t="s">
        <v>7</v>
      </c>
      <c r="E358">
        <v>31.299999999999997</v>
      </c>
      <c r="F358" s="2">
        <v>1.82</v>
      </c>
      <c r="G358">
        <v>15</v>
      </c>
      <c r="H358">
        <v>0.3</v>
      </c>
      <c r="I358">
        <v>11</v>
      </c>
      <c r="J358" s="3">
        <f>H358*I358</f>
        <v>3.3</v>
      </c>
    </row>
    <row r="359" spans="1:10" x14ac:dyDescent="0.25">
      <c r="A359" s="7">
        <f ca="1">RAND()</f>
        <v>0.35562037083718734</v>
      </c>
      <c r="B359" s="1">
        <v>43081</v>
      </c>
      <c r="C359" s="1" t="str">
        <f>TEXT(B359,"mmmm")</f>
        <v>December</v>
      </c>
      <c r="D359" t="s">
        <v>9</v>
      </c>
      <c r="E359">
        <v>33.5</v>
      </c>
      <c r="F359" s="2">
        <v>1.33</v>
      </c>
      <c r="G359">
        <v>22</v>
      </c>
      <c r="H359">
        <v>0.3</v>
      </c>
      <c r="I359">
        <v>15</v>
      </c>
      <c r="J359" s="3">
        <f>H359*I359</f>
        <v>4.5</v>
      </c>
    </row>
    <row r="360" spans="1:10" x14ac:dyDescent="0.25">
      <c r="A360" s="7">
        <f ca="1">RAND()</f>
        <v>0.22955516264656861</v>
      </c>
      <c r="B360" s="1">
        <v>43007</v>
      </c>
      <c r="C360" s="1" t="str">
        <f>TEXT(B360,"mmmm")</f>
        <v>September</v>
      </c>
      <c r="D360" t="s">
        <v>12</v>
      </c>
      <c r="E360">
        <v>66.099999999999994</v>
      </c>
      <c r="F360" s="2">
        <v>0.71</v>
      </c>
      <c r="G360">
        <v>48</v>
      </c>
      <c r="H360">
        <v>0.3</v>
      </c>
      <c r="I360">
        <v>27</v>
      </c>
      <c r="J360" s="3">
        <f>H360*I360</f>
        <v>8.1</v>
      </c>
    </row>
    <row r="361" spans="1:10" x14ac:dyDescent="0.25">
      <c r="A361" s="7">
        <f ca="1">RAND()</f>
        <v>0.80080273878657016</v>
      </c>
      <c r="B361" s="1">
        <v>42853</v>
      </c>
      <c r="C361" s="1" t="str">
        <f>TEXT(B361,"mmmm")</f>
        <v>April</v>
      </c>
      <c r="D361" t="s">
        <v>12</v>
      </c>
      <c r="E361">
        <v>58.8</v>
      </c>
      <c r="F361" s="2">
        <v>0.74</v>
      </c>
      <c r="G361">
        <v>32</v>
      </c>
      <c r="H361">
        <v>0.3</v>
      </c>
      <c r="I361">
        <v>26</v>
      </c>
      <c r="J361" s="3">
        <f>H361*I361</f>
        <v>7.8</v>
      </c>
    </row>
    <row r="362" spans="1:10" x14ac:dyDescent="0.25">
      <c r="A362" s="7">
        <f ca="1">RAND()</f>
        <v>0.24500619234201237</v>
      </c>
      <c r="B362" s="1">
        <v>42850</v>
      </c>
      <c r="C362" s="1" t="str">
        <f>TEXT(B362,"mmmm")</f>
        <v>April</v>
      </c>
      <c r="D362" t="s">
        <v>9</v>
      </c>
      <c r="E362">
        <v>65.099999999999994</v>
      </c>
      <c r="F362" s="2">
        <v>0.71</v>
      </c>
      <c r="G362">
        <v>37</v>
      </c>
      <c r="H362">
        <v>0.3</v>
      </c>
      <c r="I362">
        <v>27</v>
      </c>
      <c r="J362" s="3">
        <f>H362*I362</f>
        <v>8.1</v>
      </c>
    </row>
    <row r="363" spans="1:10" x14ac:dyDescent="0.25">
      <c r="A363" s="7">
        <f ca="1">RAND()</f>
        <v>0.43668877432754782</v>
      </c>
      <c r="B363" s="1">
        <v>42897</v>
      </c>
      <c r="C363" s="1" t="str">
        <f>TEXT(B363,"mmmm")</f>
        <v>June</v>
      </c>
      <c r="D363" t="s">
        <v>7</v>
      </c>
      <c r="E363">
        <v>84.8</v>
      </c>
      <c r="F363" s="2">
        <v>0.53</v>
      </c>
      <c r="G363">
        <v>42</v>
      </c>
      <c r="H363">
        <v>0.3</v>
      </c>
      <c r="I363">
        <v>36</v>
      </c>
      <c r="J363" s="3">
        <f>H363*I363</f>
        <v>10.799999999999999</v>
      </c>
    </row>
    <row r="364" spans="1:10" x14ac:dyDescent="0.25">
      <c r="A364" s="7">
        <f ca="1">RAND()</f>
        <v>0.93133189377849279</v>
      </c>
      <c r="B364" s="1">
        <v>43006</v>
      </c>
      <c r="C364" s="1" t="str">
        <f>TEXT(B364,"mmmm")</f>
        <v>September</v>
      </c>
      <c r="D364" t="s">
        <v>11</v>
      </c>
      <c r="E364">
        <v>67.399999999999991</v>
      </c>
      <c r="F364" s="2">
        <v>0.69</v>
      </c>
      <c r="G364">
        <v>38</v>
      </c>
      <c r="H364">
        <v>0.3</v>
      </c>
      <c r="I364">
        <v>28</v>
      </c>
      <c r="J364" s="3">
        <f>H364*I364</f>
        <v>8.4</v>
      </c>
    </row>
    <row r="365" spans="1:10" x14ac:dyDescent="0.25">
      <c r="A365" s="7">
        <f ca="1">RAND()</f>
        <v>0.66006002728686941</v>
      </c>
      <c r="B365" s="1">
        <v>42748</v>
      </c>
      <c r="C365" s="1" t="str">
        <f>TEXT(B365,"mmmm")</f>
        <v>January</v>
      </c>
      <c r="D365" t="s">
        <v>12</v>
      </c>
      <c r="E365">
        <v>37.5</v>
      </c>
      <c r="F365" s="2">
        <v>1.33</v>
      </c>
      <c r="G365">
        <v>19</v>
      </c>
      <c r="H365">
        <v>0.3</v>
      </c>
      <c r="I365">
        <v>15</v>
      </c>
      <c r="J365" s="3">
        <f>H365*I365</f>
        <v>4.5</v>
      </c>
    </row>
    <row r="366" spans="1:10" x14ac:dyDescent="0.25">
      <c r="A366" s="7">
        <f ca="1">RAND()</f>
        <v>0.94179907207413915</v>
      </c>
      <c r="B366" s="1">
        <v>42986</v>
      </c>
      <c r="C366" s="1" t="str">
        <f>TEXT(B366,"mmmm")</f>
        <v>September</v>
      </c>
      <c r="D366" t="s">
        <v>12</v>
      </c>
      <c r="E366">
        <v>65.099999999999994</v>
      </c>
      <c r="F366" s="2">
        <v>0.71</v>
      </c>
      <c r="G366">
        <v>37</v>
      </c>
      <c r="H366">
        <v>0.3</v>
      </c>
      <c r="I366">
        <v>27</v>
      </c>
      <c r="J366" s="3">
        <f>H366*I366</f>
        <v>8.1</v>
      </c>
    </row>
    <row r="367" spans="1:10" x14ac:dyDescent="0.25">
      <c r="B367" s="1"/>
      <c r="C367" s="1"/>
      <c r="F367" s="2"/>
      <c r="G367" s="4">
        <f>SUBTOTAL(109,Table13[Flyers])</f>
        <v>14704</v>
      </c>
      <c r="J367" s="3">
        <f>SUBTOTAL(109,Table13[Revenue])</f>
        <v>3183.7000000000003</v>
      </c>
    </row>
  </sheetData>
  <conditionalFormatting sqref="E1:E367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{E9D56F8A-DA17-4072-9681-AE0B5A320884}</x14:id>
        </ext>
      </extLst>
    </cfRule>
  </conditionalFormatting>
  <conditionalFormatting sqref="I1:I367">
    <cfRule type="top10" dxfId="3" priority="1" percent="1" bottom="1" rank="10"/>
    <cfRule type="top10" dxfId="2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D56F8A-DA17-4072-9681-AE0B5A320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C1CD-DDDE-479E-8ACE-B937678E9E05}">
  <dimension ref="A1:O367"/>
  <sheetViews>
    <sheetView topLeftCell="E1" workbookViewId="0">
      <selection activeCell="R34" sqref="R34"/>
    </sheetView>
  </sheetViews>
  <sheetFormatPr defaultRowHeight="15" x14ac:dyDescent="0.25"/>
  <cols>
    <col min="1" max="1" width="14" style="7" customWidth="1"/>
    <col min="2" max="2" width="13" customWidth="1"/>
    <col min="12" max="12" width="11.28515625" customWidth="1"/>
    <col min="13" max="13" width="20.5703125" customWidth="1"/>
    <col min="14" max="14" width="19.28515625" customWidth="1"/>
    <col min="15" max="15" width="15.140625" customWidth="1"/>
  </cols>
  <sheetData>
    <row r="1" spans="1:15" x14ac:dyDescent="0.25">
      <c r="A1" s="7" t="s">
        <v>397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692</v>
      </c>
      <c r="N1" t="s">
        <v>693</v>
      </c>
      <c r="O1" t="s">
        <v>691</v>
      </c>
    </row>
    <row r="2" spans="1:15" x14ac:dyDescent="0.25">
      <c r="A2" s="7">
        <f ca="1">RAND()</f>
        <v>0.68377804860986713</v>
      </c>
      <c r="B2" s="1">
        <v>42768</v>
      </c>
      <c r="C2" s="1" t="str">
        <f>TEXT(B2,"mmmm")</f>
        <v>February</v>
      </c>
      <c r="D2" t="s">
        <v>11</v>
      </c>
      <c r="E2">
        <v>52</v>
      </c>
      <c r="F2" s="2">
        <v>1</v>
      </c>
      <c r="G2">
        <v>22</v>
      </c>
      <c r="H2">
        <v>0.3</v>
      </c>
      <c r="I2">
        <v>20</v>
      </c>
      <c r="J2" s="3">
        <f>H2*I2</f>
        <v>6</v>
      </c>
      <c r="L2" t="s">
        <v>400</v>
      </c>
      <c r="M2" s="2">
        <f>AVERAGE(E2:E366)</f>
        <v>60.73123287671234</v>
      </c>
      <c r="N2">
        <f>_xlfn.STDEV.P(E2:E366)</f>
        <v>16.174063792872332</v>
      </c>
      <c r="O2" s="2">
        <f>AVERAGE(M3:M292)</f>
        <v>60.655974137931025</v>
      </c>
    </row>
    <row r="3" spans="1:15" x14ac:dyDescent="0.25">
      <c r="A3" s="7">
        <f ca="1">RAND()</f>
        <v>0.49469676055906708</v>
      </c>
      <c r="B3" s="1">
        <v>42813</v>
      </c>
      <c r="C3" s="1" t="str">
        <f>TEXT(B3,"mmmm")</f>
        <v>March</v>
      </c>
      <c r="D3" t="s">
        <v>7</v>
      </c>
      <c r="E3">
        <v>56.9</v>
      </c>
      <c r="F3" s="2">
        <v>0.83</v>
      </c>
      <c r="G3">
        <v>38</v>
      </c>
      <c r="H3">
        <v>0.3</v>
      </c>
      <c r="I3">
        <v>23</v>
      </c>
      <c r="J3" s="3">
        <f>H3*I3</f>
        <v>6.8999999999999995</v>
      </c>
      <c r="L3" t="s">
        <v>401</v>
      </c>
      <c r="M3" s="2">
        <f>AVERAGE(E2:E41)</f>
        <v>62.889999999999972</v>
      </c>
      <c r="N3">
        <f>_xlfn.STDEV.S(E2:E41)</f>
        <v>13.977358981673438</v>
      </c>
    </row>
    <row r="4" spans="1:15" x14ac:dyDescent="0.25">
      <c r="A4" s="7">
        <f ca="1">RAND()</f>
        <v>0.60566688128911772</v>
      </c>
      <c r="B4" s="1">
        <v>42956</v>
      </c>
      <c r="C4" s="1" t="str">
        <f>TEXT(B4,"mmmm")</f>
        <v>August</v>
      </c>
      <c r="D4" t="s">
        <v>10</v>
      </c>
      <c r="E4">
        <v>76.599999999999994</v>
      </c>
      <c r="F4" s="2">
        <v>0.63</v>
      </c>
      <c r="G4">
        <v>55</v>
      </c>
      <c r="H4">
        <v>0.5</v>
      </c>
      <c r="I4">
        <v>32</v>
      </c>
      <c r="J4" s="3">
        <f>H4*I4</f>
        <v>16</v>
      </c>
      <c r="L4" t="s">
        <v>402</v>
      </c>
      <c r="M4" s="2">
        <f>AVERAGE(E35:E74)</f>
        <v>61.385000000000005</v>
      </c>
      <c r="N4">
        <f>_xlfn.STDEV.S(E35:E74)</f>
        <v>15.753331759931358</v>
      </c>
    </row>
    <row r="5" spans="1:15" x14ac:dyDescent="0.25">
      <c r="A5" s="7">
        <f ca="1">RAND()</f>
        <v>0.74539068410260767</v>
      </c>
      <c r="B5" s="1">
        <v>42941</v>
      </c>
      <c r="C5" s="1" t="str">
        <f>TEXT(B5,"mmmm")</f>
        <v>July</v>
      </c>
      <c r="D5" t="s">
        <v>9</v>
      </c>
      <c r="E5">
        <v>79.899999999999991</v>
      </c>
      <c r="F5" s="2">
        <v>0.56999999999999995</v>
      </c>
      <c r="G5">
        <v>64</v>
      </c>
      <c r="H5">
        <v>0.5</v>
      </c>
      <c r="I5">
        <v>33</v>
      </c>
      <c r="J5" s="3">
        <f>H5*I5</f>
        <v>16.5</v>
      </c>
      <c r="L5" t="s">
        <v>403</v>
      </c>
      <c r="M5" s="2">
        <f t="shared" ref="M5" si="0">AVERAGE(E4:E43)</f>
        <v>63.20999999999998</v>
      </c>
      <c r="N5">
        <f t="shared" ref="N5" si="1">_xlfn.STDEV.S(E4:E43)</f>
        <v>13.872289293999456</v>
      </c>
    </row>
    <row r="6" spans="1:15" x14ac:dyDescent="0.25">
      <c r="A6" s="7">
        <f ca="1">RAND()</f>
        <v>0.20819629954253882</v>
      </c>
      <c r="B6" s="1">
        <v>42862</v>
      </c>
      <c r="C6" s="1" t="str">
        <f>TEXT(B6,"mmmm")</f>
        <v>May</v>
      </c>
      <c r="D6" t="s">
        <v>7</v>
      </c>
      <c r="E6">
        <v>69.699999999999989</v>
      </c>
      <c r="F6" s="2">
        <v>0.65</v>
      </c>
      <c r="G6">
        <v>49</v>
      </c>
      <c r="H6">
        <v>0.3</v>
      </c>
      <c r="I6">
        <v>29</v>
      </c>
      <c r="J6" s="3">
        <f>H6*I6</f>
        <v>8.6999999999999993</v>
      </c>
      <c r="L6" t="s">
        <v>404</v>
      </c>
      <c r="M6" s="2">
        <f t="shared" ref="M6" si="2">AVERAGE(E37:E76)</f>
        <v>62.265000000000001</v>
      </c>
      <c r="N6">
        <f t="shared" ref="N6" si="3">_xlfn.STDEV.S(E37:E76)</f>
        <v>15.841661237674282</v>
      </c>
    </row>
    <row r="7" spans="1:15" x14ac:dyDescent="0.25">
      <c r="A7" s="7">
        <f ca="1">RAND()</f>
        <v>0.76971137931252998</v>
      </c>
      <c r="B7" s="1">
        <v>42945</v>
      </c>
      <c r="C7" s="1" t="str">
        <f>TEXT(B7,"mmmm")</f>
        <v>July</v>
      </c>
      <c r="D7" t="s">
        <v>13</v>
      </c>
      <c r="E7">
        <v>85.5</v>
      </c>
      <c r="F7" s="2">
        <v>0.56999999999999995</v>
      </c>
      <c r="G7">
        <v>50</v>
      </c>
      <c r="H7">
        <v>0.5</v>
      </c>
      <c r="I7">
        <v>35</v>
      </c>
      <c r="J7" s="3">
        <f>H7*I7</f>
        <v>17.5</v>
      </c>
      <c r="L7" t="s">
        <v>405</v>
      </c>
      <c r="M7" s="2">
        <f t="shared" ref="M7" si="4">AVERAGE(E6:E45)</f>
        <v>62.674999999999976</v>
      </c>
      <c r="N7">
        <f t="shared" ref="N7" si="5">_xlfn.STDEV.S(E6:E45)</f>
        <v>13.467525042457988</v>
      </c>
    </row>
    <row r="8" spans="1:15" x14ac:dyDescent="0.25">
      <c r="A8" s="7">
        <f ca="1">RAND()</f>
        <v>0.6169213036042398</v>
      </c>
      <c r="B8" s="1">
        <v>42807</v>
      </c>
      <c r="C8" s="1" t="str">
        <f>TEXT(B8,"mmmm")</f>
        <v>March</v>
      </c>
      <c r="D8" t="s">
        <v>8</v>
      </c>
      <c r="E8">
        <v>55.9</v>
      </c>
      <c r="F8" s="2">
        <v>0.87</v>
      </c>
      <c r="G8">
        <v>48</v>
      </c>
      <c r="H8">
        <v>0.3</v>
      </c>
      <c r="I8">
        <v>23</v>
      </c>
      <c r="J8" s="3">
        <f>H8*I8</f>
        <v>6.8999999999999995</v>
      </c>
      <c r="L8" t="s">
        <v>406</v>
      </c>
      <c r="M8" s="2">
        <f t="shared" ref="M8" si="6">AVERAGE(E39:E78)</f>
        <v>62.614999999999995</v>
      </c>
      <c r="N8">
        <f t="shared" ref="N8" si="7">_xlfn.STDEV.S(E39:E78)</f>
        <v>16.60664911629663</v>
      </c>
    </row>
    <row r="9" spans="1:15" x14ac:dyDescent="0.25">
      <c r="A9" s="7">
        <f ca="1">RAND()</f>
        <v>0.24991014782514465</v>
      </c>
      <c r="B9" s="1">
        <v>42910</v>
      </c>
      <c r="C9" s="1" t="str">
        <f>TEXT(B9,"mmmm")</f>
        <v>June</v>
      </c>
      <c r="D9" t="s">
        <v>13</v>
      </c>
      <c r="E9">
        <v>80.5</v>
      </c>
      <c r="F9" s="2">
        <v>0.56999999999999995</v>
      </c>
      <c r="G9">
        <v>50</v>
      </c>
      <c r="H9">
        <v>0.3</v>
      </c>
      <c r="I9">
        <v>35</v>
      </c>
      <c r="J9" s="3">
        <f>H9*I9</f>
        <v>10.5</v>
      </c>
      <c r="L9" t="s">
        <v>407</v>
      </c>
      <c r="M9" s="2">
        <f t="shared" ref="M9" si="8">AVERAGE(E8:E47)</f>
        <v>61.302499999999988</v>
      </c>
      <c r="N9">
        <f t="shared" ref="N9" si="9">_xlfn.STDEV.S(E8:E47)</f>
        <v>13.76177328130918</v>
      </c>
    </row>
    <row r="10" spans="1:15" x14ac:dyDescent="0.25">
      <c r="A10" s="7">
        <f ca="1">RAND()</f>
        <v>0.17886949721239298</v>
      </c>
      <c r="B10" s="1">
        <v>43024</v>
      </c>
      <c r="C10" s="1" t="str">
        <f>TEXT(B10,"mmmm")</f>
        <v>October</v>
      </c>
      <c r="D10" t="s">
        <v>8</v>
      </c>
      <c r="E10">
        <v>58.199999999999996</v>
      </c>
      <c r="F10" s="2">
        <v>0.8</v>
      </c>
      <c r="G10">
        <v>28</v>
      </c>
      <c r="H10">
        <v>0.3</v>
      </c>
      <c r="I10">
        <v>24</v>
      </c>
      <c r="J10" s="3">
        <f>H10*I10</f>
        <v>7.1999999999999993</v>
      </c>
      <c r="L10" t="s">
        <v>408</v>
      </c>
      <c r="M10" s="2">
        <f t="shared" ref="M10" si="10">AVERAGE(E41:E80)</f>
        <v>63.23</v>
      </c>
      <c r="N10">
        <f t="shared" ref="N10" si="11">_xlfn.STDEV.S(E41:E80)</f>
        <v>17.15661194214443</v>
      </c>
    </row>
    <row r="11" spans="1:15" x14ac:dyDescent="0.25">
      <c r="A11" s="7">
        <f ca="1">RAND()</f>
        <v>0.79947255779991189</v>
      </c>
      <c r="B11" s="1">
        <v>42937</v>
      </c>
      <c r="C11" s="1" t="str">
        <f>TEXT(B11,"mmmm")</f>
        <v>July</v>
      </c>
      <c r="D11" t="s">
        <v>12</v>
      </c>
      <c r="E11">
        <v>76.899999999999991</v>
      </c>
      <c r="F11" s="2">
        <v>0.56999999999999995</v>
      </c>
      <c r="G11">
        <v>59</v>
      </c>
      <c r="H11">
        <v>0.5</v>
      </c>
      <c r="I11">
        <v>33</v>
      </c>
      <c r="J11" s="3">
        <f>H11*I11</f>
        <v>16.5</v>
      </c>
      <c r="L11" t="s">
        <v>409</v>
      </c>
      <c r="M11" s="2">
        <f t="shared" ref="M11" si="12">AVERAGE(E10:E49)</f>
        <v>61.05749999999999</v>
      </c>
      <c r="N11">
        <f t="shared" ref="N11" si="13">_xlfn.STDEV.S(E10:E49)</f>
        <v>13.462519433121681</v>
      </c>
    </row>
    <row r="12" spans="1:15" x14ac:dyDescent="0.25">
      <c r="A12" s="7">
        <f ca="1">RAND()</f>
        <v>0.95821057313383939</v>
      </c>
      <c r="B12" s="1">
        <v>42915</v>
      </c>
      <c r="C12" s="1" t="str">
        <f>TEXT(B12,"mmmm")</f>
        <v>June</v>
      </c>
      <c r="D12" t="s">
        <v>11</v>
      </c>
      <c r="E12">
        <v>86.5</v>
      </c>
      <c r="F12" s="2">
        <v>0.54</v>
      </c>
      <c r="G12">
        <v>64</v>
      </c>
      <c r="H12">
        <v>0.3</v>
      </c>
      <c r="I12">
        <v>35</v>
      </c>
      <c r="J12" s="3">
        <f>H12*I12</f>
        <v>10.5</v>
      </c>
      <c r="L12" t="s">
        <v>410</v>
      </c>
      <c r="M12" s="2">
        <f t="shared" ref="M12" si="14">AVERAGE(E43:E82)</f>
        <v>63.399999999999991</v>
      </c>
      <c r="N12">
        <f t="shared" ref="N12" si="15">_xlfn.STDEV.S(E43:E82)</f>
        <v>17.135358555353111</v>
      </c>
    </row>
    <row r="13" spans="1:15" x14ac:dyDescent="0.25">
      <c r="A13" s="7">
        <f ca="1">RAND()</f>
        <v>0.91655738018731581</v>
      </c>
      <c r="B13" s="1">
        <v>43041</v>
      </c>
      <c r="C13" s="1" t="str">
        <f>TEXT(B13,"mmmm")</f>
        <v>November</v>
      </c>
      <c r="D13" t="s">
        <v>11</v>
      </c>
      <c r="E13">
        <v>53.599999999999994</v>
      </c>
      <c r="F13" s="2">
        <v>0.91</v>
      </c>
      <c r="G13">
        <v>46</v>
      </c>
      <c r="H13">
        <v>0.3</v>
      </c>
      <c r="I13">
        <v>22</v>
      </c>
      <c r="J13" s="3">
        <f>H13*I13</f>
        <v>6.6</v>
      </c>
      <c r="L13" t="s">
        <v>411</v>
      </c>
      <c r="M13" s="2">
        <f t="shared" ref="M13" si="16">AVERAGE(E12:E51)</f>
        <v>60.23749999999999</v>
      </c>
      <c r="N13">
        <f t="shared" ref="N13" si="17">_xlfn.STDEV.S(E12:E51)</f>
        <v>13.532879002731221</v>
      </c>
    </row>
    <row r="14" spans="1:15" x14ac:dyDescent="0.25">
      <c r="A14" s="7">
        <f ca="1">RAND()</f>
        <v>0.53566060634421619</v>
      </c>
      <c r="B14" s="1">
        <v>42913</v>
      </c>
      <c r="C14" s="1" t="str">
        <f>TEXT(B14,"mmmm")</f>
        <v>June</v>
      </c>
      <c r="D14" t="s">
        <v>9</v>
      </c>
      <c r="E14">
        <v>75.3</v>
      </c>
      <c r="F14" s="2">
        <v>0.63</v>
      </c>
      <c r="G14">
        <v>62</v>
      </c>
      <c r="H14">
        <v>0.3</v>
      </c>
      <c r="I14">
        <v>31</v>
      </c>
      <c r="J14" s="3">
        <f>H14*I14</f>
        <v>9.2999999999999989</v>
      </c>
      <c r="L14" t="s">
        <v>412</v>
      </c>
      <c r="M14" s="2">
        <f t="shared" ref="M14" si="18">AVERAGE(E45:E84)</f>
        <v>64.312499999999986</v>
      </c>
      <c r="N14">
        <f t="shared" ref="N14" si="19">_xlfn.STDEV.S(E45:E84)</f>
        <v>17.751564575321126</v>
      </c>
    </row>
    <row r="15" spans="1:15" x14ac:dyDescent="0.25">
      <c r="A15" s="7">
        <f ca="1">RAND()</f>
        <v>0.31417950127043148</v>
      </c>
      <c r="B15" s="1">
        <v>42759</v>
      </c>
      <c r="C15" s="1" t="str">
        <f>TEXT(B15,"mmmm")</f>
        <v>January</v>
      </c>
      <c r="D15" t="s">
        <v>9</v>
      </c>
      <c r="E15">
        <v>28.599999999999998</v>
      </c>
      <c r="F15" s="2">
        <v>1.54</v>
      </c>
      <c r="G15">
        <v>20</v>
      </c>
      <c r="H15">
        <v>0.3</v>
      </c>
      <c r="I15">
        <v>12</v>
      </c>
      <c r="J15" s="3">
        <f>H15*I15</f>
        <v>3.5999999999999996</v>
      </c>
      <c r="L15" t="s">
        <v>413</v>
      </c>
      <c r="M15" s="2">
        <f t="shared" ref="M15" si="20">AVERAGE(E14:E53)</f>
        <v>59.479999999999983</v>
      </c>
      <c r="N15">
        <f t="shared" ref="N15" si="21">_xlfn.STDEV.S(E14:E53)</f>
        <v>12.856250599890345</v>
      </c>
    </row>
    <row r="16" spans="1:15" x14ac:dyDescent="0.25">
      <c r="A16" s="7">
        <f ca="1">RAND()</f>
        <v>0.83150270406655225</v>
      </c>
      <c r="B16" s="1">
        <v>43068</v>
      </c>
      <c r="C16" s="1" t="str">
        <f>TEXT(B16,"mmmm")</f>
        <v>November</v>
      </c>
      <c r="D16" t="s">
        <v>10</v>
      </c>
      <c r="E16">
        <v>50</v>
      </c>
      <c r="F16" s="2">
        <v>0.95</v>
      </c>
      <c r="G16">
        <v>27</v>
      </c>
      <c r="H16">
        <v>0.3</v>
      </c>
      <c r="I16">
        <v>20</v>
      </c>
      <c r="J16" s="3">
        <f>H16*I16</f>
        <v>6</v>
      </c>
      <c r="L16" t="s">
        <v>414</v>
      </c>
      <c r="M16" s="2">
        <f t="shared" ref="M16" si="22">AVERAGE(E47:E86)</f>
        <v>63.719999999999985</v>
      </c>
      <c r="N16">
        <f t="shared" ref="N16" si="23">_xlfn.STDEV.S(E47:E86)</f>
        <v>18.661549664951117</v>
      </c>
    </row>
    <row r="17" spans="1:14" x14ac:dyDescent="0.25">
      <c r="A17" s="7">
        <f ca="1">RAND()</f>
        <v>0.98400887044296759</v>
      </c>
      <c r="B17" s="1">
        <v>42974</v>
      </c>
      <c r="C17" s="1" t="str">
        <f>TEXT(B17,"mmmm")</f>
        <v>August</v>
      </c>
      <c r="D17" t="s">
        <v>7</v>
      </c>
      <c r="E17">
        <v>65.699999999999989</v>
      </c>
      <c r="F17" s="2">
        <v>0.65</v>
      </c>
      <c r="G17">
        <v>45</v>
      </c>
      <c r="H17">
        <v>0.5</v>
      </c>
      <c r="I17">
        <v>29</v>
      </c>
      <c r="J17" s="3">
        <f>H17*I17</f>
        <v>14.5</v>
      </c>
      <c r="L17" t="s">
        <v>415</v>
      </c>
      <c r="M17" s="2">
        <f t="shared" ref="M17" si="24">AVERAGE(E16:E55)</f>
        <v>61.23</v>
      </c>
      <c r="N17">
        <f t="shared" ref="N17" si="25">_xlfn.STDEV.S(E16:E55)</f>
        <v>13.510436611593928</v>
      </c>
    </row>
    <row r="18" spans="1:14" x14ac:dyDescent="0.25">
      <c r="A18" s="7">
        <f ca="1">RAND()</f>
        <v>0.7823447965787097</v>
      </c>
      <c r="B18" s="1">
        <v>42794</v>
      </c>
      <c r="C18" s="1" t="str">
        <f>TEXT(B18,"mmmm")</f>
        <v>February</v>
      </c>
      <c r="D18" t="s">
        <v>9</v>
      </c>
      <c r="E18">
        <v>49.599999999999994</v>
      </c>
      <c r="F18" s="2">
        <v>0.91</v>
      </c>
      <c r="G18">
        <v>45</v>
      </c>
      <c r="H18">
        <v>0.3</v>
      </c>
      <c r="I18">
        <v>22</v>
      </c>
      <c r="J18" s="3">
        <f>H18*I18</f>
        <v>6.6</v>
      </c>
      <c r="L18" t="s">
        <v>416</v>
      </c>
      <c r="M18" s="2">
        <f t="shared" ref="M18" si="26">AVERAGE(E49:E88)</f>
        <v>64.99499999999999</v>
      </c>
      <c r="N18">
        <f t="shared" ref="N18" si="27">_xlfn.STDEV.S(E49:E88)</f>
        <v>18.268425191415879</v>
      </c>
    </row>
    <row r="19" spans="1:14" x14ac:dyDescent="0.25">
      <c r="A19" s="7">
        <f ca="1">RAND()</f>
        <v>0.20190720372885262</v>
      </c>
      <c r="B19" s="1">
        <v>42949</v>
      </c>
      <c r="C19" s="1" t="str">
        <f>TEXT(B19,"mmmm")</f>
        <v>August</v>
      </c>
      <c r="D19" t="s">
        <v>10</v>
      </c>
      <c r="E19">
        <v>76.3</v>
      </c>
      <c r="F19" s="2">
        <v>0.63</v>
      </c>
      <c r="G19">
        <v>48</v>
      </c>
      <c r="H19">
        <v>0.5</v>
      </c>
      <c r="I19">
        <v>31</v>
      </c>
      <c r="J19" s="3">
        <f>H19*I19</f>
        <v>15.5</v>
      </c>
      <c r="L19" t="s">
        <v>417</v>
      </c>
      <c r="M19" s="2">
        <f t="shared" ref="M19" si="28">AVERAGE(E18:E57)</f>
        <v>61.692499999999995</v>
      </c>
      <c r="N19">
        <f t="shared" ref="N19" si="29">_xlfn.STDEV.S(E18:E57)</f>
        <v>13.679019823559473</v>
      </c>
    </row>
    <row r="20" spans="1:14" x14ac:dyDescent="0.25">
      <c r="A20" s="7">
        <f ca="1">RAND()</f>
        <v>0.89298874165870834</v>
      </c>
      <c r="B20" s="1">
        <v>42869</v>
      </c>
      <c r="C20" s="1" t="str">
        <f>TEXT(B20,"mmmm")</f>
        <v>May</v>
      </c>
      <c r="D20" t="s">
        <v>7</v>
      </c>
      <c r="E20">
        <v>77.3</v>
      </c>
      <c r="F20" s="2">
        <v>0.63</v>
      </c>
      <c r="G20">
        <v>58</v>
      </c>
      <c r="H20">
        <v>0.3</v>
      </c>
      <c r="I20">
        <v>31</v>
      </c>
      <c r="J20" s="3">
        <f>H20*I20</f>
        <v>9.2999999999999989</v>
      </c>
      <c r="L20" t="s">
        <v>418</v>
      </c>
      <c r="M20" s="2">
        <f t="shared" ref="M20" si="30">AVERAGE(E51:E90)</f>
        <v>64.664999999999978</v>
      </c>
      <c r="N20">
        <f t="shared" ref="N20" si="31">_xlfn.STDEV.S(E51:E90)</f>
        <v>18.561644351340295</v>
      </c>
    </row>
    <row r="21" spans="1:14" x14ac:dyDescent="0.25">
      <c r="A21" s="7">
        <f ca="1">RAND()</f>
        <v>0.19085661551311162</v>
      </c>
      <c r="B21" s="1">
        <v>43090</v>
      </c>
      <c r="C21" s="1" t="str">
        <f>TEXT(B21,"mmmm")</f>
        <v>December</v>
      </c>
      <c r="D21" t="s">
        <v>11</v>
      </c>
      <c r="E21">
        <v>40.5</v>
      </c>
      <c r="F21" s="2">
        <v>1.33</v>
      </c>
      <c r="G21">
        <v>23</v>
      </c>
      <c r="H21">
        <v>0.3</v>
      </c>
      <c r="I21">
        <v>15</v>
      </c>
      <c r="J21" s="3">
        <f>H21*I21</f>
        <v>4.5</v>
      </c>
      <c r="L21" t="s">
        <v>419</v>
      </c>
      <c r="M21" s="2">
        <f t="shared" ref="M21" si="32">AVERAGE(E20:E59)</f>
        <v>61.152499999999996</v>
      </c>
      <c r="N21">
        <f t="shared" ref="N21" si="33">_xlfn.STDEV.S(E20:E59)</f>
        <v>14.05436308748536</v>
      </c>
    </row>
    <row r="22" spans="1:14" x14ac:dyDescent="0.25">
      <c r="A22" s="7">
        <f ca="1">RAND()</f>
        <v>0.52943032514039168</v>
      </c>
      <c r="B22" s="1">
        <v>42921</v>
      </c>
      <c r="C22" s="1" t="str">
        <f>TEXT(B22,"mmmm")</f>
        <v>July</v>
      </c>
      <c r="D22" t="s">
        <v>10</v>
      </c>
      <c r="E22">
        <v>73.599999999999994</v>
      </c>
      <c r="F22" s="2">
        <v>0.63</v>
      </c>
      <c r="G22">
        <v>55</v>
      </c>
      <c r="H22">
        <v>0.5</v>
      </c>
      <c r="I22">
        <v>32</v>
      </c>
      <c r="J22" s="3">
        <f>H22*I22</f>
        <v>16</v>
      </c>
      <c r="L22" t="s">
        <v>420</v>
      </c>
      <c r="M22" s="2">
        <f t="shared" ref="M22" si="34">AVERAGE(E53:E92)</f>
        <v>65.95499999999997</v>
      </c>
      <c r="N22">
        <f t="shared" ref="N22" si="35">_xlfn.STDEV.S(E53:E92)</f>
        <v>18.1994216588866</v>
      </c>
    </row>
    <row r="23" spans="1:14" x14ac:dyDescent="0.25">
      <c r="A23" s="7">
        <f ca="1">RAND()</f>
        <v>0.87057091029469191</v>
      </c>
      <c r="B23" s="1">
        <v>43050</v>
      </c>
      <c r="C23" s="1" t="str">
        <f>TEXT(B23,"mmmm")</f>
        <v>November</v>
      </c>
      <c r="D23" t="s">
        <v>13</v>
      </c>
      <c r="E23">
        <v>47.3</v>
      </c>
      <c r="F23" s="2">
        <v>0.91</v>
      </c>
      <c r="G23">
        <v>33</v>
      </c>
      <c r="H23">
        <v>0.3</v>
      </c>
      <c r="I23">
        <v>21</v>
      </c>
      <c r="J23" s="3">
        <f>H23*I23</f>
        <v>6.3</v>
      </c>
      <c r="L23" t="s">
        <v>421</v>
      </c>
      <c r="M23" s="2">
        <f t="shared" ref="M23" si="36">AVERAGE(E22:E61)</f>
        <v>60.54</v>
      </c>
      <c r="N23">
        <f t="shared" ref="N23" si="37">_xlfn.STDEV.S(E22:E61)</f>
        <v>14.368748138822722</v>
      </c>
    </row>
    <row r="24" spans="1:14" x14ac:dyDescent="0.25">
      <c r="A24" s="7">
        <f ca="1">RAND()</f>
        <v>0.87212063325865974</v>
      </c>
      <c r="B24" s="1">
        <v>42947</v>
      </c>
      <c r="C24" s="1" t="str">
        <f>TEXT(B24,"mmmm")</f>
        <v>July</v>
      </c>
      <c r="D24" t="s">
        <v>8</v>
      </c>
      <c r="E24">
        <v>74.599999999999994</v>
      </c>
      <c r="F24" s="2">
        <v>0.61</v>
      </c>
      <c r="G24">
        <v>38</v>
      </c>
      <c r="H24">
        <v>0.5</v>
      </c>
      <c r="I24">
        <v>32</v>
      </c>
      <c r="J24" s="3">
        <f>H24*I24</f>
        <v>16</v>
      </c>
      <c r="L24" t="s">
        <v>422</v>
      </c>
      <c r="M24" s="2">
        <f t="shared" ref="M24" si="38">AVERAGE(E55:E94)</f>
        <v>65.192499999999981</v>
      </c>
      <c r="N24">
        <f t="shared" ref="N24" si="39">_xlfn.STDEV.S(E55:E94)</f>
        <v>18.754765377337446</v>
      </c>
    </row>
    <row r="25" spans="1:14" x14ac:dyDescent="0.25">
      <c r="A25" s="7">
        <f ca="1">RAND()</f>
        <v>0.59691922587112378</v>
      </c>
      <c r="B25" s="1">
        <v>42906</v>
      </c>
      <c r="C25" s="1" t="str">
        <f>TEXT(B25,"mmmm")</f>
        <v>June</v>
      </c>
      <c r="D25" t="s">
        <v>9</v>
      </c>
      <c r="E25">
        <v>85.1</v>
      </c>
      <c r="F25" s="2">
        <v>0.54</v>
      </c>
      <c r="G25">
        <v>70</v>
      </c>
      <c r="H25">
        <v>0.3</v>
      </c>
      <c r="I25">
        <v>37</v>
      </c>
      <c r="J25" s="3">
        <f>H25*I25</f>
        <v>11.1</v>
      </c>
      <c r="L25" t="s">
        <v>423</v>
      </c>
      <c r="M25" s="2">
        <f t="shared" ref="M25" si="40">AVERAGE(E24:E63)</f>
        <v>60.88750000000001</v>
      </c>
      <c r="N25">
        <f t="shared" ref="N25" si="41">_xlfn.STDEV.S(E24:E63)</f>
        <v>15.876626708498964</v>
      </c>
    </row>
    <row r="26" spans="1:14" x14ac:dyDescent="0.25">
      <c r="A26" s="7">
        <f ca="1">RAND()</f>
        <v>0.27112712480317369</v>
      </c>
      <c r="B26" s="1">
        <v>43043</v>
      </c>
      <c r="C26" s="1" t="str">
        <f>TEXT(B26,"mmmm")</f>
        <v>November</v>
      </c>
      <c r="D26" t="s">
        <v>13</v>
      </c>
      <c r="E26">
        <v>48.699999999999996</v>
      </c>
      <c r="F26" s="2">
        <v>0.95</v>
      </c>
      <c r="G26">
        <v>39</v>
      </c>
      <c r="H26">
        <v>0.3</v>
      </c>
      <c r="I26">
        <v>19</v>
      </c>
      <c r="J26" s="3">
        <f>H26*I26</f>
        <v>5.7</v>
      </c>
      <c r="L26" t="s">
        <v>424</v>
      </c>
      <c r="M26" s="2">
        <f t="shared" ref="M26" si="42">AVERAGE(E57:E96)</f>
        <v>62.98749999999999</v>
      </c>
      <c r="N26">
        <f t="shared" ref="N26" si="43">_xlfn.STDEV.S(E57:E96)</f>
        <v>18.840534418627517</v>
      </c>
    </row>
    <row r="27" spans="1:14" x14ac:dyDescent="0.25">
      <c r="A27" s="7">
        <f ca="1">RAND()</f>
        <v>0.58621287371858988</v>
      </c>
      <c r="B27" s="1">
        <v>42785</v>
      </c>
      <c r="C27" s="1" t="str">
        <f>TEXT(B27,"mmmm")</f>
        <v>February</v>
      </c>
      <c r="D27" t="s">
        <v>7</v>
      </c>
      <c r="E27">
        <v>50</v>
      </c>
      <c r="F27" s="2">
        <v>0.95</v>
      </c>
      <c r="G27">
        <v>28</v>
      </c>
      <c r="H27">
        <v>0.3</v>
      </c>
      <c r="I27">
        <v>20</v>
      </c>
      <c r="J27" s="3">
        <f>H27*I27</f>
        <v>6</v>
      </c>
      <c r="L27" t="s">
        <v>425</v>
      </c>
      <c r="M27" s="2">
        <f t="shared" ref="M27" si="44">AVERAGE(E26:E65)</f>
        <v>59.592500000000008</v>
      </c>
      <c r="N27">
        <f t="shared" ref="N27" si="45">_xlfn.STDEV.S(E26:E65)</f>
        <v>15.269483350620279</v>
      </c>
    </row>
    <row r="28" spans="1:14" x14ac:dyDescent="0.25">
      <c r="A28" s="7">
        <f ca="1">RAND()</f>
        <v>0.83454298787096037</v>
      </c>
      <c r="B28" s="1">
        <v>42780</v>
      </c>
      <c r="C28" s="1" t="str">
        <f>TEXT(B28,"mmmm")</f>
        <v>February</v>
      </c>
      <c r="D28" t="s">
        <v>9</v>
      </c>
      <c r="E28">
        <v>47.699999999999996</v>
      </c>
      <c r="F28" s="2">
        <v>0.95</v>
      </c>
      <c r="G28">
        <v>35</v>
      </c>
      <c r="H28">
        <v>0.3</v>
      </c>
      <c r="I28">
        <v>19</v>
      </c>
      <c r="J28" s="3">
        <f>H28*I28</f>
        <v>5.7</v>
      </c>
      <c r="L28" t="s">
        <v>426</v>
      </c>
      <c r="M28" s="2">
        <f t="shared" ref="M28" si="46">AVERAGE(E59:E98)</f>
        <v>63.287499999999987</v>
      </c>
      <c r="N28">
        <f t="shared" ref="N28" si="47">_xlfn.STDEV.S(E59:E98)</f>
        <v>18.501728089767532</v>
      </c>
    </row>
    <row r="29" spans="1:14" x14ac:dyDescent="0.25">
      <c r="A29" s="7">
        <f ca="1">RAND()</f>
        <v>0.88531623860641007</v>
      </c>
      <c r="B29" s="1">
        <v>42773</v>
      </c>
      <c r="C29" s="1" t="str">
        <f>TEXT(B29,"mmmm")</f>
        <v>February</v>
      </c>
      <c r="D29" t="s">
        <v>9</v>
      </c>
      <c r="E29">
        <v>52.3</v>
      </c>
      <c r="F29" s="2">
        <v>0.87</v>
      </c>
      <c r="G29">
        <v>39</v>
      </c>
      <c r="H29">
        <v>0.3</v>
      </c>
      <c r="I29">
        <v>21</v>
      </c>
      <c r="J29" s="3">
        <f>H29*I29</f>
        <v>6.3</v>
      </c>
      <c r="L29" t="s">
        <v>427</v>
      </c>
      <c r="M29" s="2">
        <f t="shared" ref="M29" si="48">AVERAGE(E28:E67)</f>
        <v>60.915000000000006</v>
      </c>
      <c r="N29">
        <f t="shared" ref="N29" si="49">_xlfn.STDEV.S(E28:E67)</f>
        <v>15.474669956299847</v>
      </c>
    </row>
    <row r="30" spans="1:14" x14ac:dyDescent="0.25">
      <c r="A30" s="7">
        <f ca="1">RAND()</f>
        <v>0.36033521548855718</v>
      </c>
      <c r="B30" s="1">
        <v>42778</v>
      </c>
      <c r="C30" s="1" t="str">
        <f>TEXT(B30,"mmmm")</f>
        <v>February</v>
      </c>
      <c r="D30" t="s">
        <v>7</v>
      </c>
      <c r="E30">
        <v>55.599999999999994</v>
      </c>
      <c r="F30" s="2">
        <v>0.83</v>
      </c>
      <c r="G30">
        <v>41</v>
      </c>
      <c r="H30">
        <v>0.3</v>
      </c>
      <c r="I30">
        <v>22</v>
      </c>
      <c r="J30" s="3">
        <f>H30*I30</f>
        <v>6.6</v>
      </c>
      <c r="L30" t="s">
        <v>428</v>
      </c>
      <c r="M30" s="2">
        <f t="shared" ref="M30" si="50">AVERAGE(E61:E100)</f>
        <v>62.137500000000003</v>
      </c>
      <c r="N30">
        <f t="shared" ref="N30" si="51">_xlfn.STDEV.S(E61:E100)</f>
        <v>19.009048958527401</v>
      </c>
    </row>
    <row r="31" spans="1:14" x14ac:dyDescent="0.25">
      <c r="A31" s="7">
        <f ca="1">RAND()</f>
        <v>0.45326414886725042</v>
      </c>
      <c r="B31" s="1">
        <v>42866</v>
      </c>
      <c r="C31" s="1" t="str">
        <f>TEXT(B31,"mmmm")</f>
        <v>May</v>
      </c>
      <c r="D31" t="s">
        <v>11</v>
      </c>
      <c r="E31">
        <v>72.699999999999989</v>
      </c>
      <c r="F31" s="2">
        <v>0.67</v>
      </c>
      <c r="G31">
        <v>57</v>
      </c>
      <c r="H31">
        <v>0.3</v>
      </c>
      <c r="I31">
        <v>29</v>
      </c>
      <c r="J31" s="3">
        <f>H31*I31</f>
        <v>8.6999999999999993</v>
      </c>
      <c r="L31" t="s">
        <v>429</v>
      </c>
      <c r="M31" s="2">
        <f t="shared" ref="M31" si="52">AVERAGE(E30:E69)</f>
        <v>62.022500000000001</v>
      </c>
      <c r="N31">
        <f t="shared" ref="N31" si="53">_xlfn.STDEV.S(E30:E69)</f>
        <v>15.436993321904133</v>
      </c>
    </row>
    <row r="32" spans="1:14" x14ac:dyDescent="0.25">
      <c r="A32" s="7">
        <f ca="1">RAND()</f>
        <v>0.24799988367525239</v>
      </c>
      <c r="B32" s="1">
        <v>42959</v>
      </c>
      <c r="C32" s="1" t="str">
        <f>TEXT(B32,"mmmm")</f>
        <v>August</v>
      </c>
      <c r="D32" t="s">
        <v>13</v>
      </c>
      <c r="E32">
        <v>67.699999999999989</v>
      </c>
      <c r="F32" s="2">
        <v>0.65</v>
      </c>
      <c r="G32">
        <v>43</v>
      </c>
      <c r="H32">
        <v>0.5</v>
      </c>
      <c r="I32">
        <v>29</v>
      </c>
      <c r="J32" s="3">
        <f>H32*I32</f>
        <v>14.5</v>
      </c>
      <c r="L32" t="s">
        <v>430</v>
      </c>
      <c r="M32" s="2">
        <f t="shared" ref="M32" si="54">AVERAGE(E63:E102)</f>
        <v>61.070000000000007</v>
      </c>
      <c r="N32">
        <f t="shared" ref="N32" si="55">_xlfn.STDEV.S(E63:E102)</f>
        <v>17.768485498856545</v>
      </c>
    </row>
    <row r="33" spans="1:14" x14ac:dyDescent="0.25">
      <c r="A33" s="7">
        <f ca="1">RAND()</f>
        <v>1.1076559060034907E-2</v>
      </c>
      <c r="B33" s="1">
        <v>42806</v>
      </c>
      <c r="C33" s="1" t="str">
        <f>TEXT(B33,"mmmm")</f>
        <v>March</v>
      </c>
      <c r="D33" t="s">
        <v>7</v>
      </c>
      <c r="E33">
        <v>61.499999999999993</v>
      </c>
      <c r="F33" s="2">
        <v>0.74</v>
      </c>
      <c r="G33">
        <v>47</v>
      </c>
      <c r="H33">
        <v>0.3</v>
      </c>
      <c r="I33">
        <v>25</v>
      </c>
      <c r="J33" s="3">
        <f>H33*I33</f>
        <v>7.5</v>
      </c>
      <c r="L33" t="s">
        <v>431</v>
      </c>
      <c r="M33" s="2">
        <f t="shared" ref="M33" si="56">AVERAGE(E32:E71)</f>
        <v>61.732499999999995</v>
      </c>
      <c r="N33">
        <f t="shared" ref="N33" si="57">_xlfn.STDEV.S(E32:E71)</f>
        <v>15.663290211715154</v>
      </c>
    </row>
    <row r="34" spans="1:14" x14ac:dyDescent="0.25">
      <c r="A34" s="7">
        <f ca="1">RAND()</f>
        <v>0.66918503743495827</v>
      </c>
      <c r="B34" s="1">
        <v>43066</v>
      </c>
      <c r="C34" s="1" t="str">
        <f>TEXT(B34,"mmmm")</f>
        <v>November</v>
      </c>
      <c r="D34" t="s">
        <v>8</v>
      </c>
      <c r="E34">
        <v>53.9</v>
      </c>
      <c r="F34" s="2">
        <v>0.87</v>
      </c>
      <c r="G34">
        <v>30</v>
      </c>
      <c r="H34">
        <v>0.3</v>
      </c>
      <c r="I34">
        <v>23</v>
      </c>
      <c r="J34" s="3">
        <f>H34*I34</f>
        <v>6.8999999999999995</v>
      </c>
      <c r="L34" t="s">
        <v>432</v>
      </c>
      <c r="M34" s="2">
        <f t="shared" ref="M34" si="58">AVERAGE(E65:E104)</f>
        <v>60.987499999999997</v>
      </c>
      <c r="N34">
        <f t="shared" ref="N34" si="59">_xlfn.STDEV.S(E65:E104)</f>
        <v>17.77112592568815</v>
      </c>
    </row>
    <row r="35" spans="1:14" x14ac:dyDescent="0.25">
      <c r="A35" s="7">
        <f ca="1">RAND()</f>
        <v>0.53231103411751712</v>
      </c>
      <c r="B35" s="1">
        <v>42745</v>
      </c>
      <c r="C35" s="1" t="str">
        <f>TEXT(B35,"mmmm")</f>
        <v>January</v>
      </c>
      <c r="D35" t="s">
        <v>9</v>
      </c>
      <c r="E35">
        <v>43.4</v>
      </c>
      <c r="F35" s="2">
        <v>1.05</v>
      </c>
      <c r="G35">
        <v>33</v>
      </c>
      <c r="H35">
        <v>0.3</v>
      </c>
      <c r="I35">
        <v>18</v>
      </c>
      <c r="J35" s="3">
        <f>H35*I35</f>
        <v>5.3999999999999995</v>
      </c>
      <c r="L35" t="s">
        <v>433</v>
      </c>
      <c r="M35" s="2">
        <f t="shared" ref="M35" si="60">AVERAGE(E34:E73)</f>
        <v>61.55</v>
      </c>
      <c r="N35">
        <f t="shared" ref="N35" si="61">_xlfn.STDEV.S(E34:E73)</f>
        <v>15.636151405292518</v>
      </c>
    </row>
    <row r="36" spans="1:14" x14ac:dyDescent="0.25">
      <c r="A36" s="7">
        <f ca="1">RAND()</f>
        <v>0.13359583081953208</v>
      </c>
      <c r="B36" s="1">
        <v>42981</v>
      </c>
      <c r="C36" s="1" t="str">
        <f>TEXT(B36,"mmmm")</f>
        <v>September</v>
      </c>
      <c r="D36" t="s">
        <v>7</v>
      </c>
      <c r="E36">
        <v>61.099999999999994</v>
      </c>
      <c r="F36" s="2">
        <v>0.69</v>
      </c>
      <c r="G36">
        <v>50</v>
      </c>
      <c r="H36">
        <v>0.3</v>
      </c>
      <c r="I36">
        <v>27</v>
      </c>
      <c r="J36" s="3">
        <f>H36*I36</f>
        <v>8.1</v>
      </c>
      <c r="L36" t="s">
        <v>434</v>
      </c>
      <c r="M36" s="2">
        <f t="shared" ref="M36" si="62">AVERAGE(E67:E106)</f>
        <v>60.297500000000014</v>
      </c>
      <c r="N36">
        <f t="shared" ref="N36" si="63">_xlfn.STDEV.S(E67:E106)</f>
        <v>17.975831174392312</v>
      </c>
    </row>
    <row r="37" spans="1:14" x14ac:dyDescent="0.25">
      <c r="A37" s="7">
        <f ca="1">RAND()</f>
        <v>0.51570048763036513</v>
      </c>
      <c r="B37" s="1">
        <v>42851</v>
      </c>
      <c r="C37" s="1" t="str">
        <f>TEXT(B37,"mmmm")</f>
        <v>April</v>
      </c>
      <c r="D37" t="s">
        <v>10</v>
      </c>
      <c r="E37">
        <v>62.499999999999993</v>
      </c>
      <c r="F37" s="2">
        <v>0.8</v>
      </c>
      <c r="G37">
        <v>48</v>
      </c>
      <c r="H37">
        <v>0.3</v>
      </c>
      <c r="I37">
        <v>25</v>
      </c>
      <c r="J37" s="3">
        <f>H37*I37</f>
        <v>7.5</v>
      </c>
      <c r="L37" t="s">
        <v>435</v>
      </c>
      <c r="M37" s="2">
        <f t="shared" ref="M37" si="64">AVERAGE(E36:E75)</f>
        <v>61.730000000000004</v>
      </c>
      <c r="N37">
        <f t="shared" ref="N37" si="65">_xlfn.STDEV.S(E36:E75)</f>
        <v>15.498406866017373</v>
      </c>
    </row>
    <row r="38" spans="1:14" x14ac:dyDescent="0.25">
      <c r="A38" s="7">
        <f ca="1">RAND()</f>
        <v>0.73943736535011018</v>
      </c>
      <c r="B38" s="1">
        <v>42909</v>
      </c>
      <c r="C38" s="1" t="str">
        <f>TEXT(B38,"mmmm")</f>
        <v>June</v>
      </c>
      <c r="D38" t="s">
        <v>12</v>
      </c>
      <c r="E38">
        <v>79.899999999999991</v>
      </c>
      <c r="F38" s="2">
        <v>0.61</v>
      </c>
      <c r="G38">
        <v>39</v>
      </c>
      <c r="H38">
        <v>0.3</v>
      </c>
      <c r="I38">
        <v>33</v>
      </c>
      <c r="J38" s="3">
        <f>H38*I38</f>
        <v>9.9</v>
      </c>
      <c r="L38" t="s">
        <v>436</v>
      </c>
      <c r="M38" s="2">
        <f t="shared" ref="M38" si="66">AVERAGE(E69:E108)</f>
        <v>59.44250000000001</v>
      </c>
      <c r="N38">
        <f t="shared" ref="N38" si="67">_xlfn.STDEV.S(E69:E108)</f>
        <v>18.003673236314828</v>
      </c>
    </row>
    <row r="39" spans="1:14" x14ac:dyDescent="0.25">
      <c r="A39" s="7">
        <f ca="1">RAND()</f>
        <v>0.92768835799220672</v>
      </c>
      <c r="B39" s="1">
        <v>42800</v>
      </c>
      <c r="C39" s="1" t="str">
        <f>TEXT(B39,"mmmm")</f>
        <v>March</v>
      </c>
      <c r="D39" t="s">
        <v>8</v>
      </c>
      <c r="E39">
        <v>61.199999999999996</v>
      </c>
      <c r="F39" s="2">
        <v>0.77</v>
      </c>
      <c r="G39">
        <v>28</v>
      </c>
      <c r="H39">
        <v>0.3</v>
      </c>
      <c r="I39">
        <v>24</v>
      </c>
      <c r="J39" s="3">
        <f>H39*I39</f>
        <v>7.1999999999999993</v>
      </c>
      <c r="L39" t="s">
        <v>437</v>
      </c>
      <c r="M39" s="2">
        <f t="shared" ref="M39" si="68">AVERAGE(E38:E77)</f>
        <v>62.165000000000006</v>
      </c>
      <c r="N39">
        <f t="shared" ref="N39" si="69">_xlfn.STDEV.S(E38:E77)</f>
        <v>15.852760820785296</v>
      </c>
    </row>
    <row r="40" spans="1:14" x14ac:dyDescent="0.25">
      <c r="A40" s="7">
        <f ca="1">RAND()</f>
        <v>0.62525191282484083</v>
      </c>
      <c r="B40" s="1">
        <v>42838</v>
      </c>
      <c r="C40" s="1" t="str">
        <f>TEXT(B40,"mmmm")</f>
        <v>April</v>
      </c>
      <c r="D40" t="s">
        <v>11</v>
      </c>
      <c r="E40">
        <v>61.099999999999994</v>
      </c>
      <c r="F40" s="2">
        <v>0.69</v>
      </c>
      <c r="G40">
        <v>46</v>
      </c>
      <c r="H40">
        <v>0.3</v>
      </c>
      <c r="I40">
        <v>27</v>
      </c>
      <c r="J40" s="3">
        <f>H40*I40</f>
        <v>8.1</v>
      </c>
      <c r="L40" t="s">
        <v>438</v>
      </c>
      <c r="M40" s="2">
        <f t="shared" ref="M40" si="70">AVERAGE(E71:E110)</f>
        <v>58.417499999999983</v>
      </c>
      <c r="N40">
        <f t="shared" ref="N40" si="71">_xlfn.STDEV.S(E71:E110)</f>
        <v>18.22674686503473</v>
      </c>
    </row>
    <row r="41" spans="1:14" x14ac:dyDescent="0.25">
      <c r="A41" s="7">
        <f ca="1">RAND()</f>
        <v>0.65484083928816406</v>
      </c>
      <c r="B41" s="1">
        <v>43028</v>
      </c>
      <c r="C41" s="1" t="str">
        <f>TEXT(B41,"mmmm")</f>
        <v>October</v>
      </c>
      <c r="D41" t="s">
        <v>12</v>
      </c>
      <c r="E41">
        <v>60.199999999999996</v>
      </c>
      <c r="F41" s="2">
        <v>0.8</v>
      </c>
      <c r="G41">
        <v>50</v>
      </c>
      <c r="H41">
        <v>0.3</v>
      </c>
      <c r="I41">
        <v>24</v>
      </c>
      <c r="J41" s="3">
        <f>H41*I41</f>
        <v>7.1999999999999993</v>
      </c>
      <c r="L41" t="s">
        <v>439</v>
      </c>
      <c r="M41" s="2">
        <f t="shared" ref="M41" si="72">AVERAGE(E40:E79)</f>
        <v>62.522500000000001</v>
      </c>
      <c r="N41">
        <f t="shared" ref="N41" si="73">_xlfn.STDEV.S(E40:E79)</f>
        <v>16.625027279715429</v>
      </c>
    </row>
    <row r="42" spans="1:14" x14ac:dyDescent="0.25">
      <c r="A42" s="7">
        <f ca="1">RAND()</f>
        <v>0.70097216331469991</v>
      </c>
      <c r="B42" s="1">
        <v>42770</v>
      </c>
      <c r="C42" s="1" t="str">
        <f>TEXT(B42,"mmmm")</f>
        <v>February</v>
      </c>
      <c r="D42" t="s">
        <v>13</v>
      </c>
      <c r="E42">
        <v>56.599999999999994</v>
      </c>
      <c r="F42" s="2">
        <v>0.83</v>
      </c>
      <c r="G42">
        <v>46</v>
      </c>
      <c r="H42">
        <v>0.3</v>
      </c>
      <c r="I42">
        <v>22</v>
      </c>
      <c r="J42" s="3">
        <f>H42*I42</f>
        <v>6.6</v>
      </c>
      <c r="L42" t="s">
        <v>440</v>
      </c>
      <c r="M42" s="2">
        <f t="shared" ref="M42" si="74">AVERAGE(E73:E112)</f>
        <v>59.04999999999999</v>
      </c>
      <c r="N42">
        <f t="shared" ref="N42" si="75">_xlfn.STDEV.S(E73:E112)</f>
        <v>18.194617406367833</v>
      </c>
    </row>
    <row r="43" spans="1:14" x14ac:dyDescent="0.25">
      <c r="A43" s="7">
        <f ca="1">RAND()</f>
        <v>0.2538621515804117</v>
      </c>
      <c r="B43" s="1">
        <v>42854</v>
      </c>
      <c r="C43" s="1" t="str">
        <f>TEXT(B43,"mmmm")</f>
        <v>April</v>
      </c>
      <c r="D43" t="s">
        <v>13</v>
      </c>
      <c r="E43">
        <v>65.099999999999994</v>
      </c>
      <c r="F43" s="2">
        <v>0.71</v>
      </c>
      <c r="G43">
        <v>32</v>
      </c>
      <c r="H43">
        <v>0.3</v>
      </c>
      <c r="I43">
        <v>27</v>
      </c>
      <c r="J43" s="3">
        <f>H43*I43</f>
        <v>8.1</v>
      </c>
      <c r="L43" t="s">
        <v>441</v>
      </c>
      <c r="M43" s="2">
        <f t="shared" ref="M43" si="76">AVERAGE(E42:E81)</f>
        <v>63.352499999999999</v>
      </c>
      <c r="N43">
        <f t="shared" ref="N43" si="77">_xlfn.STDEV.S(E42:E81)</f>
        <v>17.151915307566917</v>
      </c>
    </row>
    <row r="44" spans="1:14" x14ac:dyDescent="0.25">
      <c r="A44" s="7">
        <f ca="1">RAND()</f>
        <v>0.6326056363949023</v>
      </c>
      <c r="B44" s="1">
        <v>42997</v>
      </c>
      <c r="C44" s="1" t="str">
        <f>TEXT(B44,"mmmm")</f>
        <v>September</v>
      </c>
      <c r="D44" t="s">
        <v>9</v>
      </c>
      <c r="E44">
        <v>67.399999999999991</v>
      </c>
      <c r="F44" s="2">
        <v>0.67</v>
      </c>
      <c r="G44">
        <v>48</v>
      </c>
      <c r="H44">
        <v>0.3</v>
      </c>
      <c r="I44">
        <v>28</v>
      </c>
      <c r="J44" s="3">
        <f>H44*I44</f>
        <v>8.4</v>
      </c>
      <c r="L44" t="s">
        <v>442</v>
      </c>
      <c r="M44" s="2">
        <f t="shared" ref="M44" si="78">AVERAGE(E75:E114)</f>
        <v>59.907500000000006</v>
      </c>
      <c r="N44">
        <f t="shared" ref="N44" si="79">_xlfn.STDEV.S(E75:E114)</f>
        <v>18.351851544958755</v>
      </c>
    </row>
    <row r="45" spans="1:14" x14ac:dyDescent="0.25">
      <c r="A45" s="7">
        <f ca="1">RAND()</f>
        <v>4.8514466487967978E-2</v>
      </c>
      <c r="B45" s="1">
        <v>42978</v>
      </c>
      <c r="C45" s="1" t="str">
        <f>TEXT(B45,"mmmm")</f>
        <v>August</v>
      </c>
      <c r="D45" t="s">
        <v>11</v>
      </c>
      <c r="E45">
        <v>67.699999999999989</v>
      </c>
      <c r="F45" s="2">
        <v>0.69</v>
      </c>
      <c r="G45">
        <v>58</v>
      </c>
      <c r="H45">
        <v>0.5</v>
      </c>
      <c r="I45">
        <v>29</v>
      </c>
      <c r="J45" s="3">
        <f>H45*I45</f>
        <v>14.5</v>
      </c>
      <c r="L45" t="s">
        <v>443</v>
      </c>
      <c r="M45" s="2">
        <f t="shared" ref="M45" si="80">AVERAGE(E44:E83)</f>
        <v>63.877499999999984</v>
      </c>
      <c r="N45">
        <f t="shared" ref="N45" si="81">_xlfn.STDEV.S(E44:E83)</f>
        <v>17.447231614948048</v>
      </c>
    </row>
    <row r="46" spans="1:14" x14ac:dyDescent="0.25">
      <c r="A46" s="7">
        <f ca="1">RAND()</f>
        <v>1.0693100127933008E-2</v>
      </c>
      <c r="B46" s="1">
        <v>42845</v>
      </c>
      <c r="C46" s="1" t="str">
        <f>TEXT(B46,"mmmm")</f>
        <v>April</v>
      </c>
      <c r="D46" t="s">
        <v>11</v>
      </c>
      <c r="E46">
        <v>68.099999999999994</v>
      </c>
      <c r="F46" s="2">
        <v>0.69</v>
      </c>
      <c r="G46">
        <v>42</v>
      </c>
      <c r="H46">
        <v>0.3</v>
      </c>
      <c r="I46">
        <v>27</v>
      </c>
      <c r="J46" s="3">
        <f>H46*I46</f>
        <v>8.1</v>
      </c>
      <c r="L46" t="s">
        <v>444</v>
      </c>
      <c r="M46" s="2">
        <f t="shared" ref="M46" si="82">AVERAGE(E77:E116)</f>
        <v>60.367500000000021</v>
      </c>
      <c r="N46">
        <f t="shared" ref="N46" si="83">_xlfn.STDEV.S(E77:E116)</f>
        <v>18.578735949659624</v>
      </c>
    </row>
    <row r="47" spans="1:14" x14ac:dyDescent="0.25">
      <c r="A47" s="7">
        <f ca="1">RAND()</f>
        <v>0.64459633516001391</v>
      </c>
      <c r="B47" s="1">
        <v>42760</v>
      </c>
      <c r="C47" s="1" t="str">
        <f>TEXT(B47,"mmmm")</f>
        <v>January</v>
      </c>
      <c r="D47" t="s">
        <v>10</v>
      </c>
      <c r="E47">
        <v>32.199999999999996</v>
      </c>
      <c r="F47" s="2">
        <v>1.25</v>
      </c>
      <c r="G47">
        <v>24</v>
      </c>
      <c r="H47">
        <v>0.3</v>
      </c>
      <c r="I47">
        <v>14</v>
      </c>
      <c r="J47" s="3">
        <f>H47*I47</f>
        <v>4.2</v>
      </c>
      <c r="L47" t="s">
        <v>445</v>
      </c>
      <c r="M47" s="2">
        <f t="shared" ref="M47" si="84">AVERAGE(E46:E85)</f>
        <v>64.632499999999993</v>
      </c>
      <c r="N47">
        <f t="shared" ref="N47" si="85">_xlfn.STDEV.S(E46:E85)</f>
        <v>17.928681898438143</v>
      </c>
    </row>
    <row r="48" spans="1:14" x14ac:dyDescent="0.25">
      <c r="A48" s="7">
        <f ca="1">RAND()</f>
        <v>0.10218036373351003</v>
      </c>
      <c r="B48" s="1">
        <v>42865</v>
      </c>
      <c r="C48" s="1" t="str">
        <f>TEXT(B48,"mmmm")</f>
        <v>May</v>
      </c>
      <c r="D48" t="s">
        <v>10</v>
      </c>
      <c r="E48">
        <v>69.399999999999991</v>
      </c>
      <c r="F48" s="2">
        <v>0.69</v>
      </c>
      <c r="G48">
        <v>40</v>
      </c>
      <c r="H48">
        <v>0.3</v>
      </c>
      <c r="I48">
        <v>28</v>
      </c>
      <c r="J48" s="3">
        <f>H48*I48</f>
        <v>8.4</v>
      </c>
      <c r="L48" t="s">
        <v>446</v>
      </c>
      <c r="M48" s="2">
        <f t="shared" ref="M48" si="86">AVERAGE(E79:E118)</f>
        <v>58.422500000000014</v>
      </c>
      <c r="N48">
        <f t="shared" ref="N48" si="87">_xlfn.STDEV.S(E79:E118)</f>
        <v>18.917546969238156</v>
      </c>
    </row>
    <row r="49" spans="1:14" x14ac:dyDescent="0.25">
      <c r="A49" s="7">
        <f ca="1">RAND()</f>
        <v>0.19543353832088295</v>
      </c>
      <c r="B49" s="1">
        <v>42796</v>
      </c>
      <c r="C49" s="1" t="str">
        <f>TEXT(B49,"mmmm")</f>
        <v>March</v>
      </c>
      <c r="D49" t="s">
        <v>11</v>
      </c>
      <c r="E49">
        <v>57.199999999999996</v>
      </c>
      <c r="F49" s="2">
        <v>0.8</v>
      </c>
      <c r="G49">
        <v>31</v>
      </c>
      <c r="H49">
        <v>0.3</v>
      </c>
      <c r="I49">
        <v>24</v>
      </c>
      <c r="J49" s="3">
        <f>H49*I49</f>
        <v>7.1999999999999993</v>
      </c>
      <c r="L49" t="s">
        <v>447</v>
      </c>
      <c r="M49" s="2">
        <f t="shared" ref="M49" si="88">AVERAGE(E48:E87)</f>
        <v>65.077499999999986</v>
      </c>
      <c r="N49">
        <f t="shared" ref="N49" si="89">_xlfn.STDEV.S(E48:E87)</f>
        <v>18.280990371814084</v>
      </c>
    </row>
    <row r="50" spans="1:14" x14ac:dyDescent="0.25">
      <c r="A50" s="7">
        <f ca="1">RAND()</f>
        <v>0.91769886883501761</v>
      </c>
      <c r="B50" s="1">
        <v>42797</v>
      </c>
      <c r="C50" s="1" t="str">
        <f>TEXT(B50,"mmmm")</f>
        <v>March</v>
      </c>
      <c r="D50" t="s">
        <v>12</v>
      </c>
      <c r="E50">
        <v>60.199999999999996</v>
      </c>
      <c r="F50" s="2">
        <v>0.77</v>
      </c>
      <c r="G50">
        <v>28</v>
      </c>
      <c r="H50">
        <v>0.3</v>
      </c>
      <c r="I50">
        <v>24</v>
      </c>
      <c r="J50" s="3">
        <f>H50*I50</f>
        <v>7.1999999999999993</v>
      </c>
      <c r="L50" t="s">
        <v>448</v>
      </c>
      <c r="M50" s="2">
        <f t="shared" ref="M50" si="90">AVERAGE(E81:E120)</f>
        <v>58.087499999999999</v>
      </c>
      <c r="N50">
        <f t="shared" ref="N50" si="91">_xlfn.STDEV.S(E81:E120)</f>
        <v>18.443916202146287</v>
      </c>
    </row>
    <row r="51" spans="1:14" x14ac:dyDescent="0.25">
      <c r="A51" s="7">
        <f ca="1">RAND()</f>
        <v>0.96246384616052694</v>
      </c>
      <c r="B51" s="1">
        <v>43076</v>
      </c>
      <c r="C51" s="1" t="str">
        <f>TEXT(B51,"mmmm")</f>
        <v>December</v>
      </c>
      <c r="D51" t="s">
        <v>11</v>
      </c>
      <c r="E51">
        <v>42.099999999999994</v>
      </c>
      <c r="F51" s="2">
        <v>1.05</v>
      </c>
      <c r="G51">
        <v>26</v>
      </c>
      <c r="H51">
        <v>0.3</v>
      </c>
      <c r="I51">
        <v>17</v>
      </c>
      <c r="J51" s="3">
        <f>H51*I51</f>
        <v>5.0999999999999996</v>
      </c>
      <c r="L51" t="s">
        <v>449</v>
      </c>
      <c r="M51" s="2">
        <f t="shared" ref="M51" si="92">AVERAGE(E50:E89)</f>
        <v>64.632499999999979</v>
      </c>
      <c r="N51">
        <f t="shared" ref="N51" si="93">_xlfn.STDEV.S(E50:E89)</f>
        <v>18.568464961478185</v>
      </c>
    </row>
    <row r="52" spans="1:14" x14ac:dyDescent="0.25">
      <c r="A52" s="7">
        <f ca="1">RAND()</f>
        <v>0.31647830885821926</v>
      </c>
      <c r="B52" s="1">
        <v>43063</v>
      </c>
      <c r="C52" s="1" t="str">
        <f>TEXT(B52,"mmmm")</f>
        <v>November</v>
      </c>
      <c r="D52" t="s">
        <v>12</v>
      </c>
      <c r="E52">
        <v>53.599999999999994</v>
      </c>
      <c r="F52" s="2">
        <v>0.83</v>
      </c>
      <c r="G52">
        <v>46</v>
      </c>
      <c r="H52">
        <v>0.3</v>
      </c>
      <c r="I52">
        <v>22</v>
      </c>
      <c r="J52" s="3">
        <f>H52*I52</f>
        <v>6.6</v>
      </c>
      <c r="L52" t="s">
        <v>450</v>
      </c>
      <c r="M52" s="2">
        <f t="shared" ref="M52" si="94">AVERAGE(E83:E122)</f>
        <v>57.464999999999996</v>
      </c>
      <c r="N52">
        <f t="shared" ref="N52" si="95">_xlfn.STDEV.S(E83:E122)</f>
        <v>18.676346620175014</v>
      </c>
    </row>
    <row r="53" spans="1:14" x14ac:dyDescent="0.25">
      <c r="A53" s="7">
        <f ca="1">RAND()</f>
        <v>0.24350041087950436</v>
      </c>
      <c r="B53" s="1">
        <v>43029</v>
      </c>
      <c r="C53" s="1" t="str">
        <f>TEXT(B53,"mmmm")</f>
        <v>October</v>
      </c>
      <c r="D53" t="s">
        <v>13</v>
      </c>
      <c r="E53">
        <v>56.199999999999996</v>
      </c>
      <c r="F53" s="2">
        <v>0.83</v>
      </c>
      <c r="G53">
        <v>28</v>
      </c>
      <c r="H53">
        <v>0.3</v>
      </c>
      <c r="I53">
        <v>24</v>
      </c>
      <c r="J53" s="3">
        <f>H53*I53</f>
        <v>7.1999999999999993</v>
      </c>
      <c r="L53" t="s">
        <v>451</v>
      </c>
      <c r="M53" s="2">
        <f t="shared" ref="M53" si="96">AVERAGE(E52:E91)</f>
        <v>65.379999999999981</v>
      </c>
      <c r="N53">
        <f t="shared" ref="N53" si="97">_xlfn.STDEV.S(E52:E91)</f>
        <v>18.217801944590054</v>
      </c>
    </row>
    <row r="54" spans="1:14" x14ac:dyDescent="0.25">
      <c r="A54" s="7">
        <f ca="1">RAND()</f>
        <v>0.89986731396289854</v>
      </c>
      <c r="B54" s="1">
        <v>42859</v>
      </c>
      <c r="C54" s="1" t="str">
        <f>TEXT(B54,"mmmm")</f>
        <v>May</v>
      </c>
      <c r="D54" t="s">
        <v>11</v>
      </c>
      <c r="E54">
        <v>71.3</v>
      </c>
      <c r="F54" s="2">
        <v>0.63</v>
      </c>
      <c r="G54">
        <v>64</v>
      </c>
      <c r="H54">
        <v>0.3</v>
      </c>
      <c r="I54">
        <v>31</v>
      </c>
      <c r="J54" s="3">
        <f>H54*I54</f>
        <v>9.2999999999999989</v>
      </c>
      <c r="L54" t="s">
        <v>452</v>
      </c>
      <c r="M54" s="2">
        <f t="shared" ref="M54" si="98">AVERAGE(E85:E124)</f>
        <v>56.142499999999998</v>
      </c>
      <c r="N54">
        <f t="shared" ref="N54" si="99">_xlfn.STDEV.S(E85:E124)</f>
        <v>18.563707182536945</v>
      </c>
    </row>
    <row r="55" spans="1:14" x14ac:dyDescent="0.25">
      <c r="A55" s="7">
        <f ca="1">RAND()</f>
        <v>0.71423081402965594</v>
      </c>
      <c r="B55" s="1">
        <v>42912</v>
      </c>
      <c r="C55" s="1" t="str">
        <f>TEXT(B55,"mmmm")</f>
        <v>June</v>
      </c>
      <c r="D55" t="s">
        <v>8</v>
      </c>
      <c r="E55">
        <v>102.6</v>
      </c>
      <c r="F55" s="2">
        <v>0.47</v>
      </c>
      <c r="G55">
        <v>60</v>
      </c>
      <c r="H55">
        <v>0.3</v>
      </c>
      <c r="I55">
        <v>42</v>
      </c>
      <c r="J55" s="3">
        <f>H55*I55</f>
        <v>12.6</v>
      </c>
      <c r="L55" t="s">
        <v>453</v>
      </c>
      <c r="M55" s="2">
        <f t="shared" ref="M55" si="100">AVERAGE(E54:E93)</f>
        <v>66.087499999999977</v>
      </c>
      <c r="N55">
        <f t="shared" ref="N55" si="101">_xlfn.STDEV.S(E54:E93)</f>
        <v>18.145793995953746</v>
      </c>
    </row>
    <row r="56" spans="1:14" x14ac:dyDescent="0.25">
      <c r="A56" s="7">
        <f ca="1">RAND()</f>
        <v>0.28546928150061357</v>
      </c>
      <c r="B56" s="1">
        <v>42891</v>
      </c>
      <c r="C56" s="1" t="str">
        <f>TEXT(B56,"mmmm")</f>
        <v>June</v>
      </c>
      <c r="D56" t="s">
        <v>8</v>
      </c>
      <c r="E56">
        <v>78.599999999999994</v>
      </c>
      <c r="F56" s="2">
        <v>0.59</v>
      </c>
      <c r="G56">
        <v>36</v>
      </c>
      <c r="H56">
        <v>0.3</v>
      </c>
      <c r="I56">
        <v>32</v>
      </c>
      <c r="J56" s="3">
        <f>H56*I56</f>
        <v>9.6</v>
      </c>
      <c r="L56" t="s">
        <v>454</v>
      </c>
      <c r="M56" s="2">
        <f t="shared" ref="M56" si="102">AVERAGE(E87:E126)</f>
        <v>56.184999999999988</v>
      </c>
      <c r="N56">
        <f t="shared" ref="N56" si="103">_xlfn.STDEV.S(E87:E126)</f>
        <v>18.033708465693952</v>
      </c>
    </row>
    <row r="57" spans="1:14" x14ac:dyDescent="0.25">
      <c r="A57" s="7">
        <f ca="1">RAND()</f>
        <v>0.77829254508355372</v>
      </c>
      <c r="B57" s="1">
        <v>43059</v>
      </c>
      <c r="C57" s="1" t="str">
        <f>TEXT(B57,"mmmm")</f>
        <v>November</v>
      </c>
      <c r="D57" t="s">
        <v>8</v>
      </c>
      <c r="E57">
        <v>55.599999999999994</v>
      </c>
      <c r="F57" s="2">
        <v>0.87</v>
      </c>
      <c r="G57">
        <v>41</v>
      </c>
      <c r="H57">
        <v>0.3</v>
      </c>
      <c r="I57">
        <v>22</v>
      </c>
      <c r="J57" s="3">
        <f>H57*I57</f>
        <v>6.6</v>
      </c>
      <c r="L57" t="s">
        <v>455</v>
      </c>
      <c r="M57" s="2">
        <f t="shared" ref="M57" si="104">AVERAGE(E56:E95)</f>
        <v>63.177499999999988</v>
      </c>
      <c r="N57">
        <f t="shared" ref="N57" si="105">_xlfn.STDEV.S(E56:E95)</f>
        <v>18.961343773380321</v>
      </c>
    </row>
    <row r="58" spans="1:14" x14ac:dyDescent="0.25">
      <c r="A58" s="7">
        <f ca="1">RAND()</f>
        <v>0.30284957448765415</v>
      </c>
      <c r="B58" s="1">
        <v>42763</v>
      </c>
      <c r="C58" s="1" t="str">
        <f>TEXT(B58,"mmmm")</f>
        <v>January</v>
      </c>
      <c r="D58" t="s">
        <v>13</v>
      </c>
      <c r="E58">
        <v>34.9</v>
      </c>
      <c r="F58" s="2">
        <v>1.33</v>
      </c>
      <c r="G58">
        <v>15</v>
      </c>
      <c r="H58">
        <v>0.3</v>
      </c>
      <c r="I58">
        <v>13</v>
      </c>
      <c r="J58" s="3">
        <f>H58*I58</f>
        <v>3.9</v>
      </c>
      <c r="L58" t="s">
        <v>456</v>
      </c>
      <c r="M58" s="2">
        <f t="shared" ref="M58" si="106">AVERAGE(E89:E128)</f>
        <v>55.452499999999986</v>
      </c>
      <c r="N58">
        <f t="shared" ref="N58" si="107">_xlfn.STDEV.S(E89:E128)</f>
        <v>17.472571728870204</v>
      </c>
    </row>
    <row r="59" spans="1:14" x14ac:dyDescent="0.25">
      <c r="A59" s="7">
        <f ca="1">RAND()</f>
        <v>0.86756363363067845</v>
      </c>
      <c r="B59" s="1">
        <v>42879</v>
      </c>
      <c r="C59" s="1" t="str">
        <f>TEXT(B59,"mmmm")</f>
        <v>May</v>
      </c>
      <c r="D59" t="s">
        <v>10</v>
      </c>
      <c r="E59">
        <v>69.399999999999991</v>
      </c>
      <c r="F59" s="2">
        <v>0.69</v>
      </c>
      <c r="G59">
        <v>34</v>
      </c>
      <c r="H59">
        <v>0.3</v>
      </c>
      <c r="I59">
        <v>28</v>
      </c>
      <c r="J59" s="3">
        <f>H59*I59</f>
        <v>8.4</v>
      </c>
      <c r="L59" t="s">
        <v>457</v>
      </c>
      <c r="M59" s="2">
        <f t="shared" ref="M59" si="108">AVERAGE(E58:E97)</f>
        <v>63.034999999999989</v>
      </c>
      <c r="N59">
        <f t="shared" ref="N59" si="109">_xlfn.STDEV.S(E58:E97)</f>
        <v>18.823819471275737</v>
      </c>
    </row>
    <row r="60" spans="1:14" x14ac:dyDescent="0.25">
      <c r="A60" s="7">
        <f ca="1">RAND()</f>
        <v>2.8244179119323309E-2</v>
      </c>
      <c r="B60" s="1">
        <v>42830</v>
      </c>
      <c r="C60" s="1" t="str">
        <f>TEXT(B60,"mmmm")</f>
        <v>April</v>
      </c>
      <c r="D60" t="s">
        <v>10</v>
      </c>
      <c r="E60">
        <v>64.399999999999991</v>
      </c>
      <c r="F60" s="2">
        <v>0.71</v>
      </c>
      <c r="G60">
        <v>33</v>
      </c>
      <c r="H60">
        <v>0.3</v>
      </c>
      <c r="I60">
        <v>28</v>
      </c>
      <c r="J60" s="3">
        <f>H60*I60</f>
        <v>8.4</v>
      </c>
      <c r="L60" t="s">
        <v>458</v>
      </c>
      <c r="M60" s="2">
        <f t="shared" ref="M60" si="110">AVERAGE(E91:E130)</f>
        <v>56.109999999999992</v>
      </c>
      <c r="N60">
        <f t="shared" ref="N60" si="111">_xlfn.STDEV.S(E91:E130)</f>
        <v>17.498158144831702</v>
      </c>
    </row>
    <row r="61" spans="1:14" x14ac:dyDescent="0.25">
      <c r="A61" s="7">
        <f ca="1">RAND()</f>
        <v>0.81771548185746212</v>
      </c>
      <c r="B61" s="1">
        <v>43095</v>
      </c>
      <c r="C61" s="1" t="str">
        <f>TEXT(B61,"mmmm")</f>
        <v>December</v>
      </c>
      <c r="D61" t="s">
        <v>9</v>
      </c>
      <c r="E61">
        <v>28.9</v>
      </c>
      <c r="F61" s="2">
        <v>1.43</v>
      </c>
      <c r="G61">
        <v>23</v>
      </c>
      <c r="H61">
        <v>0.3</v>
      </c>
      <c r="I61">
        <v>13</v>
      </c>
      <c r="J61" s="3">
        <f>H61*I61</f>
        <v>3.9</v>
      </c>
      <c r="L61" t="s">
        <v>459</v>
      </c>
      <c r="M61" s="2">
        <f t="shared" ref="M61" si="112">AVERAGE(E60:E99)</f>
        <v>62.489999999999995</v>
      </c>
      <c r="N61">
        <f t="shared" ref="N61" si="113">_xlfn.STDEV.S(E60:E99)</f>
        <v>18.914406393825022</v>
      </c>
    </row>
    <row r="62" spans="1:14" x14ac:dyDescent="0.25">
      <c r="A62" s="7">
        <f ca="1">RAND()</f>
        <v>0.42253462460565927</v>
      </c>
      <c r="B62" s="1">
        <v>42934</v>
      </c>
      <c r="C62" s="1" t="str">
        <f>TEXT(B62,"mmmm")</f>
        <v>July</v>
      </c>
      <c r="D62" t="s">
        <v>9</v>
      </c>
      <c r="E62">
        <v>99.3</v>
      </c>
      <c r="F62" s="2">
        <v>0.47</v>
      </c>
      <c r="G62">
        <v>76</v>
      </c>
      <c r="H62">
        <v>0.5</v>
      </c>
      <c r="I62">
        <v>41</v>
      </c>
      <c r="J62" s="3">
        <f>H62*I62</f>
        <v>20.5</v>
      </c>
      <c r="L62" t="s">
        <v>460</v>
      </c>
      <c r="M62" s="2">
        <f t="shared" ref="M62" si="114">AVERAGE(E93:E132)</f>
        <v>56.010000000000005</v>
      </c>
      <c r="N62">
        <f t="shared" ref="N62" si="115">_xlfn.STDEV.S(E93:E132)</f>
        <v>17.7498544594972</v>
      </c>
    </row>
    <row r="63" spans="1:14" x14ac:dyDescent="0.25">
      <c r="A63" s="7">
        <f ca="1">RAND()</f>
        <v>4.8455026797742717E-2</v>
      </c>
      <c r="B63" s="1">
        <v>43094</v>
      </c>
      <c r="C63" s="1" t="str">
        <f>TEXT(B63,"mmmm")</f>
        <v>December</v>
      </c>
      <c r="D63" t="s">
        <v>8</v>
      </c>
      <c r="E63">
        <v>35.5</v>
      </c>
      <c r="F63" s="2">
        <v>1.25</v>
      </c>
      <c r="G63">
        <v>19</v>
      </c>
      <c r="H63">
        <v>0.3</v>
      </c>
      <c r="I63">
        <v>15</v>
      </c>
      <c r="J63" s="3">
        <f>H63*I63</f>
        <v>4.5</v>
      </c>
      <c r="L63" t="s">
        <v>461</v>
      </c>
      <c r="M63" s="2">
        <f t="shared" ref="M63" si="116">AVERAGE(E62:E101)</f>
        <v>62.475000000000009</v>
      </c>
      <c r="N63">
        <f t="shared" ref="N63" si="117">_xlfn.STDEV.S(E62:E101)</f>
        <v>18.517278833149682</v>
      </c>
    </row>
    <row r="64" spans="1:14" x14ac:dyDescent="0.25">
      <c r="A64" s="7">
        <f ca="1">RAND()</f>
        <v>7.888237242015228E-2</v>
      </c>
      <c r="B64" s="1">
        <v>43053</v>
      </c>
      <c r="C64" s="1" t="str">
        <f>TEXT(B64,"mmmm")</f>
        <v>November</v>
      </c>
      <c r="D64" t="s">
        <v>9</v>
      </c>
      <c r="E64">
        <v>55.9</v>
      </c>
      <c r="F64" s="2">
        <v>0.8</v>
      </c>
      <c r="G64">
        <v>28</v>
      </c>
      <c r="H64">
        <v>0.3</v>
      </c>
      <c r="I64">
        <v>23</v>
      </c>
      <c r="J64" s="3">
        <f>H64*I64</f>
        <v>6.8999999999999995</v>
      </c>
      <c r="L64" t="s">
        <v>462</v>
      </c>
      <c r="M64" s="2">
        <f t="shared" ref="M64" si="118">AVERAGE(E95:E134)</f>
        <v>57.08</v>
      </c>
      <c r="N64">
        <f t="shared" ref="N64" si="119">_xlfn.STDEV.S(E95:E134)</f>
        <v>17.748979024446914</v>
      </c>
    </row>
    <row r="65" spans="1:14" x14ac:dyDescent="0.25">
      <c r="A65" s="7">
        <f ca="1">RAND()</f>
        <v>0.92959962561724108</v>
      </c>
      <c r="B65" s="1">
        <v>42781</v>
      </c>
      <c r="C65" s="1" t="str">
        <f>TEXT(B65,"mmmm")</f>
        <v>February</v>
      </c>
      <c r="D65" t="s">
        <v>10</v>
      </c>
      <c r="E65">
        <v>52</v>
      </c>
      <c r="F65" s="2">
        <v>0.91</v>
      </c>
      <c r="G65">
        <v>33</v>
      </c>
      <c r="H65">
        <v>0.3</v>
      </c>
      <c r="I65">
        <v>20</v>
      </c>
      <c r="J65" s="3">
        <f>H65*I65</f>
        <v>6</v>
      </c>
      <c r="L65" t="s">
        <v>463</v>
      </c>
      <c r="M65" s="2">
        <f t="shared" ref="M65" si="120">AVERAGE(E64:E103)</f>
        <v>61.102500000000006</v>
      </c>
      <c r="N65">
        <f t="shared" ref="N65" si="121">_xlfn.STDEV.S(E64:E103)</f>
        <v>17.721643836179766</v>
      </c>
    </row>
    <row r="66" spans="1:14" x14ac:dyDescent="0.25">
      <c r="A66" s="7">
        <f ca="1">RAND()</f>
        <v>0.96607099506758476</v>
      </c>
      <c r="B66" s="1">
        <v>42952</v>
      </c>
      <c r="C66" s="1" t="str">
        <f>TEXT(B66,"mmmm")</f>
        <v>August</v>
      </c>
      <c r="D66" t="s">
        <v>13</v>
      </c>
      <c r="E66">
        <v>76.599999999999994</v>
      </c>
      <c r="F66" s="2">
        <v>0.61</v>
      </c>
      <c r="G66">
        <v>66</v>
      </c>
      <c r="H66">
        <v>0.5</v>
      </c>
      <c r="I66">
        <v>32</v>
      </c>
      <c r="J66" s="3">
        <f>H66*I66</f>
        <v>16</v>
      </c>
      <c r="L66" t="s">
        <v>464</v>
      </c>
      <c r="M66" s="2">
        <f t="shared" ref="M66" si="122">AVERAGE(E97:E136)</f>
        <v>57.532500000000006</v>
      </c>
      <c r="N66">
        <f t="shared" ref="N66" si="123">_xlfn.STDEV.S(E97:E136)</f>
        <v>17.503543780383282</v>
      </c>
    </row>
    <row r="67" spans="1:14" x14ac:dyDescent="0.25">
      <c r="A67" s="7">
        <f ca="1">RAND()</f>
        <v>0.24780398843125151</v>
      </c>
      <c r="B67" s="1">
        <v>42976</v>
      </c>
      <c r="C67" s="1" t="str">
        <f>TEXT(B67,"mmmm")</f>
        <v>August</v>
      </c>
      <c r="D67" t="s">
        <v>9</v>
      </c>
      <c r="E67">
        <v>75</v>
      </c>
      <c r="F67" s="2">
        <v>0.65</v>
      </c>
      <c r="G67">
        <v>40</v>
      </c>
      <c r="H67">
        <v>0.5</v>
      </c>
      <c r="I67">
        <v>30</v>
      </c>
      <c r="J67" s="3">
        <f>H67*I67</f>
        <v>15</v>
      </c>
      <c r="L67" t="s">
        <v>465</v>
      </c>
      <c r="M67" s="2">
        <f t="shared" ref="M67" si="124">AVERAGE(E66:E105)</f>
        <v>60.592499999999994</v>
      </c>
      <c r="N67">
        <f t="shared" ref="N67" si="125">_xlfn.STDEV.S(E66:E105)</f>
        <v>18.147619572655948</v>
      </c>
    </row>
    <row r="68" spans="1:14" x14ac:dyDescent="0.25">
      <c r="A68" s="7">
        <f ca="1">RAND()</f>
        <v>0.15296308030986427</v>
      </c>
      <c r="B68" s="1">
        <v>42908</v>
      </c>
      <c r="C68" s="1" t="str">
        <f>TEXT(B68,"mmmm")</f>
        <v>June</v>
      </c>
      <c r="D68" t="s">
        <v>11</v>
      </c>
      <c r="E68">
        <v>72.3</v>
      </c>
      <c r="F68" s="2">
        <v>0.65</v>
      </c>
      <c r="G68">
        <v>36</v>
      </c>
      <c r="H68">
        <v>0.3</v>
      </c>
      <c r="I68">
        <v>31</v>
      </c>
      <c r="J68" s="3">
        <f>H68*I68</f>
        <v>9.2999999999999989</v>
      </c>
      <c r="L68" t="s">
        <v>466</v>
      </c>
      <c r="M68" s="2">
        <f t="shared" ref="M68" si="126">AVERAGE(E99:E138)</f>
        <v>58.522500000000001</v>
      </c>
      <c r="N68">
        <f t="shared" ref="N68" si="127">_xlfn.STDEV.S(E99:E138)</f>
        <v>17.683753046083602</v>
      </c>
    </row>
    <row r="69" spans="1:14" x14ac:dyDescent="0.25">
      <c r="A69" s="7">
        <f ca="1">RAND()</f>
        <v>0.49291776287571964</v>
      </c>
      <c r="B69" s="1">
        <v>42977</v>
      </c>
      <c r="C69" s="1" t="str">
        <f>TEXT(B69,"mmmm")</f>
        <v>August</v>
      </c>
      <c r="D69" t="s">
        <v>10</v>
      </c>
      <c r="E69">
        <v>72</v>
      </c>
      <c r="F69" s="2">
        <v>0.63</v>
      </c>
      <c r="G69">
        <v>51</v>
      </c>
      <c r="H69">
        <v>0.5</v>
      </c>
      <c r="I69">
        <v>30</v>
      </c>
      <c r="J69" s="3">
        <f>H69*I69</f>
        <v>15</v>
      </c>
      <c r="L69" t="s">
        <v>467</v>
      </c>
      <c r="M69" s="2">
        <f t="shared" ref="M69" si="128">AVERAGE(E68:E107)</f>
        <v>60.19</v>
      </c>
      <c r="N69">
        <f t="shared" ref="N69" si="129">_xlfn.STDEV.S(E68:E107)</f>
        <v>17.898342567586141</v>
      </c>
    </row>
    <row r="70" spans="1:14" x14ac:dyDescent="0.25">
      <c r="A70" s="7">
        <f ca="1">RAND()</f>
        <v>0.34476408744738529</v>
      </c>
      <c r="B70" s="1">
        <v>42904</v>
      </c>
      <c r="C70" s="1" t="str">
        <f>TEXT(B70,"mmmm")</f>
        <v>June</v>
      </c>
      <c r="D70" t="s">
        <v>7</v>
      </c>
      <c r="E70">
        <v>72.599999999999994</v>
      </c>
      <c r="F70" s="2">
        <v>0.59</v>
      </c>
      <c r="G70">
        <v>60</v>
      </c>
      <c r="H70">
        <v>0.3</v>
      </c>
      <c r="I70">
        <v>32</v>
      </c>
      <c r="J70" s="3">
        <f>H70*I70</f>
        <v>9.6</v>
      </c>
      <c r="L70" t="s">
        <v>468</v>
      </c>
      <c r="M70" s="2">
        <f t="shared" ref="M70" si="130">AVERAGE(E101:E140)</f>
        <v>59.284999999999989</v>
      </c>
      <c r="N70">
        <f t="shared" ref="N70" si="131">_xlfn.STDEV.S(E101:E140)</f>
        <v>17.938692603077097</v>
      </c>
    </row>
    <row r="71" spans="1:14" x14ac:dyDescent="0.25">
      <c r="A71" s="7">
        <f ca="1">RAND()</f>
        <v>5.8270071228257225E-2</v>
      </c>
      <c r="B71" s="1">
        <v>43071</v>
      </c>
      <c r="C71" s="1" t="str">
        <f>TEXT(B71,"mmmm")</f>
        <v>December</v>
      </c>
      <c r="D71" t="s">
        <v>13</v>
      </c>
      <c r="E71">
        <v>44.099999999999994</v>
      </c>
      <c r="F71" s="2">
        <v>1.1100000000000001</v>
      </c>
      <c r="G71">
        <v>35</v>
      </c>
      <c r="H71">
        <v>0.3</v>
      </c>
      <c r="I71">
        <v>17</v>
      </c>
      <c r="J71" s="3">
        <f>H71*I71</f>
        <v>5.0999999999999996</v>
      </c>
      <c r="L71" t="s">
        <v>469</v>
      </c>
      <c r="M71" s="2">
        <f t="shared" ref="M71" si="132">AVERAGE(E70:E109)</f>
        <v>59.359999999999992</v>
      </c>
      <c r="N71">
        <f t="shared" ref="N71" si="133">_xlfn.STDEV.S(E70:E109)</f>
        <v>17.952141504995577</v>
      </c>
    </row>
    <row r="72" spans="1:14" x14ac:dyDescent="0.25">
      <c r="A72" s="7">
        <f ca="1">RAND()</f>
        <v>0.7219536076930908</v>
      </c>
      <c r="B72" s="1">
        <v>42995</v>
      </c>
      <c r="C72" s="1" t="str">
        <f>TEXT(B72,"mmmm")</f>
        <v>September</v>
      </c>
      <c r="D72" t="s">
        <v>7</v>
      </c>
      <c r="E72">
        <v>59.8</v>
      </c>
      <c r="F72" s="2">
        <v>0.71</v>
      </c>
      <c r="G72">
        <v>53</v>
      </c>
      <c r="H72">
        <v>0.3</v>
      </c>
      <c r="I72">
        <v>26</v>
      </c>
      <c r="J72" s="3">
        <f>H72*I72</f>
        <v>7.8</v>
      </c>
      <c r="L72" t="s">
        <v>470</v>
      </c>
      <c r="M72" s="2">
        <f t="shared" ref="M72" si="134">AVERAGE(E103:E142)</f>
        <v>59.720000000000006</v>
      </c>
      <c r="N72">
        <f t="shared" ref="N72" si="135">_xlfn.STDEV.S(E103:E142)</f>
        <v>17.664410112295975</v>
      </c>
    </row>
    <row r="73" spans="1:14" x14ac:dyDescent="0.25">
      <c r="A73" s="7">
        <f ca="1">RAND()</f>
        <v>0.58400532079833811</v>
      </c>
      <c r="B73" s="1">
        <v>42829</v>
      </c>
      <c r="C73" s="1" t="str">
        <f>TEXT(B73,"mmmm")</f>
        <v>April</v>
      </c>
      <c r="D73" t="s">
        <v>9</v>
      </c>
      <c r="E73">
        <v>62.099999999999994</v>
      </c>
      <c r="F73" s="2">
        <v>0.71</v>
      </c>
      <c r="G73">
        <v>31</v>
      </c>
      <c r="H73">
        <v>0.3</v>
      </c>
      <c r="I73">
        <v>27</v>
      </c>
      <c r="J73" s="3">
        <f>H73*I73</f>
        <v>8.1</v>
      </c>
      <c r="L73" t="s">
        <v>471</v>
      </c>
      <c r="M73" s="2">
        <f t="shared" ref="M73" si="136">AVERAGE(E72:E111)</f>
        <v>58.752499999999998</v>
      </c>
      <c r="N73">
        <f t="shared" ref="N73" si="137">_xlfn.STDEV.S(E72:E111)</f>
        <v>18.079397362035035</v>
      </c>
    </row>
    <row r="74" spans="1:14" x14ac:dyDescent="0.25">
      <c r="A74" s="7">
        <f ca="1">RAND()</f>
        <v>0.38581066482875848</v>
      </c>
      <c r="B74" s="1">
        <v>42782</v>
      </c>
      <c r="C74" s="1" t="str">
        <f>TEXT(B74,"mmmm")</f>
        <v>February</v>
      </c>
      <c r="D74" t="s">
        <v>11</v>
      </c>
      <c r="E74">
        <v>47.3</v>
      </c>
      <c r="F74" s="2">
        <v>0.87</v>
      </c>
      <c r="G74">
        <v>31</v>
      </c>
      <c r="H74">
        <v>0.3</v>
      </c>
      <c r="I74">
        <v>21</v>
      </c>
      <c r="J74" s="3">
        <f>H74*I74</f>
        <v>6.3</v>
      </c>
      <c r="L74" t="s">
        <v>472</v>
      </c>
      <c r="M74" s="2">
        <f t="shared" ref="M74" si="138">AVERAGE(E105:E144)</f>
        <v>60.564999999999998</v>
      </c>
      <c r="N74">
        <f t="shared" ref="N74" si="139">_xlfn.STDEV.S(E105:E144)</f>
        <v>17.216175310088222</v>
      </c>
    </row>
    <row r="75" spans="1:14" x14ac:dyDescent="0.25">
      <c r="A75" s="7">
        <f ca="1">RAND()</f>
        <v>9.7666964557480584E-2</v>
      </c>
      <c r="B75" s="1">
        <v>42823</v>
      </c>
      <c r="C75" s="1" t="str">
        <f>TEXT(B75,"mmmm")</f>
        <v>March</v>
      </c>
      <c r="D75" t="s">
        <v>10</v>
      </c>
      <c r="E75">
        <v>57.199999999999996</v>
      </c>
      <c r="F75" s="2">
        <v>0.83</v>
      </c>
      <c r="G75">
        <v>39</v>
      </c>
      <c r="H75">
        <v>0.3</v>
      </c>
      <c r="I75">
        <v>24</v>
      </c>
      <c r="J75" s="3">
        <f>H75*I75</f>
        <v>7.1999999999999993</v>
      </c>
      <c r="L75" t="s">
        <v>473</v>
      </c>
      <c r="M75" s="2">
        <f t="shared" ref="M75" si="140">AVERAGE(E74:E113)</f>
        <v>59.142499999999998</v>
      </c>
      <c r="N75">
        <f t="shared" ref="N75" si="141">_xlfn.STDEV.S(E74:E113)</f>
        <v>18.21990863074841</v>
      </c>
    </row>
    <row r="76" spans="1:14" x14ac:dyDescent="0.25">
      <c r="A76" s="7">
        <f ca="1">RAND()</f>
        <v>0.72344000647099682</v>
      </c>
      <c r="B76" s="1">
        <v>42931</v>
      </c>
      <c r="C76" s="1" t="str">
        <f>TEXT(B76,"mmmm")</f>
        <v>July</v>
      </c>
      <c r="D76" t="s">
        <v>13</v>
      </c>
      <c r="E76">
        <v>82.5</v>
      </c>
      <c r="F76" s="2">
        <v>0.54</v>
      </c>
      <c r="G76">
        <v>56</v>
      </c>
      <c r="H76">
        <v>0.5</v>
      </c>
      <c r="I76">
        <v>35</v>
      </c>
      <c r="J76" s="3">
        <f>H76*I76</f>
        <v>17.5</v>
      </c>
      <c r="L76" t="s">
        <v>474</v>
      </c>
      <c r="M76" s="2">
        <f t="shared" ref="M76" si="142">AVERAGE(E107:E146)</f>
        <v>61.36</v>
      </c>
      <c r="N76">
        <f t="shared" ref="N76" si="143">_xlfn.STDEV.S(E107:E146)</f>
        <v>16.924565668782211</v>
      </c>
    </row>
    <row r="77" spans="1:14" x14ac:dyDescent="0.25">
      <c r="A77" s="7">
        <f ca="1">RAND()</f>
        <v>0.5155523074103544</v>
      </c>
      <c r="B77" s="1">
        <v>42825</v>
      </c>
      <c r="C77" s="1" t="str">
        <f>TEXT(B77,"mmmm")</f>
        <v>March</v>
      </c>
      <c r="D77" t="s">
        <v>12</v>
      </c>
      <c r="E77">
        <v>58.499999999999993</v>
      </c>
      <c r="F77" s="2">
        <v>0.77</v>
      </c>
      <c r="G77">
        <v>48</v>
      </c>
      <c r="H77">
        <v>0.3</v>
      </c>
      <c r="I77">
        <v>25</v>
      </c>
      <c r="J77" s="3">
        <f>H77*I77</f>
        <v>7.5</v>
      </c>
      <c r="L77" t="s">
        <v>475</v>
      </c>
      <c r="M77" s="2">
        <f t="shared" ref="M77" si="144">AVERAGE(E76:E115)</f>
        <v>60.260000000000005</v>
      </c>
      <c r="N77">
        <f t="shared" ref="N77" si="145">_xlfn.STDEV.S(E76:E115)</f>
        <v>18.433745532554493</v>
      </c>
    </row>
    <row r="78" spans="1:14" x14ac:dyDescent="0.25">
      <c r="A78" s="7">
        <f ca="1">RAND()</f>
        <v>9.0318259870915574E-2</v>
      </c>
      <c r="B78" s="1">
        <v>42943</v>
      </c>
      <c r="C78" s="1" t="str">
        <f>TEXT(B78,"mmmm")</f>
        <v>July</v>
      </c>
      <c r="D78" t="s">
        <v>11</v>
      </c>
      <c r="E78">
        <v>97.899999999999991</v>
      </c>
      <c r="F78" s="2">
        <v>0.47</v>
      </c>
      <c r="G78">
        <v>74</v>
      </c>
      <c r="H78">
        <v>0.5</v>
      </c>
      <c r="I78">
        <v>43</v>
      </c>
      <c r="J78" s="3">
        <f>H78*I78</f>
        <v>21.5</v>
      </c>
      <c r="L78" t="s">
        <v>476</v>
      </c>
      <c r="M78" s="2">
        <f t="shared" ref="M78" si="146">AVERAGE(E109:E148)</f>
        <v>62.61</v>
      </c>
      <c r="N78">
        <f t="shared" ref="N78" si="147">_xlfn.STDEV.S(E109:E148)</f>
        <v>17.823131038063934</v>
      </c>
    </row>
    <row r="79" spans="1:14" x14ac:dyDescent="0.25">
      <c r="A79" s="7">
        <f ca="1">RAND()</f>
        <v>0.55699726167670516</v>
      </c>
      <c r="B79" s="1">
        <v>43036</v>
      </c>
      <c r="C79" s="1" t="str">
        <f>TEXT(B79,"mmmm")</f>
        <v>October</v>
      </c>
      <c r="D79" t="s">
        <v>13</v>
      </c>
      <c r="E79">
        <v>57.499999999999993</v>
      </c>
      <c r="F79" s="2">
        <v>0.77</v>
      </c>
      <c r="G79">
        <v>28</v>
      </c>
      <c r="H79">
        <v>0.3</v>
      </c>
      <c r="I79">
        <v>25</v>
      </c>
      <c r="J79" s="3">
        <f>H79*I79</f>
        <v>7.5</v>
      </c>
      <c r="L79" t="s">
        <v>477</v>
      </c>
      <c r="M79" s="2">
        <f t="shared" ref="M79" si="148">AVERAGE(E78:E117)</f>
        <v>60.492500000000021</v>
      </c>
      <c r="N79">
        <f t="shared" ref="N79" si="149">_xlfn.STDEV.S(E78:E117)</f>
        <v>18.582668896940746</v>
      </c>
    </row>
    <row r="80" spans="1:14" x14ac:dyDescent="0.25">
      <c r="A80" s="7">
        <f ca="1">RAND()</f>
        <v>0.79642321451033238</v>
      </c>
      <c r="B80" s="1">
        <v>42916</v>
      </c>
      <c r="C80" s="1" t="str">
        <f>TEXT(B80,"mmmm")</f>
        <v>June</v>
      </c>
      <c r="D80" t="s">
        <v>12</v>
      </c>
      <c r="E80">
        <v>89.399999999999991</v>
      </c>
      <c r="F80" s="2">
        <v>0.53</v>
      </c>
      <c r="G80">
        <v>47</v>
      </c>
      <c r="H80">
        <v>0.3</v>
      </c>
      <c r="I80">
        <v>38</v>
      </c>
      <c r="J80" s="3">
        <f>H80*I80</f>
        <v>11.4</v>
      </c>
      <c r="L80" t="s">
        <v>478</v>
      </c>
      <c r="M80" s="2">
        <f t="shared" ref="M80" si="150">AVERAGE(E111:E150)</f>
        <v>64.022500000000008</v>
      </c>
      <c r="N80">
        <f t="shared" ref="N80" si="151">_xlfn.STDEV.S(E111:E150)</f>
        <v>17.660233286782709</v>
      </c>
    </row>
    <row r="81" spans="1:14" x14ac:dyDescent="0.25">
      <c r="A81" s="7">
        <f ca="1">RAND()</f>
        <v>0.21351479368903525</v>
      </c>
      <c r="B81" s="1">
        <v>42849</v>
      </c>
      <c r="C81" s="1" t="str">
        <f>TEXT(B81,"mmmm")</f>
        <v>April</v>
      </c>
      <c r="D81" t="s">
        <v>8</v>
      </c>
      <c r="E81">
        <v>65.099999999999994</v>
      </c>
      <c r="F81" s="2">
        <v>0.69</v>
      </c>
      <c r="G81">
        <v>48</v>
      </c>
      <c r="H81">
        <v>0.3</v>
      </c>
      <c r="I81">
        <v>27</v>
      </c>
      <c r="J81" s="3">
        <f>H81*I81</f>
        <v>8.1</v>
      </c>
      <c r="L81" t="s">
        <v>479</v>
      </c>
      <c r="M81" s="2">
        <f t="shared" ref="M81" si="152">AVERAGE(E80:E119)</f>
        <v>58.860000000000014</v>
      </c>
      <c r="N81">
        <f t="shared" ref="N81" si="153">_xlfn.STDEV.S(E80:E119)</f>
        <v>19.097171222931081</v>
      </c>
    </row>
    <row r="82" spans="1:14" x14ac:dyDescent="0.25">
      <c r="A82" s="7">
        <f ca="1">RAND()</f>
        <v>0.64375301321195577</v>
      </c>
      <c r="B82" s="1">
        <v>42802</v>
      </c>
      <c r="C82" s="1" t="str">
        <f>TEXT(B82,"mmmm")</f>
        <v>March</v>
      </c>
      <c r="D82" t="s">
        <v>10</v>
      </c>
      <c r="E82">
        <v>58.499999999999993</v>
      </c>
      <c r="F82" s="2">
        <v>0.77</v>
      </c>
      <c r="G82">
        <v>43</v>
      </c>
      <c r="H82">
        <v>0.3</v>
      </c>
      <c r="I82">
        <v>25</v>
      </c>
      <c r="J82" s="3">
        <f>H82*I82</f>
        <v>7.5</v>
      </c>
      <c r="L82" t="s">
        <v>480</v>
      </c>
      <c r="M82" s="2">
        <f t="shared" ref="M82" si="154">AVERAGE(E113:E152)</f>
        <v>63.150000000000013</v>
      </c>
      <c r="N82">
        <f t="shared" ref="N82" si="155">_xlfn.STDEV.S(E113:E152)</f>
        <v>18.643580045771081</v>
      </c>
    </row>
    <row r="83" spans="1:14" x14ac:dyDescent="0.25">
      <c r="A83" s="7">
        <f ca="1">RAND()</f>
        <v>0.45836728716058439</v>
      </c>
      <c r="B83" s="1">
        <v>42892</v>
      </c>
      <c r="C83" s="1" t="str">
        <f>TEXT(B83,"mmmm")</f>
        <v>June</v>
      </c>
      <c r="D83" t="s">
        <v>9</v>
      </c>
      <c r="E83">
        <v>84.199999999999989</v>
      </c>
      <c r="F83" s="2">
        <v>0.56000000000000005</v>
      </c>
      <c r="G83">
        <v>44</v>
      </c>
      <c r="H83">
        <v>0.3</v>
      </c>
      <c r="I83">
        <v>34</v>
      </c>
      <c r="J83" s="3">
        <f>H83*I83</f>
        <v>10.199999999999999</v>
      </c>
      <c r="L83" t="s">
        <v>481</v>
      </c>
      <c r="M83" s="2">
        <f t="shared" ref="M83" si="156">AVERAGE(E82:E121)</f>
        <v>57.972500000000004</v>
      </c>
      <c r="N83">
        <f t="shared" ref="N83" si="157">_xlfn.STDEV.S(E82:E121)</f>
        <v>18.413386817817187</v>
      </c>
    </row>
    <row r="84" spans="1:14" x14ac:dyDescent="0.25">
      <c r="A84" s="7">
        <f ca="1">RAND()</f>
        <v>0.49496773363049684</v>
      </c>
      <c r="B84" s="1">
        <v>42901</v>
      </c>
      <c r="C84" s="1" t="str">
        <f>TEXT(B84,"mmmm")</f>
        <v>June</v>
      </c>
      <c r="D84" t="s">
        <v>11</v>
      </c>
      <c r="E84">
        <v>84.8</v>
      </c>
      <c r="F84" s="2">
        <v>0.56000000000000005</v>
      </c>
      <c r="G84">
        <v>50</v>
      </c>
      <c r="H84">
        <v>0.3</v>
      </c>
      <c r="I84">
        <v>36</v>
      </c>
      <c r="J84" s="3">
        <f>H84*I84</f>
        <v>10.799999999999999</v>
      </c>
      <c r="L84" t="s">
        <v>482</v>
      </c>
      <c r="M84" s="2">
        <f t="shared" ref="M84" si="158">AVERAGE(E115:E154)</f>
        <v>62.895000000000003</v>
      </c>
      <c r="N84">
        <f t="shared" ref="N84" si="159">_xlfn.STDEV.S(E115:E154)</f>
        <v>18.508431204211359</v>
      </c>
    </row>
    <row r="85" spans="1:14" x14ac:dyDescent="0.25">
      <c r="A85" s="7">
        <f ca="1">RAND()</f>
        <v>6.8061163260269786E-2</v>
      </c>
      <c r="B85" s="1">
        <v>42900</v>
      </c>
      <c r="C85" s="1" t="str">
        <f>TEXT(B85,"mmmm")</f>
        <v>June</v>
      </c>
      <c r="D85" t="s">
        <v>10</v>
      </c>
      <c r="E85">
        <v>80.5</v>
      </c>
      <c r="F85" s="2">
        <v>0.56999999999999995</v>
      </c>
      <c r="G85">
        <v>48</v>
      </c>
      <c r="H85">
        <v>0.3</v>
      </c>
      <c r="I85">
        <v>35</v>
      </c>
      <c r="J85" s="3">
        <f>H85*I85</f>
        <v>10.5</v>
      </c>
      <c r="L85" t="s">
        <v>483</v>
      </c>
      <c r="M85" s="2">
        <f t="shared" ref="M85" si="160">AVERAGE(E84:E123)</f>
        <v>56.157499999999992</v>
      </c>
      <c r="N85">
        <f t="shared" ref="N85" si="161">_xlfn.STDEV.S(E84:E123)</f>
        <v>18.587187308769501</v>
      </c>
    </row>
    <row r="86" spans="1:14" x14ac:dyDescent="0.25">
      <c r="A86" s="7">
        <f ca="1">RAND()</f>
        <v>0.32469411572715612</v>
      </c>
      <c r="B86" s="1">
        <v>42755</v>
      </c>
      <c r="C86" s="1" t="str">
        <f>TEXT(B86,"mmmm")</f>
        <v>January</v>
      </c>
      <c r="D86" t="s">
        <v>12</v>
      </c>
      <c r="E86">
        <v>31.599999999999998</v>
      </c>
      <c r="F86" s="2">
        <v>1.43</v>
      </c>
      <c r="G86">
        <v>20</v>
      </c>
      <c r="H86">
        <v>0.3</v>
      </c>
      <c r="I86">
        <v>12</v>
      </c>
      <c r="J86" s="3">
        <f>H86*I86</f>
        <v>3.5999999999999996</v>
      </c>
      <c r="L86" t="s">
        <v>484</v>
      </c>
      <c r="M86" s="2">
        <f t="shared" ref="M86" si="162">AVERAGE(E117:E156)</f>
        <v>61.892500000000005</v>
      </c>
      <c r="N86">
        <f t="shared" ref="N86" si="163">_xlfn.STDEV.S(E117:E156)</f>
        <v>18.438454625438588</v>
      </c>
    </row>
    <row r="87" spans="1:14" x14ac:dyDescent="0.25">
      <c r="A87" s="7">
        <f ca="1">RAND()</f>
        <v>0.19956253661366041</v>
      </c>
      <c r="B87" s="1">
        <v>42905</v>
      </c>
      <c r="C87" s="1" t="str">
        <f>TEXT(B87,"mmmm")</f>
        <v>June</v>
      </c>
      <c r="D87" t="s">
        <v>8</v>
      </c>
      <c r="E87">
        <v>86.5</v>
      </c>
      <c r="F87" s="2">
        <v>0.56000000000000005</v>
      </c>
      <c r="G87">
        <v>66</v>
      </c>
      <c r="H87">
        <v>0.3</v>
      </c>
      <c r="I87">
        <v>35</v>
      </c>
      <c r="J87" s="3">
        <f>H87*I87</f>
        <v>10.5</v>
      </c>
      <c r="L87" t="s">
        <v>485</v>
      </c>
      <c r="M87" s="2">
        <f t="shared" ref="M87" si="164">AVERAGE(E86:E125)</f>
        <v>55.18249999999999</v>
      </c>
      <c r="N87">
        <f t="shared" ref="N87" si="165">_xlfn.STDEV.S(E86:E125)</f>
        <v>18.26224755876002</v>
      </c>
    </row>
    <row r="88" spans="1:14" x14ac:dyDescent="0.25">
      <c r="A88" s="7">
        <f ca="1">RAND()</f>
        <v>0.729584617415867</v>
      </c>
      <c r="B88" s="1">
        <v>42837</v>
      </c>
      <c r="C88" s="1" t="str">
        <f>TEXT(B88,"mmmm")</f>
        <v>April</v>
      </c>
      <c r="D88" t="s">
        <v>10</v>
      </c>
      <c r="E88">
        <v>66.099999999999994</v>
      </c>
      <c r="F88" s="2">
        <v>0.74</v>
      </c>
      <c r="G88">
        <v>30</v>
      </c>
      <c r="H88">
        <v>0.3</v>
      </c>
      <c r="I88">
        <v>27</v>
      </c>
      <c r="J88" s="3">
        <f>H88*I88</f>
        <v>8.1</v>
      </c>
      <c r="L88" t="s">
        <v>486</v>
      </c>
      <c r="M88" s="2">
        <f t="shared" ref="M88" si="166">AVERAGE(E119:E158)</f>
        <v>63.395000000000003</v>
      </c>
      <c r="N88">
        <f t="shared" ref="N88" si="167">_xlfn.STDEV.S(E119:E158)</f>
        <v>16.864116813442482</v>
      </c>
    </row>
    <row r="89" spans="1:14" x14ac:dyDescent="0.25">
      <c r="A89" s="7">
        <f ca="1">RAND()</f>
        <v>2.2576686423225634E-2</v>
      </c>
      <c r="B89" s="1">
        <v>43096</v>
      </c>
      <c r="C89" s="1" t="str">
        <f>TEXT(B89,"mmmm")</f>
        <v>December</v>
      </c>
      <c r="D89" t="s">
        <v>10</v>
      </c>
      <c r="E89">
        <v>42.699999999999996</v>
      </c>
      <c r="F89" s="2">
        <v>1</v>
      </c>
      <c r="G89">
        <v>33</v>
      </c>
      <c r="H89">
        <v>0.3</v>
      </c>
      <c r="I89">
        <v>19</v>
      </c>
      <c r="J89" s="3">
        <f>H89*I89</f>
        <v>5.7</v>
      </c>
      <c r="L89" t="s">
        <v>487</v>
      </c>
      <c r="M89" s="2">
        <f t="shared" ref="M89" si="168">AVERAGE(E88:E127)</f>
        <v>55.814999999999998</v>
      </c>
      <c r="N89">
        <f t="shared" ref="N89" si="169">_xlfn.STDEV.S(E88:E127)</f>
        <v>17.540876070861838</v>
      </c>
    </row>
    <row r="90" spans="1:14" x14ac:dyDescent="0.25">
      <c r="A90" s="7">
        <f ca="1">RAND()</f>
        <v>0.82038524509035937</v>
      </c>
      <c r="B90" s="1">
        <v>43037</v>
      </c>
      <c r="C90" s="1" t="str">
        <f>TEXT(B90,"mmmm")</f>
        <v>October</v>
      </c>
      <c r="D90" t="s">
        <v>7</v>
      </c>
      <c r="E90">
        <v>61.499999999999993</v>
      </c>
      <c r="F90" s="2">
        <v>0.8</v>
      </c>
      <c r="G90">
        <v>34</v>
      </c>
      <c r="H90">
        <v>0.3</v>
      </c>
      <c r="I90">
        <v>25</v>
      </c>
      <c r="J90" s="3">
        <f>H90*I90</f>
        <v>7.5</v>
      </c>
      <c r="L90" t="s">
        <v>488</v>
      </c>
      <c r="M90" s="2">
        <f t="shared" ref="M90" si="170">AVERAGE(E121:E160)</f>
        <v>63.4</v>
      </c>
      <c r="N90">
        <f t="shared" ref="N90" si="171">_xlfn.STDEV.S(E121:E160)</f>
        <v>16.811854791737307</v>
      </c>
    </row>
    <row r="91" spans="1:14" x14ac:dyDescent="0.25">
      <c r="A91" s="7">
        <f ca="1">RAND()</f>
        <v>0.36987501215143359</v>
      </c>
      <c r="B91" s="1">
        <v>42872</v>
      </c>
      <c r="C91" s="1" t="str">
        <f>TEXT(B91,"mmmm")</f>
        <v>May</v>
      </c>
      <c r="D91" t="s">
        <v>10</v>
      </c>
      <c r="E91">
        <v>70.699999999999989</v>
      </c>
      <c r="F91" s="2">
        <v>0.67</v>
      </c>
      <c r="G91">
        <v>43</v>
      </c>
      <c r="H91">
        <v>0.3</v>
      </c>
      <c r="I91">
        <v>29</v>
      </c>
      <c r="J91" s="3">
        <f>H91*I91</f>
        <v>8.6999999999999993</v>
      </c>
      <c r="L91" t="s">
        <v>489</v>
      </c>
      <c r="M91" s="2">
        <f t="shared" ref="M91" si="172">AVERAGE(E90:E129)</f>
        <v>56.152499999999989</v>
      </c>
      <c r="N91">
        <f t="shared" ref="N91" si="173">_xlfn.STDEV.S(E90:E129)</f>
        <v>17.509411205669736</v>
      </c>
    </row>
    <row r="92" spans="1:14" x14ac:dyDescent="0.25">
      <c r="A92" s="7">
        <f ca="1">RAND()</f>
        <v>7.3514074698698084E-2</v>
      </c>
      <c r="B92" s="1">
        <v>42942</v>
      </c>
      <c r="C92" s="1" t="str">
        <f>TEXT(B92,"mmmm")</f>
        <v>July</v>
      </c>
      <c r="D92" t="s">
        <v>10</v>
      </c>
      <c r="E92">
        <v>76.599999999999994</v>
      </c>
      <c r="F92" s="2">
        <v>0.59</v>
      </c>
      <c r="G92">
        <v>37</v>
      </c>
      <c r="H92">
        <v>0.5</v>
      </c>
      <c r="I92">
        <v>32</v>
      </c>
      <c r="J92" s="3">
        <f>H92*I92</f>
        <v>16</v>
      </c>
      <c r="L92" t="s">
        <v>490</v>
      </c>
      <c r="M92" s="2">
        <f t="shared" ref="M92" si="174">AVERAGE(E123:E162)</f>
        <v>63.882499999999993</v>
      </c>
      <c r="N92">
        <f t="shared" ref="N92" si="175">_xlfn.STDEV.S(E123:E162)</f>
        <v>16.700251610264846</v>
      </c>
    </row>
    <row r="93" spans="1:14" x14ac:dyDescent="0.25">
      <c r="A93" s="7">
        <f ca="1">RAND()</f>
        <v>0.16869238279252385</v>
      </c>
      <c r="B93" s="1">
        <v>43019</v>
      </c>
      <c r="C93" s="1" t="str">
        <f>TEXT(B93,"mmmm")</f>
        <v>October</v>
      </c>
      <c r="D93" t="s">
        <v>10</v>
      </c>
      <c r="E93">
        <v>61.499999999999993</v>
      </c>
      <c r="F93" s="2">
        <v>0.77</v>
      </c>
      <c r="G93">
        <v>47</v>
      </c>
      <c r="H93">
        <v>0.3</v>
      </c>
      <c r="I93">
        <v>25</v>
      </c>
      <c r="J93" s="3">
        <f>H93*I93</f>
        <v>7.5</v>
      </c>
      <c r="L93" t="s">
        <v>491</v>
      </c>
      <c r="M93" s="2">
        <f t="shared" ref="M93" si="176">AVERAGE(E92:E131)</f>
        <v>56.527499999999996</v>
      </c>
      <c r="N93">
        <f t="shared" ref="N93" si="177">_xlfn.STDEV.S(E92:E131)</f>
        <v>18.045853099883207</v>
      </c>
    </row>
    <row r="94" spans="1:14" x14ac:dyDescent="0.25">
      <c r="A94" s="7">
        <f ca="1">RAND()</f>
        <v>7.5040431324345014E-2</v>
      </c>
      <c r="B94" s="1">
        <v>43085</v>
      </c>
      <c r="C94" s="1" t="str">
        <f>TEXT(B94,"mmmm")</f>
        <v>December</v>
      </c>
      <c r="D94" t="s">
        <v>13</v>
      </c>
      <c r="E94">
        <v>35.5</v>
      </c>
      <c r="F94" s="2">
        <v>1.25</v>
      </c>
      <c r="G94">
        <v>30</v>
      </c>
      <c r="H94">
        <v>0.3</v>
      </c>
      <c r="I94">
        <v>15</v>
      </c>
      <c r="J94" s="3">
        <f>H94*I94</f>
        <v>4.5</v>
      </c>
      <c r="L94" t="s">
        <v>492</v>
      </c>
      <c r="M94" s="2">
        <f t="shared" ref="M94" si="178">AVERAGE(E125:E164)</f>
        <v>64.242499999999993</v>
      </c>
      <c r="N94">
        <f t="shared" ref="N94" si="179">_xlfn.STDEV.S(E125:E164)</f>
        <v>15.558259204910399</v>
      </c>
    </row>
    <row r="95" spans="1:14" x14ac:dyDescent="0.25">
      <c r="A95" s="7">
        <f ca="1">RAND()</f>
        <v>0.67134868398300063</v>
      </c>
      <c r="B95" s="1">
        <v>43074</v>
      </c>
      <c r="C95" s="1" t="str">
        <f>TEXT(B95,"mmmm")</f>
        <v>December</v>
      </c>
      <c r="D95" t="s">
        <v>9</v>
      </c>
      <c r="E95">
        <v>22</v>
      </c>
      <c r="F95" s="2">
        <v>1.82</v>
      </c>
      <c r="G95">
        <v>11</v>
      </c>
      <c r="H95">
        <v>0.3</v>
      </c>
      <c r="I95">
        <v>10</v>
      </c>
      <c r="J95" s="3">
        <f>H95*I95</f>
        <v>3</v>
      </c>
      <c r="L95" t="s">
        <v>493</v>
      </c>
      <c r="M95" s="2">
        <f t="shared" ref="M95" si="180">AVERAGE(E94:E133)</f>
        <v>56.034999999999989</v>
      </c>
      <c r="N95">
        <f t="shared" ref="N95" si="181">_xlfn.STDEV.S(E94:E133)</f>
        <v>17.758487317192092</v>
      </c>
    </row>
    <row r="96" spans="1:14" x14ac:dyDescent="0.25">
      <c r="A96" s="7">
        <f ca="1">RAND()</f>
        <v>0.24473669519365349</v>
      </c>
      <c r="B96" s="1">
        <v>42972</v>
      </c>
      <c r="C96" s="1" t="str">
        <f>TEXT(B96,"mmmm")</f>
        <v>August</v>
      </c>
      <c r="D96" t="s">
        <v>12</v>
      </c>
      <c r="E96">
        <v>71</v>
      </c>
      <c r="F96" s="2">
        <v>0.63</v>
      </c>
      <c r="G96">
        <v>55</v>
      </c>
      <c r="H96">
        <v>0.5</v>
      </c>
      <c r="I96">
        <v>30</v>
      </c>
      <c r="J96" s="3">
        <f>H96*I96</f>
        <v>15</v>
      </c>
      <c r="L96" t="s">
        <v>494</v>
      </c>
      <c r="M96" s="2">
        <f t="shared" ref="M96" si="182">AVERAGE(E127:E166)</f>
        <v>64.847499999999997</v>
      </c>
      <c r="N96">
        <f t="shared" ref="N96" si="183">_xlfn.STDEV.S(E127:E166)</f>
        <v>15.270484140898605</v>
      </c>
    </row>
    <row r="97" spans="1:14" x14ac:dyDescent="0.25">
      <c r="A97" s="7">
        <f ca="1">RAND()</f>
        <v>3.5776944789843723E-2</v>
      </c>
      <c r="B97" s="1">
        <v>42831</v>
      </c>
      <c r="C97" s="1" t="str">
        <f>TEXT(B97,"mmmm")</f>
        <v>April</v>
      </c>
      <c r="D97" t="s">
        <v>11</v>
      </c>
      <c r="E97">
        <v>57.499999999999993</v>
      </c>
      <c r="F97" s="2">
        <v>0.8</v>
      </c>
      <c r="G97">
        <v>31</v>
      </c>
      <c r="H97">
        <v>0.3</v>
      </c>
      <c r="I97">
        <v>25</v>
      </c>
      <c r="J97" s="3">
        <f>H97*I97</f>
        <v>7.5</v>
      </c>
      <c r="L97" t="s">
        <v>495</v>
      </c>
      <c r="M97" s="2">
        <f t="shared" ref="M97" si="184">AVERAGE(E96:E135)</f>
        <v>58.502499999999998</v>
      </c>
      <c r="N97">
        <f t="shared" ref="N97" si="185">_xlfn.STDEV.S(E96:E135)</f>
        <v>17.13490196600538</v>
      </c>
    </row>
    <row r="98" spans="1:14" x14ac:dyDescent="0.25">
      <c r="A98" s="7">
        <f ca="1">RAND()</f>
        <v>0.74172230992226607</v>
      </c>
      <c r="B98" s="1">
        <v>42789</v>
      </c>
      <c r="C98" s="1" t="str">
        <f>TEXT(B98,"mmmm")</f>
        <v>February</v>
      </c>
      <c r="D98" t="s">
        <v>11</v>
      </c>
      <c r="E98">
        <v>45</v>
      </c>
      <c r="F98" s="2">
        <v>1</v>
      </c>
      <c r="G98">
        <v>23</v>
      </c>
      <c r="H98">
        <v>0.3</v>
      </c>
      <c r="I98">
        <v>20</v>
      </c>
      <c r="J98" s="3">
        <f>H98*I98</f>
        <v>6</v>
      </c>
      <c r="L98" t="s">
        <v>496</v>
      </c>
      <c r="M98" s="2">
        <f t="shared" ref="M98" si="186">AVERAGE(E129:E168)</f>
        <v>64.92</v>
      </c>
      <c r="N98">
        <f t="shared" ref="N98" si="187">_xlfn.STDEV.S(E129:E168)</f>
        <v>15.175422099481587</v>
      </c>
    </row>
    <row r="99" spans="1:14" x14ac:dyDescent="0.25">
      <c r="A99" s="7">
        <f ca="1">RAND()</f>
        <v>0.4400805009647859</v>
      </c>
      <c r="B99" s="1">
        <v>42743</v>
      </c>
      <c r="C99" s="1" t="str">
        <f>TEXT(B99,"mmmm")</f>
        <v>January</v>
      </c>
      <c r="D99" t="s">
        <v>7</v>
      </c>
      <c r="E99">
        <v>37.5</v>
      </c>
      <c r="F99" s="2">
        <v>1.18</v>
      </c>
      <c r="G99">
        <v>28</v>
      </c>
      <c r="H99">
        <v>0.3</v>
      </c>
      <c r="I99">
        <v>15</v>
      </c>
      <c r="J99" s="3">
        <f>H99*I99</f>
        <v>4.5</v>
      </c>
      <c r="L99" t="s">
        <v>497</v>
      </c>
      <c r="M99" s="2">
        <f t="shared" ref="M99" si="188">AVERAGE(E98:E137)</f>
        <v>58.027500000000011</v>
      </c>
      <c r="N99">
        <f t="shared" ref="N99" si="189">_xlfn.STDEV.S(E98:E137)</f>
        <v>17.78038370991451</v>
      </c>
    </row>
    <row r="100" spans="1:14" x14ac:dyDescent="0.25">
      <c r="A100" s="7">
        <f ca="1">RAND()</f>
        <v>0.24022023453431962</v>
      </c>
      <c r="B100" s="1">
        <v>42786</v>
      </c>
      <c r="C100" s="1" t="str">
        <f>TEXT(B100,"mmmm")</f>
        <v>February</v>
      </c>
      <c r="D100" t="s">
        <v>8</v>
      </c>
      <c r="E100">
        <v>50.3</v>
      </c>
      <c r="F100" s="2">
        <v>0.95</v>
      </c>
      <c r="G100">
        <v>25</v>
      </c>
      <c r="H100">
        <v>0.3</v>
      </c>
      <c r="I100">
        <v>21</v>
      </c>
      <c r="J100" s="3">
        <f>H100*I100</f>
        <v>6.3</v>
      </c>
      <c r="L100" t="s">
        <v>498</v>
      </c>
      <c r="M100" s="2">
        <f t="shared" ref="M100" si="190">AVERAGE(E131:E170)</f>
        <v>64.297499999999999</v>
      </c>
      <c r="N100">
        <f t="shared" ref="N100" si="191">_xlfn.STDEV.S(E131:E170)</f>
        <v>15.457708847708053</v>
      </c>
    </row>
    <row r="101" spans="1:14" x14ac:dyDescent="0.25">
      <c r="A101" s="7">
        <f ca="1">RAND()</f>
        <v>0.98640059681907277</v>
      </c>
      <c r="B101" s="1">
        <v>42767</v>
      </c>
      <c r="C101" s="1" t="str">
        <f>TEXT(B101,"mmmm")</f>
        <v>February</v>
      </c>
      <c r="D101" t="s">
        <v>10</v>
      </c>
      <c r="E101">
        <v>42.4</v>
      </c>
      <c r="F101" s="2">
        <v>1</v>
      </c>
      <c r="G101">
        <v>35</v>
      </c>
      <c r="H101">
        <v>0.3</v>
      </c>
      <c r="I101">
        <v>18</v>
      </c>
      <c r="J101" s="3">
        <f>H101*I101</f>
        <v>5.3999999999999995</v>
      </c>
      <c r="L101" t="s">
        <v>499</v>
      </c>
      <c r="M101" s="2">
        <f t="shared" ref="M101" si="192">AVERAGE(E100:E139)</f>
        <v>59.589999999999996</v>
      </c>
      <c r="N101">
        <f t="shared" ref="N101" si="193">_xlfn.STDEV.S(E100:E139)</f>
        <v>17.670978670676039</v>
      </c>
    </row>
    <row r="102" spans="1:14" x14ac:dyDescent="0.25">
      <c r="A102" s="7">
        <f ca="1">RAND()</f>
        <v>0.98367849258434437</v>
      </c>
      <c r="B102" s="1">
        <v>42754</v>
      </c>
      <c r="C102" s="1" t="str">
        <f>TEXT(B102,"mmmm")</f>
        <v>January</v>
      </c>
      <c r="D102" t="s">
        <v>11</v>
      </c>
      <c r="E102">
        <v>43.099999999999994</v>
      </c>
      <c r="F102" s="2">
        <v>1.18</v>
      </c>
      <c r="G102">
        <v>30</v>
      </c>
      <c r="H102">
        <v>0.3</v>
      </c>
      <c r="I102">
        <v>17</v>
      </c>
      <c r="J102" s="3">
        <f>H102*I102</f>
        <v>5.0999999999999996</v>
      </c>
      <c r="L102" t="s">
        <v>500</v>
      </c>
      <c r="M102" s="2">
        <f t="shared" ref="M102" si="194">AVERAGE(E133:E172)</f>
        <v>63.73249999999998</v>
      </c>
      <c r="N102">
        <f t="shared" ref="N102" si="195">_xlfn.STDEV.S(E133:E172)</f>
        <v>14.971843445409354</v>
      </c>
    </row>
    <row r="103" spans="1:14" x14ac:dyDescent="0.25">
      <c r="A103" s="7">
        <f ca="1">RAND()</f>
        <v>0.12013397873904152</v>
      </c>
      <c r="B103" s="1">
        <v>43089</v>
      </c>
      <c r="C103" s="1" t="str">
        <f>TEXT(B103,"mmmm")</f>
        <v>December</v>
      </c>
      <c r="D103" t="s">
        <v>10</v>
      </c>
      <c r="E103">
        <v>36.799999999999997</v>
      </c>
      <c r="F103" s="2">
        <v>1.25</v>
      </c>
      <c r="G103">
        <v>20</v>
      </c>
      <c r="H103">
        <v>0.3</v>
      </c>
      <c r="I103">
        <v>16</v>
      </c>
      <c r="J103" s="3">
        <f>H103*I103</f>
        <v>4.8</v>
      </c>
      <c r="L103" t="s">
        <v>501</v>
      </c>
      <c r="M103" s="2">
        <f t="shared" ref="M103" si="196">AVERAGE(E102:E141)</f>
        <v>59.637500000000003</v>
      </c>
      <c r="N103">
        <f t="shared" ref="N103" si="197">_xlfn.STDEV.S(E102:E141)</f>
        <v>17.735777075209811</v>
      </c>
    </row>
    <row r="104" spans="1:14" x14ac:dyDescent="0.25">
      <c r="A104" s="7">
        <f ca="1">RAND()</f>
        <v>0.81647996132620992</v>
      </c>
      <c r="B104" s="1">
        <v>42777</v>
      </c>
      <c r="C104" s="1" t="str">
        <f>TEXT(B104,"mmmm")</f>
        <v>February</v>
      </c>
      <c r="D104" t="s">
        <v>13</v>
      </c>
      <c r="E104">
        <v>51.3</v>
      </c>
      <c r="F104" s="2">
        <v>0.91</v>
      </c>
      <c r="G104">
        <v>35</v>
      </c>
      <c r="H104">
        <v>0.3</v>
      </c>
      <c r="I104">
        <v>21</v>
      </c>
      <c r="J104" s="3">
        <f>H104*I104</f>
        <v>6.3</v>
      </c>
      <c r="L104" t="s">
        <v>502</v>
      </c>
      <c r="M104" s="2">
        <f t="shared" ref="M104" si="198">AVERAGE(E135:E174)</f>
        <v>63.122499999999988</v>
      </c>
      <c r="N104">
        <f t="shared" ref="N104" si="199">_xlfn.STDEV.S(E135:E174)</f>
        <v>15.369775326586375</v>
      </c>
    </row>
    <row r="105" spans="1:14" x14ac:dyDescent="0.25">
      <c r="A105" s="7">
        <f ca="1">RAND()</f>
        <v>0.30254293113139974</v>
      </c>
      <c r="B105" s="1">
        <v>42756</v>
      </c>
      <c r="C105" s="1" t="str">
        <f>TEXT(B105,"mmmm")</f>
        <v>January</v>
      </c>
      <c r="D105" t="s">
        <v>13</v>
      </c>
      <c r="E105">
        <v>36.199999999999996</v>
      </c>
      <c r="F105" s="2">
        <v>1.25</v>
      </c>
      <c r="G105">
        <v>16</v>
      </c>
      <c r="H105">
        <v>0.3</v>
      </c>
      <c r="I105">
        <v>14</v>
      </c>
      <c r="J105" s="3">
        <f>H105*I105</f>
        <v>4.2</v>
      </c>
      <c r="L105" t="s">
        <v>503</v>
      </c>
      <c r="M105" s="2">
        <f t="shared" ref="M105" si="200">AVERAGE(E104:E143)</f>
        <v>60.262500000000003</v>
      </c>
      <c r="N105">
        <f t="shared" ref="N105" si="201">_xlfn.STDEV.S(E104:E143)</f>
        <v>17.271299559139628</v>
      </c>
    </row>
    <row r="106" spans="1:14" x14ac:dyDescent="0.25">
      <c r="A106" s="7">
        <f ca="1">RAND()</f>
        <v>0.56478642029312076</v>
      </c>
      <c r="B106" s="1">
        <v>43000</v>
      </c>
      <c r="C106" s="1" t="str">
        <f>TEXT(B106,"mmmm")</f>
        <v>September</v>
      </c>
      <c r="D106" t="s">
        <v>12</v>
      </c>
      <c r="E106">
        <v>64.8</v>
      </c>
      <c r="F106" s="2">
        <v>0.74</v>
      </c>
      <c r="G106">
        <v>34</v>
      </c>
      <c r="H106">
        <v>0.3</v>
      </c>
      <c r="I106">
        <v>26</v>
      </c>
      <c r="J106" s="3">
        <f>H106*I106</f>
        <v>7.8</v>
      </c>
      <c r="L106" t="s">
        <v>504</v>
      </c>
      <c r="M106" s="2">
        <f t="shared" ref="M106" si="202">AVERAGE(E137:E176)</f>
        <v>63.319999999999993</v>
      </c>
      <c r="N106">
        <f t="shared" ref="N106" si="203">_xlfn.STDEV.S(E137:E176)</f>
        <v>14.401481405281398</v>
      </c>
    </row>
    <row r="107" spans="1:14" x14ac:dyDescent="0.25">
      <c r="A107" s="7">
        <f ca="1">RAND()</f>
        <v>0.29663776738179659</v>
      </c>
      <c r="B107" s="1">
        <v>43005</v>
      </c>
      <c r="C107" s="1" t="str">
        <f>TEXT(B107,"mmmm")</f>
        <v>September</v>
      </c>
      <c r="D107" t="s">
        <v>10</v>
      </c>
      <c r="E107">
        <v>70.699999999999989</v>
      </c>
      <c r="F107" s="2">
        <v>0.67</v>
      </c>
      <c r="G107">
        <v>51</v>
      </c>
      <c r="H107">
        <v>0.3</v>
      </c>
      <c r="I107">
        <v>29</v>
      </c>
      <c r="J107" s="3">
        <f>H107*I107</f>
        <v>8.6999999999999993</v>
      </c>
      <c r="L107" t="s">
        <v>505</v>
      </c>
      <c r="M107" s="2">
        <f t="shared" ref="M107" si="204">AVERAGE(E106:E145)</f>
        <v>61.557500000000005</v>
      </c>
      <c r="N107">
        <f t="shared" ref="N107" si="205">_xlfn.STDEV.S(E106:E145)</f>
        <v>16.917278187759688</v>
      </c>
    </row>
    <row r="108" spans="1:14" x14ac:dyDescent="0.25">
      <c r="A108" s="7">
        <f ca="1">RAND()</f>
        <v>6.6235001258071691E-2</v>
      </c>
      <c r="B108" s="1">
        <v>42787</v>
      </c>
      <c r="C108" s="1" t="str">
        <f>TEXT(B108,"mmmm")</f>
        <v>February</v>
      </c>
      <c r="D108" t="s">
        <v>9</v>
      </c>
      <c r="E108">
        <v>42.4</v>
      </c>
      <c r="F108" s="2">
        <v>1</v>
      </c>
      <c r="G108">
        <v>28</v>
      </c>
      <c r="H108">
        <v>0.3</v>
      </c>
      <c r="I108">
        <v>18</v>
      </c>
      <c r="J108" s="3">
        <f>H108*I108</f>
        <v>5.3999999999999995</v>
      </c>
      <c r="L108" t="s">
        <v>506</v>
      </c>
      <c r="M108" s="2">
        <f t="shared" ref="M108" si="206">AVERAGE(E139:E178)</f>
        <v>62.239999999999988</v>
      </c>
      <c r="N108">
        <f t="shared" ref="N108" si="207">_xlfn.STDEV.S(E139:E178)</f>
        <v>14.606194681604261</v>
      </c>
    </row>
    <row r="109" spans="1:14" x14ac:dyDescent="0.25">
      <c r="A109" s="7">
        <f ca="1">RAND()</f>
        <v>0.33050876429222997</v>
      </c>
      <c r="B109" s="1">
        <v>42955</v>
      </c>
      <c r="C109" s="1" t="str">
        <f>TEXT(B109,"mmmm")</f>
        <v>August</v>
      </c>
      <c r="D109" t="s">
        <v>9</v>
      </c>
      <c r="E109">
        <v>68.699999999999989</v>
      </c>
      <c r="F109" s="2">
        <v>0.65</v>
      </c>
      <c r="G109">
        <v>50</v>
      </c>
      <c r="H109">
        <v>0.5</v>
      </c>
      <c r="I109">
        <v>29</v>
      </c>
      <c r="J109" s="3">
        <f>H109*I109</f>
        <v>14.5</v>
      </c>
      <c r="L109" t="s">
        <v>507</v>
      </c>
      <c r="M109" s="2">
        <f t="shared" ref="M109" si="208">AVERAGE(E108:E147)</f>
        <v>62.165000000000006</v>
      </c>
      <c r="N109">
        <f t="shared" ref="N109" si="209">_xlfn.STDEV.S(E108:E147)</f>
        <v>18.104830776229139</v>
      </c>
    </row>
    <row r="110" spans="1:14" x14ac:dyDescent="0.25">
      <c r="A110" s="7">
        <f ca="1">RAND()</f>
        <v>0.22528151736843582</v>
      </c>
      <c r="B110" s="1">
        <v>43073</v>
      </c>
      <c r="C110" s="1" t="str">
        <f>TEXT(B110,"mmmm")</f>
        <v>December</v>
      </c>
      <c r="D110" t="s">
        <v>8</v>
      </c>
      <c r="E110">
        <v>34.9</v>
      </c>
      <c r="F110" s="2">
        <v>1.54</v>
      </c>
      <c r="G110">
        <v>16</v>
      </c>
      <c r="H110">
        <v>0.3</v>
      </c>
      <c r="I110">
        <v>13</v>
      </c>
      <c r="J110" s="3">
        <f>H110*I110</f>
        <v>3.9</v>
      </c>
      <c r="L110" t="s">
        <v>508</v>
      </c>
      <c r="M110" s="2">
        <f t="shared" ref="M110" si="210">AVERAGE(E141:E180)</f>
        <v>63.02249999999998</v>
      </c>
      <c r="N110">
        <f t="shared" ref="N110" si="211">_xlfn.STDEV.S(E141:E180)</f>
        <v>14.424862573224464</v>
      </c>
    </row>
    <row r="111" spans="1:14" x14ac:dyDescent="0.25">
      <c r="A111" s="7">
        <f ca="1">RAND()</f>
        <v>2.9172912641134419E-3</v>
      </c>
      <c r="B111" s="1">
        <v>42847</v>
      </c>
      <c r="C111" s="1" t="str">
        <f>TEXT(B111,"mmmm")</f>
        <v>April</v>
      </c>
      <c r="D111" t="s">
        <v>13</v>
      </c>
      <c r="E111">
        <v>57.499999999999993</v>
      </c>
      <c r="F111" s="2">
        <v>0.77</v>
      </c>
      <c r="G111">
        <v>47</v>
      </c>
      <c r="H111">
        <v>0.3</v>
      </c>
      <c r="I111">
        <v>25</v>
      </c>
      <c r="J111" s="3">
        <f>H111*I111</f>
        <v>7.5</v>
      </c>
      <c r="L111" t="s">
        <v>509</v>
      </c>
      <c r="M111" s="2">
        <f t="shared" ref="M111" si="212">AVERAGE(E110:E149)</f>
        <v>62.767500000000005</v>
      </c>
      <c r="N111">
        <f t="shared" ref="N111" si="213">_xlfn.STDEV.S(E110:E149)</f>
        <v>17.905970748929963</v>
      </c>
    </row>
    <row r="112" spans="1:14" x14ac:dyDescent="0.25">
      <c r="A112" s="7">
        <f ca="1">RAND()</f>
        <v>0.10804402097664811</v>
      </c>
      <c r="B112" s="1">
        <v>42876</v>
      </c>
      <c r="C112" s="1" t="str">
        <f>TEXT(B112,"mmmm")</f>
        <v>May</v>
      </c>
      <c r="D112" t="s">
        <v>7</v>
      </c>
      <c r="E112">
        <v>71.699999999999989</v>
      </c>
      <c r="F112" s="2">
        <v>0.69</v>
      </c>
      <c r="G112">
        <v>47</v>
      </c>
      <c r="H112">
        <v>0.3</v>
      </c>
      <c r="I112">
        <v>29</v>
      </c>
      <c r="J112" s="3">
        <f>H112*I112</f>
        <v>8.6999999999999993</v>
      </c>
      <c r="L112" t="s">
        <v>510</v>
      </c>
      <c r="M112" s="2">
        <f t="shared" ref="M112" si="214">AVERAGE(E143:E182)</f>
        <v>63.992499999999986</v>
      </c>
      <c r="N112">
        <f t="shared" ref="N112" si="215">_xlfn.STDEV.S(E143:E182)</f>
        <v>14.418549084159258</v>
      </c>
    </row>
    <row r="113" spans="1:14" x14ac:dyDescent="0.25">
      <c r="A113" s="7">
        <f ca="1">RAND()</f>
        <v>0.83823067156528119</v>
      </c>
      <c r="B113" s="1">
        <v>42827</v>
      </c>
      <c r="C113" s="1" t="str">
        <f>TEXT(B113,"mmmm")</f>
        <v>April</v>
      </c>
      <c r="D113" t="s">
        <v>7</v>
      </c>
      <c r="E113">
        <v>65.8</v>
      </c>
      <c r="F113" s="2">
        <v>0.74</v>
      </c>
      <c r="G113">
        <v>47</v>
      </c>
      <c r="H113">
        <v>0.3</v>
      </c>
      <c r="I113">
        <v>26</v>
      </c>
      <c r="J113" s="3">
        <f>H113*I113</f>
        <v>7.8</v>
      </c>
      <c r="L113" t="s">
        <v>511</v>
      </c>
      <c r="M113" s="2">
        <f t="shared" ref="M113" si="216">AVERAGE(E112:E151)</f>
        <v>64.31</v>
      </c>
      <c r="N113">
        <f t="shared" ref="N113" si="217">_xlfn.STDEV.S(E112:E151)</f>
        <v>17.644928086548983</v>
      </c>
    </row>
    <row r="114" spans="1:14" x14ac:dyDescent="0.25">
      <c r="A114" s="7">
        <f ca="1">RAND()</f>
        <v>0.32833110982723301</v>
      </c>
      <c r="B114" s="1">
        <v>42925</v>
      </c>
      <c r="C114" s="1" t="str">
        <f>TEXT(B114,"mmmm")</f>
        <v>July</v>
      </c>
      <c r="D114" t="s">
        <v>7</v>
      </c>
      <c r="E114">
        <v>77.899999999999991</v>
      </c>
      <c r="F114" s="2">
        <v>0.59</v>
      </c>
      <c r="G114">
        <v>44</v>
      </c>
      <c r="H114">
        <v>0.5</v>
      </c>
      <c r="I114">
        <v>33</v>
      </c>
      <c r="J114" s="3">
        <f>H114*I114</f>
        <v>16.5</v>
      </c>
      <c r="L114" t="s">
        <v>512</v>
      </c>
      <c r="M114" s="2">
        <f t="shared" ref="M114" si="218">AVERAGE(E145:E184)</f>
        <v>63.667499999999997</v>
      </c>
      <c r="N114">
        <f t="shared" ref="N114" si="219">_xlfn.STDEV.S(E145:E184)</f>
        <v>14.888015960186577</v>
      </c>
    </row>
    <row r="115" spans="1:14" x14ac:dyDescent="0.25">
      <c r="A115" s="7">
        <f ca="1">RAND()</f>
        <v>0.57224570484788706</v>
      </c>
      <c r="B115" s="1">
        <v>42864</v>
      </c>
      <c r="C115" s="1" t="str">
        <f>TEXT(B115,"mmmm")</f>
        <v>May</v>
      </c>
      <c r="D115" t="s">
        <v>9</v>
      </c>
      <c r="E115">
        <v>71.3</v>
      </c>
      <c r="F115" s="2">
        <v>0.63</v>
      </c>
      <c r="G115">
        <v>56</v>
      </c>
      <c r="H115">
        <v>0.3</v>
      </c>
      <c r="I115">
        <v>31</v>
      </c>
      <c r="J115" s="3">
        <f>H115*I115</f>
        <v>9.2999999999999989</v>
      </c>
      <c r="L115" t="s">
        <v>513</v>
      </c>
      <c r="M115" s="2">
        <f t="shared" ref="M115" si="220">AVERAGE(E114:E153)</f>
        <v>63.132500000000007</v>
      </c>
      <c r="N115">
        <f t="shared" ref="N115" si="221">_xlfn.STDEV.S(E114:E153)</f>
        <v>18.641357212336953</v>
      </c>
    </row>
    <row r="116" spans="1:14" x14ac:dyDescent="0.25">
      <c r="A116" s="7">
        <f ca="1">RAND()</f>
        <v>0.46828423640800865</v>
      </c>
      <c r="B116" s="1">
        <v>42893</v>
      </c>
      <c r="C116" s="1" t="str">
        <f>TEXT(B116,"mmmm")</f>
        <v>June</v>
      </c>
      <c r="D116" t="s">
        <v>10</v>
      </c>
      <c r="E116">
        <v>86.8</v>
      </c>
      <c r="F116" s="2">
        <v>0.56000000000000005</v>
      </c>
      <c r="G116">
        <v>58</v>
      </c>
      <c r="H116">
        <v>0.3</v>
      </c>
      <c r="I116">
        <v>36</v>
      </c>
      <c r="J116" s="3">
        <f>H116*I116</f>
        <v>10.799999999999999</v>
      </c>
      <c r="L116" t="s">
        <v>514</v>
      </c>
      <c r="M116" s="2">
        <f t="shared" ref="M116" si="222">AVERAGE(E147:E186)</f>
        <v>62.615000000000009</v>
      </c>
      <c r="N116">
        <f t="shared" ref="N116" si="223">_xlfn.STDEV.S(E147:E186)</f>
        <v>15.703168878303245</v>
      </c>
    </row>
    <row r="117" spans="1:14" x14ac:dyDescent="0.25">
      <c r="A117" s="7">
        <f ca="1">RAND()</f>
        <v>4.7482809065764076E-2</v>
      </c>
      <c r="B117" s="1">
        <v>43017</v>
      </c>
      <c r="C117" s="1" t="str">
        <f>TEXT(B117,"mmmm")</f>
        <v>October</v>
      </c>
      <c r="D117" t="s">
        <v>8</v>
      </c>
      <c r="E117">
        <v>63.499999999999993</v>
      </c>
      <c r="F117" s="2">
        <v>0.74</v>
      </c>
      <c r="G117">
        <v>47</v>
      </c>
      <c r="H117">
        <v>0.3</v>
      </c>
      <c r="I117">
        <v>25</v>
      </c>
      <c r="J117" s="3">
        <f>H117*I117</f>
        <v>7.5</v>
      </c>
      <c r="L117" t="s">
        <v>515</v>
      </c>
      <c r="M117" s="2">
        <f t="shared" ref="M117" si="224">AVERAGE(E116:E155)</f>
        <v>62.172500000000014</v>
      </c>
      <c r="N117">
        <f t="shared" ref="N117" si="225">_xlfn.STDEV.S(E116:E155)</f>
        <v>18.7346106075195</v>
      </c>
    </row>
    <row r="118" spans="1:14" x14ac:dyDescent="0.25">
      <c r="A118" s="7">
        <f ca="1">RAND()</f>
        <v>0.51943901680328231</v>
      </c>
      <c r="B118" s="1">
        <v>43100</v>
      </c>
      <c r="C118" s="1" t="str">
        <f>TEXT(B118,"mmmm")</f>
        <v>December</v>
      </c>
      <c r="D118" t="s">
        <v>7</v>
      </c>
      <c r="E118">
        <v>15.099999999999998</v>
      </c>
      <c r="F118" s="2">
        <v>2.5</v>
      </c>
      <c r="G118">
        <v>9</v>
      </c>
      <c r="H118">
        <v>0.3</v>
      </c>
      <c r="I118">
        <v>7</v>
      </c>
      <c r="J118" s="3">
        <f>H118*I118</f>
        <v>2.1</v>
      </c>
      <c r="L118" t="s">
        <v>516</v>
      </c>
      <c r="M118" s="2">
        <f t="shared" ref="M118" si="226">AVERAGE(E149:E188)</f>
        <v>61.94</v>
      </c>
      <c r="N118">
        <f t="shared" ref="N118" si="227">_xlfn.STDEV.S(E149:E188)</f>
        <v>14.376205412113476</v>
      </c>
    </row>
    <row r="119" spans="1:14" x14ac:dyDescent="0.25">
      <c r="A119" s="7">
        <f ca="1">RAND()</f>
        <v>0.10831199575715067</v>
      </c>
      <c r="B119" s="1">
        <v>42863</v>
      </c>
      <c r="C119" s="1" t="str">
        <f>TEXT(B119,"mmmm")</f>
        <v>May</v>
      </c>
      <c r="D119" t="s">
        <v>8</v>
      </c>
      <c r="E119">
        <v>75</v>
      </c>
      <c r="F119" s="2">
        <v>0.67</v>
      </c>
      <c r="G119">
        <v>56</v>
      </c>
      <c r="H119">
        <v>0.3</v>
      </c>
      <c r="I119">
        <v>30</v>
      </c>
      <c r="J119" s="3">
        <f>H119*I119</f>
        <v>9</v>
      </c>
      <c r="L119" t="s">
        <v>517</v>
      </c>
      <c r="M119" s="2">
        <f t="shared" ref="M119" si="228">AVERAGE(E118:E157)</f>
        <v>62.072500000000012</v>
      </c>
      <c r="N119">
        <f t="shared" ref="N119" si="229">_xlfn.STDEV.S(E118:E157)</f>
        <v>18.489622695877113</v>
      </c>
    </row>
    <row r="120" spans="1:14" x14ac:dyDescent="0.25">
      <c r="A120" s="7">
        <f ca="1">RAND()</f>
        <v>0.76827326554398534</v>
      </c>
      <c r="B120" s="1">
        <v>43010</v>
      </c>
      <c r="C120" s="1" t="str">
        <f>TEXT(B120,"mmmm")</f>
        <v>October</v>
      </c>
      <c r="D120" t="s">
        <v>8</v>
      </c>
      <c r="E120">
        <v>58.499999999999993</v>
      </c>
      <c r="F120" s="2">
        <v>0.74</v>
      </c>
      <c r="G120">
        <v>32</v>
      </c>
      <c r="H120">
        <v>0.3</v>
      </c>
      <c r="I120">
        <v>25</v>
      </c>
      <c r="J120" s="3">
        <f>H120*I120</f>
        <v>7.5</v>
      </c>
      <c r="L120" t="s">
        <v>518</v>
      </c>
      <c r="M120" s="2">
        <f t="shared" ref="M120" si="230">AVERAGE(E151:E190)</f>
        <v>61.455000000000005</v>
      </c>
      <c r="N120">
        <f t="shared" ref="N120" si="231">_xlfn.STDEV.S(E151:E190)</f>
        <v>14.058521459990873</v>
      </c>
    </row>
    <row r="121" spans="1:14" x14ac:dyDescent="0.25">
      <c r="A121" s="7">
        <f ca="1">RAND()</f>
        <v>0.68970117783970031</v>
      </c>
      <c r="B121" s="1">
        <v>42821</v>
      </c>
      <c r="C121" s="1" t="str">
        <f>TEXT(B121,"mmmm")</f>
        <v>March</v>
      </c>
      <c r="D121" t="s">
        <v>8</v>
      </c>
      <c r="E121">
        <v>60.499999999999993</v>
      </c>
      <c r="F121" s="2">
        <v>0.74</v>
      </c>
      <c r="G121">
        <v>30</v>
      </c>
      <c r="H121">
        <v>0.3</v>
      </c>
      <c r="I121">
        <v>25</v>
      </c>
      <c r="J121" s="3">
        <f>H121*I121</f>
        <v>7.5</v>
      </c>
      <c r="L121" t="s">
        <v>519</v>
      </c>
      <c r="M121" s="2">
        <f t="shared" ref="M121" si="232">AVERAGE(E120:E159)</f>
        <v>63.047499999999992</v>
      </c>
      <c r="N121">
        <f t="shared" ref="N121" si="233">_xlfn.STDEV.S(E120:E159)</f>
        <v>16.761754199550634</v>
      </c>
    </row>
    <row r="122" spans="1:14" x14ac:dyDescent="0.25">
      <c r="A122" s="7">
        <f ca="1">RAND()</f>
        <v>0.9579566310560732</v>
      </c>
      <c r="B122" s="1">
        <v>42747</v>
      </c>
      <c r="C122" s="1" t="str">
        <f>TEXT(B122,"mmmm")</f>
        <v>January</v>
      </c>
      <c r="D122" t="s">
        <v>11</v>
      </c>
      <c r="E122">
        <v>38.199999999999996</v>
      </c>
      <c r="F122" s="2">
        <v>1.33</v>
      </c>
      <c r="G122">
        <v>16</v>
      </c>
      <c r="H122">
        <v>0.3</v>
      </c>
      <c r="I122">
        <v>14</v>
      </c>
      <c r="J122" s="3">
        <f>H122*I122</f>
        <v>4.2</v>
      </c>
      <c r="L122" t="s">
        <v>520</v>
      </c>
      <c r="M122" s="2">
        <f t="shared" ref="M122" si="234">AVERAGE(E153:E192)</f>
        <v>62.295000000000002</v>
      </c>
      <c r="N122">
        <f t="shared" ref="N122" si="235">_xlfn.STDEV.S(E153:E192)</f>
        <v>13.197978671964849</v>
      </c>
    </row>
    <row r="123" spans="1:14" x14ac:dyDescent="0.25">
      <c r="A123" s="7">
        <f ca="1">RAND()</f>
        <v>0.71223725958827455</v>
      </c>
      <c r="B123" s="1">
        <v>43083</v>
      </c>
      <c r="C123" s="1" t="str">
        <f>TEXT(B123,"mmmm")</f>
        <v>December</v>
      </c>
      <c r="D123" t="s">
        <v>11</v>
      </c>
      <c r="E123">
        <v>31.9</v>
      </c>
      <c r="F123" s="2">
        <v>1.54</v>
      </c>
      <c r="G123">
        <v>24</v>
      </c>
      <c r="H123">
        <v>0.3</v>
      </c>
      <c r="I123">
        <v>13</v>
      </c>
      <c r="J123" s="3">
        <f>H123*I123</f>
        <v>3.9</v>
      </c>
      <c r="L123" t="s">
        <v>521</v>
      </c>
      <c r="M123" s="2">
        <f t="shared" ref="M123" si="236">AVERAGE(E122:E161)</f>
        <v>62.979999999999983</v>
      </c>
      <c r="N123">
        <f t="shared" ref="N123" si="237">_xlfn.STDEV.S(E122:E161)</f>
        <v>17.09365154309997</v>
      </c>
    </row>
    <row r="124" spans="1:14" x14ac:dyDescent="0.25">
      <c r="A124" s="7">
        <f ca="1">RAND()</f>
        <v>0.18888999280206842</v>
      </c>
      <c r="B124" s="1">
        <v>42920</v>
      </c>
      <c r="C124" s="1" t="str">
        <f>TEXT(B124,"mmmm")</f>
        <v>July</v>
      </c>
      <c r="D124" t="s">
        <v>9</v>
      </c>
      <c r="E124">
        <v>84.199999999999989</v>
      </c>
      <c r="F124" s="2">
        <v>0.59</v>
      </c>
      <c r="G124">
        <v>49</v>
      </c>
      <c r="H124">
        <v>0.5</v>
      </c>
      <c r="I124">
        <v>34</v>
      </c>
      <c r="J124" s="3">
        <f>H124*I124</f>
        <v>17</v>
      </c>
      <c r="L124" t="s">
        <v>522</v>
      </c>
      <c r="M124" s="2">
        <f t="shared" ref="M124" si="238">AVERAGE(E155:E194)</f>
        <v>61.792500000000004</v>
      </c>
      <c r="N124">
        <f t="shared" ref="N124" si="239">_xlfn.STDEV.S(E155:E194)</f>
        <v>13.249797047308689</v>
      </c>
    </row>
    <row r="125" spans="1:14" x14ac:dyDescent="0.25">
      <c r="A125" s="7">
        <f ca="1">RAND()</f>
        <v>5.3817919268039915E-4</v>
      </c>
      <c r="B125" s="1">
        <v>42762</v>
      </c>
      <c r="C125" s="1" t="str">
        <f>TEXT(B125,"mmmm")</f>
        <v>January</v>
      </c>
      <c r="D125" t="s">
        <v>12</v>
      </c>
      <c r="E125">
        <v>42.099999999999994</v>
      </c>
      <c r="F125" s="2">
        <v>1.05</v>
      </c>
      <c r="G125">
        <v>22</v>
      </c>
      <c r="H125">
        <v>0.3</v>
      </c>
      <c r="I125">
        <v>17</v>
      </c>
      <c r="J125" s="3">
        <f>H125*I125</f>
        <v>5.0999999999999996</v>
      </c>
      <c r="L125" t="s">
        <v>523</v>
      </c>
      <c r="M125" s="2">
        <f t="shared" ref="M125" si="240">AVERAGE(E124:E163)</f>
        <v>64.704999999999998</v>
      </c>
      <c r="N125">
        <f t="shared" ref="N125" si="241">_xlfn.STDEV.S(E124:E163)</f>
        <v>15.874458601710973</v>
      </c>
    </row>
    <row r="126" spans="1:14" x14ac:dyDescent="0.25">
      <c r="A126" s="7">
        <f ca="1">RAND()</f>
        <v>0.32654378332248946</v>
      </c>
      <c r="B126" s="1">
        <v>42979</v>
      </c>
      <c r="C126" s="1" t="str">
        <f>TEXT(B126,"mmmm")</f>
        <v>September</v>
      </c>
      <c r="D126" t="s">
        <v>12</v>
      </c>
      <c r="E126">
        <v>71.699999999999989</v>
      </c>
      <c r="F126" s="2">
        <v>0.69</v>
      </c>
      <c r="G126">
        <v>41</v>
      </c>
      <c r="H126">
        <v>0.3</v>
      </c>
      <c r="I126">
        <v>29</v>
      </c>
      <c r="J126" s="3">
        <f>H126*I126</f>
        <v>8.6999999999999993</v>
      </c>
      <c r="L126" t="s">
        <v>524</v>
      </c>
      <c r="M126" s="2">
        <f t="shared" ref="M126" si="242">AVERAGE(E157:E196)</f>
        <v>60.83</v>
      </c>
      <c r="N126">
        <f t="shared" ref="N126" si="243">_xlfn.STDEV.S(E157:E196)</f>
        <v>13.708226988910214</v>
      </c>
    </row>
    <row r="127" spans="1:14" x14ac:dyDescent="0.25">
      <c r="A127" s="7">
        <f ca="1">RAND()</f>
        <v>0.60829049980851357</v>
      </c>
      <c r="B127" s="1">
        <v>42880</v>
      </c>
      <c r="C127" s="1" t="str">
        <f>TEXT(B127,"mmmm")</f>
        <v>May</v>
      </c>
      <c r="D127" t="s">
        <v>11</v>
      </c>
      <c r="E127">
        <v>71.699999999999989</v>
      </c>
      <c r="F127" s="2">
        <v>0.69</v>
      </c>
      <c r="G127">
        <v>53</v>
      </c>
      <c r="H127">
        <v>0.3</v>
      </c>
      <c r="I127">
        <v>29</v>
      </c>
      <c r="J127" s="3">
        <f>H127*I127</f>
        <v>8.6999999999999993</v>
      </c>
      <c r="L127" t="s">
        <v>525</v>
      </c>
      <c r="M127" s="2">
        <f t="shared" ref="M127" si="244">AVERAGE(E126:E165)</f>
        <v>64.685000000000002</v>
      </c>
      <c r="N127">
        <f t="shared" ref="N127" si="245">_xlfn.STDEV.S(E126:E165)</f>
        <v>15.158928146940381</v>
      </c>
    </row>
    <row r="128" spans="1:14" x14ac:dyDescent="0.25">
      <c r="A128" s="7">
        <f ca="1">RAND()</f>
        <v>0.28277841135762882</v>
      </c>
      <c r="B128" s="1">
        <v>43045</v>
      </c>
      <c r="C128" s="1" t="str">
        <f>TEXT(B128,"mmmm")</f>
        <v>November</v>
      </c>
      <c r="D128" t="s">
        <v>8</v>
      </c>
      <c r="E128">
        <v>51.599999999999994</v>
      </c>
      <c r="F128" s="2">
        <v>0.91</v>
      </c>
      <c r="G128">
        <v>28</v>
      </c>
      <c r="H128">
        <v>0.3</v>
      </c>
      <c r="I128">
        <v>22</v>
      </c>
      <c r="J128" s="3">
        <f>H128*I128</f>
        <v>6.6</v>
      </c>
      <c r="L128" t="s">
        <v>526</v>
      </c>
      <c r="M128" s="2">
        <f t="shared" ref="M128" si="246">AVERAGE(E159:E198)</f>
        <v>61.052499999999995</v>
      </c>
      <c r="N128">
        <f t="shared" ref="N128" si="247">_xlfn.STDEV.S(E159:E198)</f>
        <v>14.043028884696106</v>
      </c>
    </row>
    <row r="129" spans="1:14" x14ac:dyDescent="0.25">
      <c r="A129" s="7">
        <f ca="1">RAND()</f>
        <v>0.24838974760505816</v>
      </c>
      <c r="B129" s="1">
        <v>42951</v>
      </c>
      <c r="C129" s="1" t="str">
        <f>TEXT(B129,"mmmm")</f>
        <v>August</v>
      </c>
      <c r="D129" t="s">
        <v>12</v>
      </c>
      <c r="E129">
        <v>70.699999999999989</v>
      </c>
      <c r="F129" s="2">
        <v>0.69</v>
      </c>
      <c r="G129">
        <v>34</v>
      </c>
      <c r="H129">
        <v>0.5</v>
      </c>
      <c r="I129">
        <v>29</v>
      </c>
      <c r="J129" s="3">
        <f>H129*I129</f>
        <v>14.5</v>
      </c>
      <c r="L129" t="s">
        <v>527</v>
      </c>
      <c r="M129" s="2">
        <f t="shared" ref="M129" si="248">AVERAGE(E128:E167)</f>
        <v>64.452500000000015</v>
      </c>
      <c r="N129">
        <f t="shared" ref="N129" si="249">_xlfn.STDEV.S(E128:E167)</f>
        <v>15.29301814051599</v>
      </c>
    </row>
    <row r="130" spans="1:14" x14ac:dyDescent="0.25">
      <c r="A130" s="7">
        <f ca="1">RAND()</f>
        <v>0.75069208850357172</v>
      </c>
      <c r="B130" s="1">
        <v>42832</v>
      </c>
      <c r="C130" s="1" t="str">
        <f>TEXT(B130,"mmmm")</f>
        <v>April</v>
      </c>
      <c r="D130" t="s">
        <v>12</v>
      </c>
      <c r="E130">
        <v>59.8</v>
      </c>
      <c r="F130" s="2">
        <v>0.74</v>
      </c>
      <c r="G130">
        <v>44</v>
      </c>
      <c r="H130">
        <v>0.3</v>
      </c>
      <c r="I130">
        <v>26</v>
      </c>
      <c r="J130" s="3">
        <f>H130*I130</f>
        <v>7.8</v>
      </c>
      <c r="L130" t="s">
        <v>528</v>
      </c>
      <c r="M130" s="2">
        <f t="shared" ref="M130" si="250">AVERAGE(E161:E200)</f>
        <v>61.385000000000005</v>
      </c>
      <c r="N130">
        <f t="shared" ref="N130" si="251">_xlfn.STDEV.S(E161:E200)</f>
        <v>14.378733405935783</v>
      </c>
    </row>
    <row r="131" spans="1:14" x14ac:dyDescent="0.25">
      <c r="A131" s="7">
        <f ca="1">RAND()</f>
        <v>0.97936284569137932</v>
      </c>
      <c r="B131" s="1">
        <v>42944</v>
      </c>
      <c r="C131" s="1" t="str">
        <f>TEXT(B131,"mmmm")</f>
        <v>July</v>
      </c>
      <c r="D131" t="s">
        <v>12</v>
      </c>
      <c r="E131">
        <v>87.399999999999991</v>
      </c>
      <c r="F131" s="2">
        <v>0.51</v>
      </c>
      <c r="G131">
        <v>58</v>
      </c>
      <c r="H131">
        <v>0.5</v>
      </c>
      <c r="I131">
        <v>38</v>
      </c>
      <c r="J131" s="3">
        <f>H131*I131</f>
        <v>19</v>
      </c>
      <c r="L131" t="s">
        <v>529</v>
      </c>
      <c r="M131" s="2">
        <f t="shared" ref="M131" si="252">AVERAGE(E130:E169)</f>
        <v>64.665000000000006</v>
      </c>
      <c r="N131">
        <f t="shared" ref="N131" si="253">_xlfn.STDEV.S(E130:E169)</f>
        <v>15.161498978730616</v>
      </c>
    </row>
    <row r="132" spans="1:14" x14ac:dyDescent="0.25">
      <c r="A132" s="7">
        <f ca="1">RAND()</f>
        <v>0.32540485023237709</v>
      </c>
      <c r="B132" s="1">
        <v>42799</v>
      </c>
      <c r="C132" s="1" t="str">
        <f>TEXT(B132,"mmmm")</f>
        <v>March</v>
      </c>
      <c r="D132" t="s">
        <v>7</v>
      </c>
      <c r="E132">
        <v>55.9</v>
      </c>
      <c r="F132" s="2">
        <v>0.87</v>
      </c>
      <c r="G132">
        <v>32</v>
      </c>
      <c r="H132">
        <v>0.3</v>
      </c>
      <c r="I132">
        <v>23</v>
      </c>
      <c r="J132" s="3">
        <f>H132*I132</f>
        <v>6.8999999999999995</v>
      </c>
      <c r="L132" t="s">
        <v>530</v>
      </c>
      <c r="M132" s="2">
        <f t="shared" ref="M132" si="254">AVERAGE(E163:E202)</f>
        <v>60.572500000000012</v>
      </c>
      <c r="N132">
        <f t="shared" ref="N132" si="255">_xlfn.STDEV.S(E163:E202)</f>
        <v>14.791352073216407</v>
      </c>
    </row>
    <row r="133" spans="1:14" x14ac:dyDescent="0.25">
      <c r="A133" s="7">
        <f ca="1">RAND()</f>
        <v>0.74939832751649205</v>
      </c>
      <c r="B133" s="1">
        <v>43026</v>
      </c>
      <c r="C133" s="1" t="str">
        <f>TEXT(B133,"mmmm")</f>
        <v>October</v>
      </c>
      <c r="D133" t="s">
        <v>10</v>
      </c>
      <c r="E133">
        <v>62.499999999999993</v>
      </c>
      <c r="F133" s="2">
        <v>0.77</v>
      </c>
      <c r="G133">
        <v>33</v>
      </c>
      <c r="H133">
        <v>0.3</v>
      </c>
      <c r="I133">
        <v>25</v>
      </c>
      <c r="J133" s="3">
        <f>H133*I133</f>
        <v>7.5</v>
      </c>
      <c r="L133" t="s">
        <v>531</v>
      </c>
      <c r="M133" s="2">
        <f t="shared" ref="M133" si="256">AVERAGE(E132:E171)</f>
        <v>63.67499999999999</v>
      </c>
      <c r="N133">
        <f t="shared" ref="N133" si="257">_xlfn.STDEV.S(E132:E171)</f>
        <v>14.998029785138367</v>
      </c>
    </row>
    <row r="134" spans="1:14" x14ac:dyDescent="0.25">
      <c r="A134" s="7">
        <f ca="1">RAND()</f>
        <v>0.56814260718142029</v>
      </c>
      <c r="B134" s="1">
        <v>42953</v>
      </c>
      <c r="C134" s="1" t="str">
        <f>TEXT(B134,"mmmm")</f>
        <v>August</v>
      </c>
      <c r="D134" t="s">
        <v>7</v>
      </c>
      <c r="E134">
        <v>77.3</v>
      </c>
      <c r="F134" s="2">
        <v>0.61</v>
      </c>
      <c r="G134">
        <v>36</v>
      </c>
      <c r="H134">
        <v>0.5</v>
      </c>
      <c r="I134">
        <v>31</v>
      </c>
      <c r="J134" s="3">
        <f>H134*I134</f>
        <v>15.5</v>
      </c>
      <c r="L134" t="s">
        <v>532</v>
      </c>
      <c r="M134" s="2">
        <f t="shared" ref="M134" si="258">AVERAGE(E165:E204)</f>
        <v>60.022500000000015</v>
      </c>
      <c r="N134">
        <f t="shared" ref="N134" si="259">_xlfn.STDEV.S(E165:E204)</f>
        <v>14.838852113666999</v>
      </c>
    </row>
    <row r="135" spans="1:14" x14ac:dyDescent="0.25">
      <c r="A135" s="7">
        <f ca="1">RAND()</f>
        <v>0.58778982977120076</v>
      </c>
      <c r="B135" s="1">
        <v>42929</v>
      </c>
      <c r="C135" s="1" t="str">
        <f>TEXT(B135,"mmmm")</f>
        <v>July</v>
      </c>
      <c r="D135" t="s">
        <v>11</v>
      </c>
      <c r="E135">
        <v>78.899999999999991</v>
      </c>
      <c r="F135" s="2">
        <v>0.61</v>
      </c>
      <c r="G135">
        <v>49</v>
      </c>
      <c r="H135">
        <v>0.5</v>
      </c>
      <c r="I135">
        <v>33</v>
      </c>
      <c r="J135" s="3">
        <f>H135*I135</f>
        <v>16.5</v>
      </c>
      <c r="L135" t="s">
        <v>533</v>
      </c>
      <c r="M135" s="2">
        <f t="shared" ref="M135" si="260">AVERAGE(E134:E173)</f>
        <v>63.179999999999993</v>
      </c>
      <c r="N135">
        <f t="shared" ref="N135" si="261">_xlfn.STDEV.S(E134:E173)</f>
        <v>15.419571313340025</v>
      </c>
    </row>
    <row r="136" spans="1:14" x14ac:dyDescent="0.25">
      <c r="A136" s="7">
        <f ca="1">RAND()</f>
        <v>0.50634767061276442</v>
      </c>
      <c r="B136" s="1">
        <v>42752</v>
      </c>
      <c r="C136" s="1" t="str">
        <f>TEXT(B136,"mmmm")</f>
        <v>January</v>
      </c>
      <c r="D136" t="s">
        <v>9</v>
      </c>
      <c r="E136">
        <v>32.199999999999996</v>
      </c>
      <c r="F136" s="2">
        <v>1.43</v>
      </c>
      <c r="G136">
        <v>26</v>
      </c>
      <c r="H136">
        <v>0.3</v>
      </c>
      <c r="I136">
        <v>14</v>
      </c>
      <c r="J136" s="3">
        <f>H136*I136</f>
        <v>4.2</v>
      </c>
      <c r="L136" t="s">
        <v>534</v>
      </c>
      <c r="M136" s="2">
        <f t="shared" ref="M136" si="262">AVERAGE(E167:E206)</f>
        <v>60.467500000000008</v>
      </c>
      <c r="N136">
        <f t="shared" ref="N136" si="263">_xlfn.STDEV.S(E167:E206)</f>
        <v>15.100864086331095</v>
      </c>
    </row>
    <row r="137" spans="1:14" x14ac:dyDescent="0.25">
      <c r="A137" s="7">
        <f ca="1">RAND()</f>
        <v>0.50026239039993614</v>
      </c>
      <c r="B137" s="1">
        <v>42886</v>
      </c>
      <c r="C137" s="1" t="str">
        <f>TEXT(B137,"mmmm")</f>
        <v>May</v>
      </c>
      <c r="D137" t="s">
        <v>10</v>
      </c>
      <c r="E137">
        <v>77.3</v>
      </c>
      <c r="F137" s="2">
        <v>0.65</v>
      </c>
      <c r="G137">
        <v>56</v>
      </c>
      <c r="H137">
        <v>0.3</v>
      </c>
      <c r="I137">
        <v>31</v>
      </c>
      <c r="J137" s="3">
        <f>H137*I137</f>
        <v>9.2999999999999989</v>
      </c>
      <c r="L137" t="s">
        <v>535</v>
      </c>
      <c r="M137" s="2">
        <f t="shared" ref="M137" si="264">AVERAGE(E136:E175)</f>
        <v>62.504999999999995</v>
      </c>
      <c r="N137">
        <f t="shared" ref="N137" si="265">_xlfn.STDEV.S(E136:E175)</f>
        <v>15.215038950210072</v>
      </c>
    </row>
    <row r="138" spans="1:14" x14ac:dyDescent="0.25">
      <c r="A138" s="7">
        <f ca="1">RAND()</f>
        <v>3.7455064966065876E-2</v>
      </c>
      <c r="B138" s="1">
        <v>42987</v>
      </c>
      <c r="C138" s="1" t="str">
        <f>TEXT(B138,"mmmm")</f>
        <v>September</v>
      </c>
      <c r="D138" t="s">
        <v>13</v>
      </c>
      <c r="E138">
        <v>64.8</v>
      </c>
      <c r="F138" s="2">
        <v>0.77</v>
      </c>
      <c r="G138">
        <v>45</v>
      </c>
      <c r="H138">
        <v>0.3</v>
      </c>
      <c r="I138">
        <v>26</v>
      </c>
      <c r="J138" s="3">
        <f>H138*I138</f>
        <v>7.8</v>
      </c>
      <c r="L138" t="s">
        <v>536</v>
      </c>
      <c r="M138" s="2">
        <f t="shared" ref="M138" si="266">AVERAGE(E169:E208)</f>
        <v>60.600000000000009</v>
      </c>
      <c r="N138">
        <f t="shared" ref="N138" si="267">_xlfn.STDEV.S(E169:E208)</f>
        <v>15.078512475093039</v>
      </c>
    </row>
    <row r="139" spans="1:14" x14ac:dyDescent="0.25">
      <c r="A139" s="7">
        <f ca="1">RAND()</f>
        <v>0.43561905198315332</v>
      </c>
      <c r="B139" s="1">
        <v>42928</v>
      </c>
      <c r="C139" s="1" t="str">
        <f>TEXT(B139,"mmmm")</f>
        <v>July</v>
      </c>
      <c r="D139" t="s">
        <v>10</v>
      </c>
      <c r="E139">
        <v>80.199999999999989</v>
      </c>
      <c r="F139" s="2">
        <v>0.56000000000000005</v>
      </c>
      <c r="G139">
        <v>39</v>
      </c>
      <c r="H139">
        <v>0.5</v>
      </c>
      <c r="I139">
        <v>34</v>
      </c>
      <c r="J139" s="3">
        <f>H139*I139</f>
        <v>17</v>
      </c>
      <c r="L139" t="s">
        <v>537</v>
      </c>
      <c r="M139" s="2">
        <f t="shared" ref="M139" si="268">AVERAGE(E138:E177)</f>
        <v>62.792499999999983</v>
      </c>
      <c r="N139">
        <f t="shared" ref="N139" si="269">_xlfn.STDEV.S(E138:E177)</f>
        <v>14.262041920552301</v>
      </c>
    </row>
    <row r="140" spans="1:14" x14ac:dyDescent="0.25">
      <c r="A140" s="7">
        <f ca="1">RAND()</f>
        <v>0.29004769159159893</v>
      </c>
      <c r="B140" s="1">
        <v>42744</v>
      </c>
      <c r="C140" s="1" t="str">
        <f>TEXT(B140,"mmmm")</f>
        <v>January</v>
      </c>
      <c r="D140" t="s">
        <v>8</v>
      </c>
      <c r="E140">
        <v>38.099999999999994</v>
      </c>
      <c r="F140" s="2">
        <v>1.18</v>
      </c>
      <c r="G140">
        <v>20</v>
      </c>
      <c r="H140">
        <v>0.3</v>
      </c>
      <c r="I140">
        <v>17</v>
      </c>
      <c r="J140" s="3">
        <f>H140*I140</f>
        <v>5.0999999999999996</v>
      </c>
      <c r="L140" t="s">
        <v>538</v>
      </c>
      <c r="M140" s="2">
        <f t="shared" ref="M140" si="270">AVERAGE(E171:E210)</f>
        <v>60.730000000000018</v>
      </c>
      <c r="N140">
        <f t="shared" ref="N140" si="271">_xlfn.STDEV.S(E171:E210)</f>
        <v>15.189203318011616</v>
      </c>
    </row>
    <row r="141" spans="1:14" x14ac:dyDescent="0.25">
      <c r="A141" s="7">
        <f ca="1">RAND()</f>
        <v>0.23895952675798549</v>
      </c>
      <c r="B141" s="1">
        <v>42816</v>
      </c>
      <c r="C141" s="1" t="str">
        <f>TEXT(B141,"mmmm")</f>
        <v>March</v>
      </c>
      <c r="D141" t="s">
        <v>10</v>
      </c>
      <c r="E141">
        <v>56.499999999999993</v>
      </c>
      <c r="F141" s="2">
        <v>0.74</v>
      </c>
      <c r="G141">
        <v>38</v>
      </c>
      <c r="H141">
        <v>0.3</v>
      </c>
      <c r="I141">
        <v>25</v>
      </c>
      <c r="J141" s="3">
        <f>H141*I141</f>
        <v>7.5</v>
      </c>
      <c r="L141" t="s">
        <v>539</v>
      </c>
      <c r="M141" s="2">
        <f t="shared" ref="M141" si="272">AVERAGE(E140:E179)</f>
        <v>61.747499999999981</v>
      </c>
      <c r="N141">
        <f t="shared" ref="N141" si="273">_xlfn.STDEV.S(E140:E179)</f>
        <v>14.314292436188378</v>
      </c>
    </row>
    <row r="142" spans="1:14" x14ac:dyDescent="0.25">
      <c r="A142" s="7">
        <f ca="1">RAND()</f>
        <v>0.90097032710655001</v>
      </c>
      <c r="B142" s="1">
        <v>42779</v>
      </c>
      <c r="C142" s="1" t="str">
        <f>TEXT(B142,"mmmm")</f>
        <v>February</v>
      </c>
      <c r="D142" t="s">
        <v>8</v>
      </c>
      <c r="E142">
        <v>46.4</v>
      </c>
      <c r="F142" s="2">
        <v>1.1100000000000001</v>
      </c>
      <c r="G142">
        <v>34</v>
      </c>
      <c r="H142">
        <v>0.3</v>
      </c>
      <c r="I142">
        <v>18</v>
      </c>
      <c r="J142" s="3">
        <f>H142*I142</f>
        <v>5.3999999999999995</v>
      </c>
      <c r="L142" t="s">
        <v>540</v>
      </c>
      <c r="M142" s="2">
        <f t="shared" ref="M142" si="274">AVERAGE(E173:E212)</f>
        <v>61.025000000000013</v>
      </c>
      <c r="N142">
        <f t="shared" ref="N142" si="275">_xlfn.STDEV.S(E173:E212)</f>
        <v>15.366876632416094</v>
      </c>
    </row>
    <row r="143" spans="1:14" x14ac:dyDescent="0.25">
      <c r="A143" s="7">
        <f ca="1">RAND()</f>
        <v>0.43376103149426004</v>
      </c>
      <c r="B143" s="1">
        <v>43018</v>
      </c>
      <c r="C143" s="1" t="str">
        <f>TEXT(B143,"mmmm")</f>
        <v>October</v>
      </c>
      <c r="D143" t="s">
        <v>9</v>
      </c>
      <c r="E143">
        <v>58.499999999999993</v>
      </c>
      <c r="F143" s="2">
        <v>0.74</v>
      </c>
      <c r="G143">
        <v>51</v>
      </c>
      <c r="H143">
        <v>0.3</v>
      </c>
      <c r="I143">
        <v>25</v>
      </c>
      <c r="J143" s="3">
        <f>H143*I143</f>
        <v>7.5</v>
      </c>
      <c r="L143" t="s">
        <v>541</v>
      </c>
      <c r="M143" s="2">
        <f t="shared" ref="M143" si="276">AVERAGE(E142:E181)</f>
        <v>63.64749999999998</v>
      </c>
      <c r="N143">
        <f t="shared" ref="N143" si="277">_xlfn.STDEV.S(E142:E181)</f>
        <v>14.674449930720826</v>
      </c>
    </row>
    <row r="144" spans="1:14" x14ac:dyDescent="0.25">
      <c r="A144" s="7">
        <f ca="1">RAND()</f>
        <v>0.43438060160895486</v>
      </c>
      <c r="B144" s="1">
        <v>42993</v>
      </c>
      <c r="C144" s="1" t="str">
        <f>TEXT(B144,"mmmm")</f>
        <v>September</v>
      </c>
      <c r="D144" t="s">
        <v>12</v>
      </c>
      <c r="E144">
        <v>63.399999999999991</v>
      </c>
      <c r="F144" s="2">
        <v>0.67</v>
      </c>
      <c r="G144">
        <v>41</v>
      </c>
      <c r="H144">
        <v>0.3</v>
      </c>
      <c r="I144">
        <v>28</v>
      </c>
      <c r="J144" s="3">
        <f>H144*I144</f>
        <v>8.4</v>
      </c>
      <c r="L144" t="s">
        <v>542</v>
      </c>
      <c r="M144" s="2">
        <f t="shared" ref="M144" si="278">AVERAGE(E175:E214)</f>
        <v>61.635000000000005</v>
      </c>
      <c r="N144">
        <f t="shared" ref="N144" si="279">_xlfn.STDEV.S(E175:E214)</f>
        <v>14.968283562937698</v>
      </c>
    </row>
    <row r="145" spans="1:14" x14ac:dyDescent="0.25">
      <c r="A145" s="7">
        <f ca="1">RAND()</f>
        <v>0.69144542161280387</v>
      </c>
      <c r="B145" s="1">
        <v>42914</v>
      </c>
      <c r="C145" s="1" t="str">
        <f>TEXT(B145,"mmmm")</f>
        <v>June</v>
      </c>
      <c r="D145" t="s">
        <v>10</v>
      </c>
      <c r="E145">
        <v>75.899999999999991</v>
      </c>
      <c r="F145" s="2">
        <v>0.59</v>
      </c>
      <c r="G145">
        <v>65</v>
      </c>
      <c r="H145">
        <v>0.3</v>
      </c>
      <c r="I145">
        <v>33</v>
      </c>
      <c r="J145" s="3">
        <f>H145*I145</f>
        <v>9.9</v>
      </c>
      <c r="L145" t="s">
        <v>543</v>
      </c>
      <c r="M145" s="2">
        <f t="shared" ref="M145" si="280">AVERAGE(E144:E183)</f>
        <v>63.542499999999983</v>
      </c>
      <c r="N145">
        <f t="shared" ref="N145" si="281">_xlfn.STDEV.S(E144:E183)</f>
        <v>14.868239898935917</v>
      </c>
    </row>
    <row r="146" spans="1:14" x14ac:dyDescent="0.25">
      <c r="A146" s="7">
        <f ca="1">RAND()</f>
        <v>0.66508968275291458</v>
      </c>
      <c r="B146" s="1">
        <v>42818</v>
      </c>
      <c r="C146" s="1" t="str">
        <f>TEXT(B146,"mmmm")</f>
        <v>March</v>
      </c>
      <c r="D146" t="s">
        <v>12</v>
      </c>
      <c r="E146">
        <v>56.9</v>
      </c>
      <c r="F146" s="2">
        <v>0.83</v>
      </c>
      <c r="G146">
        <v>41</v>
      </c>
      <c r="H146">
        <v>0.3</v>
      </c>
      <c r="I146">
        <v>23</v>
      </c>
      <c r="J146" s="3">
        <f>H146*I146</f>
        <v>6.8999999999999995</v>
      </c>
      <c r="L146" t="s">
        <v>544</v>
      </c>
      <c r="M146" s="2">
        <f t="shared" ref="M146" si="282">AVERAGE(E177:E216)</f>
        <v>61.445000000000007</v>
      </c>
      <c r="N146">
        <f t="shared" ref="N146" si="283">_xlfn.STDEV.S(E177:E216)</f>
        <v>15.634986244694717</v>
      </c>
    </row>
    <row r="147" spans="1:14" x14ac:dyDescent="0.25">
      <c r="A147" s="7">
        <f ca="1">RAND()</f>
        <v>2.5637921961926269E-2</v>
      </c>
      <c r="B147" s="1">
        <v>42917</v>
      </c>
      <c r="C147" s="1" t="str">
        <f>TEXT(B147,"mmmm")</f>
        <v>July</v>
      </c>
      <c r="D147" t="s">
        <v>13</v>
      </c>
      <c r="E147">
        <v>102.89999999999999</v>
      </c>
      <c r="F147" s="2">
        <v>0.47</v>
      </c>
      <c r="G147">
        <v>59</v>
      </c>
      <c r="H147">
        <v>0.5</v>
      </c>
      <c r="I147">
        <v>43</v>
      </c>
      <c r="J147" s="3">
        <f>H147*I147</f>
        <v>21.5</v>
      </c>
      <c r="L147" t="s">
        <v>545</v>
      </c>
      <c r="M147" s="2">
        <f t="shared" ref="M147" si="284">AVERAGE(E146:E185)</f>
        <v>63.314999999999998</v>
      </c>
      <c r="N147">
        <f t="shared" ref="N147" si="285">_xlfn.STDEV.S(E146:E185)</f>
        <v>14.757311095495366</v>
      </c>
    </row>
    <row r="148" spans="1:14" x14ac:dyDescent="0.25">
      <c r="A148" s="7">
        <f ca="1">RAND()</f>
        <v>0.81860611524949334</v>
      </c>
      <c r="B148" s="1">
        <v>42810</v>
      </c>
      <c r="C148" s="1" t="str">
        <f>TEXT(B148,"mmmm")</f>
        <v>March</v>
      </c>
      <c r="D148" t="s">
        <v>11</v>
      </c>
      <c r="E148">
        <v>60.199999999999996</v>
      </c>
      <c r="F148" s="2">
        <v>0.83</v>
      </c>
      <c r="G148">
        <v>39</v>
      </c>
      <c r="H148">
        <v>0.3</v>
      </c>
      <c r="I148">
        <v>24</v>
      </c>
      <c r="J148" s="3">
        <f>H148*I148</f>
        <v>7.1999999999999993</v>
      </c>
      <c r="L148" t="s">
        <v>546</v>
      </c>
      <c r="M148" s="2">
        <f t="shared" ref="M148" si="286">AVERAGE(E179:E218)</f>
        <v>62.342499999999987</v>
      </c>
      <c r="N148">
        <f t="shared" ref="N148" si="287">_xlfn.STDEV.S(E179:E218)</f>
        <v>16.99710212857568</v>
      </c>
    </row>
    <row r="149" spans="1:14" x14ac:dyDescent="0.25">
      <c r="A149" s="7">
        <f ca="1">RAND()</f>
        <v>9.9959225494437809E-2</v>
      </c>
      <c r="B149" s="1">
        <v>42958</v>
      </c>
      <c r="C149" s="1" t="str">
        <f>TEXT(B149,"mmmm")</f>
        <v>August</v>
      </c>
      <c r="D149" t="s">
        <v>12</v>
      </c>
      <c r="E149">
        <v>75</v>
      </c>
      <c r="F149" s="2">
        <v>0.67</v>
      </c>
      <c r="G149">
        <v>49</v>
      </c>
      <c r="H149">
        <v>0.5</v>
      </c>
      <c r="I149">
        <v>30</v>
      </c>
      <c r="J149" s="3">
        <f>H149*I149</f>
        <v>15</v>
      </c>
      <c r="L149" t="s">
        <v>547</v>
      </c>
      <c r="M149" s="2">
        <f t="shared" ref="M149" si="288">AVERAGE(E148:E187)</f>
        <v>61.842500000000008</v>
      </c>
      <c r="N149">
        <f t="shared" ref="N149" si="289">_xlfn.STDEV.S(E148:E187)</f>
        <v>14.374405450357973</v>
      </c>
    </row>
    <row r="150" spans="1:14" x14ac:dyDescent="0.25">
      <c r="A150" s="7">
        <f ca="1">RAND()</f>
        <v>0.22243095376089894</v>
      </c>
      <c r="B150" s="1">
        <v>42911</v>
      </c>
      <c r="C150" s="1" t="str">
        <f>TEXT(B150,"mmmm")</f>
        <v>June</v>
      </c>
      <c r="D150" t="s">
        <v>7</v>
      </c>
      <c r="E150">
        <v>85.1</v>
      </c>
      <c r="F150" s="2">
        <v>0.51</v>
      </c>
      <c r="G150">
        <v>58</v>
      </c>
      <c r="H150">
        <v>0.3</v>
      </c>
      <c r="I150">
        <v>37</v>
      </c>
      <c r="J150" s="3">
        <f>H150*I150</f>
        <v>11.1</v>
      </c>
      <c r="L150" t="s">
        <v>548</v>
      </c>
      <c r="M150" s="2">
        <f t="shared" ref="M150" si="290">AVERAGE(E181:E220)</f>
        <v>61.29</v>
      </c>
      <c r="N150">
        <f t="shared" ref="N150" si="291">_xlfn.STDEV.S(E181:E220)</f>
        <v>16.669791501933915</v>
      </c>
    </row>
    <row r="151" spans="1:14" x14ac:dyDescent="0.25">
      <c r="A151" s="7">
        <f ca="1">RAND()</f>
        <v>0.64099651594665252</v>
      </c>
      <c r="B151" s="1">
        <v>42969</v>
      </c>
      <c r="C151" s="1" t="str">
        <f>TEXT(B151,"mmmm")</f>
        <v>August</v>
      </c>
      <c r="D151" t="s">
        <v>9</v>
      </c>
      <c r="E151">
        <v>69</v>
      </c>
      <c r="F151" s="2">
        <v>0.63</v>
      </c>
      <c r="G151">
        <v>55</v>
      </c>
      <c r="H151">
        <v>0.5</v>
      </c>
      <c r="I151">
        <v>30</v>
      </c>
      <c r="J151" s="3">
        <f>H151*I151</f>
        <v>15</v>
      </c>
      <c r="L151" t="s">
        <v>549</v>
      </c>
      <c r="M151" s="2">
        <f t="shared" ref="M151" si="292">AVERAGE(E150:E189)</f>
        <v>61.560000000000016</v>
      </c>
      <c r="N151">
        <f t="shared" ref="N151" si="293">_xlfn.STDEV.S(E150:E189)</f>
        <v>14.222207264949295</v>
      </c>
    </row>
    <row r="152" spans="1:14" x14ac:dyDescent="0.25">
      <c r="A152" s="7">
        <f ca="1">RAND()</f>
        <v>0.89452067359548637</v>
      </c>
      <c r="B152" s="1">
        <v>42741</v>
      </c>
      <c r="C152" s="1" t="str">
        <f>TEXT(B152,"mmmm")</f>
        <v>January</v>
      </c>
      <c r="D152" t="s">
        <v>12</v>
      </c>
      <c r="E152">
        <v>25.299999999999997</v>
      </c>
      <c r="F152" s="2">
        <v>1.54</v>
      </c>
      <c r="G152">
        <v>23</v>
      </c>
      <c r="H152">
        <v>0.3</v>
      </c>
      <c r="I152">
        <v>11</v>
      </c>
      <c r="J152" s="3">
        <f>H152*I152</f>
        <v>3.3</v>
      </c>
      <c r="L152" t="s">
        <v>550</v>
      </c>
      <c r="M152" s="2">
        <f t="shared" ref="M152" si="294">AVERAGE(E183:E222)</f>
        <v>60.829999999999984</v>
      </c>
      <c r="N152">
        <f t="shared" ref="N152" si="295">_xlfn.STDEV.S(E183:E222)</f>
        <v>16.352529797228083</v>
      </c>
    </row>
    <row r="153" spans="1:14" x14ac:dyDescent="0.25">
      <c r="A153" s="7">
        <f ca="1">RAND()</f>
        <v>0.77952685265028698</v>
      </c>
      <c r="B153" s="1">
        <v>42841</v>
      </c>
      <c r="C153" s="1" t="str">
        <f>TEXT(B153,"mmmm")</f>
        <v>April</v>
      </c>
      <c r="D153" t="s">
        <v>7</v>
      </c>
      <c r="E153">
        <v>65.099999999999994</v>
      </c>
      <c r="F153" s="2">
        <v>0.69</v>
      </c>
      <c r="G153">
        <v>43</v>
      </c>
      <c r="H153">
        <v>0.3</v>
      </c>
      <c r="I153">
        <v>27</v>
      </c>
      <c r="J153" s="3">
        <f>H153*I153</f>
        <v>8.1</v>
      </c>
      <c r="L153" t="s">
        <v>551</v>
      </c>
      <c r="M153" s="2">
        <f t="shared" ref="M153" si="296">AVERAGE(E152:E191)</f>
        <v>60.947500000000005</v>
      </c>
      <c r="N153">
        <f t="shared" ref="N153" si="297">_xlfn.STDEV.S(E152:E191)</f>
        <v>14.145307956332593</v>
      </c>
    </row>
    <row r="154" spans="1:14" x14ac:dyDescent="0.25">
      <c r="A154" s="7">
        <f ca="1">RAND()</f>
        <v>0.89087726944427259</v>
      </c>
      <c r="B154" s="1">
        <v>42985</v>
      </c>
      <c r="C154" s="1" t="str">
        <f>TEXT(B154,"mmmm")</f>
        <v>September</v>
      </c>
      <c r="D154" t="s">
        <v>11</v>
      </c>
      <c r="E154">
        <v>68.399999999999991</v>
      </c>
      <c r="F154" s="2">
        <v>0.67</v>
      </c>
      <c r="G154">
        <v>49</v>
      </c>
      <c r="H154">
        <v>0.3</v>
      </c>
      <c r="I154">
        <v>28</v>
      </c>
      <c r="J154" s="3">
        <f>H154*I154</f>
        <v>8.4</v>
      </c>
      <c r="L154" t="s">
        <v>552</v>
      </c>
      <c r="M154" s="2">
        <f t="shared" ref="M154" si="298">AVERAGE(E185:E224)</f>
        <v>61.839999999999996</v>
      </c>
      <c r="N154">
        <f t="shared" ref="N154" si="299">_xlfn.STDEV.S(E185:E224)</f>
        <v>16.637535567012002</v>
      </c>
    </row>
    <row r="155" spans="1:14" x14ac:dyDescent="0.25">
      <c r="A155" s="7">
        <f ca="1">RAND()</f>
        <v>0.97001181177911444</v>
      </c>
      <c r="B155" s="1">
        <v>43092</v>
      </c>
      <c r="C155" s="1" t="str">
        <f>TEXT(B155,"mmmm")</f>
        <v>December</v>
      </c>
      <c r="D155" t="s">
        <v>13</v>
      </c>
      <c r="E155">
        <v>42.4</v>
      </c>
      <c r="F155" s="2">
        <v>1.1100000000000001</v>
      </c>
      <c r="G155">
        <v>20</v>
      </c>
      <c r="H155">
        <v>0.3</v>
      </c>
      <c r="I155">
        <v>18</v>
      </c>
      <c r="J155" s="3">
        <f>H155*I155</f>
        <v>5.3999999999999995</v>
      </c>
      <c r="L155" t="s">
        <v>553</v>
      </c>
      <c r="M155" s="2">
        <f t="shared" ref="M155" si="300">AVERAGE(E154:E193)</f>
        <v>61.964999999999996</v>
      </c>
      <c r="N155">
        <f t="shared" ref="N155" si="301">_xlfn.STDEV.S(E154:E193)</f>
        <v>13.290743839035889</v>
      </c>
    </row>
    <row r="156" spans="1:14" x14ac:dyDescent="0.25">
      <c r="A156" s="7">
        <f ca="1">RAND()</f>
        <v>0.50184197054362445</v>
      </c>
      <c r="B156" s="1">
        <v>42948</v>
      </c>
      <c r="C156" s="1" t="str">
        <f>TEXT(B156,"mmmm")</f>
        <v>August</v>
      </c>
      <c r="D156" t="s">
        <v>9</v>
      </c>
      <c r="E156">
        <v>75.599999999999994</v>
      </c>
      <c r="F156" s="2">
        <v>0.63</v>
      </c>
      <c r="G156">
        <v>56</v>
      </c>
      <c r="H156">
        <v>0.5</v>
      </c>
      <c r="I156">
        <v>32</v>
      </c>
      <c r="J156" s="3">
        <f>H156*I156</f>
        <v>16</v>
      </c>
      <c r="L156" t="s">
        <v>554</v>
      </c>
      <c r="M156" s="2">
        <f t="shared" ref="M156" si="302">AVERAGE(E187:E226)</f>
        <v>62.227499999999999</v>
      </c>
      <c r="N156">
        <f t="shared" ref="N156" si="303">_xlfn.STDEV.S(E187:E226)</f>
        <v>16.00355709658292</v>
      </c>
    </row>
    <row r="157" spans="1:14" x14ac:dyDescent="0.25">
      <c r="A157" s="7">
        <f ca="1">RAND()</f>
        <v>4.1366368607656967E-2</v>
      </c>
      <c r="B157" s="1">
        <v>42970</v>
      </c>
      <c r="C157" s="1" t="str">
        <f>TEXT(B157,"mmmm")</f>
        <v>August</v>
      </c>
      <c r="D157" t="s">
        <v>10</v>
      </c>
      <c r="E157">
        <v>70.699999999999989</v>
      </c>
      <c r="F157" s="2">
        <v>0.67</v>
      </c>
      <c r="G157">
        <v>33</v>
      </c>
      <c r="H157">
        <v>0.5</v>
      </c>
      <c r="I157">
        <v>29</v>
      </c>
      <c r="J157" s="3">
        <f>H157*I157</f>
        <v>14.5</v>
      </c>
      <c r="L157" t="s">
        <v>555</v>
      </c>
      <c r="M157" s="2">
        <f t="shared" ref="M157" si="304">AVERAGE(E156:E195)</f>
        <v>61.915000000000006</v>
      </c>
      <c r="N157">
        <f t="shared" ref="N157" si="305">_xlfn.STDEV.S(E156:E195)</f>
        <v>13.087566030984629</v>
      </c>
    </row>
    <row r="158" spans="1:14" x14ac:dyDescent="0.25">
      <c r="A158" s="7">
        <f ca="1">RAND()</f>
        <v>0.49643499507090583</v>
      </c>
      <c r="B158" s="1">
        <v>42964</v>
      </c>
      <c r="C158" s="1" t="str">
        <f>TEXT(B158,"mmmm")</f>
        <v>August</v>
      </c>
      <c r="D158" t="s">
        <v>11</v>
      </c>
      <c r="E158">
        <v>68</v>
      </c>
      <c r="F158" s="2">
        <v>0.67</v>
      </c>
      <c r="G158">
        <v>42</v>
      </c>
      <c r="H158">
        <v>0.5</v>
      </c>
      <c r="I158">
        <v>30</v>
      </c>
      <c r="J158" s="3">
        <f>H158*I158</f>
        <v>15</v>
      </c>
      <c r="L158" t="s">
        <v>556</v>
      </c>
      <c r="M158" s="2">
        <f t="shared" ref="M158" si="306">AVERAGE(E189:E228)</f>
        <v>61.702499999999986</v>
      </c>
      <c r="N158">
        <f t="shared" ref="N158" si="307">_xlfn.STDEV.S(E189:E228)</f>
        <v>15.954751522786127</v>
      </c>
    </row>
    <row r="159" spans="1:14" x14ac:dyDescent="0.25">
      <c r="A159" s="7">
        <f ca="1">RAND()</f>
        <v>0.24905341094080136</v>
      </c>
      <c r="B159" s="1">
        <v>42990</v>
      </c>
      <c r="C159" s="1" t="str">
        <f>TEXT(B159,"mmmm")</f>
        <v>September</v>
      </c>
      <c r="D159" t="s">
        <v>9</v>
      </c>
      <c r="E159">
        <v>61.099999999999994</v>
      </c>
      <c r="F159" s="2">
        <v>0.71</v>
      </c>
      <c r="G159">
        <v>36</v>
      </c>
      <c r="H159">
        <v>0.3</v>
      </c>
      <c r="I159">
        <v>27</v>
      </c>
      <c r="J159" s="3">
        <f>H159*I159</f>
        <v>8.1</v>
      </c>
      <c r="L159" t="s">
        <v>557</v>
      </c>
      <c r="M159" s="2">
        <f t="shared" ref="M159" si="308">AVERAGE(E158:E197)</f>
        <v>61.142499999999998</v>
      </c>
      <c r="N159">
        <f t="shared" ref="N159" si="309">_xlfn.STDEV.S(E158:E197)</f>
        <v>14.076528700514535</v>
      </c>
    </row>
    <row r="160" spans="1:14" x14ac:dyDescent="0.25">
      <c r="A160" s="7">
        <f ca="1">RAND()</f>
        <v>0.75339278343473004</v>
      </c>
      <c r="B160" s="1">
        <v>42961</v>
      </c>
      <c r="C160" s="1" t="str">
        <f>TEXT(B160,"mmmm")</f>
        <v>August</v>
      </c>
      <c r="D160" t="s">
        <v>8</v>
      </c>
      <c r="E160">
        <v>72.599999999999994</v>
      </c>
      <c r="F160" s="2">
        <v>0.59</v>
      </c>
      <c r="G160">
        <v>43</v>
      </c>
      <c r="H160">
        <v>0.5</v>
      </c>
      <c r="I160">
        <v>32</v>
      </c>
      <c r="J160" s="3">
        <f>H160*I160</f>
        <v>16</v>
      </c>
      <c r="L160" t="s">
        <v>558</v>
      </c>
      <c r="M160" s="2">
        <f t="shared" ref="M160" si="310">AVERAGE(E191:E230)</f>
        <v>61.727499999999985</v>
      </c>
      <c r="N160">
        <f t="shared" ref="N160" si="311">_xlfn.STDEV.S(E191:E230)</f>
        <v>15.808614780620452</v>
      </c>
    </row>
    <row r="161" spans="1:14" x14ac:dyDescent="0.25">
      <c r="A161" s="7">
        <f ca="1">RAND()</f>
        <v>0.90144182321260513</v>
      </c>
      <c r="B161" s="1">
        <v>42784</v>
      </c>
      <c r="C161" s="1" t="str">
        <f>TEXT(B161,"mmmm")</f>
        <v>February</v>
      </c>
      <c r="D161" t="s">
        <v>13</v>
      </c>
      <c r="E161">
        <v>43.699999999999996</v>
      </c>
      <c r="F161" s="2">
        <v>0.95</v>
      </c>
      <c r="G161">
        <v>25</v>
      </c>
      <c r="H161">
        <v>0.3</v>
      </c>
      <c r="I161">
        <v>19</v>
      </c>
      <c r="J161" s="3">
        <f>H161*I161</f>
        <v>5.7</v>
      </c>
      <c r="L161" t="s">
        <v>559</v>
      </c>
      <c r="M161" s="2">
        <f t="shared" ref="M161" si="312">AVERAGE(E160:E199)</f>
        <v>61.612499999999997</v>
      </c>
      <c r="N161">
        <f t="shared" ref="N161" si="313">_xlfn.STDEV.S(E160:E199)</f>
        <v>14.484654789085337</v>
      </c>
    </row>
    <row r="162" spans="1:14" x14ac:dyDescent="0.25">
      <c r="A162" s="7">
        <f ca="1">RAND()</f>
        <v>0.63034133781380985</v>
      </c>
      <c r="B162" s="1">
        <v>42967</v>
      </c>
      <c r="C162" s="1" t="str">
        <f>TEXT(B162,"mmmm")</f>
        <v>August</v>
      </c>
      <c r="D162" t="s">
        <v>7</v>
      </c>
      <c r="E162">
        <v>74.3</v>
      </c>
      <c r="F162" s="2">
        <v>0.65</v>
      </c>
      <c r="G162">
        <v>53</v>
      </c>
      <c r="H162">
        <v>0.5</v>
      </c>
      <c r="I162">
        <v>31</v>
      </c>
      <c r="J162" s="3">
        <f>H162*I162</f>
        <v>15.5</v>
      </c>
      <c r="L162" t="s">
        <v>560</v>
      </c>
      <c r="M162" s="2">
        <f t="shared" ref="M162" si="314">AVERAGE(E193:E232)</f>
        <v>61.142499999999998</v>
      </c>
      <c r="N162">
        <f t="shared" ref="N162" si="315">_xlfn.STDEV.S(E193:E232)</f>
        <v>15.896409649464548</v>
      </c>
    </row>
    <row r="163" spans="1:14" x14ac:dyDescent="0.25">
      <c r="A163" s="7">
        <f ca="1">RAND()</f>
        <v>0.89337406612469061</v>
      </c>
      <c r="B163" s="1">
        <v>43008</v>
      </c>
      <c r="C163" s="1" t="str">
        <f>TEXT(B163,"mmmm")</f>
        <v>September</v>
      </c>
      <c r="D163" t="s">
        <v>13</v>
      </c>
      <c r="E163">
        <v>64.8</v>
      </c>
      <c r="F163" s="2">
        <v>0.74</v>
      </c>
      <c r="G163">
        <v>29</v>
      </c>
      <c r="H163">
        <v>0.3</v>
      </c>
      <c r="I163">
        <v>26</v>
      </c>
      <c r="J163" s="3">
        <f>H163*I163</f>
        <v>7.8</v>
      </c>
      <c r="L163" t="s">
        <v>561</v>
      </c>
      <c r="M163" s="2">
        <f t="shared" ref="M163" si="316">AVERAGE(E162:E201)</f>
        <v>61.657499999999992</v>
      </c>
      <c r="N163">
        <f t="shared" ref="N163" si="317">_xlfn.STDEV.S(E162:E201)</f>
        <v>14.136221659995028</v>
      </c>
    </row>
    <row r="164" spans="1:14" x14ac:dyDescent="0.25">
      <c r="A164" s="7">
        <f ca="1">RAND()</f>
        <v>0.40750024433262289</v>
      </c>
      <c r="B164" s="1">
        <v>42965</v>
      </c>
      <c r="C164" s="1" t="str">
        <f>TEXT(B164,"mmmm")</f>
        <v>August</v>
      </c>
      <c r="D164" t="s">
        <v>12</v>
      </c>
      <c r="E164">
        <v>65.699999999999989</v>
      </c>
      <c r="F164" s="2">
        <v>0.69</v>
      </c>
      <c r="G164">
        <v>45</v>
      </c>
      <c r="H164">
        <v>0.5</v>
      </c>
      <c r="I164">
        <v>29</v>
      </c>
      <c r="J164" s="3">
        <f>H164*I164</f>
        <v>14.5</v>
      </c>
      <c r="L164" t="s">
        <v>562</v>
      </c>
      <c r="M164" s="2">
        <f t="shared" ref="M164" si="318">AVERAGE(E195:E234)</f>
        <v>61.397500000000001</v>
      </c>
      <c r="N164">
        <f t="shared" ref="N164" si="319">_xlfn.STDEV.S(E195:E234)</f>
        <v>15.882153950348291</v>
      </c>
    </row>
    <row r="165" spans="1:14" x14ac:dyDescent="0.25">
      <c r="A165" s="7">
        <f ca="1">RAND()</f>
        <v>0.41127286620099091</v>
      </c>
      <c r="B165" s="1">
        <v>42999</v>
      </c>
      <c r="C165" s="1" t="str">
        <f>TEXT(B165,"mmmm")</f>
        <v>September</v>
      </c>
      <c r="D165" t="s">
        <v>11</v>
      </c>
      <c r="E165">
        <v>59.8</v>
      </c>
      <c r="F165" s="2">
        <v>0.71</v>
      </c>
      <c r="G165">
        <v>42</v>
      </c>
      <c r="H165">
        <v>0.3</v>
      </c>
      <c r="I165">
        <v>26</v>
      </c>
      <c r="J165" s="3">
        <f>H165*I165</f>
        <v>7.8</v>
      </c>
      <c r="L165" t="s">
        <v>563</v>
      </c>
      <c r="M165" s="2">
        <f t="shared" ref="M165" si="320">AVERAGE(E164:E203)</f>
        <v>60.210000000000015</v>
      </c>
      <c r="N165">
        <f t="shared" ref="N165" si="321">_xlfn.STDEV.S(E164:E203)</f>
        <v>14.862598040477922</v>
      </c>
    </row>
    <row r="166" spans="1:14" x14ac:dyDescent="0.25">
      <c r="A166" s="7">
        <f ca="1">RAND()</f>
        <v>0.39111070015891969</v>
      </c>
      <c r="B166" s="1">
        <v>42946</v>
      </c>
      <c r="C166" s="1" t="str">
        <f>TEXT(B166,"mmmm")</f>
        <v>July</v>
      </c>
      <c r="D166" t="s">
        <v>7</v>
      </c>
      <c r="E166">
        <v>78.199999999999989</v>
      </c>
      <c r="F166" s="2">
        <v>0.59</v>
      </c>
      <c r="G166">
        <v>52</v>
      </c>
      <c r="H166">
        <v>0.5</v>
      </c>
      <c r="I166">
        <v>34</v>
      </c>
      <c r="J166" s="3">
        <f>H166*I166</f>
        <v>17</v>
      </c>
      <c r="L166" t="s">
        <v>564</v>
      </c>
      <c r="M166" s="2">
        <f t="shared" ref="M166" si="322">AVERAGE(E197:E236)</f>
        <v>61.587499999999999</v>
      </c>
      <c r="N166">
        <f t="shared" ref="N166" si="323">_xlfn.STDEV.S(E197:E236)</f>
        <v>15.817276946427903</v>
      </c>
    </row>
    <row r="167" spans="1:14" x14ac:dyDescent="0.25">
      <c r="A167" s="7">
        <f ca="1">RAND()</f>
        <v>0.93100431746387124</v>
      </c>
      <c r="B167" s="1">
        <v>43058</v>
      </c>
      <c r="C167" s="1" t="str">
        <f>TEXT(B167,"mmmm")</f>
        <v>November</v>
      </c>
      <c r="D167" t="s">
        <v>7</v>
      </c>
      <c r="E167">
        <v>55.9</v>
      </c>
      <c r="F167" s="2">
        <v>0.87</v>
      </c>
      <c r="G167">
        <v>34</v>
      </c>
      <c r="H167">
        <v>0.3</v>
      </c>
      <c r="I167">
        <v>23</v>
      </c>
      <c r="J167" s="3">
        <f>H167*I167</f>
        <v>6.8999999999999995</v>
      </c>
      <c r="L167" t="s">
        <v>565</v>
      </c>
      <c r="M167" s="2">
        <f t="shared" ref="M167" si="324">AVERAGE(E166:E205)</f>
        <v>60.515000000000008</v>
      </c>
      <c r="N167">
        <f t="shared" ref="N167" si="325">_xlfn.STDEV.S(E166:E205)</f>
        <v>15.154834212224078</v>
      </c>
    </row>
    <row r="168" spans="1:14" x14ac:dyDescent="0.25">
      <c r="A168" s="7">
        <f ca="1">RAND()</f>
        <v>0.15865483427777138</v>
      </c>
      <c r="B168" s="1">
        <v>42957</v>
      </c>
      <c r="C168" s="1" t="str">
        <f>TEXT(B168,"mmmm")</f>
        <v>August</v>
      </c>
      <c r="D168" t="s">
        <v>11</v>
      </c>
      <c r="E168">
        <v>70.3</v>
      </c>
      <c r="F168" s="2">
        <v>0.65</v>
      </c>
      <c r="G168">
        <v>56</v>
      </c>
      <c r="H168">
        <v>0.5</v>
      </c>
      <c r="I168">
        <v>31</v>
      </c>
      <c r="J168" s="3">
        <f>H168*I168</f>
        <v>15.5</v>
      </c>
      <c r="L168" t="s">
        <v>566</v>
      </c>
      <c r="M168" s="2">
        <f t="shared" ref="M168" si="326">AVERAGE(E199:E238)</f>
        <v>60.282500000000006</v>
      </c>
      <c r="N168">
        <f t="shared" ref="N168" si="327">_xlfn.STDEV.S(E199:E238)</f>
        <v>16.043161135847487</v>
      </c>
    </row>
    <row r="169" spans="1:14" x14ac:dyDescent="0.25">
      <c r="A169" s="7">
        <f ca="1">RAND()</f>
        <v>0.55181015151185686</v>
      </c>
      <c r="B169" s="1">
        <v>43013</v>
      </c>
      <c r="C169" s="1" t="str">
        <f>TEXT(B169,"mmmm")</f>
        <v>October</v>
      </c>
      <c r="D169" t="s">
        <v>11</v>
      </c>
      <c r="E169">
        <v>60.499999999999993</v>
      </c>
      <c r="F169" s="2">
        <v>0.8</v>
      </c>
      <c r="G169">
        <v>33</v>
      </c>
      <c r="H169">
        <v>0.3</v>
      </c>
      <c r="I169">
        <v>25</v>
      </c>
      <c r="J169" s="3">
        <f>H169*I169</f>
        <v>7.5</v>
      </c>
      <c r="L169" t="s">
        <v>567</v>
      </c>
      <c r="M169" s="2">
        <f t="shared" ref="M169" si="328">AVERAGE(E168:E207)</f>
        <v>60.820000000000014</v>
      </c>
      <c r="N169">
        <f t="shared" ref="N169" si="329">_xlfn.STDEV.S(E168:E207)</f>
        <v>15.155978764424612</v>
      </c>
    </row>
    <row r="170" spans="1:14" x14ac:dyDescent="0.25">
      <c r="A170" s="7">
        <f ca="1">RAND()</f>
        <v>9.7507202166955076E-2</v>
      </c>
      <c r="B170" s="1">
        <v>43080</v>
      </c>
      <c r="C170" s="1" t="str">
        <f>TEXT(B170,"mmmm")</f>
        <v>December</v>
      </c>
      <c r="D170" t="s">
        <v>8</v>
      </c>
      <c r="E170">
        <v>45.099999999999994</v>
      </c>
      <c r="F170" s="2">
        <v>1.1100000000000001</v>
      </c>
      <c r="G170">
        <v>33</v>
      </c>
      <c r="H170">
        <v>0.3</v>
      </c>
      <c r="I170">
        <v>17</v>
      </c>
      <c r="J170" s="3">
        <f>H170*I170</f>
        <v>5.0999999999999996</v>
      </c>
      <c r="L170" t="s">
        <v>568</v>
      </c>
      <c r="M170" s="2">
        <f t="shared" ref="M170" si="330">AVERAGE(E201:E240)</f>
        <v>60.182500000000005</v>
      </c>
      <c r="N170">
        <f t="shared" ref="N170" si="331">_xlfn.STDEV.S(E201:E240)</f>
        <v>15.964542241303301</v>
      </c>
    </row>
    <row r="171" spans="1:14" x14ac:dyDescent="0.25">
      <c r="A171" s="7">
        <f ca="1">RAND()</f>
        <v>6.2907899238080267E-2</v>
      </c>
      <c r="B171" s="1">
        <v>43014</v>
      </c>
      <c r="C171" s="1" t="str">
        <f>TEXT(B171,"mmmm")</f>
        <v>October</v>
      </c>
      <c r="D171" t="s">
        <v>12</v>
      </c>
      <c r="E171">
        <v>62.499999999999993</v>
      </c>
      <c r="F171" s="2">
        <v>0.74</v>
      </c>
      <c r="G171">
        <v>42</v>
      </c>
      <c r="H171">
        <v>0.3</v>
      </c>
      <c r="I171">
        <v>25</v>
      </c>
      <c r="J171" s="3">
        <f>H171*I171</f>
        <v>7.5</v>
      </c>
      <c r="L171" t="s">
        <v>569</v>
      </c>
      <c r="M171" s="2">
        <f t="shared" ref="M171" si="332">AVERAGE(E170:E209)</f>
        <v>60.157500000000013</v>
      </c>
      <c r="N171">
        <f t="shared" ref="N171" si="333">_xlfn.STDEV.S(E170:E209)</f>
        <v>15.338988157381996</v>
      </c>
    </row>
    <row r="172" spans="1:14" x14ac:dyDescent="0.25">
      <c r="A172" s="7">
        <f ca="1">RAND()</f>
        <v>0.9786569377800628</v>
      </c>
      <c r="B172" s="1">
        <v>42819</v>
      </c>
      <c r="C172" s="1" t="str">
        <f>TEXT(B172,"mmmm")</f>
        <v>March</v>
      </c>
      <c r="D172" t="s">
        <v>13</v>
      </c>
      <c r="E172">
        <v>58.199999999999996</v>
      </c>
      <c r="F172" s="2">
        <v>0.8</v>
      </c>
      <c r="G172">
        <v>50</v>
      </c>
      <c r="H172">
        <v>0.3</v>
      </c>
      <c r="I172">
        <v>24</v>
      </c>
      <c r="J172" s="3">
        <f>H172*I172</f>
        <v>7.1999999999999993</v>
      </c>
      <c r="L172" t="s">
        <v>570</v>
      </c>
      <c r="M172" s="2">
        <f t="shared" ref="M172" si="334">AVERAGE(E203:E242)</f>
        <v>61.027499999999996</v>
      </c>
      <c r="N172">
        <f t="shared" ref="N172" si="335">_xlfn.STDEV.S(E203:E242)</f>
        <v>15.582847037524026</v>
      </c>
    </row>
    <row r="173" spans="1:14" x14ac:dyDescent="0.25">
      <c r="A173" s="7">
        <f ca="1">RAND()</f>
        <v>0.35706772991839153</v>
      </c>
      <c r="B173" s="1">
        <v>42766</v>
      </c>
      <c r="C173" s="1" t="str">
        <f>TEXT(B173,"mmmm")</f>
        <v>January</v>
      </c>
      <c r="D173" t="s">
        <v>9</v>
      </c>
      <c r="E173">
        <v>40.4</v>
      </c>
      <c r="F173" s="2">
        <v>1.05</v>
      </c>
      <c r="G173">
        <v>37</v>
      </c>
      <c r="H173">
        <v>0.3</v>
      </c>
      <c r="I173">
        <v>18</v>
      </c>
      <c r="J173" s="3">
        <f>H173*I173</f>
        <v>5.3999999999999995</v>
      </c>
      <c r="L173" t="s">
        <v>571</v>
      </c>
      <c r="M173" s="2">
        <f t="shared" ref="M173" si="336">AVERAGE(E172:E211)</f>
        <v>61.050000000000026</v>
      </c>
      <c r="N173">
        <f t="shared" ref="N173" si="337">_xlfn.STDEV.S(E172:E211)</f>
        <v>15.361306701896815</v>
      </c>
    </row>
    <row r="174" spans="1:14" x14ac:dyDescent="0.25">
      <c r="A174" s="7">
        <f ca="1">RAND()</f>
        <v>0.55252645231056141</v>
      </c>
      <c r="B174" s="1">
        <v>42954</v>
      </c>
      <c r="C174" s="1" t="str">
        <f>TEXT(B174,"mmmm")</f>
        <v>August</v>
      </c>
      <c r="D174" t="s">
        <v>8</v>
      </c>
      <c r="E174">
        <v>75</v>
      </c>
      <c r="F174" s="2">
        <v>0.67</v>
      </c>
      <c r="G174">
        <v>38</v>
      </c>
      <c r="H174">
        <v>0.5</v>
      </c>
      <c r="I174">
        <v>30</v>
      </c>
      <c r="J174" s="3">
        <f>H174*I174</f>
        <v>15</v>
      </c>
      <c r="L174" t="s">
        <v>572</v>
      </c>
      <c r="M174" s="2">
        <f t="shared" ref="M174" si="338">AVERAGE(E205:E244)</f>
        <v>61.362500000000011</v>
      </c>
      <c r="N174">
        <f t="shared" ref="N174" si="339">_xlfn.STDEV.S(E205:E244)</f>
        <v>15.487491851366785</v>
      </c>
    </row>
    <row r="175" spans="1:14" x14ac:dyDescent="0.25">
      <c r="A175" s="7">
        <f ca="1">RAND()</f>
        <v>0.91209023642244869</v>
      </c>
      <c r="B175" s="1">
        <v>43034</v>
      </c>
      <c r="C175" s="1" t="str">
        <f>TEXT(B175,"mmmm")</f>
        <v>October</v>
      </c>
      <c r="D175" t="s">
        <v>11</v>
      </c>
      <c r="E175">
        <v>54.199999999999996</v>
      </c>
      <c r="F175" s="2">
        <v>0.77</v>
      </c>
      <c r="G175">
        <v>47</v>
      </c>
      <c r="H175">
        <v>0.3</v>
      </c>
      <c r="I175">
        <v>24</v>
      </c>
      <c r="J175" s="3">
        <f>H175*I175</f>
        <v>7.1999999999999993</v>
      </c>
      <c r="L175" t="s">
        <v>573</v>
      </c>
      <c r="M175" s="2">
        <f t="shared" ref="M175" si="340">AVERAGE(E174:E213)</f>
        <v>61.807500000000005</v>
      </c>
      <c r="N175">
        <f t="shared" ref="N175" si="341">_xlfn.STDEV.S(E174:E213)</f>
        <v>15.084010680357103</v>
      </c>
    </row>
    <row r="176" spans="1:14" x14ac:dyDescent="0.25">
      <c r="A176" s="7">
        <f ca="1">RAND()</f>
        <v>0.65068193046043532</v>
      </c>
      <c r="B176" s="1">
        <v>42996</v>
      </c>
      <c r="C176" s="1" t="str">
        <f>TEXT(B176,"mmmm")</f>
        <v>September</v>
      </c>
      <c r="D176" t="s">
        <v>8</v>
      </c>
      <c r="E176">
        <v>64.8</v>
      </c>
      <c r="F176" s="2">
        <v>0.71</v>
      </c>
      <c r="G176">
        <v>37</v>
      </c>
      <c r="H176">
        <v>0.3</v>
      </c>
      <c r="I176">
        <v>26</v>
      </c>
      <c r="J176" s="3">
        <f>H176*I176</f>
        <v>7.8</v>
      </c>
      <c r="L176" t="s">
        <v>574</v>
      </c>
      <c r="M176" s="2">
        <f t="shared" ref="M176" si="342">AVERAGE(E207:E246)</f>
        <v>60.847500000000004</v>
      </c>
      <c r="N176">
        <f t="shared" ref="N176" si="343">_xlfn.STDEV.S(E207:E246)</f>
        <v>15.109310892328089</v>
      </c>
    </row>
    <row r="177" spans="1:14" x14ac:dyDescent="0.25">
      <c r="A177" s="7">
        <f ca="1">RAND()</f>
        <v>0.47889859564198967</v>
      </c>
      <c r="B177" s="1">
        <v>42809</v>
      </c>
      <c r="C177" s="1" t="str">
        <f>TEXT(B177,"mmmm")</f>
        <v>March</v>
      </c>
      <c r="D177" t="s">
        <v>10</v>
      </c>
      <c r="E177">
        <v>56.199999999999996</v>
      </c>
      <c r="F177" s="2">
        <v>0.83</v>
      </c>
      <c r="G177">
        <v>30</v>
      </c>
      <c r="H177">
        <v>0.3</v>
      </c>
      <c r="I177">
        <v>24</v>
      </c>
      <c r="J177" s="3">
        <f>H177*I177</f>
        <v>7.1999999999999993</v>
      </c>
      <c r="L177" t="s">
        <v>575</v>
      </c>
      <c r="M177" s="2">
        <f t="shared" ref="M177" si="344">AVERAGE(E176:E215)</f>
        <v>61.174999999999997</v>
      </c>
      <c r="N177">
        <f t="shared" ref="N177" si="345">_xlfn.STDEV.S(E176:E215)</f>
        <v>15.476727773147053</v>
      </c>
    </row>
    <row r="178" spans="1:14" x14ac:dyDescent="0.25">
      <c r="A178" s="7">
        <f ca="1">RAND()</f>
        <v>0.41193129571769349</v>
      </c>
      <c r="B178" s="1">
        <v>42775</v>
      </c>
      <c r="C178" s="1" t="str">
        <f>TEXT(B178,"mmmm")</f>
        <v>February</v>
      </c>
      <c r="D178" t="s">
        <v>11</v>
      </c>
      <c r="E178">
        <v>42.699999999999996</v>
      </c>
      <c r="F178" s="2">
        <v>1</v>
      </c>
      <c r="G178">
        <v>39</v>
      </c>
      <c r="H178">
        <v>0.3</v>
      </c>
      <c r="I178">
        <v>19</v>
      </c>
      <c r="J178" s="3">
        <f>H178*I178</f>
        <v>5.7</v>
      </c>
      <c r="L178" t="s">
        <v>576</v>
      </c>
      <c r="M178" s="2">
        <f t="shared" ref="M178" si="346">AVERAGE(E209:E248)</f>
        <v>60.387500000000003</v>
      </c>
      <c r="N178">
        <f t="shared" ref="N178" si="347">_xlfn.STDEV.S(E209:E248)</f>
        <v>15.065058698516342</v>
      </c>
    </row>
    <row r="179" spans="1:14" x14ac:dyDescent="0.25">
      <c r="A179" s="7">
        <f ca="1">RAND()</f>
        <v>0.20304336719462979</v>
      </c>
      <c r="B179" s="1">
        <v>43027</v>
      </c>
      <c r="C179" s="1" t="str">
        <f>TEXT(B179,"mmmm")</f>
        <v>October</v>
      </c>
      <c r="D179" t="s">
        <v>11</v>
      </c>
      <c r="E179">
        <v>60.499999999999993</v>
      </c>
      <c r="F179" s="2">
        <v>0.8</v>
      </c>
      <c r="G179">
        <v>41</v>
      </c>
      <c r="H179">
        <v>0.3</v>
      </c>
      <c r="I179">
        <v>25</v>
      </c>
      <c r="J179" s="3">
        <f>H179*I179</f>
        <v>7.5</v>
      </c>
      <c r="L179" t="s">
        <v>577</v>
      </c>
      <c r="M179" s="2">
        <f t="shared" ref="M179" si="348">AVERAGE(E178:E217)</f>
        <v>62.529999999999987</v>
      </c>
      <c r="N179">
        <f t="shared" ref="N179" si="349">_xlfn.STDEV.S(E178:E217)</f>
        <v>16.729265007534206</v>
      </c>
    </row>
    <row r="180" spans="1:14" x14ac:dyDescent="0.25">
      <c r="A180" s="7">
        <f ca="1">RAND()</f>
        <v>0.27277242873998853</v>
      </c>
      <c r="B180" s="1">
        <v>42939</v>
      </c>
      <c r="C180" s="1" t="str">
        <f>TEXT(B180,"mmmm")</f>
        <v>July</v>
      </c>
      <c r="D180" t="s">
        <v>7</v>
      </c>
      <c r="E180">
        <v>89.1</v>
      </c>
      <c r="F180" s="2">
        <v>0.51</v>
      </c>
      <c r="G180">
        <v>72</v>
      </c>
      <c r="H180">
        <v>0.5</v>
      </c>
      <c r="I180">
        <v>37</v>
      </c>
      <c r="J180" s="3">
        <f>H180*I180</f>
        <v>18.5</v>
      </c>
      <c r="L180" t="s">
        <v>578</v>
      </c>
      <c r="M180" s="2">
        <f t="shared" ref="M180" si="350">AVERAGE(E211:E250)</f>
        <v>61.234999999999992</v>
      </c>
      <c r="N180">
        <f t="shared" ref="N180" si="351">_xlfn.STDEV.S(E211:E250)</f>
        <v>15.0184595816325</v>
      </c>
    </row>
    <row r="181" spans="1:14" x14ac:dyDescent="0.25">
      <c r="A181" s="7">
        <f ca="1">RAND()</f>
        <v>0.80764393707350124</v>
      </c>
      <c r="B181" s="1">
        <v>42919</v>
      </c>
      <c r="C181" s="1" t="str">
        <f>TEXT(B181,"mmmm")</f>
        <v>July</v>
      </c>
      <c r="D181" t="s">
        <v>8</v>
      </c>
      <c r="E181">
        <v>81.5</v>
      </c>
      <c r="F181" s="2">
        <v>0.54</v>
      </c>
      <c r="G181">
        <v>68</v>
      </c>
      <c r="H181">
        <v>0.5</v>
      </c>
      <c r="I181">
        <v>35</v>
      </c>
      <c r="J181" s="3">
        <f>H181*I181</f>
        <v>17.5</v>
      </c>
      <c r="L181" t="s">
        <v>579</v>
      </c>
      <c r="M181" s="2">
        <f t="shared" ref="M181" si="352">AVERAGE(E180:E219)</f>
        <v>61.932499999999983</v>
      </c>
      <c r="N181">
        <f t="shared" ref="N181" si="353">_xlfn.STDEV.S(E180:E219)</f>
        <v>17.238766502068003</v>
      </c>
    </row>
    <row r="182" spans="1:14" x14ac:dyDescent="0.25">
      <c r="A182" s="7">
        <f ca="1">RAND()</f>
        <v>0.28755120960816916</v>
      </c>
      <c r="B182" s="1">
        <v>43016</v>
      </c>
      <c r="C182" s="1" t="str">
        <f>TEXT(B182,"mmmm")</f>
        <v>October</v>
      </c>
      <c r="D182" t="s">
        <v>7</v>
      </c>
      <c r="E182">
        <v>60.199999999999996</v>
      </c>
      <c r="F182" s="2">
        <v>0.8</v>
      </c>
      <c r="G182">
        <v>47</v>
      </c>
      <c r="H182">
        <v>0.3</v>
      </c>
      <c r="I182">
        <v>24</v>
      </c>
      <c r="J182" s="3">
        <f>H182*I182</f>
        <v>7.1999999999999993</v>
      </c>
      <c r="L182" t="s">
        <v>580</v>
      </c>
      <c r="M182" s="2">
        <f t="shared" ref="M182" si="354">AVERAGE(E213:E252)</f>
        <v>61.659999999999989</v>
      </c>
      <c r="N182">
        <f t="shared" ref="N182" si="355">_xlfn.STDEV.S(E213:E252)</f>
        <v>15.636672870580224</v>
      </c>
    </row>
    <row r="183" spans="1:14" x14ac:dyDescent="0.25">
      <c r="A183" s="7">
        <f ca="1">RAND()</f>
        <v>0.33394257758120416</v>
      </c>
      <c r="B183" s="1">
        <v>43077</v>
      </c>
      <c r="C183" s="1" t="str">
        <f>TEXT(B183,"mmmm")</f>
        <v>December</v>
      </c>
      <c r="D183" t="s">
        <v>12</v>
      </c>
      <c r="E183">
        <v>40.5</v>
      </c>
      <c r="F183" s="2">
        <v>1.25</v>
      </c>
      <c r="G183">
        <v>30</v>
      </c>
      <c r="H183">
        <v>0.3</v>
      </c>
      <c r="I183">
        <v>15</v>
      </c>
      <c r="J183" s="3">
        <f>H183*I183</f>
        <v>4.5</v>
      </c>
      <c r="L183" t="s">
        <v>581</v>
      </c>
      <c r="M183" s="2">
        <f t="shared" ref="M183" si="356">AVERAGE(E182:E221)</f>
        <v>60.739999999999988</v>
      </c>
      <c r="N183">
        <f t="shared" ref="N183" si="357">_xlfn.STDEV.S(E182:E221)</f>
        <v>16.345669857088293</v>
      </c>
    </row>
    <row r="184" spans="1:14" x14ac:dyDescent="0.25">
      <c r="A184" s="7">
        <f ca="1">RAND()</f>
        <v>0.23193480251162113</v>
      </c>
      <c r="B184" s="1">
        <v>42989</v>
      </c>
      <c r="C184" s="1" t="str">
        <f>TEXT(B184,"mmmm")</f>
        <v>September</v>
      </c>
      <c r="D184" t="s">
        <v>8</v>
      </c>
      <c r="E184">
        <v>68.399999999999991</v>
      </c>
      <c r="F184" s="2">
        <v>0.69</v>
      </c>
      <c r="G184">
        <v>38</v>
      </c>
      <c r="H184">
        <v>0.3</v>
      </c>
      <c r="I184">
        <v>28</v>
      </c>
      <c r="J184" s="3">
        <f>H184*I184</f>
        <v>8.4</v>
      </c>
      <c r="L184" t="s">
        <v>582</v>
      </c>
      <c r="M184" s="2">
        <f t="shared" ref="M184" si="358">AVERAGE(E215:E254)</f>
        <v>60.540000000000006</v>
      </c>
      <c r="N184">
        <f t="shared" ref="N184" si="359">_xlfn.STDEV.S(E215:E254)</f>
        <v>15.888308877107004</v>
      </c>
    </row>
    <row r="185" spans="1:14" x14ac:dyDescent="0.25">
      <c r="A185" s="7">
        <f ca="1">RAND()</f>
        <v>7.0248760731749571E-2</v>
      </c>
      <c r="B185" s="1">
        <v>43004</v>
      </c>
      <c r="C185" s="1" t="str">
        <f>TEXT(B185,"mmmm")</f>
        <v>September</v>
      </c>
      <c r="D185" t="s">
        <v>9</v>
      </c>
      <c r="E185">
        <v>61.8</v>
      </c>
      <c r="F185" s="2">
        <v>0.77</v>
      </c>
      <c r="G185">
        <v>51</v>
      </c>
      <c r="H185">
        <v>0.3</v>
      </c>
      <c r="I185">
        <v>26</v>
      </c>
      <c r="J185" s="3">
        <f>H185*I185</f>
        <v>7.8</v>
      </c>
      <c r="L185" t="s">
        <v>583</v>
      </c>
      <c r="M185" s="2">
        <f t="shared" ref="M185" si="360">AVERAGE(E184:E223)</f>
        <v>62.077499999999986</v>
      </c>
      <c r="N185">
        <f t="shared" ref="N185" si="361">_xlfn.STDEV.S(E184:E223)</f>
        <v>16.662278717248832</v>
      </c>
    </row>
    <row r="186" spans="1:14" x14ac:dyDescent="0.25">
      <c r="A186" s="7">
        <f ca="1">RAND()</f>
        <v>0.36068352123964353</v>
      </c>
      <c r="B186" s="1">
        <v>42737</v>
      </c>
      <c r="C186" s="1" t="str">
        <f>TEXT(B186,"mmmm")</f>
        <v>January</v>
      </c>
      <c r="D186" t="s">
        <v>8</v>
      </c>
      <c r="E186">
        <v>28.9</v>
      </c>
      <c r="F186" s="2">
        <v>1.33</v>
      </c>
      <c r="G186">
        <v>15</v>
      </c>
      <c r="H186">
        <v>0.3</v>
      </c>
      <c r="I186">
        <v>13</v>
      </c>
      <c r="J186" s="3">
        <f>H186*I186</f>
        <v>3.9</v>
      </c>
      <c r="L186" t="s">
        <v>584</v>
      </c>
      <c r="M186" s="2">
        <f t="shared" ref="M186" si="362">AVERAGE(E217:E256)</f>
        <v>59.702500000000008</v>
      </c>
      <c r="N186">
        <f t="shared" ref="N186" si="363">_xlfn.STDEV.S(E217:E256)</f>
        <v>15.972757055333814</v>
      </c>
    </row>
    <row r="187" spans="1:14" x14ac:dyDescent="0.25">
      <c r="A187" s="7">
        <f ca="1">RAND()</f>
        <v>0.12473811701204773</v>
      </c>
      <c r="B187" s="1">
        <v>42881</v>
      </c>
      <c r="C187" s="1" t="str">
        <f>TEXT(B187,"mmmm")</f>
        <v>May</v>
      </c>
      <c r="D187" t="s">
        <v>12</v>
      </c>
      <c r="E187">
        <v>72</v>
      </c>
      <c r="F187" s="2">
        <v>0.67</v>
      </c>
      <c r="G187">
        <v>63</v>
      </c>
      <c r="H187">
        <v>0.3</v>
      </c>
      <c r="I187">
        <v>30</v>
      </c>
      <c r="J187" s="3">
        <f>H187*I187</f>
        <v>9</v>
      </c>
      <c r="L187" t="s">
        <v>585</v>
      </c>
      <c r="M187" s="2">
        <f t="shared" ref="M187" si="364">AVERAGE(E186:E225)</f>
        <v>61.825000000000003</v>
      </c>
      <c r="N187">
        <f t="shared" ref="N187" si="365">_xlfn.STDEV.S(E186:E225)</f>
        <v>16.637843024647761</v>
      </c>
    </row>
    <row r="188" spans="1:14" x14ac:dyDescent="0.25">
      <c r="A188" s="7">
        <f ca="1">RAND()</f>
        <v>0.77708234488246963</v>
      </c>
      <c r="B188" s="1">
        <v>42842</v>
      </c>
      <c r="C188" s="1" t="str">
        <f>TEXT(B188,"mmmm")</f>
        <v>April</v>
      </c>
      <c r="D188" t="s">
        <v>8</v>
      </c>
      <c r="E188">
        <v>64.099999999999994</v>
      </c>
      <c r="F188" s="2">
        <v>0.71</v>
      </c>
      <c r="G188">
        <v>56</v>
      </c>
      <c r="H188">
        <v>0.3</v>
      </c>
      <c r="I188">
        <v>27</v>
      </c>
      <c r="J188" s="3">
        <f>H188*I188</f>
        <v>8.1</v>
      </c>
      <c r="L188" t="s">
        <v>586</v>
      </c>
      <c r="M188" s="2">
        <f t="shared" ref="M188" si="366">AVERAGE(E219:E258)</f>
        <v>59.667499999999983</v>
      </c>
      <c r="N188">
        <f t="shared" ref="N188" si="367">_xlfn.STDEV.S(E219:E258)</f>
        <v>14.192565542095197</v>
      </c>
    </row>
    <row r="189" spans="1:14" x14ac:dyDescent="0.25">
      <c r="A189" s="7">
        <f ca="1">RAND()</f>
        <v>0.47489039903475161</v>
      </c>
      <c r="B189" s="1">
        <v>42982</v>
      </c>
      <c r="C189" s="1" t="str">
        <f>TEXT(B189,"mmmm")</f>
        <v>September</v>
      </c>
      <c r="D189" t="s">
        <v>8</v>
      </c>
      <c r="E189">
        <v>59.8</v>
      </c>
      <c r="F189" s="2">
        <v>0.74</v>
      </c>
      <c r="G189">
        <v>54</v>
      </c>
      <c r="H189">
        <v>0.3</v>
      </c>
      <c r="I189">
        <v>26</v>
      </c>
      <c r="J189" s="3">
        <f>H189*I189</f>
        <v>7.8</v>
      </c>
      <c r="L189" t="s">
        <v>587</v>
      </c>
      <c r="M189" s="2">
        <f t="shared" ref="M189" si="368">AVERAGE(E188:E227)</f>
        <v>61.824999999999989</v>
      </c>
      <c r="N189">
        <f t="shared" ref="N189" si="369">_xlfn.STDEV.S(E188:E227)</f>
        <v>15.953855735229444</v>
      </c>
    </row>
    <row r="190" spans="1:14" x14ac:dyDescent="0.25">
      <c r="A190" s="7">
        <f ca="1">RAND()</f>
        <v>0.39838966987013658</v>
      </c>
      <c r="B190" s="1">
        <v>42933</v>
      </c>
      <c r="C190" s="1" t="str">
        <f>TEXT(B190,"mmmm")</f>
        <v>July</v>
      </c>
      <c r="D190" t="s">
        <v>8</v>
      </c>
      <c r="E190">
        <v>80.899999999999991</v>
      </c>
      <c r="F190" s="2">
        <v>0.56999999999999995</v>
      </c>
      <c r="G190">
        <v>64</v>
      </c>
      <c r="H190">
        <v>0.5</v>
      </c>
      <c r="I190">
        <v>33</v>
      </c>
      <c r="J190" s="3">
        <f>H190*I190</f>
        <v>16.5</v>
      </c>
      <c r="L190" t="s">
        <v>588</v>
      </c>
      <c r="M190" s="2">
        <f t="shared" ref="M190" si="370">AVERAGE(E221:E260)</f>
        <v>59.429999999999993</v>
      </c>
      <c r="N190">
        <f t="shared" ref="N190" si="371">_xlfn.STDEV.S(E221:E260)</f>
        <v>15.015192306460776</v>
      </c>
    </row>
    <row r="191" spans="1:14" x14ac:dyDescent="0.25">
      <c r="A191" s="7">
        <f ca="1">RAND()</f>
        <v>0.50559512903100134</v>
      </c>
      <c r="B191" s="1">
        <v>43061</v>
      </c>
      <c r="C191" s="1" t="str">
        <f>TEXT(B191,"mmmm")</f>
        <v>November</v>
      </c>
      <c r="D191" t="s">
        <v>10</v>
      </c>
      <c r="E191">
        <v>48.699999999999996</v>
      </c>
      <c r="F191" s="2">
        <v>1</v>
      </c>
      <c r="G191">
        <v>40</v>
      </c>
      <c r="H191">
        <v>0.3</v>
      </c>
      <c r="I191">
        <v>19</v>
      </c>
      <c r="J191" s="3">
        <f>H191*I191</f>
        <v>5.7</v>
      </c>
      <c r="L191" t="s">
        <v>589</v>
      </c>
      <c r="M191" s="2">
        <f t="shared" ref="M191" si="372">AVERAGE(E190:E229)</f>
        <v>61.892499999999984</v>
      </c>
      <c r="N191">
        <f t="shared" ref="N191" si="373">_xlfn.STDEV.S(E190:E229)</f>
        <v>15.976752140981603</v>
      </c>
    </row>
    <row r="192" spans="1:14" x14ac:dyDescent="0.25">
      <c r="A192" s="7">
        <f ca="1">RAND()</f>
        <v>0.15225956915478889</v>
      </c>
      <c r="B192" s="1">
        <v>42932</v>
      </c>
      <c r="C192" s="1" t="str">
        <f>TEXT(B192,"mmmm")</f>
        <v>July</v>
      </c>
      <c r="D192" t="s">
        <v>7</v>
      </c>
      <c r="E192">
        <v>79.199999999999989</v>
      </c>
      <c r="F192" s="2">
        <v>0.59</v>
      </c>
      <c r="G192">
        <v>50</v>
      </c>
      <c r="H192">
        <v>0.5</v>
      </c>
      <c r="I192">
        <v>34</v>
      </c>
      <c r="J192" s="3">
        <f>H192*I192</f>
        <v>17</v>
      </c>
      <c r="L192" t="s">
        <v>590</v>
      </c>
      <c r="M192" s="2">
        <f t="shared" ref="M192" si="374">AVERAGE(E223:E262)</f>
        <v>59.537499999999987</v>
      </c>
      <c r="N192">
        <f t="shared" ref="N192" si="375">_xlfn.STDEV.S(E223:E262)</f>
        <v>15.352519003199118</v>
      </c>
    </row>
    <row r="193" spans="1:14" x14ac:dyDescent="0.25">
      <c r="A193" s="7">
        <f ca="1">RAND()</f>
        <v>0.14975514345937524</v>
      </c>
      <c r="B193" s="1">
        <v>43040</v>
      </c>
      <c r="C193" s="1" t="str">
        <f>TEXT(B193,"mmmm")</f>
        <v>November</v>
      </c>
      <c r="D193" t="s">
        <v>10</v>
      </c>
      <c r="E193">
        <v>51.9</v>
      </c>
      <c r="F193" s="2">
        <v>0.83</v>
      </c>
      <c r="G193">
        <v>43</v>
      </c>
      <c r="H193">
        <v>0.3</v>
      </c>
      <c r="I193">
        <v>23</v>
      </c>
      <c r="J193" s="3">
        <f>H193*I193</f>
        <v>6.8999999999999995</v>
      </c>
      <c r="L193" t="s">
        <v>591</v>
      </c>
      <c r="M193" s="2">
        <f t="shared" ref="M193" si="376">AVERAGE(E192:E231)</f>
        <v>62.177499999999988</v>
      </c>
      <c r="N193">
        <f t="shared" ref="N193" si="377">_xlfn.STDEV.S(E192:E231)</f>
        <v>15.683970054379309</v>
      </c>
    </row>
    <row r="194" spans="1:14" x14ac:dyDescent="0.25">
      <c r="A194" s="7">
        <f ca="1">RAND()</f>
        <v>0.42482970220167293</v>
      </c>
      <c r="B194" s="1">
        <v>43021</v>
      </c>
      <c r="C194" s="1" t="str">
        <f>TEXT(B194,"mmmm")</f>
        <v>October</v>
      </c>
      <c r="D194" t="s">
        <v>12</v>
      </c>
      <c r="E194">
        <v>61.499999999999993</v>
      </c>
      <c r="F194" s="2">
        <v>0.8</v>
      </c>
      <c r="G194">
        <v>28</v>
      </c>
      <c r="H194">
        <v>0.3</v>
      </c>
      <c r="I194">
        <v>25</v>
      </c>
      <c r="J194" s="3">
        <f>H194*I194</f>
        <v>7.5</v>
      </c>
      <c r="L194" t="s">
        <v>592</v>
      </c>
      <c r="M194" s="2">
        <f t="shared" ref="M194" si="378">AVERAGE(E225:E264)</f>
        <v>58.239999999999995</v>
      </c>
      <c r="N194">
        <f t="shared" ref="N194" si="379">_xlfn.STDEV.S(E225:E264)</f>
        <v>14.68206301440552</v>
      </c>
    </row>
    <row r="195" spans="1:14" x14ac:dyDescent="0.25">
      <c r="A195" s="7">
        <f ca="1">RAND()</f>
        <v>0.83219864132001808</v>
      </c>
      <c r="B195" s="1">
        <v>42790</v>
      </c>
      <c r="C195" s="1" t="str">
        <f>TEXT(B195,"mmmm")</f>
        <v>February</v>
      </c>
      <c r="D195" t="s">
        <v>12</v>
      </c>
      <c r="E195">
        <v>47.3</v>
      </c>
      <c r="F195" s="2">
        <v>0.87</v>
      </c>
      <c r="G195">
        <v>36</v>
      </c>
      <c r="H195">
        <v>0.3</v>
      </c>
      <c r="I195">
        <v>21</v>
      </c>
      <c r="J195" s="3">
        <f>H195*I195</f>
        <v>6.3</v>
      </c>
      <c r="L195" t="s">
        <v>593</v>
      </c>
      <c r="M195" s="2">
        <f t="shared" ref="M195" si="380">AVERAGE(E194:E233)</f>
        <v>61.537499999999987</v>
      </c>
      <c r="N195">
        <f t="shared" ref="N195" si="381">_xlfn.STDEV.S(E194:E233)</f>
        <v>15.857113383961021</v>
      </c>
    </row>
    <row r="196" spans="1:14" x14ac:dyDescent="0.25">
      <c r="A196" s="7">
        <f ca="1">RAND()</f>
        <v>5.1416729671114214E-2</v>
      </c>
      <c r="B196" s="1">
        <v>43086</v>
      </c>
      <c r="C196" s="1" t="str">
        <f>TEXT(B196,"mmmm")</f>
        <v>December</v>
      </c>
      <c r="D196" t="s">
        <v>7</v>
      </c>
      <c r="E196">
        <v>32.199999999999996</v>
      </c>
      <c r="F196" s="2">
        <v>1.33</v>
      </c>
      <c r="G196">
        <v>16</v>
      </c>
      <c r="H196">
        <v>0.3</v>
      </c>
      <c r="I196">
        <v>14</v>
      </c>
      <c r="J196" s="3">
        <f>H196*I196</f>
        <v>4.2</v>
      </c>
      <c r="L196" t="s">
        <v>594</v>
      </c>
      <c r="M196" s="2">
        <f t="shared" ref="M196" si="382">AVERAGE(E227:E266)</f>
        <v>58.445000000000007</v>
      </c>
      <c r="N196">
        <f t="shared" ref="N196" si="383">_xlfn.STDEV.S(E227:E266)</f>
        <v>14.523861003932028</v>
      </c>
    </row>
    <row r="197" spans="1:14" x14ac:dyDescent="0.25">
      <c r="A197" s="7">
        <f ca="1">RAND()</f>
        <v>0.24521108935527758</v>
      </c>
      <c r="B197" s="1">
        <v>42924</v>
      </c>
      <c r="C197" s="1" t="str">
        <f>TEXT(B197,"mmmm")</f>
        <v>July</v>
      </c>
      <c r="D197" t="s">
        <v>13</v>
      </c>
      <c r="E197">
        <v>83.199999999999989</v>
      </c>
      <c r="F197" s="2">
        <v>0.56999999999999995</v>
      </c>
      <c r="G197">
        <v>44</v>
      </c>
      <c r="H197">
        <v>0.5</v>
      </c>
      <c r="I197">
        <v>34</v>
      </c>
      <c r="J197" s="3">
        <f>H197*I197</f>
        <v>17</v>
      </c>
      <c r="L197" t="s">
        <v>595</v>
      </c>
      <c r="M197" s="2">
        <f t="shared" ref="M197" si="384">AVERAGE(E196:E235)</f>
        <v>61.627499999999998</v>
      </c>
      <c r="N197">
        <f t="shared" ref="N197" si="385">_xlfn.STDEV.S(E196:E235)</f>
        <v>15.738732029532637</v>
      </c>
    </row>
    <row r="198" spans="1:14" x14ac:dyDescent="0.25">
      <c r="A198" s="7">
        <f ca="1">RAND()</f>
        <v>0.34319744122359397</v>
      </c>
      <c r="B198" s="1">
        <v>42875</v>
      </c>
      <c r="C198" s="1" t="str">
        <f>TEXT(B198,"mmmm")</f>
        <v>May</v>
      </c>
      <c r="D198" t="s">
        <v>13</v>
      </c>
      <c r="E198">
        <v>64.399999999999991</v>
      </c>
      <c r="F198" s="2">
        <v>0.67</v>
      </c>
      <c r="G198">
        <v>59</v>
      </c>
      <c r="H198">
        <v>0.3</v>
      </c>
      <c r="I198">
        <v>28</v>
      </c>
      <c r="J198" s="3">
        <f>H198*I198</f>
        <v>8.4</v>
      </c>
      <c r="L198" t="s">
        <v>596</v>
      </c>
      <c r="M198" s="2">
        <f t="shared" ref="M198" si="386">AVERAGE(E229:E268)</f>
        <v>59.092499999999994</v>
      </c>
      <c r="N198">
        <f t="shared" ref="N198" si="387">_xlfn.STDEV.S(E229:E268)</f>
        <v>14.757951138110981</v>
      </c>
    </row>
    <row r="199" spans="1:14" x14ac:dyDescent="0.25">
      <c r="A199" s="7">
        <f ca="1">RAND()</f>
        <v>0.31837903844966176</v>
      </c>
      <c r="B199" s="1">
        <v>42940</v>
      </c>
      <c r="C199" s="1" t="str">
        <f>TEXT(B199,"mmmm")</f>
        <v>July</v>
      </c>
      <c r="D199" t="s">
        <v>8</v>
      </c>
      <c r="E199">
        <v>83.5</v>
      </c>
      <c r="F199" s="2">
        <v>0.56999999999999995</v>
      </c>
      <c r="G199">
        <v>69</v>
      </c>
      <c r="H199">
        <v>0.5</v>
      </c>
      <c r="I199">
        <v>35</v>
      </c>
      <c r="J199" s="3">
        <f>H199*I199</f>
        <v>17.5</v>
      </c>
      <c r="L199" t="s">
        <v>597</v>
      </c>
      <c r="M199" s="2">
        <f t="shared" ref="M199" si="388">AVERAGE(E198:E237)</f>
        <v>61.069999999999993</v>
      </c>
      <c r="N199">
        <f t="shared" ref="N199" si="389">_xlfn.STDEV.S(E198:E237)</f>
        <v>15.425822506433802</v>
      </c>
    </row>
    <row r="200" spans="1:14" x14ac:dyDescent="0.25">
      <c r="A200" s="7">
        <f ca="1">RAND()</f>
        <v>0.67194638735730772</v>
      </c>
      <c r="B200" s="1">
        <v>42852</v>
      </c>
      <c r="C200" s="1" t="str">
        <f>TEXT(B200,"mmmm")</f>
        <v>April</v>
      </c>
      <c r="D200" t="s">
        <v>11</v>
      </c>
      <c r="E200">
        <v>63.499999999999993</v>
      </c>
      <c r="F200" s="2">
        <v>0.77</v>
      </c>
      <c r="G200">
        <v>50</v>
      </c>
      <c r="H200">
        <v>0.3</v>
      </c>
      <c r="I200">
        <v>25</v>
      </c>
      <c r="J200" s="3">
        <f>H200*I200</f>
        <v>7.5</v>
      </c>
      <c r="L200" t="s">
        <v>598</v>
      </c>
      <c r="M200" s="2">
        <f t="shared" ref="M200" si="390">AVERAGE(E231:E270)</f>
        <v>58.320000000000007</v>
      </c>
      <c r="N200">
        <f t="shared" ref="N200" si="391">_xlfn.STDEV.S(E231:E270)</f>
        <v>15.161966586469914</v>
      </c>
    </row>
    <row r="201" spans="1:14" x14ac:dyDescent="0.25">
      <c r="A201" s="7">
        <f ca="1">RAND()</f>
        <v>0.66332012224290604</v>
      </c>
      <c r="B201" s="1">
        <v>43067</v>
      </c>
      <c r="C201" s="1" t="str">
        <f>TEXT(B201,"mmmm")</f>
        <v>November</v>
      </c>
      <c r="D201" t="s">
        <v>9</v>
      </c>
      <c r="E201">
        <v>54.599999999999994</v>
      </c>
      <c r="F201" s="2">
        <v>0.91</v>
      </c>
      <c r="G201">
        <v>37</v>
      </c>
      <c r="H201">
        <v>0.3</v>
      </c>
      <c r="I201">
        <v>22</v>
      </c>
      <c r="J201" s="3">
        <f>H201*I201</f>
        <v>6.6</v>
      </c>
      <c r="L201" t="s">
        <v>599</v>
      </c>
      <c r="M201" s="2">
        <f t="shared" ref="M201" si="392">AVERAGE(E200:E239)</f>
        <v>60.232500000000002</v>
      </c>
      <c r="N201">
        <f t="shared" ref="N201" si="393">_xlfn.STDEV.S(E200:E239)</f>
        <v>15.971904619659044</v>
      </c>
    </row>
    <row r="202" spans="1:14" x14ac:dyDescent="0.25">
      <c r="A202" s="7">
        <f ca="1">RAND()</f>
        <v>0.78932670072541999</v>
      </c>
      <c r="B202" s="1">
        <v>43091</v>
      </c>
      <c r="C202" s="1" t="str">
        <f>TEXT(B202,"mmmm")</f>
        <v>December</v>
      </c>
      <c r="D202" t="s">
        <v>12</v>
      </c>
      <c r="E202">
        <v>30.9</v>
      </c>
      <c r="F202" s="2">
        <v>1.54</v>
      </c>
      <c r="G202">
        <v>17</v>
      </c>
      <c r="H202">
        <v>0.3</v>
      </c>
      <c r="I202">
        <v>13</v>
      </c>
      <c r="J202" s="3">
        <f>H202*I202</f>
        <v>3.9</v>
      </c>
      <c r="L202" t="s">
        <v>600</v>
      </c>
      <c r="M202" s="2">
        <f t="shared" ref="M202" si="394">AVERAGE(E233:E272)</f>
        <v>59.802500000000009</v>
      </c>
      <c r="N202">
        <f t="shared" ref="N202" si="395">_xlfn.STDEV.S(E233:E272)</f>
        <v>15.640733924349808</v>
      </c>
    </row>
    <row r="203" spans="1:14" x14ac:dyDescent="0.25">
      <c r="A203" s="7">
        <f ca="1">RAND()</f>
        <v>1.4769328537002857E-2</v>
      </c>
      <c r="B203" s="1">
        <v>42769</v>
      </c>
      <c r="C203" s="1" t="str">
        <f>TEXT(B203,"mmmm")</f>
        <v>February</v>
      </c>
      <c r="D203" t="s">
        <v>12</v>
      </c>
      <c r="E203">
        <v>50.3</v>
      </c>
      <c r="F203" s="2">
        <v>0.87</v>
      </c>
      <c r="G203">
        <v>25</v>
      </c>
      <c r="H203">
        <v>0.3</v>
      </c>
      <c r="I203">
        <v>21</v>
      </c>
      <c r="J203" s="3">
        <f>H203*I203</f>
        <v>6.3</v>
      </c>
      <c r="L203" t="s">
        <v>601</v>
      </c>
      <c r="M203" s="2">
        <f t="shared" ref="M203" si="396">AVERAGE(E202:E241)</f>
        <v>60.682500000000005</v>
      </c>
      <c r="N203">
        <f t="shared" ref="N203" si="397">_xlfn.STDEV.S(E202:E241)</f>
        <v>16.097856004720526</v>
      </c>
    </row>
    <row r="204" spans="1:14" x14ac:dyDescent="0.25">
      <c r="A204" s="7">
        <f ca="1">RAND()</f>
        <v>0.12486730635279208</v>
      </c>
      <c r="B204" s="1">
        <v>43020</v>
      </c>
      <c r="C204" s="1" t="str">
        <f>TEXT(B204,"mmmm")</f>
        <v>October</v>
      </c>
      <c r="D204" t="s">
        <v>11</v>
      </c>
      <c r="E204">
        <v>58.199999999999996</v>
      </c>
      <c r="F204" s="2">
        <v>0.77</v>
      </c>
      <c r="G204">
        <v>39</v>
      </c>
      <c r="H204">
        <v>0.3</v>
      </c>
      <c r="I204">
        <v>24</v>
      </c>
      <c r="J204" s="3">
        <f>H204*I204</f>
        <v>7.1999999999999993</v>
      </c>
      <c r="L204" t="s">
        <v>602</v>
      </c>
      <c r="M204" s="2">
        <f t="shared" ref="M204" si="398">AVERAGE(E235:E274)</f>
        <v>59.80250000000003</v>
      </c>
      <c r="N204">
        <f t="shared" ref="N204" si="399">_xlfn.STDEV.S(E235:E274)</f>
        <v>15.585208100582358</v>
      </c>
    </row>
    <row r="205" spans="1:14" x14ac:dyDescent="0.25">
      <c r="A205" s="7">
        <f ca="1">RAND()</f>
        <v>3.3662952588997541E-3</v>
      </c>
      <c r="B205" s="1">
        <v>42896</v>
      </c>
      <c r="C205" s="1" t="str">
        <f>TEXT(B205,"mmmm")</f>
        <v>June</v>
      </c>
      <c r="D205" t="s">
        <v>13</v>
      </c>
      <c r="E205">
        <v>79.5</v>
      </c>
      <c r="F205" s="2">
        <v>0.54</v>
      </c>
      <c r="G205">
        <v>54</v>
      </c>
      <c r="H205">
        <v>0.3</v>
      </c>
      <c r="I205">
        <v>35</v>
      </c>
      <c r="J205" s="3">
        <f>H205*I205</f>
        <v>10.5</v>
      </c>
      <c r="L205" t="s">
        <v>603</v>
      </c>
      <c r="M205" s="2">
        <f t="shared" ref="M205" si="400">AVERAGE(E204:E243)</f>
        <v>61.232500000000002</v>
      </c>
      <c r="N205">
        <f t="shared" ref="N205" si="401">_xlfn.STDEV.S(E204:E243)</f>
        <v>15.491774285498069</v>
      </c>
    </row>
    <row r="206" spans="1:14" x14ac:dyDescent="0.25">
      <c r="A206" s="7">
        <f ca="1">RAND()</f>
        <v>0.82093183392562752</v>
      </c>
      <c r="B206" s="1">
        <v>42903</v>
      </c>
      <c r="C206" s="1" t="str">
        <f>TEXT(B206,"mmmm")</f>
        <v>June</v>
      </c>
      <c r="D206" t="s">
        <v>13</v>
      </c>
      <c r="E206">
        <v>76.3</v>
      </c>
      <c r="F206" s="2">
        <v>0.65</v>
      </c>
      <c r="G206">
        <v>47</v>
      </c>
      <c r="H206">
        <v>0.3</v>
      </c>
      <c r="I206">
        <v>31</v>
      </c>
      <c r="J206" s="3">
        <f>H206*I206</f>
        <v>9.2999999999999989</v>
      </c>
      <c r="L206" t="s">
        <v>604</v>
      </c>
      <c r="M206" s="2">
        <f t="shared" ref="M206" si="402">AVERAGE(E237:E276)</f>
        <v>60.730000000000018</v>
      </c>
      <c r="N206">
        <f t="shared" ref="N206" si="403">_xlfn.STDEV.S(E237:E276)</f>
        <v>14.840073951021711</v>
      </c>
    </row>
    <row r="207" spans="1:14" x14ac:dyDescent="0.25">
      <c r="A207" s="7">
        <f ca="1">RAND()</f>
        <v>0.81674704993319724</v>
      </c>
      <c r="B207" s="1">
        <v>42868</v>
      </c>
      <c r="C207" s="1" t="str">
        <f>TEXT(B207,"mmmm")</f>
        <v>May</v>
      </c>
      <c r="D207" t="s">
        <v>13</v>
      </c>
      <c r="E207">
        <v>70</v>
      </c>
      <c r="F207" s="2">
        <v>0.65</v>
      </c>
      <c r="G207">
        <v>34</v>
      </c>
      <c r="H207">
        <v>0.3</v>
      </c>
      <c r="I207">
        <v>30</v>
      </c>
      <c r="J207" s="3">
        <f>H207*I207</f>
        <v>9</v>
      </c>
      <c r="L207" t="s">
        <v>605</v>
      </c>
      <c r="M207" s="2">
        <f t="shared" ref="M207" si="404">AVERAGE(E206:E245)</f>
        <v>60.962500000000013</v>
      </c>
      <c r="N207">
        <f t="shared" ref="N207" si="405">_xlfn.STDEV.S(E206:E245)</f>
        <v>15.211191687836322</v>
      </c>
    </row>
    <row r="208" spans="1:14" x14ac:dyDescent="0.25">
      <c r="A208" s="7">
        <f ca="1">RAND()</f>
        <v>0.43997022724802093</v>
      </c>
      <c r="B208" s="1">
        <v>42839</v>
      </c>
      <c r="C208" s="1" t="str">
        <f>TEXT(B208,"mmmm")</f>
        <v>April</v>
      </c>
      <c r="D208" t="s">
        <v>12</v>
      </c>
      <c r="E208">
        <v>61.499999999999993</v>
      </c>
      <c r="F208" s="2">
        <v>0.77</v>
      </c>
      <c r="G208">
        <v>49</v>
      </c>
      <c r="H208">
        <v>0.3</v>
      </c>
      <c r="I208">
        <v>25</v>
      </c>
      <c r="J208" s="3">
        <f>H208*I208</f>
        <v>7.5</v>
      </c>
      <c r="L208" t="s">
        <v>606</v>
      </c>
      <c r="M208" s="2">
        <f t="shared" ref="M208" si="406">AVERAGE(E239:E278)</f>
        <v>60.202500000000008</v>
      </c>
      <c r="N208">
        <f t="shared" ref="N208" si="407">_xlfn.STDEV.S(E239:E278)</f>
        <v>15.158267398117086</v>
      </c>
    </row>
    <row r="209" spans="1:14" x14ac:dyDescent="0.25">
      <c r="A209" s="7">
        <f ca="1">RAND()</f>
        <v>0.76019364027681269</v>
      </c>
      <c r="B209" s="1">
        <v>42753</v>
      </c>
      <c r="C209" s="1" t="str">
        <f>TEXT(B209,"mmmm")</f>
        <v>January</v>
      </c>
      <c r="D209" t="s">
        <v>10</v>
      </c>
      <c r="E209">
        <v>42.8</v>
      </c>
      <c r="F209" s="2">
        <v>1.18</v>
      </c>
      <c r="G209">
        <v>33</v>
      </c>
      <c r="H209">
        <v>0.3</v>
      </c>
      <c r="I209">
        <v>16</v>
      </c>
      <c r="J209" s="3">
        <f>H209*I209</f>
        <v>4.8</v>
      </c>
      <c r="L209" t="s">
        <v>607</v>
      </c>
      <c r="M209" s="2">
        <f t="shared" ref="M209" si="408">AVERAGE(E208:E247)</f>
        <v>60.545000000000002</v>
      </c>
      <c r="N209">
        <f t="shared" ref="N209" si="409">_xlfn.STDEV.S(E208:E247)</f>
        <v>15.042349618702548</v>
      </c>
    </row>
    <row r="210" spans="1:14" x14ac:dyDescent="0.25">
      <c r="A210" s="7">
        <f ca="1">RAND()</f>
        <v>0.54253220808679314</v>
      </c>
      <c r="B210" s="1">
        <v>42968</v>
      </c>
      <c r="C210" s="1" t="str">
        <f>TEXT(B210,"mmmm")</f>
        <v>August</v>
      </c>
      <c r="D210" t="s">
        <v>8</v>
      </c>
      <c r="E210">
        <v>68</v>
      </c>
      <c r="F210" s="2">
        <v>0.65</v>
      </c>
      <c r="G210">
        <v>58</v>
      </c>
      <c r="H210">
        <v>0.5</v>
      </c>
      <c r="I210">
        <v>30</v>
      </c>
      <c r="J210" s="3">
        <f>H210*I210</f>
        <v>15</v>
      </c>
      <c r="L210" t="s">
        <v>608</v>
      </c>
      <c r="M210" s="2">
        <f t="shared" ref="M210" si="410">AVERAGE(E241:E280)</f>
        <v>58.984999999999999</v>
      </c>
      <c r="N210">
        <f t="shared" ref="N210" si="411">_xlfn.STDEV.S(E241:E280)</f>
        <v>15.049023309308211</v>
      </c>
    </row>
    <row r="211" spans="1:14" x14ac:dyDescent="0.25">
      <c r="A211" s="7">
        <f ca="1">RAND()</f>
        <v>4.6874472539434664E-2</v>
      </c>
      <c r="B211" s="1">
        <v>42874</v>
      </c>
      <c r="C211" s="1" t="str">
        <f>TEXT(B211,"mmmm")</f>
        <v>May</v>
      </c>
      <c r="D211" t="s">
        <v>12</v>
      </c>
      <c r="E211">
        <v>75.3</v>
      </c>
      <c r="F211" s="2">
        <v>0.61</v>
      </c>
      <c r="G211">
        <v>58</v>
      </c>
      <c r="H211">
        <v>0.3</v>
      </c>
      <c r="I211">
        <v>31</v>
      </c>
      <c r="J211" s="3">
        <f>H211*I211</f>
        <v>9.2999999999999989</v>
      </c>
      <c r="L211" t="s">
        <v>609</v>
      </c>
      <c r="M211" s="2">
        <f t="shared" ref="M211" si="412">AVERAGE(E210:E249)</f>
        <v>61.257499999999993</v>
      </c>
      <c r="N211">
        <f t="shared" ref="N211" si="413">_xlfn.STDEV.S(E210:E249)</f>
        <v>15.028142616864578</v>
      </c>
    </row>
    <row r="212" spans="1:14" x14ac:dyDescent="0.25">
      <c r="A212" s="7">
        <f ca="1">RAND()</f>
        <v>0.30531670166911107</v>
      </c>
      <c r="B212" s="1">
        <v>42815</v>
      </c>
      <c r="C212" s="1" t="str">
        <f>TEXT(B212,"mmmm")</f>
        <v>March</v>
      </c>
      <c r="D212" t="s">
        <v>9</v>
      </c>
      <c r="E212">
        <v>57.199999999999996</v>
      </c>
      <c r="F212" s="2">
        <v>0.83</v>
      </c>
      <c r="G212">
        <v>36</v>
      </c>
      <c r="H212">
        <v>0.3</v>
      </c>
      <c r="I212">
        <v>24</v>
      </c>
      <c r="J212" s="3">
        <f>H212*I212</f>
        <v>7.1999999999999993</v>
      </c>
      <c r="L212" t="s">
        <v>610</v>
      </c>
      <c r="M212" s="2">
        <f t="shared" ref="M212" si="414">AVERAGE(E243:E282)</f>
        <v>58.772499999999994</v>
      </c>
      <c r="N212">
        <f t="shared" ref="N212" si="415">_xlfn.STDEV.S(E243:E282)</f>
        <v>14.697060363669102</v>
      </c>
    </row>
    <row r="213" spans="1:14" x14ac:dyDescent="0.25">
      <c r="A213" s="7">
        <f ca="1">RAND()</f>
        <v>0.91619491444294543</v>
      </c>
      <c r="B213" s="1">
        <v>42883</v>
      </c>
      <c r="C213" s="1" t="str">
        <f>TEXT(B213,"mmmm")</f>
        <v>May</v>
      </c>
      <c r="D213" t="s">
        <v>7</v>
      </c>
      <c r="E213">
        <v>71.699999999999989</v>
      </c>
      <c r="F213" s="2">
        <v>0.65</v>
      </c>
      <c r="G213">
        <v>45</v>
      </c>
      <c r="H213">
        <v>0.3</v>
      </c>
      <c r="I213">
        <v>29</v>
      </c>
      <c r="J213" s="3">
        <f>H213*I213</f>
        <v>8.6999999999999993</v>
      </c>
      <c r="L213" t="s">
        <v>611</v>
      </c>
      <c r="M213" s="2">
        <f t="shared" ref="M213" si="416">AVERAGE(E212:E251)</f>
        <v>60.79</v>
      </c>
      <c r="N213">
        <f t="shared" ref="N213" si="417">_xlfn.STDEV.S(E212:E251)</f>
        <v>14.853831414564668</v>
      </c>
    </row>
    <row r="214" spans="1:14" x14ac:dyDescent="0.25">
      <c r="A214" s="7">
        <f ca="1">RAND()</f>
        <v>0.49810724003280626</v>
      </c>
      <c r="B214" s="1">
        <v>42994</v>
      </c>
      <c r="C214" s="1" t="str">
        <f>TEXT(B214,"mmmm")</f>
        <v>September</v>
      </c>
      <c r="D214" t="s">
        <v>13</v>
      </c>
      <c r="E214">
        <v>68.099999999999994</v>
      </c>
      <c r="F214" s="2">
        <v>0.69</v>
      </c>
      <c r="G214">
        <v>37</v>
      </c>
      <c r="H214">
        <v>0.3</v>
      </c>
      <c r="I214">
        <v>27</v>
      </c>
      <c r="J214" s="3">
        <f>H214*I214</f>
        <v>8.1</v>
      </c>
      <c r="L214" t="s">
        <v>612</v>
      </c>
      <c r="M214" s="2">
        <f t="shared" ref="M214" si="418">AVERAGE(E245:E284)</f>
        <v>58.297499999999992</v>
      </c>
      <c r="N214">
        <f t="shared" ref="N214" si="419">_xlfn.STDEV.S(E245:E284)</f>
        <v>14.938223000419319</v>
      </c>
    </row>
    <row r="215" spans="1:14" x14ac:dyDescent="0.25">
      <c r="A215" s="7">
        <f ca="1">RAND()</f>
        <v>0.69642465902408113</v>
      </c>
      <c r="B215" s="1">
        <v>42761</v>
      </c>
      <c r="C215" s="1" t="str">
        <f>TEXT(B215,"mmmm")</f>
        <v>January</v>
      </c>
      <c r="D215" t="s">
        <v>11</v>
      </c>
      <c r="E215">
        <v>35.799999999999997</v>
      </c>
      <c r="F215" s="2">
        <v>1.25</v>
      </c>
      <c r="G215">
        <v>18</v>
      </c>
      <c r="H215">
        <v>0.3</v>
      </c>
      <c r="I215">
        <v>16</v>
      </c>
      <c r="J215" s="3">
        <f>H215*I215</f>
        <v>4.8</v>
      </c>
      <c r="L215" t="s">
        <v>613</v>
      </c>
      <c r="M215" s="2">
        <f t="shared" ref="M215" si="420">AVERAGE(E214:E253)</f>
        <v>60.877499999999998</v>
      </c>
      <c r="N215">
        <f t="shared" ref="N215" si="421">_xlfn.STDEV.S(E214:E253)</f>
        <v>15.902273462686116</v>
      </c>
    </row>
    <row r="216" spans="1:14" x14ac:dyDescent="0.25">
      <c r="A216" s="7">
        <f ca="1">RAND()</f>
        <v>0.88651549700889987</v>
      </c>
      <c r="B216" s="1">
        <v>42899</v>
      </c>
      <c r="C216" s="1" t="str">
        <f>TEXT(B216,"mmmm")</f>
        <v>June</v>
      </c>
      <c r="D216" t="s">
        <v>9</v>
      </c>
      <c r="E216">
        <v>75.599999999999994</v>
      </c>
      <c r="F216" s="2">
        <v>0.59</v>
      </c>
      <c r="G216">
        <v>65</v>
      </c>
      <c r="H216">
        <v>0.3</v>
      </c>
      <c r="I216">
        <v>32</v>
      </c>
      <c r="J216" s="3">
        <f>H216*I216</f>
        <v>9.6</v>
      </c>
      <c r="L216" t="s">
        <v>614</v>
      </c>
      <c r="M216" s="2">
        <f t="shared" ref="M216" si="422">AVERAGE(E247:E286)</f>
        <v>57.219999999999992</v>
      </c>
      <c r="N216">
        <f t="shared" ref="N216" si="423">_xlfn.STDEV.S(E247:E286)</f>
        <v>15.001182859344382</v>
      </c>
    </row>
    <row r="217" spans="1:14" x14ac:dyDescent="0.25">
      <c r="A217" s="7">
        <f ca="1">RAND()</f>
        <v>0.71737715760024057</v>
      </c>
      <c r="B217" s="1">
        <v>42938</v>
      </c>
      <c r="C217" s="1" t="str">
        <f>TEXT(B217,"mmmm")</f>
        <v>July</v>
      </c>
      <c r="D217" t="s">
        <v>13</v>
      </c>
      <c r="E217">
        <v>99.6</v>
      </c>
      <c r="F217" s="2">
        <v>0.47</v>
      </c>
      <c r="G217">
        <v>49</v>
      </c>
      <c r="H217">
        <v>0.5</v>
      </c>
      <c r="I217">
        <v>42</v>
      </c>
      <c r="J217" s="3">
        <f>H217*I217</f>
        <v>21</v>
      </c>
      <c r="L217" t="s">
        <v>615</v>
      </c>
      <c r="M217" s="2">
        <f t="shared" ref="M217" si="424">AVERAGE(E216:E255)</f>
        <v>60.507500000000007</v>
      </c>
      <c r="N217">
        <f t="shared" ref="N217" si="425">_xlfn.STDEV.S(E216:E255)</f>
        <v>15.941453582019779</v>
      </c>
    </row>
    <row r="218" spans="1:14" x14ac:dyDescent="0.25">
      <c r="A218" s="7">
        <f ca="1">RAND()</f>
        <v>0.22436321236825607</v>
      </c>
      <c r="B218" s="1">
        <v>42764</v>
      </c>
      <c r="C218" s="1" t="str">
        <f>TEXT(B218,"mmmm")</f>
        <v>January</v>
      </c>
      <c r="D218" t="s">
        <v>7</v>
      </c>
      <c r="E218">
        <v>35.199999999999996</v>
      </c>
      <c r="F218" s="2">
        <v>1.33</v>
      </c>
      <c r="G218">
        <v>27</v>
      </c>
      <c r="H218">
        <v>0.3</v>
      </c>
      <c r="I218">
        <v>14</v>
      </c>
      <c r="J218" s="3">
        <f>H218*I218</f>
        <v>4.2</v>
      </c>
      <c r="L218" t="s">
        <v>616</v>
      </c>
      <c r="M218" s="2">
        <f t="shared" ref="M218" si="426">AVERAGE(E249:E288)</f>
        <v>57.359999999999992</v>
      </c>
      <c r="N218">
        <f t="shared" ref="N218" si="427">_xlfn.STDEV.S(E249:E288)</f>
        <v>15.234555861845566</v>
      </c>
    </row>
    <row r="219" spans="1:14" x14ac:dyDescent="0.25">
      <c r="A219" s="7">
        <f ca="1">RAND()</f>
        <v>0.56866706416567236</v>
      </c>
      <c r="B219" s="1">
        <v>42749</v>
      </c>
      <c r="C219" s="1" t="str">
        <f>TEXT(B219,"mmmm")</f>
        <v>January</v>
      </c>
      <c r="D219" t="s">
        <v>13</v>
      </c>
      <c r="E219">
        <v>44.099999999999994</v>
      </c>
      <c r="F219" s="2">
        <v>1.05</v>
      </c>
      <c r="G219">
        <v>23</v>
      </c>
      <c r="H219">
        <v>0.3</v>
      </c>
      <c r="I219">
        <v>17</v>
      </c>
      <c r="J219" s="3">
        <f>H219*I219</f>
        <v>5.0999999999999996</v>
      </c>
      <c r="L219" t="s">
        <v>617</v>
      </c>
      <c r="M219" s="2">
        <f t="shared" ref="M219" si="428">AVERAGE(E218:E257)</f>
        <v>58.879999999999995</v>
      </c>
      <c r="N219">
        <f t="shared" ref="N219" si="429">_xlfn.STDEV.S(E218:E257)</f>
        <v>14.658614339663005</v>
      </c>
    </row>
    <row r="220" spans="1:14" x14ac:dyDescent="0.25">
      <c r="A220" s="7">
        <f ca="1">RAND()</f>
        <v>0.70577378401167734</v>
      </c>
      <c r="B220" s="1">
        <v>42870</v>
      </c>
      <c r="C220" s="1" t="str">
        <f>TEXT(B220,"mmmm")</f>
        <v>May</v>
      </c>
      <c r="D220" t="s">
        <v>8</v>
      </c>
      <c r="E220">
        <v>63.399999999999991</v>
      </c>
      <c r="F220" s="2">
        <v>0.69</v>
      </c>
      <c r="G220">
        <v>32</v>
      </c>
      <c r="H220">
        <v>0.3</v>
      </c>
      <c r="I220">
        <v>28</v>
      </c>
      <c r="J220" s="3">
        <f>H220*I220</f>
        <v>8.4</v>
      </c>
      <c r="L220" t="s">
        <v>618</v>
      </c>
      <c r="M220" s="2">
        <f t="shared" ref="M220" si="430">AVERAGE(E251:E290)</f>
        <v>56.765000000000001</v>
      </c>
      <c r="N220">
        <f t="shared" ref="N220" si="431">_xlfn.STDEV.S(E251:E290)</f>
        <v>14.875647798865673</v>
      </c>
    </row>
    <row r="221" spans="1:14" x14ac:dyDescent="0.25">
      <c r="A221" s="7">
        <f ca="1">RAND()</f>
        <v>0.8379971888703075</v>
      </c>
      <c r="B221" s="1">
        <v>43022</v>
      </c>
      <c r="C221" s="1" t="str">
        <f>TEXT(B221,"mmmm")</f>
        <v>October</v>
      </c>
      <c r="D221" t="s">
        <v>13</v>
      </c>
      <c r="E221">
        <v>59.499999999999993</v>
      </c>
      <c r="F221" s="2">
        <v>0.74</v>
      </c>
      <c r="G221">
        <v>28</v>
      </c>
      <c r="H221">
        <v>0.3</v>
      </c>
      <c r="I221">
        <v>25</v>
      </c>
      <c r="J221" s="3">
        <f>H221*I221</f>
        <v>7.5</v>
      </c>
      <c r="L221" t="s">
        <v>619</v>
      </c>
      <c r="M221" s="2">
        <f t="shared" ref="M221" si="432">AVERAGE(E220:E259)</f>
        <v>59.239999999999988</v>
      </c>
      <c r="N221">
        <f t="shared" ref="N221" si="433">_xlfn.STDEV.S(E220:E259)</f>
        <v>14.912768578190555</v>
      </c>
    </row>
    <row r="222" spans="1:14" x14ac:dyDescent="0.25">
      <c r="A222" s="7">
        <f ca="1">RAND()</f>
        <v>0.84691953300516909</v>
      </c>
      <c r="B222" s="1">
        <v>42992</v>
      </c>
      <c r="C222" s="1" t="str">
        <f>TEXT(B222,"mmmm")</f>
        <v>September</v>
      </c>
      <c r="D222" t="s">
        <v>11</v>
      </c>
      <c r="E222">
        <v>63.8</v>
      </c>
      <c r="F222" s="2">
        <v>0.71</v>
      </c>
      <c r="G222">
        <v>29</v>
      </c>
      <c r="H222">
        <v>0.3</v>
      </c>
      <c r="I222">
        <v>26</v>
      </c>
      <c r="J222" s="3">
        <f>H222*I222</f>
        <v>7.8</v>
      </c>
      <c r="L222" t="s">
        <v>620</v>
      </c>
      <c r="M222" s="2">
        <f t="shared" ref="M222" si="434">AVERAGE(E253:E292)</f>
        <v>56.259999999999991</v>
      </c>
      <c r="N222">
        <f t="shared" ref="N222" si="435">_xlfn.STDEV.S(E253:E292)</f>
        <v>14.276766135300097</v>
      </c>
    </row>
    <row r="223" spans="1:14" x14ac:dyDescent="0.25">
      <c r="A223" s="7">
        <f ca="1">RAND()</f>
        <v>0.74792235155297804</v>
      </c>
      <c r="B223" s="1">
        <v>42890</v>
      </c>
      <c r="C223" s="1" t="str">
        <f>TEXT(B223,"mmmm")</f>
        <v>June</v>
      </c>
      <c r="D223" t="s">
        <v>7</v>
      </c>
      <c r="E223">
        <v>90.399999999999991</v>
      </c>
      <c r="F223" s="2">
        <v>0.51</v>
      </c>
      <c r="G223">
        <v>43</v>
      </c>
      <c r="H223">
        <v>0.3</v>
      </c>
      <c r="I223">
        <v>38</v>
      </c>
      <c r="J223" s="3">
        <f>H223*I223</f>
        <v>11.4</v>
      </c>
      <c r="L223" t="s">
        <v>621</v>
      </c>
      <c r="M223" s="2">
        <f t="shared" ref="M223" si="436">AVERAGE(E222:E261)</f>
        <v>59.882499999999979</v>
      </c>
      <c r="N223">
        <f t="shared" ref="N223" si="437">_xlfn.STDEV.S(E222:E261)</f>
        <v>15.287616699766403</v>
      </c>
    </row>
    <row r="224" spans="1:14" x14ac:dyDescent="0.25">
      <c r="A224" s="7">
        <f ca="1">RAND()</f>
        <v>0.25912532148493761</v>
      </c>
      <c r="B224" s="1">
        <v>42808</v>
      </c>
      <c r="C224" s="1" t="str">
        <f>TEXT(B224,"mmmm")</f>
        <v>March</v>
      </c>
      <c r="D224" t="s">
        <v>9</v>
      </c>
      <c r="E224">
        <v>58.9</v>
      </c>
      <c r="F224" s="2">
        <v>0.87</v>
      </c>
      <c r="G224">
        <v>35</v>
      </c>
      <c r="H224">
        <v>0.3</v>
      </c>
      <c r="I224">
        <v>23</v>
      </c>
      <c r="J224" s="3">
        <f>H224*I224</f>
        <v>6.8999999999999995</v>
      </c>
      <c r="L224" t="s">
        <v>622</v>
      </c>
      <c r="M224" s="2">
        <f t="shared" ref="M224" si="438">AVERAGE(E255:E294)</f>
        <v>56.089999999999996</v>
      </c>
      <c r="N224">
        <f t="shared" ref="N224" si="439">_xlfn.STDEV.S(E255:E294)</f>
        <v>14.350749109367046</v>
      </c>
    </row>
    <row r="225" spans="1:14" x14ac:dyDescent="0.25">
      <c r="A225" s="7">
        <f ca="1">RAND()</f>
        <v>2.0228781533494167E-2</v>
      </c>
      <c r="B225" s="1">
        <v>43033</v>
      </c>
      <c r="C225" s="1" t="str">
        <f>TEXT(B225,"mmmm")</f>
        <v>October</v>
      </c>
      <c r="D225" t="s">
        <v>10</v>
      </c>
      <c r="E225">
        <v>61.199999999999996</v>
      </c>
      <c r="F225" s="2">
        <v>0.8</v>
      </c>
      <c r="G225">
        <v>44</v>
      </c>
      <c r="H225">
        <v>0.3</v>
      </c>
      <c r="I225">
        <v>24</v>
      </c>
      <c r="J225" s="3">
        <f>H225*I225</f>
        <v>7.1999999999999993</v>
      </c>
      <c r="L225" t="s">
        <v>623</v>
      </c>
      <c r="M225" s="2">
        <f t="shared" ref="M225" si="440">AVERAGE(E224:E263)</f>
        <v>58.49499999999999</v>
      </c>
      <c r="N225">
        <f t="shared" ref="N225" si="441">_xlfn.STDEV.S(E224:E263)</f>
        <v>14.600473297562017</v>
      </c>
    </row>
    <row r="226" spans="1:14" x14ac:dyDescent="0.25">
      <c r="A226" s="7">
        <f ca="1">RAND()</f>
        <v>0.4179681190678125</v>
      </c>
      <c r="B226" s="1">
        <v>42772</v>
      </c>
      <c r="C226" s="1" t="str">
        <f>TEXT(B226,"mmmm")</f>
        <v>February</v>
      </c>
      <c r="D226" t="s">
        <v>8</v>
      </c>
      <c r="E226">
        <v>45</v>
      </c>
      <c r="F226" s="2">
        <v>0.95</v>
      </c>
      <c r="G226">
        <v>28</v>
      </c>
      <c r="H226">
        <v>0.3</v>
      </c>
      <c r="I226">
        <v>20</v>
      </c>
      <c r="J226" s="3">
        <f>H226*I226</f>
        <v>6</v>
      </c>
      <c r="L226" t="s">
        <v>624</v>
      </c>
      <c r="M226" s="2">
        <f t="shared" ref="M226" si="442">AVERAGE(E257:E296)</f>
        <v>56.557500000000005</v>
      </c>
      <c r="N226">
        <f t="shared" ref="N226" si="443">_xlfn.STDEV.S(E257:E296)</f>
        <v>14.431800490050248</v>
      </c>
    </row>
    <row r="227" spans="1:14" x14ac:dyDescent="0.25">
      <c r="A227" s="7">
        <f ca="1">RAND()</f>
        <v>0.43273200776728882</v>
      </c>
      <c r="B227" s="1">
        <v>42817</v>
      </c>
      <c r="C227" s="1" t="str">
        <f>TEXT(B227,"mmmm")</f>
        <v>March</v>
      </c>
      <c r="D227" t="s">
        <v>11</v>
      </c>
      <c r="E227">
        <v>55.9</v>
      </c>
      <c r="F227" s="2">
        <v>0.87</v>
      </c>
      <c r="G227">
        <v>35</v>
      </c>
      <c r="H227">
        <v>0.3</v>
      </c>
      <c r="I227">
        <v>23</v>
      </c>
      <c r="J227" s="3">
        <f>H227*I227</f>
        <v>6.8999999999999995</v>
      </c>
      <c r="L227" t="s">
        <v>625</v>
      </c>
      <c r="M227" s="2">
        <f t="shared" ref="M227" si="444">AVERAGE(E226:E265)</f>
        <v>58.107500000000002</v>
      </c>
      <c r="N227">
        <f t="shared" ref="N227" si="445">_xlfn.STDEV.S(E226:E265)</f>
        <v>14.678580024595714</v>
      </c>
    </row>
    <row r="228" spans="1:14" x14ac:dyDescent="0.25">
      <c r="A228" s="7">
        <f ca="1">RAND()</f>
        <v>0.6539109208864925</v>
      </c>
      <c r="B228" s="1">
        <v>43011</v>
      </c>
      <c r="C228" s="1" t="str">
        <f>TEXT(B228,"mmmm")</f>
        <v>October</v>
      </c>
      <c r="D228" t="s">
        <v>9</v>
      </c>
      <c r="E228">
        <v>59.199999999999996</v>
      </c>
      <c r="F228" s="2">
        <v>0.8</v>
      </c>
      <c r="G228">
        <v>34</v>
      </c>
      <c r="H228">
        <v>0.3</v>
      </c>
      <c r="I228">
        <v>24</v>
      </c>
      <c r="J228" s="3">
        <f>H228*I228</f>
        <v>7.1999999999999993</v>
      </c>
      <c r="L228" t="s">
        <v>626</v>
      </c>
      <c r="M228" s="2">
        <f t="shared" ref="M228" si="446">AVERAGE(E259:E298)</f>
        <v>57.767500000000005</v>
      </c>
      <c r="N228">
        <f t="shared" ref="N228" si="447">_xlfn.STDEV.S(E259:E298)</f>
        <v>16.265527295637455</v>
      </c>
    </row>
    <row r="229" spans="1:14" x14ac:dyDescent="0.25">
      <c r="A229" s="7">
        <f ca="1">RAND()</f>
        <v>4.7200790953222826E-2</v>
      </c>
      <c r="B229" s="1">
        <v>42980</v>
      </c>
      <c r="C229" s="1" t="str">
        <f>TEXT(B229,"mmmm")</f>
        <v>September</v>
      </c>
      <c r="D229" t="s">
        <v>13</v>
      </c>
      <c r="E229">
        <v>67.399999999999991</v>
      </c>
      <c r="F229" s="2">
        <v>0.69</v>
      </c>
      <c r="G229">
        <v>53</v>
      </c>
      <c r="H229">
        <v>0.3</v>
      </c>
      <c r="I229">
        <v>28</v>
      </c>
      <c r="J229" s="3">
        <f>H229*I229</f>
        <v>8.4</v>
      </c>
      <c r="L229" t="s">
        <v>627</v>
      </c>
      <c r="M229" s="2">
        <f t="shared" ref="M229" si="448">AVERAGE(E228:E267)</f>
        <v>58.822499999999991</v>
      </c>
      <c r="N229">
        <f t="shared" ref="N229" si="449">_xlfn.STDEV.S(E228:E267)</f>
        <v>14.651690853679485</v>
      </c>
    </row>
    <row r="230" spans="1:14" x14ac:dyDescent="0.25">
      <c r="A230" s="7">
        <f ca="1">RAND()</f>
        <v>0.4740928425392662</v>
      </c>
      <c r="B230" s="1">
        <v>42962</v>
      </c>
      <c r="C230" s="1" t="str">
        <f>TEXT(B230,"mmmm")</f>
        <v>August</v>
      </c>
      <c r="D230" t="s">
        <v>9</v>
      </c>
      <c r="E230">
        <v>74.3</v>
      </c>
      <c r="F230" s="2">
        <v>0.63</v>
      </c>
      <c r="G230">
        <v>44</v>
      </c>
      <c r="H230">
        <v>0.5</v>
      </c>
      <c r="I230">
        <v>31</v>
      </c>
      <c r="J230" s="3">
        <f>H230*I230</f>
        <v>15.5</v>
      </c>
      <c r="L230" t="s">
        <v>628</v>
      </c>
      <c r="M230" s="2">
        <f t="shared" ref="M230" si="450">AVERAGE(E261:E300)</f>
        <v>58.242500000000007</v>
      </c>
      <c r="N230">
        <f t="shared" ref="N230" si="451">_xlfn.STDEV.S(E261:E300)</f>
        <v>16.36008099001954</v>
      </c>
    </row>
    <row r="231" spans="1:14" x14ac:dyDescent="0.25">
      <c r="A231" s="7">
        <f ca="1">RAND()</f>
        <v>0.85221509468851475</v>
      </c>
      <c r="B231" s="1">
        <v>42856</v>
      </c>
      <c r="C231" s="1" t="str">
        <f>TEXT(B231,"mmmm")</f>
        <v>May</v>
      </c>
      <c r="D231" t="s">
        <v>8</v>
      </c>
      <c r="E231">
        <v>66.699999999999989</v>
      </c>
      <c r="F231" s="2">
        <v>0.65</v>
      </c>
      <c r="G231">
        <v>56</v>
      </c>
      <c r="H231">
        <v>0.3</v>
      </c>
      <c r="I231">
        <v>29</v>
      </c>
      <c r="J231" s="3">
        <f>H231*I231</f>
        <v>8.6999999999999993</v>
      </c>
      <c r="L231" t="s">
        <v>629</v>
      </c>
      <c r="M231" s="2">
        <f t="shared" ref="M231" si="452">AVERAGE(E230:E269)</f>
        <v>58.302500000000009</v>
      </c>
      <c r="N231">
        <f t="shared" ref="N231" si="453">_xlfn.STDEV.S(E230:E269)</f>
        <v>15.142612441004346</v>
      </c>
    </row>
    <row r="232" spans="1:14" x14ac:dyDescent="0.25">
      <c r="A232" s="7">
        <f ca="1">RAND()</f>
        <v>0.28836455919797366</v>
      </c>
      <c r="B232" s="1">
        <v>43097</v>
      </c>
      <c r="C232" s="1" t="str">
        <f>TEXT(B232,"mmmm")</f>
        <v>December</v>
      </c>
      <c r="D232" t="s">
        <v>11</v>
      </c>
      <c r="E232">
        <v>37.799999999999997</v>
      </c>
      <c r="F232" s="2">
        <v>1.25</v>
      </c>
      <c r="G232">
        <v>32</v>
      </c>
      <c r="H232">
        <v>0.3</v>
      </c>
      <c r="I232">
        <v>16</v>
      </c>
      <c r="J232" s="3">
        <f>H232*I232</f>
        <v>4.8</v>
      </c>
      <c r="L232" t="s">
        <v>630</v>
      </c>
      <c r="M232" s="2">
        <f t="shared" ref="M232" si="454">AVERAGE(E263:E302)</f>
        <v>57.995000000000019</v>
      </c>
      <c r="N232">
        <f t="shared" ref="N232" si="455">_xlfn.STDEV.S(E263:E302)</f>
        <v>16.022003299949333</v>
      </c>
    </row>
    <row r="233" spans="1:14" x14ac:dyDescent="0.25">
      <c r="A233" s="7">
        <f ca="1">RAND()</f>
        <v>0.10526748688535992</v>
      </c>
      <c r="B233" s="1">
        <v>42960</v>
      </c>
      <c r="C233" s="1" t="str">
        <f>TEXT(B233,"mmmm")</f>
        <v>August</v>
      </c>
      <c r="D233" t="s">
        <v>7</v>
      </c>
      <c r="E233">
        <v>67.699999999999989</v>
      </c>
      <c r="F233" s="2">
        <v>0.65</v>
      </c>
      <c r="G233">
        <v>54</v>
      </c>
      <c r="H233">
        <v>0.5</v>
      </c>
      <c r="I233">
        <v>29</v>
      </c>
      <c r="J233" s="3">
        <f>H233*I233</f>
        <v>14.5</v>
      </c>
      <c r="L233" t="s">
        <v>631</v>
      </c>
      <c r="M233" s="2">
        <f t="shared" ref="M233" si="456">AVERAGE(E232:E271)</f>
        <v>58.585000000000015</v>
      </c>
      <c r="N233">
        <f t="shared" ref="N233" si="457">_xlfn.STDEV.S(E232:E271)</f>
        <v>15.402905986225848</v>
      </c>
    </row>
    <row r="234" spans="1:14" x14ac:dyDescent="0.25">
      <c r="A234" s="7">
        <f ca="1">RAND()</f>
        <v>0.4477790575323578</v>
      </c>
      <c r="B234" s="1">
        <v>43054</v>
      </c>
      <c r="C234" s="1" t="str">
        <f>TEXT(B234,"mmmm")</f>
        <v>November</v>
      </c>
      <c r="D234" t="s">
        <v>10</v>
      </c>
      <c r="E234">
        <v>55.9</v>
      </c>
      <c r="F234" s="2">
        <v>0.83</v>
      </c>
      <c r="G234">
        <v>47</v>
      </c>
      <c r="H234">
        <v>0.3</v>
      </c>
      <c r="I234">
        <v>23</v>
      </c>
      <c r="J234" s="3">
        <f>H234*I234</f>
        <v>6.8999999999999995</v>
      </c>
      <c r="L234" t="s">
        <v>632</v>
      </c>
      <c r="M234" s="2">
        <f t="shared" ref="M234" si="458">AVERAGE(E265:E304)</f>
        <v>59.325000000000024</v>
      </c>
      <c r="N234">
        <f t="shared" ref="N234" si="459">_xlfn.STDEV.S(E265:E304)</f>
        <v>17.185902839544166</v>
      </c>
    </row>
    <row r="235" spans="1:14" x14ac:dyDescent="0.25">
      <c r="A235" s="7">
        <f ca="1">RAND()</f>
        <v>0.28735980558263929</v>
      </c>
      <c r="B235" s="1">
        <v>42811</v>
      </c>
      <c r="C235" s="1" t="str">
        <f>TEXT(B235,"mmmm")</f>
        <v>March</v>
      </c>
      <c r="D235" t="s">
        <v>12</v>
      </c>
      <c r="E235">
        <v>56.499999999999993</v>
      </c>
      <c r="F235" s="2">
        <v>0.77</v>
      </c>
      <c r="G235">
        <v>50</v>
      </c>
      <c r="H235">
        <v>0.3</v>
      </c>
      <c r="I235">
        <v>25</v>
      </c>
      <c r="J235" s="3">
        <f>H235*I235</f>
        <v>7.5</v>
      </c>
      <c r="L235" t="s">
        <v>633</v>
      </c>
      <c r="M235" s="2">
        <f t="shared" ref="M235" si="460">AVERAGE(E234:E273)</f>
        <v>59.680000000000021</v>
      </c>
      <c r="N235">
        <f t="shared" ref="N235" si="461">_xlfn.STDEV.S(E234:E273)</f>
        <v>15.596419707493926</v>
      </c>
    </row>
    <row r="236" spans="1:14" x14ac:dyDescent="0.25">
      <c r="A236" s="7">
        <f ca="1">RAND()</f>
        <v>0.5914105340543897</v>
      </c>
      <c r="B236" s="1">
        <v>42751</v>
      </c>
      <c r="C236" s="1" t="str">
        <f>TEXT(B236,"mmmm")</f>
        <v>January</v>
      </c>
      <c r="D236" t="s">
        <v>8</v>
      </c>
      <c r="E236">
        <v>30.599999999999998</v>
      </c>
      <c r="F236" s="2">
        <v>1.67</v>
      </c>
      <c r="G236">
        <v>24</v>
      </c>
      <c r="H236">
        <v>0.3</v>
      </c>
      <c r="I236">
        <v>12</v>
      </c>
      <c r="J236" s="3">
        <f>H236*I236</f>
        <v>3.5999999999999996</v>
      </c>
      <c r="L236" t="s">
        <v>634</v>
      </c>
      <c r="M236" s="2">
        <f t="shared" ref="M236" si="462">AVERAGE(E267:E306)</f>
        <v>60.367500000000021</v>
      </c>
      <c r="N236">
        <f t="shared" ref="N236" si="463">_xlfn.STDEV.S(E267:E306)</f>
        <v>17.982347291234262</v>
      </c>
    </row>
    <row r="237" spans="1:14" x14ac:dyDescent="0.25">
      <c r="A237" s="7">
        <f ca="1">RAND()</f>
        <v>3.2826277902635148E-2</v>
      </c>
      <c r="B237" s="1">
        <v>42843</v>
      </c>
      <c r="C237" s="1" t="str">
        <f>TEXT(B237,"mmmm")</f>
        <v>April</v>
      </c>
      <c r="D237" t="s">
        <v>9</v>
      </c>
      <c r="E237">
        <v>62.499999999999993</v>
      </c>
      <c r="F237" s="2">
        <v>0.74</v>
      </c>
      <c r="G237">
        <v>31</v>
      </c>
      <c r="H237">
        <v>0.3</v>
      </c>
      <c r="I237">
        <v>25</v>
      </c>
      <c r="J237" s="3">
        <f>H237*I237</f>
        <v>7.5</v>
      </c>
      <c r="L237" t="s">
        <v>635</v>
      </c>
      <c r="M237" s="2">
        <f t="shared" ref="M237" si="464">AVERAGE(E236:E275)</f>
        <v>59.910000000000011</v>
      </c>
      <c r="N237">
        <f t="shared" ref="N237" si="465">_xlfn.STDEV.S(E236:E275)</f>
        <v>15.576672236030282</v>
      </c>
    </row>
    <row r="238" spans="1:14" x14ac:dyDescent="0.25">
      <c r="A238" s="7">
        <f ca="1">RAND()</f>
        <v>0.45214369346306327</v>
      </c>
      <c r="B238" s="1">
        <v>42742</v>
      </c>
      <c r="C238" s="1" t="str">
        <f>TEXT(B238,"mmmm")</f>
        <v>January</v>
      </c>
      <c r="D238" t="s">
        <v>13</v>
      </c>
      <c r="E238">
        <v>32.9</v>
      </c>
      <c r="F238" s="2">
        <v>1.54</v>
      </c>
      <c r="G238">
        <v>19</v>
      </c>
      <c r="H238">
        <v>0.3</v>
      </c>
      <c r="I238">
        <v>13</v>
      </c>
      <c r="J238" s="3">
        <f>H238*I238</f>
        <v>3.9</v>
      </c>
      <c r="L238" t="s">
        <v>636</v>
      </c>
      <c r="M238" s="2">
        <f t="shared" ref="M238" si="466">AVERAGE(E269:E308)</f>
        <v>60.20500000000002</v>
      </c>
      <c r="N238">
        <f t="shared" ref="N238" si="467">_xlfn.STDEV.S(E269:E308)</f>
        <v>17.988029495422836</v>
      </c>
    </row>
    <row r="239" spans="1:14" x14ac:dyDescent="0.25">
      <c r="A239" s="7">
        <f ca="1">RAND()</f>
        <v>0.90674221278023337</v>
      </c>
      <c r="B239" s="1">
        <v>42889</v>
      </c>
      <c r="C239" s="1" t="str">
        <f>TEXT(B239,"mmmm")</f>
        <v>June</v>
      </c>
      <c r="D239" t="s">
        <v>13</v>
      </c>
      <c r="E239">
        <v>81.5</v>
      </c>
      <c r="F239" s="2">
        <v>0.56000000000000005</v>
      </c>
      <c r="G239">
        <v>59</v>
      </c>
      <c r="H239">
        <v>0.3</v>
      </c>
      <c r="I239">
        <v>35</v>
      </c>
      <c r="J239" s="3">
        <f>H239*I239</f>
        <v>10.5</v>
      </c>
      <c r="L239" t="s">
        <v>637</v>
      </c>
      <c r="M239" s="2">
        <f t="shared" ref="M239" si="468">AVERAGE(E238:E277)</f>
        <v>59.972500000000011</v>
      </c>
      <c r="N239">
        <f t="shared" ref="N239" si="469">_xlfn.STDEV.S(E238:E277)</f>
        <v>15.505796889534084</v>
      </c>
    </row>
    <row r="240" spans="1:14" x14ac:dyDescent="0.25">
      <c r="A240" s="7">
        <f ca="1">RAND()</f>
        <v>0.62328383130887044</v>
      </c>
      <c r="B240" s="1">
        <v>43032</v>
      </c>
      <c r="C240" s="1" t="str">
        <f>TEXT(B240,"mmmm")</f>
        <v>October</v>
      </c>
      <c r="D240" t="s">
        <v>9</v>
      </c>
      <c r="E240">
        <v>61.499999999999993</v>
      </c>
      <c r="F240" s="2">
        <v>0.74</v>
      </c>
      <c r="G240">
        <v>48</v>
      </c>
      <c r="H240">
        <v>0.3</v>
      </c>
      <c r="I240">
        <v>25</v>
      </c>
      <c r="J240" s="3">
        <f>H240*I240</f>
        <v>7.5</v>
      </c>
      <c r="L240" t="s">
        <v>638</v>
      </c>
      <c r="M240" s="2">
        <f t="shared" ref="M240" si="470">AVERAGE(E271:E310)</f>
        <v>60.097500000000004</v>
      </c>
      <c r="N240">
        <f t="shared" ref="N240" si="471">_xlfn.STDEV.S(E271:E310)</f>
        <v>17.520529899198763</v>
      </c>
    </row>
    <row r="241" spans="1:14" x14ac:dyDescent="0.25">
      <c r="A241" s="7">
        <f ca="1">RAND()</f>
        <v>0.53116168264266328</v>
      </c>
      <c r="B241" s="1">
        <v>42971</v>
      </c>
      <c r="C241" s="1" t="str">
        <f>TEXT(B241,"mmmm")</f>
        <v>August</v>
      </c>
      <c r="D241" t="s">
        <v>11</v>
      </c>
      <c r="E241">
        <v>74.599999999999994</v>
      </c>
      <c r="F241" s="2">
        <v>0.59</v>
      </c>
      <c r="G241">
        <v>64</v>
      </c>
      <c r="H241">
        <v>0.5</v>
      </c>
      <c r="I241">
        <v>32</v>
      </c>
      <c r="J241" s="3">
        <f>H241*I241</f>
        <v>16</v>
      </c>
      <c r="L241" t="s">
        <v>639</v>
      </c>
      <c r="M241" s="2">
        <f t="shared" ref="M241" si="472">AVERAGE(E240:E279)</f>
        <v>59.462500000000013</v>
      </c>
      <c r="N241">
        <f t="shared" ref="N241" si="473">_xlfn.STDEV.S(E240:E279)</f>
        <v>14.810420577833238</v>
      </c>
    </row>
    <row r="242" spans="1:14" x14ac:dyDescent="0.25">
      <c r="A242" s="7">
        <f ca="1">RAND()</f>
        <v>0.55465295090040412</v>
      </c>
      <c r="B242" s="1">
        <v>43052</v>
      </c>
      <c r="C242" s="1" t="str">
        <f>TEXT(B242,"mmmm")</f>
        <v>November</v>
      </c>
      <c r="D242" t="s">
        <v>8</v>
      </c>
      <c r="E242">
        <v>44.699999999999996</v>
      </c>
      <c r="F242" s="2">
        <v>1.05</v>
      </c>
      <c r="G242">
        <v>26</v>
      </c>
      <c r="H242">
        <v>0.3</v>
      </c>
      <c r="I242">
        <v>19</v>
      </c>
      <c r="J242" s="3">
        <f>H242*I242</f>
        <v>5.7</v>
      </c>
      <c r="L242" t="s">
        <v>640</v>
      </c>
      <c r="M242" s="2">
        <f t="shared" ref="M242" si="474">AVERAGE(E273:E312)</f>
        <v>58.574999999999989</v>
      </c>
      <c r="N242">
        <f t="shared" ref="N242" si="475">_xlfn.STDEV.S(E273:E312)</f>
        <v>16.890852478069242</v>
      </c>
    </row>
    <row r="243" spans="1:14" x14ac:dyDescent="0.25">
      <c r="A243" s="7">
        <f ca="1">RAND()</f>
        <v>6.0419021701802023E-2</v>
      </c>
      <c r="B243" s="1">
        <v>42835</v>
      </c>
      <c r="C243" s="1" t="str">
        <f>TEXT(B243,"mmmm")</f>
        <v>April</v>
      </c>
      <c r="D243" t="s">
        <v>8</v>
      </c>
      <c r="E243">
        <v>58.499999999999993</v>
      </c>
      <c r="F243" s="2">
        <v>0.74</v>
      </c>
      <c r="G243">
        <v>48</v>
      </c>
      <c r="H243">
        <v>0.3</v>
      </c>
      <c r="I243">
        <v>25</v>
      </c>
      <c r="J243" s="3">
        <f>H243*I243</f>
        <v>7.5</v>
      </c>
      <c r="L243" t="s">
        <v>641</v>
      </c>
      <c r="M243" s="2">
        <f t="shared" ref="M243" si="476">AVERAGE(E242:E281)</f>
        <v>58.434999999999988</v>
      </c>
      <c r="N243">
        <f t="shared" ref="N243" si="477">_xlfn.STDEV.S(E242:E281)</f>
        <v>14.864594830912148</v>
      </c>
    </row>
    <row r="244" spans="1:14" x14ac:dyDescent="0.25">
      <c r="A244" s="7">
        <f ca="1">RAND()</f>
        <v>0.91742870046533542</v>
      </c>
      <c r="B244" s="1">
        <v>43002</v>
      </c>
      <c r="C244" s="1" t="str">
        <f>TEXT(B244,"mmmm")</f>
        <v>September</v>
      </c>
      <c r="D244" t="s">
        <v>7</v>
      </c>
      <c r="E244">
        <v>63.399999999999991</v>
      </c>
      <c r="F244" s="2">
        <v>0.71</v>
      </c>
      <c r="G244">
        <v>43</v>
      </c>
      <c r="H244">
        <v>0.3</v>
      </c>
      <c r="I244">
        <v>28</v>
      </c>
      <c r="J244" s="3">
        <f>H244*I244</f>
        <v>8.4</v>
      </c>
      <c r="L244" t="s">
        <v>642</v>
      </c>
      <c r="M244" s="2">
        <f t="shared" ref="M244" si="478">AVERAGE(E275:E314)</f>
        <v>59.455000000000005</v>
      </c>
      <c r="N244">
        <f t="shared" ref="N244" si="479">_xlfn.STDEV.S(E275:E314)</f>
        <v>17.511563212741606</v>
      </c>
    </row>
    <row r="245" spans="1:14" x14ac:dyDescent="0.25">
      <c r="A245" s="7">
        <f ca="1">RAND()</f>
        <v>0.83790289042794419</v>
      </c>
      <c r="B245" s="1">
        <v>43015</v>
      </c>
      <c r="C245" s="1" t="str">
        <f>TEXT(B245,"mmmm")</f>
        <v>October</v>
      </c>
      <c r="D245" t="s">
        <v>13</v>
      </c>
      <c r="E245">
        <v>63.499999999999993</v>
      </c>
      <c r="F245" s="2">
        <v>0.8</v>
      </c>
      <c r="G245">
        <v>31</v>
      </c>
      <c r="H245">
        <v>0.3</v>
      </c>
      <c r="I245">
        <v>25</v>
      </c>
      <c r="J245" s="3">
        <f>H245*I245</f>
        <v>7.5</v>
      </c>
      <c r="L245" t="s">
        <v>643</v>
      </c>
      <c r="M245" s="2">
        <f t="shared" ref="M245" si="480">AVERAGE(E244:E283)</f>
        <v>58.345000000000006</v>
      </c>
      <c r="N245">
        <f t="shared" ref="N245" si="481">_xlfn.STDEV.S(E244:E283)</f>
        <v>14.951682008115126</v>
      </c>
    </row>
    <row r="246" spans="1:14" x14ac:dyDescent="0.25">
      <c r="A246" s="7">
        <f ca="1">RAND()</f>
        <v>0.5158502700072829</v>
      </c>
      <c r="B246" s="1">
        <v>42984</v>
      </c>
      <c r="C246" s="1" t="str">
        <f>TEXT(B246,"mmmm")</f>
        <v>September</v>
      </c>
      <c r="D246" t="s">
        <v>10</v>
      </c>
      <c r="E246">
        <v>71.699999999999989</v>
      </c>
      <c r="F246" s="2">
        <v>0.69</v>
      </c>
      <c r="G246">
        <v>60</v>
      </c>
      <c r="H246">
        <v>0.3</v>
      </c>
      <c r="I246">
        <v>29</v>
      </c>
      <c r="J246" s="3">
        <f>H246*I246</f>
        <v>8.6999999999999993</v>
      </c>
      <c r="L246" t="s">
        <v>644</v>
      </c>
      <c r="M246" s="2">
        <f t="shared" ref="M246" si="482">AVERAGE(E277:E316)</f>
        <v>58.247499999999988</v>
      </c>
      <c r="N246">
        <f t="shared" ref="N246" si="483">_xlfn.STDEV.S(E277:E316)</f>
        <v>18.186991511968419</v>
      </c>
    </row>
    <row r="247" spans="1:14" x14ac:dyDescent="0.25">
      <c r="A247" s="7">
        <f ca="1">RAND()</f>
        <v>6.5109960696990599E-2</v>
      </c>
      <c r="B247" s="1">
        <v>42795</v>
      </c>
      <c r="C247" s="1" t="str">
        <f>TEXT(B247,"mmmm")</f>
        <v>March</v>
      </c>
      <c r="D247" t="s">
        <v>10</v>
      </c>
      <c r="E247">
        <v>57.9</v>
      </c>
      <c r="F247" s="2">
        <v>0.87</v>
      </c>
      <c r="G247">
        <v>46</v>
      </c>
      <c r="H247">
        <v>0.3</v>
      </c>
      <c r="I247">
        <v>23</v>
      </c>
      <c r="J247" s="3">
        <f>H247*I247</f>
        <v>6.8999999999999995</v>
      </c>
      <c r="L247" t="s">
        <v>645</v>
      </c>
      <c r="M247" s="2">
        <f t="shared" ref="M247" si="484">AVERAGE(E246:E285)</f>
        <v>57.769999999999996</v>
      </c>
      <c r="N247">
        <f t="shared" ref="N247" si="485">_xlfn.STDEV.S(E246:E285)</f>
        <v>15.121222986762177</v>
      </c>
    </row>
    <row r="248" spans="1:14" x14ac:dyDescent="0.25">
      <c r="A248" s="7">
        <f ca="1">RAND()</f>
        <v>0.88876472026249986</v>
      </c>
      <c r="B248" s="1">
        <v>42824</v>
      </c>
      <c r="C248" s="1" t="str">
        <f>TEXT(B248,"mmmm")</f>
        <v>March</v>
      </c>
      <c r="D248" t="s">
        <v>11</v>
      </c>
      <c r="E248">
        <v>55.199999999999996</v>
      </c>
      <c r="F248" s="2">
        <v>0.8</v>
      </c>
      <c r="G248">
        <v>47</v>
      </c>
      <c r="H248">
        <v>0.3</v>
      </c>
      <c r="I248">
        <v>24</v>
      </c>
      <c r="J248" s="3">
        <f>H248*I248</f>
        <v>7.1999999999999993</v>
      </c>
      <c r="L248" t="s">
        <v>646</v>
      </c>
      <c r="M248" s="2">
        <f t="shared" ref="M248" si="486">AVERAGE(E279:E318)</f>
        <v>59.282500000000006</v>
      </c>
      <c r="N248">
        <f t="shared" ref="N248" si="487">_xlfn.STDEV.S(E279:E318)</f>
        <v>17.504107759652808</v>
      </c>
    </row>
    <row r="249" spans="1:14" x14ac:dyDescent="0.25">
      <c r="A249" s="7">
        <f ca="1">RAND()</f>
        <v>0.67319952616435397</v>
      </c>
      <c r="B249" s="1">
        <v>42895</v>
      </c>
      <c r="C249" s="1" t="str">
        <f>TEXT(B249,"mmmm")</f>
        <v>June</v>
      </c>
      <c r="D249" t="s">
        <v>12</v>
      </c>
      <c r="E249">
        <v>77.599999999999994</v>
      </c>
      <c r="F249" s="2">
        <v>0.61</v>
      </c>
      <c r="G249">
        <v>44</v>
      </c>
      <c r="H249">
        <v>0.3</v>
      </c>
      <c r="I249">
        <v>32</v>
      </c>
      <c r="J249" s="3">
        <f>H249*I249</f>
        <v>9.6</v>
      </c>
      <c r="L249" t="s">
        <v>647</v>
      </c>
      <c r="M249" s="2">
        <f t="shared" ref="M249" si="488">AVERAGE(E248:E287)</f>
        <v>56.964999999999996</v>
      </c>
      <c r="N249">
        <f t="shared" ref="N249" si="489">_xlfn.STDEV.S(E248:E287)</f>
        <v>15.075834798504356</v>
      </c>
    </row>
    <row r="250" spans="1:14" x14ac:dyDescent="0.25">
      <c r="A250" s="7">
        <f ca="1">RAND()</f>
        <v>0.17038546537336141</v>
      </c>
      <c r="B250" s="1">
        <v>42846</v>
      </c>
      <c r="C250" s="1" t="str">
        <f>TEXT(B250,"mmmm")</f>
        <v>April</v>
      </c>
      <c r="D250" t="s">
        <v>12</v>
      </c>
      <c r="E250">
        <v>67.099999999999994</v>
      </c>
      <c r="F250" s="2">
        <v>0.74</v>
      </c>
      <c r="G250">
        <v>48</v>
      </c>
      <c r="H250">
        <v>0.3</v>
      </c>
      <c r="I250">
        <v>27</v>
      </c>
      <c r="J250" s="3">
        <f>H250*I250</f>
        <v>8.1</v>
      </c>
      <c r="L250" t="s">
        <v>648</v>
      </c>
      <c r="M250" s="2">
        <f t="shared" ref="M250" si="490">AVERAGE(E281:E320)</f>
        <v>59.317499999999995</v>
      </c>
      <c r="N250">
        <f t="shared" ref="N250" si="491">_xlfn.STDEV.S(E281:E320)</f>
        <v>17.864014644831936</v>
      </c>
    </row>
    <row r="251" spans="1:14" x14ac:dyDescent="0.25">
      <c r="A251" s="7">
        <f ca="1">RAND()</f>
        <v>0.3502672014319651</v>
      </c>
      <c r="B251" s="1">
        <v>42826</v>
      </c>
      <c r="C251" s="1" t="str">
        <f>TEXT(B251,"mmmm")</f>
        <v>April</v>
      </c>
      <c r="D251" t="s">
        <v>13</v>
      </c>
      <c r="E251">
        <v>57.499999999999993</v>
      </c>
      <c r="F251" s="2">
        <v>0.8</v>
      </c>
      <c r="G251">
        <v>33</v>
      </c>
      <c r="H251">
        <v>0.3</v>
      </c>
      <c r="I251">
        <v>25</v>
      </c>
      <c r="J251" s="3">
        <f>H251*I251</f>
        <v>7.5</v>
      </c>
      <c r="L251" t="s">
        <v>649</v>
      </c>
      <c r="M251" s="2">
        <f t="shared" ref="M251" si="492">AVERAGE(E250:E289)</f>
        <v>57.087499999999991</v>
      </c>
      <c r="N251">
        <f t="shared" ref="N251" si="493">_xlfn.STDEV.S(E250:E289)</f>
        <v>14.958218519665087</v>
      </c>
    </row>
    <row r="252" spans="1:14" x14ac:dyDescent="0.25">
      <c r="A252" s="7">
        <f ca="1">RAND()</f>
        <v>9.8357157826239217E-2</v>
      </c>
      <c r="B252" s="1">
        <v>42930</v>
      </c>
      <c r="C252" s="1" t="str">
        <f>TEXT(B252,"mmmm")</f>
        <v>July</v>
      </c>
      <c r="D252" t="s">
        <v>12</v>
      </c>
      <c r="E252">
        <v>92</v>
      </c>
      <c r="F252" s="2">
        <v>0.5</v>
      </c>
      <c r="G252">
        <v>80</v>
      </c>
      <c r="H252">
        <v>0.5</v>
      </c>
      <c r="I252">
        <v>40</v>
      </c>
      <c r="J252" s="3">
        <f>H252*I252</f>
        <v>20</v>
      </c>
      <c r="L252" t="s">
        <v>650</v>
      </c>
      <c r="M252" s="2">
        <f t="shared" ref="M252" si="494">AVERAGE(E283:E322)</f>
        <v>58.8</v>
      </c>
      <c r="N252">
        <f t="shared" ref="N252" si="495">_xlfn.STDEV.S(E283:E322)</f>
        <v>18.331589660669895</v>
      </c>
    </row>
    <row r="253" spans="1:14" x14ac:dyDescent="0.25">
      <c r="A253" s="7">
        <f ca="1">RAND()</f>
        <v>0.76814148585465969</v>
      </c>
      <c r="B253" s="1">
        <v>42783</v>
      </c>
      <c r="C253" s="1" t="str">
        <f>TEXT(B253,"mmmm")</f>
        <v>February</v>
      </c>
      <c r="D253" t="s">
        <v>12</v>
      </c>
      <c r="E253">
        <v>40.4</v>
      </c>
      <c r="F253" s="2">
        <v>1</v>
      </c>
      <c r="G253">
        <v>29</v>
      </c>
      <c r="H253">
        <v>0.3</v>
      </c>
      <c r="I253">
        <v>18</v>
      </c>
      <c r="J253" s="3">
        <f>H253*I253</f>
        <v>5.3999999999999995</v>
      </c>
      <c r="L253" t="s">
        <v>651</v>
      </c>
      <c r="M253" s="2">
        <f t="shared" ref="M253" si="496">AVERAGE(E252:E291)</f>
        <v>56.569999999999993</v>
      </c>
      <c r="N253">
        <f t="shared" ref="N253" si="497">_xlfn.STDEV.S(E252:E291)</f>
        <v>14.916832687802637</v>
      </c>
    </row>
    <row r="254" spans="1:14" x14ac:dyDescent="0.25">
      <c r="A254" s="7">
        <f ca="1">RAND()</f>
        <v>0.53969543820668753</v>
      </c>
      <c r="B254" s="1">
        <v>43049</v>
      </c>
      <c r="C254" s="1" t="str">
        <f>TEXT(B254,"mmmm")</f>
        <v>November</v>
      </c>
      <c r="D254" t="s">
        <v>12</v>
      </c>
      <c r="E254">
        <v>54.599999999999994</v>
      </c>
      <c r="F254" s="2">
        <v>0.87</v>
      </c>
      <c r="G254">
        <v>28</v>
      </c>
      <c r="H254">
        <v>0.3</v>
      </c>
      <c r="I254">
        <v>22</v>
      </c>
      <c r="J254" s="3">
        <f>H254*I254</f>
        <v>6.6</v>
      </c>
      <c r="L254" t="s">
        <v>652</v>
      </c>
      <c r="M254" s="2">
        <f t="shared" ref="M254" si="498">AVERAGE(E285:E324)</f>
        <v>59.055000000000007</v>
      </c>
      <c r="N254">
        <f t="shared" ref="N254" si="499">_xlfn.STDEV.S(E285:E324)</f>
        <v>18.137621335012675</v>
      </c>
    </row>
    <row r="255" spans="1:14" x14ac:dyDescent="0.25">
      <c r="A255" s="7">
        <f ca="1">RAND()</f>
        <v>0.49975525511428776</v>
      </c>
      <c r="B255" s="1">
        <v>42738</v>
      </c>
      <c r="C255" s="1" t="str">
        <f>TEXT(B255,"mmmm")</f>
        <v>January</v>
      </c>
      <c r="D255" t="s">
        <v>9</v>
      </c>
      <c r="E255">
        <v>34.5</v>
      </c>
      <c r="F255" s="2">
        <v>1.33</v>
      </c>
      <c r="G255">
        <v>27</v>
      </c>
      <c r="H255">
        <v>0.3</v>
      </c>
      <c r="I255">
        <v>15</v>
      </c>
      <c r="J255" s="3">
        <f>H255*I255</f>
        <v>4.5</v>
      </c>
      <c r="L255" t="s">
        <v>653</v>
      </c>
      <c r="M255" s="2">
        <f t="shared" ref="M255" si="500">AVERAGE(E254:E293)</f>
        <v>56.467499999999994</v>
      </c>
      <c r="N255">
        <f t="shared" ref="N255" si="501">_xlfn.STDEV.S(E254:E293)</f>
        <v>14.09956150436545</v>
      </c>
    </row>
    <row r="256" spans="1:14" x14ac:dyDescent="0.25">
      <c r="A256" s="7">
        <f ca="1">RAND()</f>
        <v>0.54997317661793999</v>
      </c>
      <c r="B256" s="1">
        <v>42750</v>
      </c>
      <c r="C256" s="1" t="str">
        <f>TEXT(B256,"mmmm")</f>
        <v>January</v>
      </c>
      <c r="D256" t="s">
        <v>7</v>
      </c>
      <c r="E256">
        <v>43.4</v>
      </c>
      <c r="F256" s="2">
        <v>1.1100000000000001</v>
      </c>
      <c r="G256">
        <v>33</v>
      </c>
      <c r="H256">
        <v>0.3</v>
      </c>
      <c r="I256">
        <v>18</v>
      </c>
      <c r="J256" s="3">
        <f>H256*I256</f>
        <v>5.3999999999999995</v>
      </c>
      <c r="L256" t="s">
        <v>654</v>
      </c>
      <c r="M256" s="2">
        <f t="shared" ref="M256" si="502">AVERAGE(E287:E326)</f>
        <v>60.039999999999985</v>
      </c>
      <c r="N256">
        <f t="shared" ref="N256" si="503">_xlfn.STDEV.S(E287:E326)</f>
        <v>17.914251596324419</v>
      </c>
    </row>
    <row r="257" spans="1:14" x14ac:dyDescent="0.25">
      <c r="A257" s="7">
        <f ca="1">RAND()</f>
        <v>0.75550897912674897</v>
      </c>
      <c r="B257" s="1">
        <v>42861</v>
      </c>
      <c r="C257" s="1" t="str">
        <f>TEXT(B257,"mmmm")</f>
        <v>May</v>
      </c>
      <c r="D257" t="s">
        <v>13</v>
      </c>
      <c r="E257">
        <v>66.699999999999989</v>
      </c>
      <c r="F257" s="2">
        <v>0.67</v>
      </c>
      <c r="G257">
        <v>51</v>
      </c>
      <c r="H257">
        <v>0.3</v>
      </c>
      <c r="I257">
        <v>29</v>
      </c>
      <c r="J257" s="3">
        <f>H257*I257</f>
        <v>8.6999999999999993</v>
      </c>
      <c r="L257" t="s">
        <v>655</v>
      </c>
      <c r="M257" s="2">
        <f t="shared" ref="M257" si="504">AVERAGE(E256:E295)</f>
        <v>56</v>
      </c>
      <c r="N257">
        <f t="shared" ref="N257" si="505">_xlfn.STDEV.S(E256:E295)</f>
        <v>14.50013262538813</v>
      </c>
    </row>
    <row r="258" spans="1:14" x14ac:dyDescent="0.25">
      <c r="A258" s="7">
        <f ca="1">RAND()</f>
        <v>0.26865268841486345</v>
      </c>
      <c r="B258" s="1">
        <v>42884</v>
      </c>
      <c r="C258" s="1" t="str">
        <f>TEXT(B258,"mmmm")</f>
        <v>May</v>
      </c>
      <c r="D258" t="s">
        <v>8</v>
      </c>
      <c r="E258">
        <v>66.699999999999989</v>
      </c>
      <c r="F258" s="2">
        <v>0.65</v>
      </c>
      <c r="G258">
        <v>32</v>
      </c>
      <c r="H258">
        <v>0.3</v>
      </c>
      <c r="I258">
        <v>29</v>
      </c>
      <c r="J258" s="3">
        <f>H258*I258</f>
        <v>8.6999999999999993</v>
      </c>
      <c r="L258" t="s">
        <v>656</v>
      </c>
      <c r="M258" s="2">
        <f t="shared" ref="M258" si="506">AVERAGE(E289:E328)</f>
        <v>60.892499999999984</v>
      </c>
      <c r="N258">
        <f t="shared" ref="N258" si="507">_xlfn.STDEV.S(E289:E328)</f>
        <v>18.409799334551767</v>
      </c>
    </row>
    <row r="259" spans="1:14" x14ac:dyDescent="0.25">
      <c r="A259" s="7">
        <f ca="1">RAND()</f>
        <v>0.49152644735002937</v>
      </c>
      <c r="B259" s="1">
        <v>42736</v>
      </c>
      <c r="C259" s="1" t="str">
        <f>TEXT(B259,"mmmm")</f>
        <v>January</v>
      </c>
      <c r="D259" t="s">
        <v>7</v>
      </c>
      <c r="E259">
        <v>27</v>
      </c>
      <c r="F259" s="2">
        <v>2</v>
      </c>
      <c r="G259">
        <v>15</v>
      </c>
      <c r="H259">
        <v>0.3</v>
      </c>
      <c r="I259">
        <v>10</v>
      </c>
      <c r="J259" s="3">
        <f>H259*I259</f>
        <v>3</v>
      </c>
      <c r="L259" t="s">
        <v>657</v>
      </c>
      <c r="M259" s="2">
        <f t="shared" ref="M259" si="508">AVERAGE(E258:E297)</f>
        <v>56.984999999999999</v>
      </c>
      <c r="N259">
        <f t="shared" ref="N259" si="509">_xlfn.STDEV.S(E258:E297)</f>
        <v>14.982700280400286</v>
      </c>
    </row>
    <row r="260" spans="1:14" x14ac:dyDescent="0.25">
      <c r="A260" s="7">
        <f ca="1">RAND()</f>
        <v>0.96746637626651222</v>
      </c>
      <c r="B260" s="1">
        <v>42877</v>
      </c>
      <c r="C260" s="1" t="str">
        <f>TEXT(B260,"mmmm")</f>
        <v>May</v>
      </c>
      <c r="D260" t="s">
        <v>8</v>
      </c>
      <c r="E260">
        <v>71</v>
      </c>
      <c r="F260" s="2">
        <v>0.67</v>
      </c>
      <c r="G260">
        <v>34</v>
      </c>
      <c r="H260">
        <v>0.3</v>
      </c>
      <c r="I260">
        <v>30</v>
      </c>
      <c r="J260" s="3">
        <f>H260*I260</f>
        <v>9</v>
      </c>
      <c r="L260" t="s">
        <v>658</v>
      </c>
      <c r="M260" s="2">
        <f t="shared" ref="M260" si="510">AVERAGE(E291:E330)</f>
        <v>61.042499999999997</v>
      </c>
      <c r="N260">
        <f t="shared" ref="N260" si="511">_xlfn.STDEV.S(E291:E330)</f>
        <v>18.38213859241543</v>
      </c>
    </row>
    <row r="261" spans="1:14" x14ac:dyDescent="0.25">
      <c r="A261" s="7">
        <f ca="1">RAND()</f>
        <v>0.63584855120751083</v>
      </c>
      <c r="B261" s="1">
        <v>42975</v>
      </c>
      <c r="C261" s="1" t="str">
        <f>TEXT(B261,"mmmm")</f>
        <v>August</v>
      </c>
      <c r="D261" t="s">
        <v>8</v>
      </c>
      <c r="E261">
        <v>77.599999999999994</v>
      </c>
      <c r="F261" s="2">
        <v>0.63</v>
      </c>
      <c r="G261">
        <v>49</v>
      </c>
      <c r="H261">
        <v>0.5</v>
      </c>
      <c r="I261">
        <v>32</v>
      </c>
      <c r="J261" s="3">
        <f>H261*I261</f>
        <v>16</v>
      </c>
      <c r="L261" t="s">
        <v>659</v>
      </c>
      <c r="M261" s="2">
        <f t="shared" ref="M261" si="512">AVERAGE(E260:E299)</f>
        <v>59.180000000000007</v>
      </c>
      <c r="N261">
        <f t="shared" ref="N261" si="513">_xlfn.STDEV.S(E260:E299)</f>
        <v>15.975818264826627</v>
      </c>
    </row>
    <row r="262" spans="1:14" x14ac:dyDescent="0.25">
      <c r="A262" s="7">
        <f ca="1">RAND()</f>
        <v>0.64577964824896261</v>
      </c>
      <c r="B262" s="1">
        <v>42776</v>
      </c>
      <c r="C262" s="1" t="str">
        <f>TEXT(B262,"mmmm")</f>
        <v>February</v>
      </c>
      <c r="D262" t="s">
        <v>12</v>
      </c>
      <c r="E262">
        <v>50</v>
      </c>
      <c r="F262" s="2">
        <v>0.91</v>
      </c>
      <c r="G262">
        <v>40</v>
      </c>
      <c r="H262">
        <v>0.3</v>
      </c>
      <c r="I262">
        <v>20</v>
      </c>
      <c r="J262" s="3">
        <f>H262*I262</f>
        <v>6</v>
      </c>
      <c r="L262" t="s">
        <v>660</v>
      </c>
      <c r="M262" s="2">
        <f t="shared" ref="M262" si="514">AVERAGE(E293:E332)</f>
        <v>61.205000000000005</v>
      </c>
      <c r="N262">
        <f t="shared" ref="N262" si="515">_xlfn.STDEV.S(E293:E332)</f>
        <v>18.138921885809136</v>
      </c>
    </row>
    <row r="263" spans="1:14" x14ac:dyDescent="0.25">
      <c r="A263" s="7">
        <f ca="1">RAND()</f>
        <v>0.47339372698495663</v>
      </c>
      <c r="B263" s="1">
        <v>43057</v>
      </c>
      <c r="C263" s="1" t="str">
        <f>TEXT(B263,"mmmm")</f>
        <v>November</v>
      </c>
      <c r="D263" t="s">
        <v>13</v>
      </c>
      <c r="E263">
        <v>48.699999999999996</v>
      </c>
      <c r="F263" s="2">
        <v>1.05</v>
      </c>
      <c r="G263">
        <v>37</v>
      </c>
      <c r="H263">
        <v>0.3</v>
      </c>
      <c r="I263">
        <v>19</v>
      </c>
      <c r="J263" s="3">
        <f>H263*I263</f>
        <v>5.7</v>
      </c>
      <c r="L263" t="s">
        <v>661</v>
      </c>
      <c r="M263" s="2">
        <f t="shared" ref="M263" si="516">AVERAGE(E262:E301)</f>
        <v>57.70000000000001</v>
      </c>
      <c r="N263">
        <f t="shared" ref="N263" si="517">_xlfn.STDEV.S(E262:E301)</f>
        <v>16.058738335344888</v>
      </c>
    </row>
    <row r="264" spans="1:14" x14ac:dyDescent="0.25">
      <c r="A264" s="7">
        <f ca="1">RAND()</f>
        <v>0.86700507247389469</v>
      </c>
      <c r="B264" s="1">
        <v>43070</v>
      </c>
      <c r="C264" s="1" t="str">
        <f>TEXT(B264,"mmmm")</f>
        <v>December</v>
      </c>
      <c r="D264" t="s">
        <v>12</v>
      </c>
      <c r="E264">
        <v>48.699999999999996</v>
      </c>
      <c r="F264" s="2">
        <v>1</v>
      </c>
      <c r="G264">
        <v>34</v>
      </c>
      <c r="H264">
        <v>0.3</v>
      </c>
      <c r="I264">
        <v>19</v>
      </c>
      <c r="J264" s="3">
        <f>H264*I264</f>
        <v>5.7</v>
      </c>
      <c r="L264" t="s">
        <v>662</v>
      </c>
      <c r="M264" s="2">
        <f t="shared" ref="M264" si="518">AVERAGE(E295:E334)</f>
        <v>61.875000000000014</v>
      </c>
      <c r="N264">
        <f t="shared" ref="N264" si="519">_xlfn.STDEV.S(E295:E334)</f>
        <v>17.698192722451168</v>
      </c>
    </row>
    <row r="265" spans="1:14" x14ac:dyDescent="0.25">
      <c r="A265" s="7">
        <f ca="1">RAND()</f>
        <v>0.21534073035682189</v>
      </c>
      <c r="B265" s="1">
        <v>43044</v>
      </c>
      <c r="C265" s="1" t="str">
        <f>TEXT(B265,"mmmm")</f>
        <v>November</v>
      </c>
      <c r="D265" t="s">
        <v>7</v>
      </c>
      <c r="E265">
        <v>55.9</v>
      </c>
      <c r="F265" s="2">
        <v>0.87</v>
      </c>
      <c r="G265">
        <v>45</v>
      </c>
      <c r="H265">
        <v>0.3</v>
      </c>
      <c r="I265">
        <v>23</v>
      </c>
      <c r="J265" s="3">
        <f>H265*I265</f>
        <v>6.8999999999999995</v>
      </c>
      <c r="L265" t="s">
        <v>663</v>
      </c>
      <c r="M265" s="2">
        <f t="shared" ref="M265" si="520">AVERAGE(E264:E303)</f>
        <v>59.260000000000026</v>
      </c>
      <c r="N265">
        <f t="shared" ref="N265" si="521">_xlfn.STDEV.S(E264:E303)</f>
        <v>17.221912100874633</v>
      </c>
    </row>
    <row r="266" spans="1:14" x14ac:dyDescent="0.25">
      <c r="A266" s="7">
        <f ca="1">RAND()</f>
        <v>0.76856199907349598</v>
      </c>
      <c r="B266" s="1">
        <v>43025</v>
      </c>
      <c r="C266" s="1" t="str">
        <f>TEXT(B266,"mmmm")</f>
        <v>October</v>
      </c>
      <c r="D266" t="s">
        <v>9</v>
      </c>
      <c r="E266">
        <v>58.499999999999993</v>
      </c>
      <c r="F266" s="2">
        <v>0.77</v>
      </c>
      <c r="G266">
        <v>46</v>
      </c>
      <c r="H266">
        <v>0.3</v>
      </c>
      <c r="I266">
        <v>25</v>
      </c>
      <c r="J266" s="3">
        <f>H266*I266</f>
        <v>7.5</v>
      </c>
      <c r="L266" t="s">
        <v>664</v>
      </c>
      <c r="M266" s="2">
        <f t="shared" ref="M266" si="522">AVERAGE(E297:E336)</f>
        <v>61.734999999999999</v>
      </c>
      <c r="N266">
        <f t="shared" ref="N266" si="523">_xlfn.STDEV.S(E297:E336)</f>
        <v>17.377948744431887</v>
      </c>
    </row>
    <row r="267" spans="1:14" x14ac:dyDescent="0.25">
      <c r="A267" s="7">
        <f ca="1">RAND()</f>
        <v>0.2459614955192525</v>
      </c>
      <c r="B267" s="1">
        <v>42858</v>
      </c>
      <c r="C267" s="1" t="str">
        <f>TEXT(B267,"mmmm")</f>
        <v>May</v>
      </c>
      <c r="D267" t="s">
        <v>10</v>
      </c>
      <c r="E267">
        <v>71</v>
      </c>
      <c r="F267" s="2">
        <v>0.63</v>
      </c>
      <c r="G267">
        <v>55</v>
      </c>
      <c r="H267">
        <v>0.3</v>
      </c>
      <c r="I267">
        <v>30</v>
      </c>
      <c r="J267" s="3">
        <f>H267*I267</f>
        <v>9</v>
      </c>
      <c r="L267" t="s">
        <v>665</v>
      </c>
      <c r="M267" s="2">
        <f t="shared" ref="M267" si="524">AVERAGE(E266:E305)</f>
        <v>60.252500000000019</v>
      </c>
      <c r="N267">
        <f t="shared" ref="N267" si="525">_xlfn.STDEV.S(E266:E305)</f>
        <v>17.979133025787732</v>
      </c>
    </row>
    <row r="268" spans="1:14" x14ac:dyDescent="0.25">
      <c r="A268" s="7">
        <f ca="1">RAND()</f>
        <v>0.2798847219331021</v>
      </c>
      <c r="B268" s="1">
        <v>42973</v>
      </c>
      <c r="C268" s="1" t="str">
        <f>TEXT(B268,"mmmm")</f>
        <v>August</v>
      </c>
      <c r="D268" t="s">
        <v>13</v>
      </c>
      <c r="E268">
        <v>70</v>
      </c>
      <c r="F268" s="2">
        <v>0.63</v>
      </c>
      <c r="G268">
        <v>46</v>
      </c>
      <c r="H268">
        <v>0.5</v>
      </c>
      <c r="I268">
        <v>30</v>
      </c>
      <c r="J268" s="3">
        <f>H268*I268</f>
        <v>15</v>
      </c>
      <c r="L268" t="s">
        <v>666</v>
      </c>
      <c r="M268" s="2">
        <f t="shared" ref="M268" si="526">AVERAGE(E299:E338)</f>
        <v>60.632499999999993</v>
      </c>
      <c r="N268">
        <f t="shared" ref="N268" si="527">_xlfn.STDEV.S(E299:E338)</f>
        <v>16.781543394990493</v>
      </c>
    </row>
    <row r="269" spans="1:14" x14ac:dyDescent="0.25">
      <c r="A269" s="7">
        <f ca="1">RAND()</f>
        <v>0.65248566380260853</v>
      </c>
      <c r="B269" s="1">
        <v>43093</v>
      </c>
      <c r="C269" s="1" t="str">
        <f>TEXT(B269,"mmmm")</f>
        <v>December</v>
      </c>
      <c r="D269" t="s">
        <v>7</v>
      </c>
      <c r="E269">
        <v>35.799999999999997</v>
      </c>
      <c r="F269" s="2">
        <v>1.25</v>
      </c>
      <c r="G269">
        <v>26</v>
      </c>
      <c r="H269">
        <v>0.3</v>
      </c>
      <c r="I269">
        <v>16</v>
      </c>
      <c r="J269" s="3">
        <f>H269*I269</f>
        <v>4.8</v>
      </c>
      <c r="L269" t="s">
        <v>667</v>
      </c>
      <c r="M269" s="2">
        <f t="shared" ref="M269" si="528">AVERAGE(E268:E307)</f>
        <v>60.080000000000005</v>
      </c>
      <c r="N269">
        <f t="shared" ref="N269" si="529">_xlfn.STDEV.S(E268:E307)</f>
        <v>17.899737857985915</v>
      </c>
    </row>
    <row r="270" spans="1:14" x14ac:dyDescent="0.25">
      <c r="A270" s="7">
        <f ca="1">RAND()</f>
        <v>0.66533611569102091</v>
      </c>
      <c r="B270" s="1">
        <v>42885</v>
      </c>
      <c r="C270" s="1" t="str">
        <f>TEXT(B270,"mmmm")</f>
        <v>May</v>
      </c>
      <c r="D270" t="s">
        <v>9</v>
      </c>
      <c r="E270">
        <v>75</v>
      </c>
      <c r="F270" s="2">
        <v>0.67</v>
      </c>
      <c r="G270">
        <v>43</v>
      </c>
      <c r="H270">
        <v>0.3</v>
      </c>
      <c r="I270">
        <v>30</v>
      </c>
      <c r="J270" s="3">
        <f>H270*I270</f>
        <v>9</v>
      </c>
      <c r="L270" t="s">
        <v>668</v>
      </c>
      <c r="M270" s="2">
        <f t="shared" ref="M270" si="530">AVERAGE(E301:E340)</f>
        <v>61.2</v>
      </c>
      <c r="N270">
        <f t="shared" ref="N270" si="531">_xlfn.STDEV.S(E301:E340)</f>
        <v>16.852862497480164</v>
      </c>
    </row>
    <row r="271" spans="1:14" x14ac:dyDescent="0.25">
      <c r="A271" s="7">
        <f ca="1">RAND()</f>
        <v>0.53748617727914505</v>
      </c>
      <c r="B271" s="1">
        <v>42882</v>
      </c>
      <c r="C271" s="1" t="str">
        <f>TEXT(B271,"mmmm")</f>
        <v>May</v>
      </c>
      <c r="D271" t="s">
        <v>13</v>
      </c>
      <c r="E271">
        <v>77.3</v>
      </c>
      <c r="F271" s="2">
        <v>0.63</v>
      </c>
      <c r="G271">
        <v>56</v>
      </c>
      <c r="H271">
        <v>0.3</v>
      </c>
      <c r="I271">
        <v>31</v>
      </c>
      <c r="J271" s="3">
        <f>H271*I271</f>
        <v>9.2999999999999989</v>
      </c>
      <c r="L271" t="s">
        <v>669</v>
      </c>
      <c r="M271" s="2">
        <f t="shared" ref="M271" si="532">AVERAGE(E270:E309)</f>
        <v>60.790000000000006</v>
      </c>
      <c r="N271">
        <f t="shared" ref="N271" si="533">_xlfn.STDEV.S(E270:E309)</f>
        <v>17.549136877014902</v>
      </c>
    </row>
    <row r="272" spans="1:14" x14ac:dyDescent="0.25">
      <c r="A272" s="7">
        <f ca="1">RAND()</f>
        <v>0.34857292791898897</v>
      </c>
      <c r="B272" s="1">
        <v>42936</v>
      </c>
      <c r="C272" s="1" t="str">
        <f>TEXT(B272,"mmmm")</f>
        <v>July</v>
      </c>
      <c r="D272" t="s">
        <v>11</v>
      </c>
      <c r="E272">
        <v>86.5</v>
      </c>
      <c r="F272" s="2">
        <v>0.56999999999999995</v>
      </c>
      <c r="G272">
        <v>44</v>
      </c>
      <c r="H272">
        <v>0.5</v>
      </c>
      <c r="I272">
        <v>35</v>
      </c>
      <c r="J272" s="3">
        <f>H272*I272</f>
        <v>17.5</v>
      </c>
      <c r="L272" t="s">
        <v>670</v>
      </c>
      <c r="M272" s="2">
        <f t="shared" ref="M272" si="534">AVERAGE(E303:E342)</f>
        <v>61.48</v>
      </c>
      <c r="N272">
        <f t="shared" ref="N272" si="535">_xlfn.STDEV.S(E303:E342)</f>
        <v>17.204415056487612</v>
      </c>
    </row>
    <row r="273" spans="1:14" x14ac:dyDescent="0.25">
      <c r="A273" s="7">
        <f ca="1">RAND()</f>
        <v>0.7590180920752736</v>
      </c>
      <c r="B273" s="1">
        <v>43035</v>
      </c>
      <c r="C273" s="1" t="str">
        <f>TEXT(B273,"mmmm")</f>
        <v>October</v>
      </c>
      <c r="D273" t="s">
        <v>12</v>
      </c>
      <c r="E273">
        <v>62.8</v>
      </c>
      <c r="F273" s="2">
        <v>0.71</v>
      </c>
      <c r="G273">
        <v>52</v>
      </c>
      <c r="H273">
        <v>0.3</v>
      </c>
      <c r="I273">
        <v>26</v>
      </c>
      <c r="J273" s="3">
        <f>H273*I273</f>
        <v>7.8</v>
      </c>
      <c r="L273" t="s">
        <v>671</v>
      </c>
      <c r="M273" s="2">
        <f t="shared" ref="M273" si="536">AVERAGE(E272:E311)</f>
        <v>59.282500000000006</v>
      </c>
      <c r="N273">
        <f t="shared" ref="N273" si="537">_xlfn.STDEV.S(E272:E311)</f>
        <v>17.457918451713166</v>
      </c>
    </row>
    <row r="274" spans="1:14" x14ac:dyDescent="0.25">
      <c r="A274" s="7">
        <f ca="1">RAND()</f>
        <v>6.2714792988084245E-2</v>
      </c>
      <c r="B274" s="1">
        <v>42828</v>
      </c>
      <c r="C274" s="1" t="str">
        <f>TEXT(B274,"mmmm")</f>
        <v>April</v>
      </c>
      <c r="D274" t="s">
        <v>8</v>
      </c>
      <c r="E274">
        <v>60.8</v>
      </c>
      <c r="F274" s="2">
        <v>0.74</v>
      </c>
      <c r="G274">
        <v>51</v>
      </c>
      <c r="H274">
        <v>0.3</v>
      </c>
      <c r="I274">
        <v>26</v>
      </c>
      <c r="J274" s="3">
        <f>H274*I274</f>
        <v>7.8</v>
      </c>
      <c r="L274" t="s">
        <v>672</v>
      </c>
      <c r="M274" s="2">
        <f t="shared" ref="M274" si="538">AVERAGE(E305:E344)</f>
        <v>59.837499999999999</v>
      </c>
      <c r="N274">
        <f t="shared" ref="N274" si="539">_xlfn.STDEV.S(E305:E344)</f>
        <v>16.510690980896801</v>
      </c>
    </row>
    <row r="275" spans="1:14" x14ac:dyDescent="0.25">
      <c r="A275" s="7">
        <f ca="1">RAND()</f>
        <v>0.97059005948209054</v>
      </c>
      <c r="B275" s="1">
        <v>42836</v>
      </c>
      <c r="C275" s="1" t="str">
        <f>TEXT(B275,"mmmm")</f>
        <v>April</v>
      </c>
      <c r="D275" t="s">
        <v>9</v>
      </c>
      <c r="E275">
        <v>60.8</v>
      </c>
      <c r="F275" s="2">
        <v>0.74</v>
      </c>
      <c r="G275">
        <v>34</v>
      </c>
      <c r="H275">
        <v>0.3</v>
      </c>
      <c r="I275">
        <v>26</v>
      </c>
      <c r="J275" s="3">
        <f>H275*I275</f>
        <v>7.8</v>
      </c>
      <c r="L275" t="s">
        <v>673</v>
      </c>
      <c r="M275" s="2">
        <f t="shared" ref="M275" si="540">AVERAGE(E274:E313)</f>
        <v>58.912500000000001</v>
      </c>
      <c r="N275">
        <f t="shared" ref="N275" si="541">_xlfn.STDEV.S(E274:E313)</f>
        <v>17.110878043978268</v>
      </c>
    </row>
    <row r="276" spans="1:14" x14ac:dyDescent="0.25">
      <c r="A276" s="7">
        <f ca="1">RAND()</f>
        <v>0.43560230361035612</v>
      </c>
      <c r="B276" s="1">
        <v>43001</v>
      </c>
      <c r="C276" s="1" t="str">
        <f>TEXT(B276,"mmmm")</f>
        <v>September</v>
      </c>
      <c r="D276" t="s">
        <v>13</v>
      </c>
      <c r="E276">
        <v>63.399999999999991</v>
      </c>
      <c r="F276" s="2">
        <v>0.71</v>
      </c>
      <c r="G276">
        <v>39</v>
      </c>
      <c r="H276">
        <v>0.3</v>
      </c>
      <c r="I276">
        <v>28</v>
      </c>
      <c r="J276" s="3">
        <f>H276*I276</f>
        <v>8.4</v>
      </c>
      <c r="L276" t="s">
        <v>674</v>
      </c>
      <c r="M276" s="2">
        <f t="shared" ref="M276" si="542">AVERAGE(E307:E346)</f>
        <v>58.909999999999989</v>
      </c>
      <c r="N276">
        <f t="shared" ref="N276" si="543">_xlfn.STDEV.S(E307:E346)</f>
        <v>15.599404985365217</v>
      </c>
    </row>
    <row r="277" spans="1:14" x14ac:dyDescent="0.25">
      <c r="A277" s="7">
        <f ca="1">RAND()</f>
        <v>0.93669253564564747</v>
      </c>
      <c r="B277" s="1">
        <v>43082</v>
      </c>
      <c r="C277" s="1" t="str">
        <f>TEXT(B277,"mmmm")</f>
        <v>December</v>
      </c>
      <c r="D277" t="s">
        <v>10</v>
      </c>
      <c r="E277">
        <v>32.199999999999996</v>
      </c>
      <c r="F277" s="2">
        <v>1.43</v>
      </c>
      <c r="G277">
        <v>26</v>
      </c>
      <c r="H277">
        <v>0.3</v>
      </c>
      <c r="I277">
        <v>14</v>
      </c>
      <c r="J277" s="3">
        <f>H277*I277</f>
        <v>4.2</v>
      </c>
      <c r="L277" t="s">
        <v>675</v>
      </c>
      <c r="M277" s="2">
        <f t="shared" ref="M277" si="544">AVERAGE(E276:E315)</f>
        <v>59.052499999999995</v>
      </c>
      <c r="N277">
        <f t="shared" ref="N277" si="545">_xlfn.STDEV.S(E276:E315)</f>
        <v>17.664218323332602</v>
      </c>
    </row>
    <row r="278" spans="1:14" x14ac:dyDescent="0.25">
      <c r="A278" s="7">
        <f ca="1">RAND()</f>
        <v>0.81701191009101137</v>
      </c>
      <c r="B278" s="1">
        <v>43084</v>
      </c>
      <c r="C278" s="1" t="str">
        <f>TEXT(B278,"mmmm")</f>
        <v>December</v>
      </c>
      <c r="D278" t="s">
        <v>12</v>
      </c>
      <c r="E278">
        <v>42.099999999999994</v>
      </c>
      <c r="F278" s="2">
        <v>1.05</v>
      </c>
      <c r="G278">
        <v>30</v>
      </c>
      <c r="H278">
        <v>0.3</v>
      </c>
      <c r="I278">
        <v>17</v>
      </c>
      <c r="J278" s="3">
        <f>H278*I278</f>
        <v>5.0999999999999996</v>
      </c>
      <c r="L278" t="s">
        <v>676</v>
      </c>
      <c r="M278" s="2">
        <f t="shared" ref="M278" si="546">AVERAGE(E309:E348)</f>
        <v>58.384999999999991</v>
      </c>
      <c r="N278">
        <f t="shared" ref="N278" si="547">_xlfn.STDEV.S(E309:E348)</f>
        <v>15.416433955277624</v>
      </c>
    </row>
    <row r="279" spans="1:14" x14ac:dyDescent="0.25">
      <c r="A279" s="7">
        <f ca="1">RAND()</f>
        <v>0.26864540728816455</v>
      </c>
      <c r="B279" s="1">
        <v>43062</v>
      </c>
      <c r="C279" s="1" t="str">
        <f>TEXT(B279,"mmmm")</f>
        <v>November</v>
      </c>
      <c r="D279" t="s">
        <v>11</v>
      </c>
      <c r="E279">
        <v>51.9</v>
      </c>
      <c r="F279" s="2">
        <v>0.87</v>
      </c>
      <c r="G279">
        <v>47</v>
      </c>
      <c r="H279">
        <v>0.3</v>
      </c>
      <c r="I279">
        <v>23</v>
      </c>
      <c r="J279" s="3">
        <f>H279*I279</f>
        <v>6.8999999999999995</v>
      </c>
      <c r="L279" t="s">
        <v>677</v>
      </c>
      <c r="M279" s="2">
        <f t="shared" ref="M279" si="548">AVERAGE(E278:E317)</f>
        <v>58.79</v>
      </c>
      <c r="N279">
        <f t="shared" ref="N279" si="549">_xlfn.STDEV.S(E278:E317)</f>
        <v>17.707419855775665</v>
      </c>
    </row>
    <row r="280" spans="1:14" x14ac:dyDescent="0.25">
      <c r="A280" s="7">
        <f ca="1">RAND()</f>
        <v>0.19918170372658539</v>
      </c>
      <c r="B280" s="1">
        <v>42740</v>
      </c>
      <c r="C280" s="1" t="str">
        <f>TEXT(B280,"mmmm")</f>
        <v>January</v>
      </c>
      <c r="D280" t="s">
        <v>11</v>
      </c>
      <c r="E280">
        <v>42.4</v>
      </c>
      <c r="F280" s="2">
        <v>1</v>
      </c>
      <c r="G280">
        <v>33</v>
      </c>
      <c r="H280">
        <v>0.3</v>
      </c>
      <c r="I280">
        <v>18</v>
      </c>
      <c r="J280" s="3">
        <f>H280*I280</f>
        <v>5.3999999999999995</v>
      </c>
      <c r="L280" t="s">
        <v>678</v>
      </c>
      <c r="M280" s="2">
        <f t="shared" ref="M280" si="550">AVERAGE(E311:E350)</f>
        <v>58.162499999999987</v>
      </c>
      <c r="N280">
        <f t="shared" ref="N280" si="551">_xlfn.STDEV.S(E311:E350)</f>
        <v>15.65345357978104</v>
      </c>
    </row>
    <row r="281" spans="1:14" x14ac:dyDescent="0.25">
      <c r="A281" s="7">
        <f ca="1">RAND()</f>
        <v>0.21316480527533666</v>
      </c>
      <c r="B281" s="1">
        <v>42774</v>
      </c>
      <c r="C281" s="1" t="str">
        <f>TEXT(B281,"mmmm")</f>
        <v>February</v>
      </c>
      <c r="D281" t="s">
        <v>10</v>
      </c>
      <c r="E281">
        <v>52.599999999999994</v>
      </c>
      <c r="F281" s="2">
        <v>0.87</v>
      </c>
      <c r="G281">
        <v>31</v>
      </c>
      <c r="H281">
        <v>0.3</v>
      </c>
      <c r="I281">
        <v>22</v>
      </c>
      <c r="J281" s="3">
        <f>H281*I281</f>
        <v>6.6</v>
      </c>
      <c r="L281" t="s">
        <v>679</v>
      </c>
      <c r="M281" s="2">
        <f t="shared" ref="M281" si="552">AVERAGE(E280:E319)</f>
        <v>59.605000000000004</v>
      </c>
      <c r="N281">
        <f t="shared" ref="N281" si="553">_xlfn.STDEV.S(E280:E319)</f>
        <v>17.483427317583619</v>
      </c>
    </row>
    <row r="282" spans="1:14" x14ac:dyDescent="0.25">
      <c r="A282" s="7">
        <f ca="1">RAND()</f>
        <v>0.80926637111832211</v>
      </c>
      <c r="B282" s="1">
        <v>42814</v>
      </c>
      <c r="C282" s="1" t="str">
        <f>TEXT(B282,"mmmm")</f>
        <v>March</v>
      </c>
      <c r="D282" t="s">
        <v>8</v>
      </c>
      <c r="E282">
        <v>58.199999999999996</v>
      </c>
      <c r="F282" s="2">
        <v>0.77</v>
      </c>
      <c r="G282">
        <v>33</v>
      </c>
      <c r="H282">
        <v>0.3</v>
      </c>
      <c r="I282">
        <v>24</v>
      </c>
      <c r="J282" s="3">
        <f>H282*I282</f>
        <v>7.1999999999999993</v>
      </c>
      <c r="L282" t="s">
        <v>680</v>
      </c>
      <c r="M282" s="2">
        <f t="shared" ref="M282" si="554">AVERAGE(E313:E352)</f>
        <v>58.352499999999985</v>
      </c>
      <c r="N282">
        <f t="shared" ref="N282" si="555">_xlfn.STDEV.S(E313:E352)</f>
        <v>15.844532948590663</v>
      </c>
    </row>
    <row r="283" spans="1:14" x14ac:dyDescent="0.25">
      <c r="A283" s="7">
        <f ca="1">RAND()</f>
        <v>0.24441162600313981</v>
      </c>
      <c r="B283" s="1">
        <v>43088</v>
      </c>
      <c r="C283" s="1" t="str">
        <f>TEXT(B283,"mmmm")</f>
        <v>December</v>
      </c>
      <c r="D283" t="s">
        <v>9</v>
      </c>
      <c r="E283">
        <v>41.4</v>
      </c>
      <c r="F283" s="2">
        <v>1</v>
      </c>
      <c r="G283">
        <v>33</v>
      </c>
      <c r="H283">
        <v>0.3</v>
      </c>
      <c r="I283">
        <v>18</v>
      </c>
      <c r="J283" s="3">
        <f>H283*I283</f>
        <v>5.3999999999999995</v>
      </c>
      <c r="L283" t="s">
        <v>681</v>
      </c>
      <c r="M283" s="2">
        <f t="shared" ref="M283" si="556">AVERAGE(E282:E321)</f>
        <v>58.81750000000001</v>
      </c>
      <c r="N283">
        <f t="shared" ref="N283" si="557">_xlfn.STDEV.S(E282:E321)</f>
        <v>18.330650910988194</v>
      </c>
    </row>
    <row r="284" spans="1:14" x14ac:dyDescent="0.25">
      <c r="A284" s="7">
        <f ca="1">RAND()</f>
        <v>0.29318145023821829</v>
      </c>
      <c r="B284" s="1">
        <v>43023</v>
      </c>
      <c r="C284" s="1" t="str">
        <f>TEXT(B284,"mmmm")</f>
        <v>October</v>
      </c>
      <c r="D284" t="s">
        <v>7</v>
      </c>
      <c r="E284">
        <v>61.499999999999993</v>
      </c>
      <c r="F284" s="2">
        <v>0.74</v>
      </c>
      <c r="G284">
        <v>36</v>
      </c>
      <c r="H284">
        <v>0.3</v>
      </c>
      <c r="I284">
        <v>25</v>
      </c>
      <c r="J284" s="3">
        <f>H284*I284</f>
        <v>7.5</v>
      </c>
      <c r="L284" t="s">
        <v>682</v>
      </c>
      <c r="M284" s="2">
        <f t="shared" ref="M284" si="558">AVERAGE(E315:E354)</f>
        <v>58.064999999999998</v>
      </c>
      <c r="N284">
        <f t="shared" ref="N284" si="559">_xlfn.STDEV.S(E315:E354)</f>
        <v>16.117000898080182</v>
      </c>
    </row>
    <row r="285" spans="1:14" x14ac:dyDescent="0.25">
      <c r="A285" s="7">
        <f ca="1">RAND()</f>
        <v>0.43370180655517199</v>
      </c>
      <c r="B285" s="1">
        <v>42791</v>
      </c>
      <c r="C285" s="1" t="str">
        <f>TEXT(B285,"mmmm")</f>
        <v>February</v>
      </c>
      <c r="D285" t="s">
        <v>13</v>
      </c>
      <c r="E285">
        <v>42.4</v>
      </c>
      <c r="F285" s="2">
        <v>1</v>
      </c>
      <c r="G285">
        <v>21</v>
      </c>
      <c r="H285">
        <v>0.3</v>
      </c>
      <c r="I285">
        <v>18</v>
      </c>
      <c r="J285" s="3">
        <f>H285*I285</f>
        <v>5.3999999999999995</v>
      </c>
      <c r="L285" t="s">
        <v>683</v>
      </c>
      <c r="M285" s="2">
        <f t="shared" ref="M285" si="560">AVERAGE(E284:E323)</f>
        <v>59.087500000000013</v>
      </c>
      <c r="N285">
        <f t="shared" ref="N285" si="561">_xlfn.STDEV.S(E284:E323)</f>
        <v>18.140890028486474</v>
      </c>
    </row>
    <row r="286" spans="1:14" x14ac:dyDescent="0.25">
      <c r="A286" s="7">
        <f ca="1">RAND()</f>
        <v>0.62314882720567011</v>
      </c>
      <c r="B286" s="1">
        <v>43065</v>
      </c>
      <c r="C286" s="1" t="str">
        <f>TEXT(B286,"mmmm")</f>
        <v>November</v>
      </c>
      <c r="D286" t="s">
        <v>7</v>
      </c>
      <c r="E286">
        <v>49.699999999999996</v>
      </c>
      <c r="F286" s="2">
        <v>1.05</v>
      </c>
      <c r="G286">
        <v>30</v>
      </c>
      <c r="H286">
        <v>0.3</v>
      </c>
      <c r="I286">
        <v>19</v>
      </c>
      <c r="J286" s="3">
        <f>H286*I286</f>
        <v>5.7</v>
      </c>
      <c r="L286" t="s">
        <v>684</v>
      </c>
      <c r="M286" s="2">
        <f t="shared" ref="M286" si="562">AVERAGE(E317:E356)</f>
        <v>58.962499999999991</v>
      </c>
      <c r="N286">
        <f t="shared" ref="N286" si="563">_xlfn.STDEV.S(E317:E356)</f>
        <v>15.573015575108284</v>
      </c>
    </row>
    <row r="287" spans="1:14" x14ac:dyDescent="0.25">
      <c r="A287" s="7">
        <f ca="1">RAND()</f>
        <v>0.88554187707156684</v>
      </c>
      <c r="B287" s="1">
        <v>42788</v>
      </c>
      <c r="C287" s="1" t="str">
        <f>TEXT(B287,"mmmm")</f>
        <v>February</v>
      </c>
      <c r="D287" t="s">
        <v>10</v>
      </c>
      <c r="E287">
        <v>47.699999999999996</v>
      </c>
      <c r="F287" s="2">
        <v>0.95</v>
      </c>
      <c r="G287">
        <v>36</v>
      </c>
      <c r="H287">
        <v>0.3</v>
      </c>
      <c r="I287">
        <v>19</v>
      </c>
      <c r="J287" s="3">
        <f>H287*I287</f>
        <v>5.7</v>
      </c>
      <c r="L287" t="s">
        <v>685</v>
      </c>
      <c r="M287" s="2">
        <f t="shared" ref="M287" si="564">AVERAGE(E286:E325)</f>
        <v>59.637499999999989</v>
      </c>
      <c r="N287">
        <f t="shared" ref="N287" si="565">_xlfn.STDEV.S(E286:E325)</f>
        <v>17.962320784039019</v>
      </c>
    </row>
    <row r="288" spans="1:14" x14ac:dyDescent="0.25">
      <c r="A288" s="7">
        <f ca="1">RAND()</f>
        <v>0.74587188239363378</v>
      </c>
      <c r="B288" s="1">
        <v>42963</v>
      </c>
      <c r="C288" s="1" t="str">
        <f>TEXT(B288,"mmmm")</f>
        <v>August</v>
      </c>
      <c r="D288" t="s">
        <v>10</v>
      </c>
      <c r="E288">
        <v>71</v>
      </c>
      <c r="F288" s="2">
        <v>0.63</v>
      </c>
      <c r="G288">
        <v>49</v>
      </c>
      <c r="H288">
        <v>0.5</v>
      </c>
      <c r="I288">
        <v>30</v>
      </c>
      <c r="J288" s="3">
        <f>H288*I288</f>
        <v>15</v>
      </c>
      <c r="L288" t="s">
        <v>686</v>
      </c>
      <c r="M288" s="2">
        <f t="shared" ref="M288" si="566">AVERAGE(E319:E358)</f>
        <v>58.635000000000005</v>
      </c>
      <c r="N288">
        <f t="shared" ref="N288" si="567">_xlfn.STDEV.S(E319:E358)</f>
        <v>16.280939776315119</v>
      </c>
    </row>
    <row r="289" spans="1:14" x14ac:dyDescent="0.25">
      <c r="A289" s="7">
        <f ca="1">RAND()</f>
        <v>0.10950487612274451</v>
      </c>
      <c r="B289" s="1">
        <v>42867</v>
      </c>
      <c r="C289" s="1" t="str">
        <f>TEXT(B289,"mmmm")</f>
        <v>May</v>
      </c>
      <c r="D289" t="s">
        <v>12</v>
      </c>
      <c r="E289">
        <v>66.699999999999989</v>
      </c>
      <c r="F289" s="2">
        <v>0.67</v>
      </c>
      <c r="G289">
        <v>40</v>
      </c>
      <c r="H289">
        <v>0.3</v>
      </c>
      <c r="I289">
        <v>29</v>
      </c>
      <c r="J289" s="3">
        <f>H289*I289</f>
        <v>8.6999999999999993</v>
      </c>
      <c r="L289" t="s">
        <v>687</v>
      </c>
      <c r="M289" s="2">
        <f t="shared" ref="M289" si="568">AVERAGE(E288:E327)</f>
        <v>60.374999999999986</v>
      </c>
      <c r="N289">
        <f t="shared" ref="N289" si="569">_xlfn.STDEV.S(E288:E327)</f>
        <v>17.802517108111925</v>
      </c>
    </row>
    <row r="290" spans="1:14" x14ac:dyDescent="0.25">
      <c r="A290" s="7">
        <f ca="1">RAND()</f>
        <v>0.70285769228363959</v>
      </c>
      <c r="B290" s="1">
        <v>43039</v>
      </c>
      <c r="C290" s="1" t="str">
        <f>TEXT(B290,"mmmm")</f>
        <v>October</v>
      </c>
      <c r="D290" t="s">
        <v>9</v>
      </c>
      <c r="E290">
        <v>54.199999999999996</v>
      </c>
      <c r="F290" s="2">
        <v>0.77</v>
      </c>
      <c r="G290">
        <v>38</v>
      </c>
      <c r="H290">
        <v>0.3</v>
      </c>
      <c r="I290">
        <v>24</v>
      </c>
      <c r="J290" s="3">
        <f>H290*I290</f>
        <v>7.1999999999999993</v>
      </c>
      <c r="L290" t="s">
        <v>688</v>
      </c>
      <c r="M290" s="2">
        <f t="shared" ref="M290" si="570">AVERAGE(E321:E360)</f>
        <v>58.732500000000002</v>
      </c>
      <c r="N290">
        <f t="shared" ref="N290" si="571">_xlfn.STDEV.S(E321:E360)</f>
        <v>16.186071687307773</v>
      </c>
    </row>
    <row r="291" spans="1:14" x14ac:dyDescent="0.25">
      <c r="A291" s="7">
        <f ca="1">RAND()</f>
        <v>0.49410555319731042</v>
      </c>
      <c r="B291" s="1">
        <v>43051</v>
      </c>
      <c r="C291" s="1" t="str">
        <f>TEXT(B291,"mmmm")</f>
        <v>November</v>
      </c>
      <c r="D291" t="s">
        <v>7</v>
      </c>
      <c r="E291">
        <v>49.699999999999996</v>
      </c>
      <c r="F291" s="2">
        <v>1.05</v>
      </c>
      <c r="G291">
        <v>38</v>
      </c>
      <c r="H291">
        <v>0.3</v>
      </c>
      <c r="I291">
        <v>19</v>
      </c>
      <c r="J291" s="3">
        <f>H291*I291</f>
        <v>5.7</v>
      </c>
      <c r="L291" t="s">
        <v>689</v>
      </c>
      <c r="M291" s="2">
        <f t="shared" ref="M291" si="572">AVERAGE(E290:E329)</f>
        <v>60.719999999999992</v>
      </c>
      <c r="N291">
        <f t="shared" ref="N291" si="573">_xlfn.STDEV.S(E290:E329)</f>
        <v>18.386299246993655</v>
      </c>
    </row>
    <row r="292" spans="1:14" x14ac:dyDescent="0.25">
      <c r="A292" s="7">
        <f ca="1">RAND()</f>
        <v>0.1162340863830934</v>
      </c>
      <c r="B292" s="1">
        <v>42966</v>
      </c>
      <c r="C292" s="1" t="str">
        <f>TEXT(B292,"mmmm")</f>
        <v>August</v>
      </c>
      <c r="D292" t="s">
        <v>13</v>
      </c>
      <c r="E292">
        <v>79.599999999999994</v>
      </c>
      <c r="F292" s="2">
        <v>0.61</v>
      </c>
      <c r="G292">
        <v>58</v>
      </c>
      <c r="H292">
        <v>0.5</v>
      </c>
      <c r="I292">
        <v>32</v>
      </c>
      <c r="J292" s="3">
        <f>H292*I292</f>
        <v>16</v>
      </c>
      <c r="L292" t="s">
        <v>690</v>
      </c>
      <c r="M292" s="2">
        <f t="shared" ref="M292" si="574">AVERAGE(E323:E362)</f>
        <v>59.577500000000008</v>
      </c>
      <c r="N292">
        <f t="shared" ref="N292" si="575">_xlfn.STDEV.S(E323:E362)</f>
        <v>15.644389303090923</v>
      </c>
    </row>
    <row r="293" spans="1:14" x14ac:dyDescent="0.25">
      <c r="A293" s="7">
        <f ca="1">RAND()</f>
        <v>0.43518659681890604</v>
      </c>
      <c r="B293" s="1">
        <v>42792</v>
      </c>
      <c r="C293" s="1" t="str">
        <f>TEXT(B293,"mmmm")</f>
        <v>February</v>
      </c>
      <c r="D293" t="s">
        <v>7</v>
      </c>
      <c r="E293">
        <v>48.699999999999996</v>
      </c>
      <c r="F293" s="2">
        <v>1.05</v>
      </c>
      <c r="G293">
        <v>32</v>
      </c>
      <c r="H293">
        <v>0.3</v>
      </c>
      <c r="I293">
        <v>19</v>
      </c>
      <c r="J293" s="3">
        <f>H293*I293</f>
        <v>5.7</v>
      </c>
    </row>
    <row r="294" spans="1:14" x14ac:dyDescent="0.25">
      <c r="A294" s="7">
        <f ca="1">RAND()</f>
        <v>0.89851705613440769</v>
      </c>
      <c r="B294" s="1">
        <v>43098</v>
      </c>
      <c r="C294" s="1" t="str">
        <f>TEXT(B294,"mmmm")</f>
        <v>December</v>
      </c>
      <c r="D294" t="s">
        <v>12</v>
      </c>
      <c r="E294">
        <v>39.5</v>
      </c>
      <c r="F294" s="2">
        <v>1.25</v>
      </c>
      <c r="G294">
        <v>17</v>
      </c>
      <c r="H294">
        <v>0.3</v>
      </c>
      <c r="I294">
        <v>15</v>
      </c>
      <c r="J294" s="3">
        <f>H294*I294</f>
        <v>4.5</v>
      </c>
    </row>
    <row r="295" spans="1:14" x14ac:dyDescent="0.25">
      <c r="A295" s="7">
        <f ca="1">RAND()</f>
        <v>0.99364085768133847</v>
      </c>
      <c r="B295" s="1">
        <v>43099</v>
      </c>
      <c r="C295" s="1" t="str">
        <f>TEXT(B295,"mmmm")</f>
        <v>December</v>
      </c>
      <c r="D295" t="s">
        <v>13</v>
      </c>
      <c r="E295">
        <v>30.9</v>
      </c>
      <c r="F295" s="2">
        <v>1.43</v>
      </c>
      <c r="G295">
        <v>22</v>
      </c>
      <c r="H295">
        <v>0.3</v>
      </c>
      <c r="I295">
        <v>13</v>
      </c>
      <c r="J295" s="3">
        <f>H295*I295</f>
        <v>3.9</v>
      </c>
    </row>
    <row r="296" spans="1:14" x14ac:dyDescent="0.25">
      <c r="A296" s="7">
        <f ca="1">RAND()</f>
        <v>0.12316745240853477</v>
      </c>
      <c r="B296" s="1">
        <v>42871</v>
      </c>
      <c r="C296" s="1" t="str">
        <f>TEXT(B296,"mmmm")</f>
        <v>May</v>
      </c>
      <c r="D296" t="s">
        <v>9</v>
      </c>
      <c r="E296">
        <v>65.699999999999989</v>
      </c>
      <c r="F296" s="2">
        <v>0.67</v>
      </c>
      <c r="G296">
        <v>55</v>
      </c>
      <c r="H296">
        <v>0.3</v>
      </c>
      <c r="I296">
        <v>29</v>
      </c>
      <c r="J296" s="3">
        <f>H296*I296</f>
        <v>8.6999999999999993</v>
      </c>
    </row>
    <row r="297" spans="1:14" x14ac:dyDescent="0.25">
      <c r="A297" s="7">
        <f ca="1">RAND()</f>
        <v>0.95587338693904345</v>
      </c>
      <c r="B297" s="1">
        <v>42935</v>
      </c>
      <c r="C297" s="1" t="str">
        <f>TEXT(B297,"mmmm")</f>
        <v>July</v>
      </c>
      <c r="D297" t="s">
        <v>10</v>
      </c>
      <c r="E297">
        <v>83.8</v>
      </c>
      <c r="F297" s="2">
        <v>0.56000000000000005</v>
      </c>
      <c r="G297">
        <v>44</v>
      </c>
      <c r="H297">
        <v>0.5</v>
      </c>
      <c r="I297">
        <v>36</v>
      </c>
      <c r="J297" s="3">
        <f>H297*I297</f>
        <v>18</v>
      </c>
    </row>
    <row r="298" spans="1:14" x14ac:dyDescent="0.25">
      <c r="A298" s="7">
        <f ca="1">RAND()</f>
        <v>3.6003652281929366E-2</v>
      </c>
      <c r="B298" s="1">
        <v>42926</v>
      </c>
      <c r="C298" s="1" t="str">
        <f>TEXT(B298,"mmmm")</f>
        <v>July</v>
      </c>
      <c r="D298" t="s">
        <v>8</v>
      </c>
      <c r="E298">
        <v>98</v>
      </c>
      <c r="F298" s="2">
        <v>0.49</v>
      </c>
      <c r="G298">
        <v>66</v>
      </c>
      <c r="H298">
        <v>0.5</v>
      </c>
      <c r="I298">
        <v>40</v>
      </c>
      <c r="J298" s="3">
        <f>H298*I298</f>
        <v>20</v>
      </c>
    </row>
    <row r="299" spans="1:14" x14ac:dyDescent="0.25">
      <c r="A299" s="7">
        <f ca="1">RAND()</f>
        <v>0.60785027184483087</v>
      </c>
      <c r="B299" s="1">
        <v>42927</v>
      </c>
      <c r="C299" s="1" t="str">
        <f>TEXT(B299,"mmmm")</f>
        <v>July</v>
      </c>
      <c r="D299" t="s">
        <v>9</v>
      </c>
      <c r="E299">
        <v>83.5</v>
      </c>
      <c r="F299" s="2">
        <v>0.54</v>
      </c>
      <c r="G299">
        <v>40</v>
      </c>
      <c r="H299">
        <v>0.5</v>
      </c>
      <c r="I299">
        <v>35</v>
      </c>
      <c r="J299" s="3">
        <f>H299*I299</f>
        <v>17.5</v>
      </c>
    </row>
    <row r="300" spans="1:14" x14ac:dyDescent="0.25">
      <c r="A300" s="7">
        <f ca="1">RAND()</f>
        <v>7.3328579052999054E-2</v>
      </c>
      <c r="B300" s="1">
        <v>43072</v>
      </c>
      <c r="C300" s="1" t="str">
        <f>TEXT(B300,"mmmm")</f>
        <v>December</v>
      </c>
      <c r="D300" t="s">
        <v>7</v>
      </c>
      <c r="E300">
        <v>33.5</v>
      </c>
      <c r="F300" s="2">
        <v>1.18</v>
      </c>
      <c r="G300">
        <v>19</v>
      </c>
      <c r="H300">
        <v>0.3</v>
      </c>
      <c r="I300">
        <v>15</v>
      </c>
      <c r="J300" s="3">
        <f>H300*I300</f>
        <v>4.5</v>
      </c>
    </row>
    <row r="301" spans="1:14" x14ac:dyDescent="0.25">
      <c r="A301" s="7">
        <f ca="1">RAND()</f>
        <v>0.19972475497856645</v>
      </c>
      <c r="B301" s="1">
        <v>42822</v>
      </c>
      <c r="C301" s="1" t="str">
        <f>TEXT(B301,"mmmm")</f>
        <v>March</v>
      </c>
      <c r="D301" t="s">
        <v>9</v>
      </c>
      <c r="E301">
        <v>55.9</v>
      </c>
      <c r="F301" s="2">
        <v>0.83</v>
      </c>
      <c r="G301">
        <v>48</v>
      </c>
      <c r="H301">
        <v>0.3</v>
      </c>
      <c r="I301">
        <v>23</v>
      </c>
      <c r="J301" s="3">
        <f>H301*I301</f>
        <v>6.8999999999999995</v>
      </c>
    </row>
    <row r="302" spans="1:14" x14ac:dyDescent="0.25">
      <c r="A302" s="7">
        <f ca="1">RAND()</f>
        <v>0.7034368743766275</v>
      </c>
      <c r="B302" s="1">
        <v>42983</v>
      </c>
      <c r="C302" s="1" t="str">
        <f>TEXT(B302,"mmmm")</f>
        <v>September</v>
      </c>
      <c r="D302" t="s">
        <v>9</v>
      </c>
      <c r="E302">
        <v>61.8</v>
      </c>
      <c r="F302" s="2">
        <v>0.71</v>
      </c>
      <c r="G302">
        <v>39</v>
      </c>
      <c r="H302">
        <v>0.3</v>
      </c>
      <c r="I302">
        <v>26</v>
      </c>
      <c r="J302" s="3">
        <f>H302*I302</f>
        <v>7.8</v>
      </c>
    </row>
    <row r="303" spans="1:14" x14ac:dyDescent="0.25">
      <c r="A303" s="7">
        <f ca="1">RAND()</f>
        <v>0.48742649804334293</v>
      </c>
      <c r="B303" s="1">
        <v>42902</v>
      </c>
      <c r="C303" s="1" t="str">
        <f>TEXT(B303,"mmmm")</f>
        <v>June</v>
      </c>
      <c r="D303" t="s">
        <v>12</v>
      </c>
      <c r="E303">
        <v>99.3</v>
      </c>
      <c r="F303" s="2">
        <v>0.47</v>
      </c>
      <c r="G303">
        <v>77</v>
      </c>
      <c r="H303">
        <v>0.3</v>
      </c>
      <c r="I303">
        <v>41</v>
      </c>
      <c r="J303" s="3">
        <f>H303*I303</f>
        <v>12.299999999999999</v>
      </c>
    </row>
    <row r="304" spans="1:14" x14ac:dyDescent="0.25">
      <c r="A304" s="7">
        <f ca="1">RAND()</f>
        <v>0.87122375424790421</v>
      </c>
      <c r="B304" s="1">
        <v>43042</v>
      </c>
      <c r="C304" s="1" t="str">
        <f>TEXT(B304,"mmmm")</f>
        <v>November</v>
      </c>
      <c r="D304" t="s">
        <v>12</v>
      </c>
      <c r="E304">
        <v>51.3</v>
      </c>
      <c r="F304" s="2">
        <v>0.87</v>
      </c>
      <c r="G304">
        <v>38</v>
      </c>
      <c r="H304">
        <v>0.3</v>
      </c>
      <c r="I304">
        <v>21</v>
      </c>
      <c r="J304" s="3">
        <f>H304*I304</f>
        <v>6.3</v>
      </c>
    </row>
    <row r="305" spans="1:10" x14ac:dyDescent="0.25">
      <c r="A305" s="7">
        <f ca="1">RAND()</f>
        <v>0.92925666078229963</v>
      </c>
      <c r="B305" s="1">
        <v>42898</v>
      </c>
      <c r="C305" s="1" t="str">
        <f>TEXT(B305,"mmmm")</f>
        <v>June</v>
      </c>
      <c r="D305" t="s">
        <v>8</v>
      </c>
      <c r="E305">
        <v>93</v>
      </c>
      <c r="F305" s="2">
        <v>0.5</v>
      </c>
      <c r="G305">
        <v>67</v>
      </c>
      <c r="H305">
        <v>0.3</v>
      </c>
      <c r="I305">
        <v>40</v>
      </c>
      <c r="J305" s="3">
        <f>H305*I305</f>
        <v>12</v>
      </c>
    </row>
    <row r="306" spans="1:10" x14ac:dyDescent="0.25">
      <c r="A306" s="7">
        <f ca="1">RAND()</f>
        <v>0.65263044053020536</v>
      </c>
      <c r="B306" s="1">
        <v>42834</v>
      </c>
      <c r="C306" s="1" t="str">
        <f>TEXT(B306,"mmmm")</f>
        <v>April</v>
      </c>
      <c r="D306" t="s">
        <v>7</v>
      </c>
      <c r="E306">
        <v>63.099999999999994</v>
      </c>
      <c r="F306" s="2">
        <v>0.69</v>
      </c>
      <c r="G306">
        <v>52</v>
      </c>
      <c r="H306">
        <v>0.3</v>
      </c>
      <c r="I306">
        <v>27</v>
      </c>
      <c r="J306" s="3">
        <f>H306*I306</f>
        <v>8.1</v>
      </c>
    </row>
    <row r="307" spans="1:10" x14ac:dyDescent="0.25">
      <c r="A307" s="7">
        <f ca="1">RAND()</f>
        <v>0.53848529041777915</v>
      </c>
      <c r="B307" s="1">
        <v>42820</v>
      </c>
      <c r="C307" s="1" t="str">
        <f>TEXT(B307,"mmmm")</f>
        <v>March</v>
      </c>
      <c r="D307" t="s">
        <v>7</v>
      </c>
      <c r="E307">
        <v>59.499999999999993</v>
      </c>
      <c r="F307" s="2">
        <v>0.77</v>
      </c>
      <c r="G307">
        <v>39</v>
      </c>
      <c r="H307">
        <v>0.3</v>
      </c>
      <c r="I307">
        <v>25</v>
      </c>
      <c r="J307" s="3">
        <f>H307*I307</f>
        <v>7.5</v>
      </c>
    </row>
    <row r="308" spans="1:10" x14ac:dyDescent="0.25">
      <c r="A308" s="7">
        <f ca="1">RAND()</f>
        <v>8.8982810991352634E-2</v>
      </c>
      <c r="B308" s="1">
        <v>42950</v>
      </c>
      <c r="C308" s="1" t="str">
        <f>TEXT(B308,"mmmm")</f>
        <v>August</v>
      </c>
      <c r="D308" t="s">
        <v>11</v>
      </c>
      <c r="E308">
        <v>75</v>
      </c>
      <c r="F308" s="2">
        <v>0.63</v>
      </c>
      <c r="G308">
        <v>52</v>
      </c>
      <c r="H308">
        <v>0.5</v>
      </c>
      <c r="I308">
        <v>30</v>
      </c>
      <c r="J308" s="3">
        <f>H308*I308</f>
        <v>15</v>
      </c>
    </row>
    <row r="309" spans="1:10" x14ac:dyDescent="0.25">
      <c r="A309" s="7">
        <f ca="1">RAND()</f>
        <v>0.81838755565924726</v>
      </c>
      <c r="B309" s="1">
        <v>42804</v>
      </c>
      <c r="C309" s="1" t="str">
        <f>TEXT(B309,"mmmm")</f>
        <v>March</v>
      </c>
      <c r="D309" t="s">
        <v>12</v>
      </c>
      <c r="E309">
        <v>59.199999999999996</v>
      </c>
      <c r="F309" s="2">
        <v>0.83</v>
      </c>
      <c r="G309">
        <v>31</v>
      </c>
      <c r="H309">
        <v>0.3</v>
      </c>
      <c r="I309">
        <v>24</v>
      </c>
      <c r="J309" s="3">
        <f>H309*I309</f>
        <v>7.1999999999999993</v>
      </c>
    </row>
    <row r="310" spans="1:10" x14ac:dyDescent="0.25">
      <c r="A310" s="7">
        <f ca="1">RAND()</f>
        <v>0.45328182704263387</v>
      </c>
      <c r="B310" s="1">
        <v>43055</v>
      </c>
      <c r="C310" s="1" t="str">
        <f>TEXT(B310,"mmmm")</f>
        <v>November</v>
      </c>
      <c r="D310" t="s">
        <v>11</v>
      </c>
      <c r="E310">
        <v>47.3</v>
      </c>
      <c r="F310" s="2">
        <v>0.87</v>
      </c>
      <c r="G310">
        <v>28</v>
      </c>
      <c r="H310">
        <v>0.3</v>
      </c>
      <c r="I310">
        <v>21</v>
      </c>
      <c r="J310" s="3">
        <f>H310*I310</f>
        <v>6.3</v>
      </c>
    </row>
    <row r="311" spans="1:10" x14ac:dyDescent="0.25">
      <c r="A311" s="7">
        <f ca="1">RAND()</f>
        <v>0.16801657664622816</v>
      </c>
      <c r="B311" s="1">
        <v>43047</v>
      </c>
      <c r="C311" s="1" t="str">
        <f>TEXT(B311,"mmmm")</f>
        <v>November</v>
      </c>
      <c r="D311" t="s">
        <v>10</v>
      </c>
      <c r="E311">
        <v>44.699999999999996</v>
      </c>
      <c r="F311" s="2">
        <v>0.95</v>
      </c>
      <c r="G311">
        <v>37</v>
      </c>
      <c r="H311">
        <v>0.3</v>
      </c>
      <c r="I311">
        <v>19</v>
      </c>
      <c r="J311" s="3">
        <f>H311*I311</f>
        <v>5.7</v>
      </c>
    </row>
    <row r="312" spans="1:10" x14ac:dyDescent="0.25">
      <c r="A312" s="7">
        <f ca="1">RAND()</f>
        <v>6.9910208046018996E-2</v>
      </c>
      <c r="B312" s="1">
        <v>42805</v>
      </c>
      <c r="C312" s="1" t="str">
        <f>TEXT(B312,"mmmm")</f>
        <v>March</v>
      </c>
      <c r="D312" t="s">
        <v>13</v>
      </c>
      <c r="E312">
        <v>58.199999999999996</v>
      </c>
      <c r="F312" s="2">
        <v>0.83</v>
      </c>
      <c r="G312">
        <v>30</v>
      </c>
      <c r="H312">
        <v>0.3</v>
      </c>
      <c r="I312">
        <v>24</v>
      </c>
      <c r="J312" s="3">
        <f>H312*I312</f>
        <v>7.1999999999999993</v>
      </c>
    </row>
    <row r="313" spans="1:10" x14ac:dyDescent="0.25">
      <c r="A313" s="7">
        <f ca="1">RAND()</f>
        <v>0.11666680616241176</v>
      </c>
      <c r="B313" s="1">
        <v>42878</v>
      </c>
      <c r="C313" s="1" t="str">
        <f>TEXT(B313,"mmmm")</f>
        <v>May</v>
      </c>
      <c r="D313" t="s">
        <v>9</v>
      </c>
      <c r="E313">
        <v>76.3</v>
      </c>
      <c r="F313" s="2">
        <v>0.63</v>
      </c>
      <c r="G313">
        <v>45</v>
      </c>
      <c r="H313">
        <v>0.3</v>
      </c>
      <c r="I313">
        <v>31</v>
      </c>
      <c r="J313" s="3">
        <f>H313*I313</f>
        <v>9.2999999999999989</v>
      </c>
    </row>
    <row r="314" spans="1:10" x14ac:dyDescent="0.25">
      <c r="A314" s="7">
        <f ca="1">RAND()</f>
        <v>0.86831297827596032</v>
      </c>
      <c r="B314" s="1">
        <v>42923</v>
      </c>
      <c r="C314" s="1" t="str">
        <f>TEXT(B314,"mmmm")</f>
        <v>July</v>
      </c>
      <c r="D314" t="s">
        <v>12</v>
      </c>
      <c r="E314">
        <v>82.5</v>
      </c>
      <c r="F314" s="2">
        <v>0.56999999999999995</v>
      </c>
      <c r="G314">
        <v>41</v>
      </c>
      <c r="H314">
        <v>0.5</v>
      </c>
      <c r="I314">
        <v>35</v>
      </c>
      <c r="J314" s="3">
        <f>H314*I314</f>
        <v>17.5</v>
      </c>
    </row>
    <row r="315" spans="1:10" x14ac:dyDescent="0.25">
      <c r="A315" s="7">
        <f ca="1">RAND()</f>
        <v>0.15360517025979914</v>
      </c>
      <c r="B315" s="1">
        <v>43069</v>
      </c>
      <c r="C315" s="1" t="str">
        <f>TEXT(B315,"mmmm")</f>
        <v>November</v>
      </c>
      <c r="D315" t="s">
        <v>11</v>
      </c>
      <c r="E315">
        <v>44.699999999999996</v>
      </c>
      <c r="F315" s="2">
        <v>1.05</v>
      </c>
      <c r="G315">
        <v>28</v>
      </c>
      <c r="H315">
        <v>0.3</v>
      </c>
      <c r="I315">
        <v>19</v>
      </c>
      <c r="J315" s="3">
        <f>H315*I315</f>
        <v>5.7</v>
      </c>
    </row>
    <row r="316" spans="1:10" x14ac:dyDescent="0.25">
      <c r="A316" s="7">
        <f ca="1">RAND()</f>
        <v>0.35349470856781096</v>
      </c>
      <c r="B316" s="1">
        <v>43078</v>
      </c>
      <c r="C316" s="1" t="str">
        <f>TEXT(B316,"mmmm")</f>
        <v>December</v>
      </c>
      <c r="D316" t="s">
        <v>13</v>
      </c>
      <c r="E316">
        <v>31.199999999999996</v>
      </c>
      <c r="F316" s="2">
        <v>1.43</v>
      </c>
      <c r="G316">
        <v>19</v>
      </c>
      <c r="H316">
        <v>0.3</v>
      </c>
      <c r="I316">
        <v>14</v>
      </c>
      <c r="J316" s="3">
        <f>H316*I316</f>
        <v>4.2</v>
      </c>
    </row>
    <row r="317" spans="1:10" x14ac:dyDescent="0.25">
      <c r="A317" s="7">
        <f ca="1">RAND()</f>
        <v>0.21601271754695794</v>
      </c>
      <c r="B317" s="1">
        <v>42812</v>
      </c>
      <c r="C317" s="1" t="str">
        <f>TEXT(B317,"mmmm")</f>
        <v>March</v>
      </c>
      <c r="D317" t="s">
        <v>13</v>
      </c>
      <c r="E317">
        <v>53.9</v>
      </c>
      <c r="F317" s="2">
        <v>0.83</v>
      </c>
      <c r="G317">
        <v>32</v>
      </c>
      <c r="H317">
        <v>0.3</v>
      </c>
      <c r="I317">
        <v>23</v>
      </c>
      <c r="J317" s="3">
        <f>H317*I317</f>
        <v>6.8999999999999995</v>
      </c>
    </row>
    <row r="318" spans="1:10" x14ac:dyDescent="0.25">
      <c r="A318" s="7">
        <f ca="1">RAND()</f>
        <v>5.3745549701252782E-2</v>
      </c>
      <c r="B318" s="1">
        <v>42988</v>
      </c>
      <c r="C318" s="1" t="str">
        <f>TEXT(B318,"mmmm")</f>
        <v>September</v>
      </c>
      <c r="D318" t="s">
        <v>7</v>
      </c>
      <c r="E318">
        <v>61.8</v>
      </c>
      <c r="F318" s="2">
        <v>0.74</v>
      </c>
      <c r="G318">
        <v>50</v>
      </c>
      <c r="H318">
        <v>0.3</v>
      </c>
      <c r="I318">
        <v>26</v>
      </c>
      <c r="J318" s="3">
        <f>H318*I318</f>
        <v>7.8</v>
      </c>
    </row>
    <row r="319" spans="1:10" x14ac:dyDescent="0.25">
      <c r="A319" s="7">
        <f ca="1">RAND()</f>
        <v>6.8326592531136043E-3</v>
      </c>
      <c r="B319" s="1">
        <v>42991</v>
      </c>
      <c r="C319" s="1" t="str">
        <f>TEXT(B319,"mmmm")</f>
        <v>September</v>
      </c>
      <c r="D319" t="s">
        <v>10</v>
      </c>
      <c r="E319">
        <v>64.8</v>
      </c>
      <c r="F319" s="2">
        <v>0.71</v>
      </c>
      <c r="G319">
        <v>42</v>
      </c>
      <c r="H319">
        <v>0.3</v>
      </c>
      <c r="I319">
        <v>26</v>
      </c>
      <c r="J319" s="3">
        <f>H319*I319</f>
        <v>7.8</v>
      </c>
    </row>
    <row r="320" spans="1:10" x14ac:dyDescent="0.25">
      <c r="A320" s="7">
        <f ca="1">RAND()</f>
        <v>0.30996120119122861</v>
      </c>
      <c r="B320" s="1">
        <v>43087</v>
      </c>
      <c r="C320" s="1" t="str">
        <f>TEXT(B320,"mmmm")</f>
        <v>December</v>
      </c>
      <c r="D320" t="s">
        <v>8</v>
      </c>
      <c r="E320">
        <v>30.9</v>
      </c>
      <c r="F320" s="2">
        <v>1.43</v>
      </c>
      <c r="G320">
        <v>27</v>
      </c>
      <c r="H320">
        <v>0.3</v>
      </c>
      <c r="I320">
        <v>13</v>
      </c>
      <c r="J320" s="3">
        <f>H320*I320</f>
        <v>3.9</v>
      </c>
    </row>
    <row r="321" spans="1:10" x14ac:dyDescent="0.25">
      <c r="A321" s="7">
        <f ca="1">RAND()</f>
        <v>0.69331094659315562</v>
      </c>
      <c r="B321" s="1">
        <v>42746</v>
      </c>
      <c r="C321" s="1" t="str">
        <f>TEXT(B321,"mmmm")</f>
        <v>January</v>
      </c>
      <c r="D321" t="s">
        <v>10</v>
      </c>
      <c r="E321">
        <v>32.599999999999994</v>
      </c>
      <c r="F321" s="2">
        <v>1.54</v>
      </c>
      <c r="G321">
        <v>23</v>
      </c>
      <c r="H321">
        <v>0.3</v>
      </c>
      <c r="I321">
        <v>12</v>
      </c>
      <c r="J321" s="3">
        <f>H321*I321</f>
        <v>3.5999999999999996</v>
      </c>
    </row>
    <row r="322" spans="1:10" x14ac:dyDescent="0.25">
      <c r="A322" s="7">
        <f ca="1">RAND()</f>
        <v>0.96845853600910192</v>
      </c>
      <c r="B322" s="1">
        <v>43030</v>
      </c>
      <c r="C322" s="1" t="str">
        <f>TEXT(B322,"mmmm")</f>
        <v>October</v>
      </c>
      <c r="D322" t="s">
        <v>7</v>
      </c>
      <c r="E322">
        <v>57.499999999999993</v>
      </c>
      <c r="F322" s="2">
        <v>0.77</v>
      </c>
      <c r="G322">
        <v>35</v>
      </c>
      <c r="H322">
        <v>0.3</v>
      </c>
      <c r="I322">
        <v>25</v>
      </c>
      <c r="J322" s="3">
        <f>H322*I322</f>
        <v>7.5</v>
      </c>
    </row>
    <row r="323" spans="1:10" x14ac:dyDescent="0.25">
      <c r="A323" s="7">
        <f ca="1">RAND()</f>
        <v>0.28707876548451938</v>
      </c>
      <c r="B323" s="1">
        <v>42803</v>
      </c>
      <c r="C323" s="1" t="str">
        <f>TEXT(B323,"mmmm")</f>
        <v>March</v>
      </c>
      <c r="D323" t="s">
        <v>11</v>
      </c>
      <c r="E323">
        <v>52.9</v>
      </c>
      <c r="F323" s="2">
        <v>0.8</v>
      </c>
      <c r="G323">
        <v>29</v>
      </c>
      <c r="H323">
        <v>0.3</v>
      </c>
      <c r="I323">
        <v>23</v>
      </c>
      <c r="J323" s="3">
        <f>H323*I323</f>
        <v>6.8999999999999995</v>
      </c>
    </row>
    <row r="324" spans="1:10" x14ac:dyDescent="0.25">
      <c r="A324" s="7">
        <f ca="1">RAND()</f>
        <v>0.57355490535945464</v>
      </c>
      <c r="B324" s="1">
        <v>42801</v>
      </c>
      <c r="C324" s="1" t="str">
        <f>TEXT(B324,"mmmm")</f>
        <v>March</v>
      </c>
      <c r="D324" t="s">
        <v>9</v>
      </c>
      <c r="E324">
        <v>60.199999999999996</v>
      </c>
      <c r="F324" s="2">
        <v>0.77</v>
      </c>
      <c r="G324">
        <v>32</v>
      </c>
      <c r="H324">
        <v>0.3</v>
      </c>
      <c r="I324">
        <v>24</v>
      </c>
      <c r="J324" s="3">
        <f>H324*I324</f>
        <v>7.1999999999999993</v>
      </c>
    </row>
    <row r="325" spans="1:10" x14ac:dyDescent="0.25">
      <c r="A325" s="7">
        <f ca="1">RAND()</f>
        <v>0.95619052855446718</v>
      </c>
      <c r="B325" s="1">
        <v>42857</v>
      </c>
      <c r="C325" s="1" t="str">
        <f>TEXT(B325,"mmmm")</f>
        <v>May</v>
      </c>
      <c r="D325" t="s">
        <v>9</v>
      </c>
      <c r="E325">
        <v>65.699999999999989</v>
      </c>
      <c r="F325" s="2">
        <v>0.69</v>
      </c>
      <c r="G325">
        <v>40</v>
      </c>
      <c r="H325">
        <v>0.3</v>
      </c>
      <c r="I325">
        <v>29</v>
      </c>
      <c r="J325" s="3">
        <f>H325*I325</f>
        <v>8.6999999999999993</v>
      </c>
    </row>
    <row r="326" spans="1:10" x14ac:dyDescent="0.25">
      <c r="A326" s="7">
        <f ca="1">RAND()</f>
        <v>0.9847779542139905</v>
      </c>
      <c r="B326" s="1">
        <v>42840</v>
      </c>
      <c r="C326" s="1" t="str">
        <f>TEXT(B326,"mmmm")</f>
        <v>April</v>
      </c>
      <c r="D326" t="s">
        <v>13</v>
      </c>
      <c r="E326">
        <v>65.8</v>
      </c>
      <c r="F326" s="2">
        <v>0.74</v>
      </c>
      <c r="G326">
        <v>41</v>
      </c>
      <c r="H326">
        <v>0.3</v>
      </c>
      <c r="I326">
        <v>26</v>
      </c>
      <c r="J326" s="3">
        <f>H326*I326</f>
        <v>7.8</v>
      </c>
    </row>
    <row r="327" spans="1:10" x14ac:dyDescent="0.25">
      <c r="A327" s="7">
        <f ca="1">RAND()</f>
        <v>0.24339230458974159</v>
      </c>
      <c r="B327" s="1">
        <v>43003</v>
      </c>
      <c r="C327" s="1" t="str">
        <f>TEXT(B327,"mmmm")</f>
        <v>September</v>
      </c>
      <c r="D327" t="s">
        <v>8</v>
      </c>
      <c r="E327">
        <v>61.099999999999994</v>
      </c>
      <c r="F327" s="2">
        <v>0.71</v>
      </c>
      <c r="G327">
        <v>33</v>
      </c>
      <c r="H327">
        <v>0.3</v>
      </c>
      <c r="I327">
        <v>27</v>
      </c>
      <c r="J327" s="3">
        <f>H327*I327</f>
        <v>8.1</v>
      </c>
    </row>
    <row r="328" spans="1:10" x14ac:dyDescent="0.25">
      <c r="A328" s="7">
        <f ca="1">RAND()</f>
        <v>0.19647494057745896</v>
      </c>
      <c r="B328" s="1">
        <v>42922</v>
      </c>
      <c r="C328" s="1" t="str">
        <f>TEXT(B328,"mmmm")</f>
        <v>July</v>
      </c>
      <c r="D328" t="s">
        <v>11</v>
      </c>
      <c r="E328">
        <v>91.699999999999989</v>
      </c>
      <c r="F328" s="2">
        <v>0.51</v>
      </c>
      <c r="G328">
        <v>46</v>
      </c>
      <c r="H328">
        <v>0.5</v>
      </c>
      <c r="I328">
        <v>39</v>
      </c>
      <c r="J328" s="3">
        <f>H328*I328</f>
        <v>19.5</v>
      </c>
    </row>
    <row r="329" spans="1:10" x14ac:dyDescent="0.25">
      <c r="A329" s="7">
        <f ca="1">RAND()</f>
        <v>0.99204683463571719</v>
      </c>
      <c r="B329" s="1">
        <v>42844</v>
      </c>
      <c r="C329" s="1" t="str">
        <f>TEXT(B329,"mmmm")</f>
        <v>April</v>
      </c>
      <c r="D329" t="s">
        <v>10</v>
      </c>
      <c r="E329">
        <v>59.8</v>
      </c>
      <c r="F329" s="2">
        <v>0.77</v>
      </c>
      <c r="G329">
        <v>53</v>
      </c>
      <c r="H329">
        <v>0.3</v>
      </c>
      <c r="I329">
        <v>26</v>
      </c>
      <c r="J329" s="3">
        <f>H329*I329</f>
        <v>7.8</v>
      </c>
    </row>
    <row r="330" spans="1:10" x14ac:dyDescent="0.25">
      <c r="A330" s="7">
        <f ca="1">RAND()</f>
        <v>0.59757420966555574</v>
      </c>
      <c r="B330" s="1">
        <v>42998</v>
      </c>
      <c r="C330" s="1" t="str">
        <f>TEXT(B330,"mmmm")</f>
        <v>September</v>
      </c>
      <c r="D330" t="s">
        <v>10</v>
      </c>
      <c r="E330">
        <v>67.099999999999994</v>
      </c>
      <c r="F330" s="2">
        <v>0.69</v>
      </c>
      <c r="G330">
        <v>52</v>
      </c>
      <c r="H330">
        <v>0.3</v>
      </c>
      <c r="I330">
        <v>27</v>
      </c>
      <c r="J330" s="3">
        <f>H330*I330</f>
        <v>8.1</v>
      </c>
    </row>
    <row r="331" spans="1:10" x14ac:dyDescent="0.25">
      <c r="A331" s="7">
        <f ca="1">RAND()</f>
        <v>3.4567326423744271E-2</v>
      </c>
      <c r="B331" s="1">
        <v>42873</v>
      </c>
      <c r="C331" s="1" t="str">
        <f>TEXT(B331,"mmmm")</f>
        <v>May</v>
      </c>
      <c r="D331" t="s">
        <v>11</v>
      </c>
      <c r="E331">
        <v>72</v>
      </c>
      <c r="F331" s="2">
        <v>0.67</v>
      </c>
      <c r="G331">
        <v>53</v>
      </c>
      <c r="H331">
        <v>0.3</v>
      </c>
      <c r="I331">
        <v>30</v>
      </c>
      <c r="J331" s="3">
        <f>H331*I331</f>
        <v>9</v>
      </c>
    </row>
    <row r="332" spans="1:10" x14ac:dyDescent="0.25">
      <c r="A332" s="7">
        <f ca="1">RAND()</f>
        <v>0.44726189706122887</v>
      </c>
      <c r="B332" s="1">
        <v>42833</v>
      </c>
      <c r="C332" s="1" t="str">
        <f>TEXT(B332,"mmmm")</f>
        <v>April</v>
      </c>
      <c r="D332" t="s">
        <v>13</v>
      </c>
      <c r="E332">
        <v>63.8</v>
      </c>
      <c r="F332" s="2">
        <v>0.74</v>
      </c>
      <c r="G332">
        <v>37</v>
      </c>
      <c r="H332">
        <v>0.3</v>
      </c>
      <c r="I332">
        <v>26</v>
      </c>
      <c r="J332" s="3">
        <f>H332*I332</f>
        <v>7.8</v>
      </c>
    </row>
    <row r="333" spans="1:10" x14ac:dyDescent="0.25">
      <c r="A333" s="7">
        <f ca="1">RAND()</f>
        <v>4.0234173513043148E-2</v>
      </c>
      <c r="B333" s="1">
        <v>43009</v>
      </c>
      <c r="C333" s="1" t="str">
        <f>TEXT(B333,"mmmm")</f>
        <v>October</v>
      </c>
      <c r="D333" t="s">
        <v>7</v>
      </c>
      <c r="E333">
        <v>56.499999999999993</v>
      </c>
      <c r="F333" s="2">
        <v>0.8</v>
      </c>
      <c r="G333">
        <v>43</v>
      </c>
      <c r="H333">
        <v>0.3</v>
      </c>
      <c r="I333">
        <v>25</v>
      </c>
      <c r="J333" s="3">
        <f>H333*I333</f>
        <v>7.5</v>
      </c>
    </row>
    <row r="334" spans="1:10" x14ac:dyDescent="0.25">
      <c r="A334" s="7">
        <f ca="1">RAND()</f>
        <v>0.12264039567314111</v>
      </c>
      <c r="B334" s="1">
        <v>43031</v>
      </c>
      <c r="C334" s="1" t="str">
        <f>TEXT(B334,"mmmm")</f>
        <v>October</v>
      </c>
      <c r="D334" t="s">
        <v>8</v>
      </c>
      <c r="E334">
        <v>58.499999999999993</v>
      </c>
      <c r="F334" s="2">
        <v>0.8</v>
      </c>
      <c r="G334">
        <v>50</v>
      </c>
      <c r="H334">
        <v>0.3</v>
      </c>
      <c r="I334">
        <v>25</v>
      </c>
      <c r="J334" s="3">
        <f>H334*I334</f>
        <v>7.5</v>
      </c>
    </row>
    <row r="335" spans="1:10" x14ac:dyDescent="0.25">
      <c r="A335" s="7">
        <f ca="1">RAND()</f>
        <v>0.68665779285367778</v>
      </c>
      <c r="B335" s="1">
        <v>43056</v>
      </c>
      <c r="C335" s="1" t="str">
        <f>TEXT(B335,"mmmm")</f>
        <v>November</v>
      </c>
      <c r="D335" t="s">
        <v>12</v>
      </c>
      <c r="E335">
        <v>46</v>
      </c>
      <c r="F335" s="2">
        <v>1</v>
      </c>
      <c r="G335">
        <v>31</v>
      </c>
      <c r="H335">
        <v>0.3</v>
      </c>
      <c r="I335">
        <v>20</v>
      </c>
      <c r="J335" s="3">
        <f>H335*I335</f>
        <v>6</v>
      </c>
    </row>
    <row r="336" spans="1:10" x14ac:dyDescent="0.25">
      <c r="A336" s="7">
        <f ca="1">RAND()</f>
        <v>0.69563559225251459</v>
      </c>
      <c r="B336" s="1">
        <v>42793</v>
      </c>
      <c r="C336" s="1" t="str">
        <f>TEXT(B336,"mmmm")</f>
        <v>February</v>
      </c>
      <c r="D336" t="s">
        <v>8</v>
      </c>
      <c r="E336">
        <v>45</v>
      </c>
      <c r="F336" s="2">
        <v>1</v>
      </c>
      <c r="G336">
        <v>34</v>
      </c>
      <c r="H336">
        <v>0.3</v>
      </c>
      <c r="I336">
        <v>20</v>
      </c>
      <c r="J336" s="3">
        <f>H336*I336</f>
        <v>6</v>
      </c>
    </row>
    <row r="337" spans="1:10" x14ac:dyDescent="0.25">
      <c r="A337" s="7">
        <f ca="1">RAND()</f>
        <v>0.30656800593993017</v>
      </c>
      <c r="B337" s="1">
        <v>42894</v>
      </c>
      <c r="C337" s="1" t="str">
        <f>TEXT(B337,"mmmm")</f>
        <v>June</v>
      </c>
      <c r="D337" t="s">
        <v>11</v>
      </c>
      <c r="E337">
        <v>90.699999999999989</v>
      </c>
      <c r="F337" s="2">
        <v>0.5</v>
      </c>
      <c r="G337">
        <v>46</v>
      </c>
      <c r="H337">
        <v>0.3</v>
      </c>
      <c r="I337">
        <v>39</v>
      </c>
      <c r="J337" s="3">
        <f>H337*I337</f>
        <v>11.7</v>
      </c>
    </row>
    <row r="338" spans="1:10" x14ac:dyDescent="0.25">
      <c r="A338" s="7">
        <f ca="1">RAND()</f>
        <v>5.2184575289959789E-2</v>
      </c>
      <c r="B338" s="1">
        <v>43060</v>
      </c>
      <c r="C338" s="1" t="str">
        <f>TEXT(B338,"mmmm")</f>
        <v>November</v>
      </c>
      <c r="D338" t="s">
        <v>9</v>
      </c>
      <c r="E338">
        <v>47</v>
      </c>
      <c r="F338" s="2">
        <v>0.95</v>
      </c>
      <c r="G338">
        <v>28</v>
      </c>
      <c r="H338">
        <v>0.3</v>
      </c>
      <c r="I338">
        <v>20</v>
      </c>
      <c r="J338" s="3">
        <f>H338*I338</f>
        <v>6</v>
      </c>
    </row>
    <row r="339" spans="1:10" x14ac:dyDescent="0.25">
      <c r="A339" s="7">
        <f ca="1">RAND()</f>
        <v>0.34714224045101261</v>
      </c>
      <c r="B339" s="1">
        <v>42907</v>
      </c>
      <c r="C339" s="1" t="str">
        <f>TEXT(B339,"mmmm")</f>
        <v>June</v>
      </c>
      <c r="D339" t="s">
        <v>10</v>
      </c>
      <c r="E339">
        <v>94.3</v>
      </c>
      <c r="F339" s="2">
        <v>0.47</v>
      </c>
      <c r="G339">
        <v>76</v>
      </c>
      <c r="H339">
        <v>0.3</v>
      </c>
      <c r="I339">
        <v>41</v>
      </c>
      <c r="J339" s="3">
        <f>H339*I339</f>
        <v>12.299999999999999</v>
      </c>
    </row>
    <row r="340" spans="1:10" x14ac:dyDescent="0.25">
      <c r="A340" s="7">
        <f ca="1">RAND()</f>
        <v>0.60453653073677938</v>
      </c>
      <c r="B340" s="1">
        <v>42771</v>
      </c>
      <c r="C340" s="1" t="str">
        <f>TEXT(B340,"mmmm")</f>
        <v>February</v>
      </c>
      <c r="D340" t="s">
        <v>7</v>
      </c>
      <c r="E340">
        <v>45.4</v>
      </c>
      <c r="F340" s="2">
        <v>1.1100000000000001</v>
      </c>
      <c r="G340">
        <v>32</v>
      </c>
      <c r="H340">
        <v>0.3</v>
      </c>
      <c r="I340">
        <v>18</v>
      </c>
      <c r="J340" s="3">
        <f>H340*I340</f>
        <v>5.3999999999999995</v>
      </c>
    </row>
    <row r="341" spans="1:10" x14ac:dyDescent="0.25">
      <c r="A341" s="7">
        <f ca="1">RAND()</f>
        <v>0.7179340633021789</v>
      </c>
      <c r="B341" s="1">
        <v>42888</v>
      </c>
      <c r="C341" s="1" t="str">
        <f>TEXT(B341,"mmmm")</f>
        <v>June</v>
      </c>
      <c r="D341" t="s">
        <v>12</v>
      </c>
      <c r="E341">
        <v>79.899999999999991</v>
      </c>
      <c r="F341" s="2">
        <v>0.59</v>
      </c>
      <c r="G341">
        <v>48</v>
      </c>
      <c r="H341">
        <v>0.3</v>
      </c>
      <c r="I341">
        <v>33</v>
      </c>
      <c r="J341" s="3">
        <f>H341*I341</f>
        <v>9.9</v>
      </c>
    </row>
    <row r="342" spans="1:10" x14ac:dyDescent="0.25">
      <c r="A342" s="7">
        <f ca="1">RAND()</f>
        <v>0.93414757368913937</v>
      </c>
      <c r="B342" s="1">
        <v>43064</v>
      </c>
      <c r="C342" s="1" t="str">
        <f>TEXT(B342,"mmmm")</f>
        <v>November</v>
      </c>
      <c r="D342" t="s">
        <v>13</v>
      </c>
      <c r="E342">
        <v>49</v>
      </c>
      <c r="F342" s="2">
        <v>0.91</v>
      </c>
      <c r="G342">
        <v>32</v>
      </c>
      <c r="H342">
        <v>0.3</v>
      </c>
      <c r="I342">
        <v>20</v>
      </c>
      <c r="J342" s="3">
        <f>H342*I342</f>
        <v>6</v>
      </c>
    </row>
    <row r="343" spans="1:10" x14ac:dyDescent="0.25">
      <c r="A343" s="7">
        <f ca="1">RAND()</f>
        <v>5.5289794077810428E-2</v>
      </c>
      <c r="B343" s="1">
        <v>42757</v>
      </c>
      <c r="C343" s="1" t="str">
        <f>TEXT(B343,"mmmm")</f>
        <v>January</v>
      </c>
      <c r="D343" t="s">
        <v>7</v>
      </c>
      <c r="E343">
        <v>40.799999999999997</v>
      </c>
      <c r="F343" s="2">
        <v>1.1100000000000001</v>
      </c>
      <c r="G343">
        <v>19</v>
      </c>
      <c r="H343">
        <v>0.3</v>
      </c>
      <c r="I343">
        <v>16</v>
      </c>
      <c r="J343" s="3">
        <f>H343*I343</f>
        <v>4.8</v>
      </c>
    </row>
    <row r="344" spans="1:10" x14ac:dyDescent="0.25">
      <c r="A344" s="7">
        <f ca="1">RAND()</f>
        <v>6.6896789107504295E-2</v>
      </c>
      <c r="B344" s="1">
        <v>42739</v>
      </c>
      <c r="C344" s="1" t="str">
        <f>TEXT(B344,"mmmm")</f>
        <v>January</v>
      </c>
      <c r="D344" t="s">
        <v>10</v>
      </c>
      <c r="E344">
        <v>44.099999999999994</v>
      </c>
      <c r="F344" s="2">
        <v>1.05</v>
      </c>
      <c r="G344">
        <v>28</v>
      </c>
      <c r="H344">
        <v>0.3</v>
      </c>
      <c r="I344">
        <v>17</v>
      </c>
      <c r="J344" s="3">
        <f>H344*I344</f>
        <v>5.0999999999999996</v>
      </c>
    </row>
    <row r="345" spans="1:10" x14ac:dyDescent="0.25">
      <c r="A345" s="7">
        <f ca="1">RAND()</f>
        <v>0.80207019996057838</v>
      </c>
      <c r="B345" s="1">
        <v>43038</v>
      </c>
      <c r="C345" s="1" t="str">
        <f>TEXT(B345,"mmmm")</f>
        <v>October</v>
      </c>
      <c r="D345" t="s">
        <v>8</v>
      </c>
      <c r="E345">
        <v>58.199999999999996</v>
      </c>
      <c r="F345" s="2">
        <v>0.77</v>
      </c>
      <c r="G345">
        <v>35</v>
      </c>
      <c r="H345">
        <v>0.3</v>
      </c>
      <c r="I345">
        <v>24</v>
      </c>
      <c r="J345" s="3">
        <f>H345*I345</f>
        <v>7.1999999999999993</v>
      </c>
    </row>
    <row r="346" spans="1:10" x14ac:dyDescent="0.25">
      <c r="A346" s="7">
        <f ca="1">RAND()</f>
        <v>0.8209945871056622</v>
      </c>
      <c r="B346" s="1">
        <v>42848</v>
      </c>
      <c r="C346" s="1" t="str">
        <f>TEXT(B346,"mmmm")</f>
        <v>April</v>
      </c>
      <c r="D346" t="s">
        <v>7</v>
      </c>
      <c r="E346">
        <v>60.8</v>
      </c>
      <c r="F346" s="2">
        <v>0.77</v>
      </c>
      <c r="G346">
        <v>50</v>
      </c>
      <c r="H346">
        <v>0.3</v>
      </c>
      <c r="I346">
        <v>26</v>
      </c>
      <c r="J346" s="3">
        <f>H346*I346</f>
        <v>7.8</v>
      </c>
    </row>
    <row r="347" spans="1:10" x14ac:dyDescent="0.25">
      <c r="A347" s="7">
        <f ca="1">RAND()</f>
        <v>0.87471301535081247</v>
      </c>
      <c r="B347" s="1">
        <v>43046</v>
      </c>
      <c r="C347" s="1" t="str">
        <f>TEXT(B347,"mmmm")</f>
        <v>November</v>
      </c>
      <c r="D347" t="s">
        <v>9</v>
      </c>
      <c r="E347">
        <v>52.3</v>
      </c>
      <c r="F347" s="2">
        <v>0.91</v>
      </c>
      <c r="G347">
        <v>34</v>
      </c>
      <c r="H347">
        <v>0.3</v>
      </c>
      <c r="I347">
        <v>21</v>
      </c>
      <c r="J347" s="3">
        <f>H347*I347</f>
        <v>6.3</v>
      </c>
    </row>
    <row r="348" spans="1:10" x14ac:dyDescent="0.25">
      <c r="A348" s="7">
        <f ca="1">RAND()</f>
        <v>0.26176059776398597</v>
      </c>
      <c r="B348" s="1">
        <v>43012</v>
      </c>
      <c r="C348" s="1" t="str">
        <f>TEXT(B348,"mmmm")</f>
        <v>October</v>
      </c>
      <c r="D348" t="s">
        <v>10</v>
      </c>
      <c r="E348">
        <v>61.199999999999996</v>
      </c>
      <c r="F348" s="2">
        <v>0.77</v>
      </c>
      <c r="G348">
        <v>33</v>
      </c>
      <c r="H348">
        <v>0.3</v>
      </c>
      <c r="I348">
        <v>24</v>
      </c>
      <c r="J348" s="3">
        <f>H348*I348</f>
        <v>7.1999999999999993</v>
      </c>
    </row>
    <row r="349" spans="1:10" x14ac:dyDescent="0.25">
      <c r="A349" s="7">
        <f ca="1">RAND()</f>
        <v>0.20689512204269855</v>
      </c>
      <c r="B349" s="1">
        <v>42758</v>
      </c>
      <c r="C349" s="1" t="str">
        <f>TEXT(B349,"mmmm")</f>
        <v>January</v>
      </c>
      <c r="D349" t="s">
        <v>8</v>
      </c>
      <c r="E349">
        <v>38.099999999999994</v>
      </c>
      <c r="F349" s="2">
        <v>1.05</v>
      </c>
      <c r="G349">
        <v>21</v>
      </c>
      <c r="H349">
        <v>0.3</v>
      </c>
      <c r="I349">
        <v>17</v>
      </c>
      <c r="J349" s="3">
        <f>H349*I349</f>
        <v>5.0999999999999996</v>
      </c>
    </row>
    <row r="350" spans="1:10" x14ac:dyDescent="0.25">
      <c r="A350" s="7">
        <f ca="1">RAND()</f>
        <v>0.1187713347851832</v>
      </c>
      <c r="B350" s="1">
        <v>42798</v>
      </c>
      <c r="C350" s="1" t="str">
        <f>TEXT(B350,"mmmm")</f>
        <v>March</v>
      </c>
      <c r="D350" t="s">
        <v>13</v>
      </c>
      <c r="E350">
        <v>59.499999999999993</v>
      </c>
      <c r="F350" s="2">
        <v>0.77</v>
      </c>
      <c r="G350">
        <v>29</v>
      </c>
      <c r="H350">
        <v>0.3</v>
      </c>
      <c r="I350">
        <v>25</v>
      </c>
      <c r="J350" s="3">
        <f>H350*I350</f>
        <v>7.5</v>
      </c>
    </row>
    <row r="351" spans="1:10" x14ac:dyDescent="0.25">
      <c r="A351" s="7">
        <f ca="1">RAND()</f>
        <v>0.76134344307562218</v>
      </c>
      <c r="B351" s="1">
        <v>42860</v>
      </c>
      <c r="C351" s="1" t="str">
        <f>TEXT(B351,"mmmm")</f>
        <v>May</v>
      </c>
      <c r="D351" t="s">
        <v>12</v>
      </c>
      <c r="E351">
        <v>69.399999999999991</v>
      </c>
      <c r="F351" s="2">
        <v>0.71</v>
      </c>
      <c r="G351">
        <v>31</v>
      </c>
      <c r="H351">
        <v>0.3</v>
      </c>
      <c r="I351">
        <v>28</v>
      </c>
      <c r="J351" s="3">
        <f>H351*I351</f>
        <v>8.4</v>
      </c>
    </row>
    <row r="352" spans="1:10" x14ac:dyDescent="0.25">
      <c r="A352" s="7">
        <f ca="1">RAND()</f>
        <v>0.62410013189909597</v>
      </c>
      <c r="B352" s="1">
        <v>42765</v>
      </c>
      <c r="C352" s="1" t="str">
        <f>TEXT(B352,"mmmm")</f>
        <v>January</v>
      </c>
      <c r="D352" t="s">
        <v>8</v>
      </c>
      <c r="E352">
        <v>41.099999999999994</v>
      </c>
      <c r="F352" s="2">
        <v>1.05</v>
      </c>
      <c r="G352">
        <v>20</v>
      </c>
      <c r="H352">
        <v>0.3</v>
      </c>
      <c r="I352">
        <v>17</v>
      </c>
      <c r="J352" s="3">
        <f>H352*I352</f>
        <v>5.0999999999999996</v>
      </c>
    </row>
    <row r="353" spans="1:10" x14ac:dyDescent="0.25">
      <c r="A353" s="7">
        <f ca="1">RAND()</f>
        <v>0.53773610783280101</v>
      </c>
      <c r="B353" s="1">
        <v>42918</v>
      </c>
      <c r="C353" s="1" t="str">
        <f>TEXT(B353,"mmmm")</f>
        <v>July</v>
      </c>
      <c r="D353" t="s">
        <v>7</v>
      </c>
      <c r="E353">
        <v>93.399999999999991</v>
      </c>
      <c r="F353" s="2">
        <v>0.51</v>
      </c>
      <c r="G353">
        <v>68</v>
      </c>
      <c r="H353">
        <v>0.5</v>
      </c>
      <c r="I353">
        <v>38</v>
      </c>
      <c r="J353" s="3">
        <f>H353*I353</f>
        <v>19</v>
      </c>
    </row>
    <row r="354" spans="1:10" x14ac:dyDescent="0.25">
      <c r="A354" s="7">
        <f ca="1">RAND()</f>
        <v>0.16118794621081045</v>
      </c>
      <c r="B354" s="1">
        <v>43048</v>
      </c>
      <c r="C354" s="1" t="str">
        <f>TEXT(B354,"mmmm")</f>
        <v>November</v>
      </c>
      <c r="D354" t="s">
        <v>11</v>
      </c>
      <c r="E354">
        <v>53.9</v>
      </c>
      <c r="F354" s="2">
        <v>0.83</v>
      </c>
      <c r="G354">
        <v>33</v>
      </c>
      <c r="H354">
        <v>0.3</v>
      </c>
      <c r="I354">
        <v>23</v>
      </c>
      <c r="J354" s="3">
        <f>H354*I354</f>
        <v>6.8999999999999995</v>
      </c>
    </row>
    <row r="355" spans="1:10" x14ac:dyDescent="0.25">
      <c r="A355" s="7">
        <f ca="1">RAND()</f>
        <v>0.75242966386343624</v>
      </c>
      <c r="B355" s="1">
        <v>43075</v>
      </c>
      <c r="C355" s="1" t="str">
        <f>TEXT(B355,"mmmm")</f>
        <v>December</v>
      </c>
      <c r="D355" t="s">
        <v>10</v>
      </c>
      <c r="E355">
        <v>44.699999999999996</v>
      </c>
      <c r="F355" s="2">
        <v>0.95</v>
      </c>
      <c r="G355">
        <v>28</v>
      </c>
      <c r="H355">
        <v>0.3</v>
      </c>
      <c r="I355">
        <v>19</v>
      </c>
      <c r="J355" s="3">
        <f>H355*I355</f>
        <v>5.7</v>
      </c>
    </row>
    <row r="356" spans="1:10" x14ac:dyDescent="0.25">
      <c r="A356" s="7">
        <f ca="1">RAND()</f>
        <v>0.84552772511140395</v>
      </c>
      <c r="B356" s="1">
        <v>42855</v>
      </c>
      <c r="C356" s="1" t="str">
        <f>TEXT(B356,"mmmm")</f>
        <v>April</v>
      </c>
      <c r="D356" t="s">
        <v>7</v>
      </c>
      <c r="E356">
        <v>67.099999999999994</v>
      </c>
      <c r="F356" s="2">
        <v>0.74</v>
      </c>
      <c r="G356">
        <v>35</v>
      </c>
      <c r="H356">
        <v>0.3</v>
      </c>
      <c r="I356">
        <v>27</v>
      </c>
      <c r="J356" s="3">
        <f>H356*I356</f>
        <v>8.1</v>
      </c>
    </row>
    <row r="357" spans="1:10" x14ac:dyDescent="0.25">
      <c r="A357" s="7">
        <f ca="1">RAND()</f>
        <v>0.60122158762123246</v>
      </c>
      <c r="B357" s="1">
        <v>42887</v>
      </c>
      <c r="C357" s="1" t="str">
        <f>TEXT(B357,"mmmm")</f>
        <v>June</v>
      </c>
      <c r="D357" t="s">
        <v>11</v>
      </c>
      <c r="E357">
        <v>71.3</v>
      </c>
      <c r="F357" s="2">
        <v>0.65</v>
      </c>
      <c r="G357">
        <v>42</v>
      </c>
      <c r="H357">
        <v>0.3</v>
      </c>
      <c r="I357">
        <v>31</v>
      </c>
      <c r="J357" s="3">
        <f>H357*I357</f>
        <v>9.2999999999999989</v>
      </c>
    </row>
    <row r="358" spans="1:10" x14ac:dyDescent="0.25">
      <c r="A358" s="7">
        <f ca="1">RAND()</f>
        <v>0.52017915536131665</v>
      </c>
      <c r="B358" s="1">
        <v>43079</v>
      </c>
      <c r="C358" s="1" t="str">
        <f>TEXT(B358,"mmmm")</f>
        <v>December</v>
      </c>
      <c r="D358" t="s">
        <v>7</v>
      </c>
      <c r="E358">
        <v>31.299999999999997</v>
      </c>
      <c r="F358" s="2">
        <v>1.82</v>
      </c>
      <c r="G358">
        <v>15</v>
      </c>
      <c r="H358">
        <v>0.3</v>
      </c>
      <c r="I358">
        <v>11</v>
      </c>
      <c r="J358" s="3">
        <f>H358*I358</f>
        <v>3.3</v>
      </c>
    </row>
    <row r="359" spans="1:10" x14ac:dyDescent="0.25">
      <c r="A359" s="7">
        <f ca="1">RAND()</f>
        <v>0.22143388452520441</v>
      </c>
      <c r="B359" s="1">
        <v>43081</v>
      </c>
      <c r="C359" s="1" t="str">
        <f>TEXT(B359,"mmmm")</f>
        <v>December</v>
      </c>
      <c r="D359" t="s">
        <v>9</v>
      </c>
      <c r="E359">
        <v>33.5</v>
      </c>
      <c r="F359" s="2">
        <v>1.33</v>
      </c>
      <c r="G359">
        <v>22</v>
      </c>
      <c r="H359">
        <v>0.3</v>
      </c>
      <c r="I359">
        <v>15</v>
      </c>
      <c r="J359" s="3">
        <f>H359*I359</f>
        <v>4.5</v>
      </c>
    </row>
    <row r="360" spans="1:10" x14ac:dyDescent="0.25">
      <c r="A360" s="7">
        <f ca="1">RAND()</f>
        <v>0.22187169308252275</v>
      </c>
      <c r="B360" s="1">
        <v>43007</v>
      </c>
      <c r="C360" s="1" t="str">
        <f>TEXT(B360,"mmmm")</f>
        <v>September</v>
      </c>
      <c r="D360" t="s">
        <v>12</v>
      </c>
      <c r="E360">
        <v>66.099999999999994</v>
      </c>
      <c r="F360" s="2">
        <v>0.71</v>
      </c>
      <c r="G360">
        <v>48</v>
      </c>
      <c r="H360">
        <v>0.3</v>
      </c>
      <c r="I360">
        <v>27</v>
      </c>
      <c r="J360" s="3">
        <f>H360*I360</f>
        <v>8.1</v>
      </c>
    </row>
    <row r="361" spans="1:10" x14ac:dyDescent="0.25">
      <c r="A361" s="7">
        <f ca="1">RAND()</f>
        <v>0.40961353450053373</v>
      </c>
      <c r="B361" s="1">
        <v>42853</v>
      </c>
      <c r="C361" s="1" t="str">
        <f>TEXT(B361,"mmmm")</f>
        <v>April</v>
      </c>
      <c r="D361" t="s">
        <v>12</v>
      </c>
      <c r="E361">
        <v>58.8</v>
      </c>
      <c r="F361" s="2">
        <v>0.74</v>
      </c>
      <c r="G361">
        <v>32</v>
      </c>
      <c r="H361">
        <v>0.3</v>
      </c>
      <c r="I361">
        <v>26</v>
      </c>
      <c r="J361" s="3">
        <f>H361*I361</f>
        <v>7.8</v>
      </c>
    </row>
    <row r="362" spans="1:10" x14ac:dyDescent="0.25">
      <c r="A362" s="7">
        <f ca="1">RAND()</f>
        <v>0.92257580904889758</v>
      </c>
      <c r="B362" s="1">
        <v>42850</v>
      </c>
      <c r="C362" s="1" t="str">
        <f>TEXT(B362,"mmmm")</f>
        <v>April</v>
      </c>
      <c r="D362" t="s">
        <v>9</v>
      </c>
      <c r="E362">
        <v>65.099999999999994</v>
      </c>
      <c r="F362" s="2">
        <v>0.71</v>
      </c>
      <c r="G362">
        <v>37</v>
      </c>
      <c r="H362">
        <v>0.3</v>
      </c>
      <c r="I362">
        <v>27</v>
      </c>
      <c r="J362" s="3">
        <f>H362*I362</f>
        <v>8.1</v>
      </c>
    </row>
    <row r="363" spans="1:10" x14ac:dyDescent="0.25">
      <c r="A363" s="7">
        <f ca="1">RAND()</f>
        <v>0.42038054464282915</v>
      </c>
      <c r="B363" s="1">
        <v>42897</v>
      </c>
      <c r="C363" s="1" t="str">
        <f>TEXT(B363,"mmmm")</f>
        <v>June</v>
      </c>
      <c r="D363" t="s">
        <v>7</v>
      </c>
      <c r="E363">
        <v>84.8</v>
      </c>
      <c r="F363" s="2">
        <v>0.53</v>
      </c>
      <c r="G363">
        <v>42</v>
      </c>
      <c r="H363">
        <v>0.3</v>
      </c>
      <c r="I363">
        <v>36</v>
      </c>
      <c r="J363" s="3">
        <f>H363*I363</f>
        <v>10.799999999999999</v>
      </c>
    </row>
    <row r="364" spans="1:10" x14ac:dyDescent="0.25">
      <c r="A364" s="7">
        <f ca="1">RAND()</f>
        <v>0.89439317007483199</v>
      </c>
      <c r="B364" s="1">
        <v>43006</v>
      </c>
      <c r="C364" s="1" t="str">
        <f>TEXT(B364,"mmmm")</f>
        <v>September</v>
      </c>
      <c r="D364" t="s">
        <v>11</v>
      </c>
      <c r="E364">
        <v>67.399999999999991</v>
      </c>
      <c r="F364" s="2">
        <v>0.69</v>
      </c>
      <c r="G364">
        <v>38</v>
      </c>
      <c r="H364">
        <v>0.3</v>
      </c>
      <c r="I364">
        <v>28</v>
      </c>
      <c r="J364" s="3">
        <f>H364*I364</f>
        <v>8.4</v>
      </c>
    </row>
    <row r="365" spans="1:10" x14ac:dyDescent="0.25">
      <c r="A365" s="7">
        <f ca="1">RAND()</f>
        <v>0.78864331468285453</v>
      </c>
      <c r="B365" s="1">
        <v>42748</v>
      </c>
      <c r="C365" s="1" t="str">
        <f>TEXT(B365,"mmmm")</f>
        <v>January</v>
      </c>
      <c r="D365" t="s">
        <v>12</v>
      </c>
      <c r="E365">
        <v>37.5</v>
      </c>
      <c r="F365" s="2">
        <v>1.33</v>
      </c>
      <c r="G365">
        <v>19</v>
      </c>
      <c r="H365">
        <v>0.3</v>
      </c>
      <c r="I365">
        <v>15</v>
      </c>
      <c r="J365" s="3">
        <f>H365*I365</f>
        <v>4.5</v>
      </c>
    </row>
    <row r="366" spans="1:10" x14ac:dyDescent="0.25">
      <c r="A366" s="7">
        <f ca="1">RAND()</f>
        <v>0.71353983274084354</v>
      </c>
      <c r="B366" s="1">
        <v>42986</v>
      </c>
      <c r="C366" s="1" t="str">
        <f>TEXT(B366,"mmmm")</f>
        <v>September</v>
      </c>
      <c r="D366" t="s">
        <v>12</v>
      </c>
      <c r="E366">
        <v>65.099999999999994</v>
      </c>
      <c r="F366" s="2">
        <v>0.71</v>
      </c>
      <c r="G366">
        <v>37</v>
      </c>
      <c r="H366">
        <v>0.3</v>
      </c>
      <c r="I366">
        <v>27</v>
      </c>
      <c r="J366" s="3">
        <f>H366*I366</f>
        <v>8.1</v>
      </c>
    </row>
    <row r="367" spans="1:10" x14ac:dyDescent="0.25">
      <c r="B367" s="1"/>
      <c r="C367" s="1"/>
      <c r="F367" s="2"/>
      <c r="G367" s="4">
        <f>SUBTOTAL(109,Table134[Flyers])</f>
        <v>14704</v>
      </c>
      <c r="J367" s="3">
        <f>SUBTOTAL(109,Table134[Revenue])</f>
        <v>3183.7000000000003</v>
      </c>
    </row>
  </sheetData>
  <conditionalFormatting sqref="E1:E367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{8E799612-768C-4EF7-A96B-14389DFB5A77}</x14:id>
        </ext>
      </extLst>
    </cfRule>
  </conditionalFormatting>
  <conditionalFormatting sqref="I1:I367">
    <cfRule type="top10" dxfId="1" priority="1" percent="1" bottom="1" rank="10"/>
    <cfRule type="top10" dxfId="0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799612-768C-4EF7-A96B-14389DFB5A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46D0-FFE7-4931-AE1D-360F1436F965}">
  <dimension ref="A2:K377"/>
  <sheetViews>
    <sheetView tabSelected="1" workbookViewId="0">
      <selection activeCell="H6" sqref="H6"/>
    </sheetView>
  </sheetViews>
  <sheetFormatPr defaultRowHeight="21" customHeight="1" x14ac:dyDescent="0.25"/>
  <cols>
    <col min="1" max="1" width="10.7109375" customWidth="1"/>
    <col min="8" max="8" width="12" bestFit="1" customWidth="1"/>
  </cols>
  <sheetData>
    <row r="2" spans="1:11" ht="21" customHeight="1" x14ac:dyDescent="0.25">
      <c r="G2" t="s">
        <v>390</v>
      </c>
      <c r="H2">
        <f>AVERAGE(H12:H376)</f>
        <v>25.323287671232876</v>
      </c>
    </row>
    <row r="3" spans="1:11" ht="21" customHeight="1" x14ac:dyDescent="0.25">
      <c r="G3" t="s">
        <v>697</v>
      </c>
      <c r="H3">
        <f>_xlfn.STDEV.P(H12:H376)</f>
        <v>6.8841394155397326</v>
      </c>
    </row>
    <row r="4" spans="1:11" ht="21" customHeight="1" x14ac:dyDescent="0.25">
      <c r="G4" t="s">
        <v>696</v>
      </c>
      <c r="H4">
        <f>AVERAGE(K12:K183)</f>
        <v>29.994186046511629</v>
      </c>
    </row>
    <row r="5" spans="1:11" ht="21" customHeight="1" x14ac:dyDescent="0.25">
      <c r="G5" t="s">
        <v>698</v>
      </c>
      <c r="H5">
        <f>_xlfn.Z.TEST(K12:K183,H2,H3)</f>
        <v>2.8312753066760779E-19</v>
      </c>
    </row>
    <row r="11" spans="1:11" ht="21" customHeight="1" x14ac:dyDescent="0.25">
      <c r="A11" s="1" t="s">
        <v>0</v>
      </c>
      <c r="B11" s="1" t="s">
        <v>14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15</v>
      </c>
      <c r="K11" s="11" t="s">
        <v>696</v>
      </c>
    </row>
    <row r="12" spans="1:11" ht="21" customHeight="1" x14ac:dyDescent="0.25">
      <c r="A12" s="1">
        <v>42736</v>
      </c>
      <c r="B12" s="1" t="str">
        <f t="shared" ref="B12:B75" si="0">TEXT(A12,"mmmm")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 t="shared" ref="I12:I75" si="1">G12*H12</f>
        <v>3</v>
      </c>
      <c r="K12" s="12">
        <v>22</v>
      </c>
    </row>
    <row r="13" spans="1:11" ht="21" customHeight="1" x14ac:dyDescent="0.25">
      <c r="A13" s="1">
        <v>42737</v>
      </c>
      <c r="B13" s="1" t="str">
        <f t="shared" si="0"/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 t="shared" si="1"/>
        <v>3.9</v>
      </c>
      <c r="K13" s="13">
        <v>22</v>
      </c>
    </row>
    <row r="14" spans="1:11" ht="21" customHeight="1" x14ac:dyDescent="0.25">
      <c r="A14" s="1">
        <v>42738</v>
      </c>
      <c r="B14" s="1" t="str">
        <f t="shared" si="0"/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 t="shared" si="1"/>
        <v>4.5</v>
      </c>
      <c r="K14" s="12">
        <v>22</v>
      </c>
    </row>
    <row r="15" spans="1:11" ht="21" customHeight="1" x14ac:dyDescent="0.25">
      <c r="A15" s="1">
        <v>42739</v>
      </c>
      <c r="B15" s="1" t="str">
        <f t="shared" si="0"/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 t="shared" si="1"/>
        <v>5.0999999999999996</v>
      </c>
      <c r="K15" s="13">
        <v>23</v>
      </c>
    </row>
    <row r="16" spans="1:11" ht="21" customHeight="1" x14ac:dyDescent="0.25">
      <c r="A16" s="1">
        <v>42740</v>
      </c>
      <c r="B16" s="1" t="str">
        <f t="shared" si="0"/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 t="shared" si="1"/>
        <v>5.3999999999999995</v>
      </c>
      <c r="K16" s="12">
        <v>25</v>
      </c>
    </row>
    <row r="17" spans="1:11" ht="21" customHeight="1" x14ac:dyDescent="0.25">
      <c r="A17" s="1">
        <v>42741</v>
      </c>
      <c r="B17" s="1" t="str">
        <f t="shared" si="0"/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 t="shared" si="1"/>
        <v>3.3</v>
      </c>
      <c r="K17" s="13">
        <v>25</v>
      </c>
    </row>
    <row r="18" spans="1:11" ht="21" customHeight="1" x14ac:dyDescent="0.25">
      <c r="A18" s="1">
        <v>42742</v>
      </c>
      <c r="B18" s="1" t="str">
        <f t="shared" si="0"/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 t="shared" si="1"/>
        <v>3.9</v>
      </c>
      <c r="K18" s="12">
        <v>23</v>
      </c>
    </row>
    <row r="19" spans="1:11" ht="21" customHeight="1" x14ac:dyDescent="0.25">
      <c r="A19" s="1">
        <v>42743</v>
      </c>
      <c r="B19" s="1" t="str">
        <f t="shared" si="0"/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 t="shared" si="1"/>
        <v>4.5</v>
      </c>
      <c r="K19" s="13">
        <v>25</v>
      </c>
    </row>
    <row r="20" spans="1:11" ht="21" customHeight="1" x14ac:dyDescent="0.25">
      <c r="A20" s="1">
        <v>42744</v>
      </c>
      <c r="B20" s="1" t="str">
        <f t="shared" si="0"/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 t="shared" si="1"/>
        <v>5.0999999999999996</v>
      </c>
      <c r="K20" s="12">
        <v>23</v>
      </c>
    </row>
    <row r="21" spans="1:11" ht="21" customHeight="1" x14ac:dyDescent="0.25">
      <c r="A21" s="1">
        <v>42745</v>
      </c>
      <c r="B21" s="1" t="str">
        <f t="shared" si="0"/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 t="shared" si="1"/>
        <v>5.3999999999999995</v>
      </c>
      <c r="K21" s="13">
        <v>24</v>
      </c>
    </row>
    <row r="22" spans="1:11" ht="21" customHeight="1" x14ac:dyDescent="0.25">
      <c r="A22" s="1">
        <v>42746</v>
      </c>
      <c r="B22" s="1" t="str">
        <f t="shared" si="0"/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 t="shared" si="1"/>
        <v>3.5999999999999996</v>
      </c>
      <c r="K22" s="12">
        <v>23</v>
      </c>
    </row>
    <row r="23" spans="1:11" ht="21" customHeight="1" x14ac:dyDescent="0.25">
      <c r="A23" s="1">
        <v>42747</v>
      </c>
      <c r="B23" s="1" t="str">
        <f t="shared" si="0"/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 t="shared" si="1"/>
        <v>4.2</v>
      </c>
      <c r="K23" s="13">
        <v>24</v>
      </c>
    </row>
    <row r="24" spans="1:11" ht="21" customHeight="1" x14ac:dyDescent="0.25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1"/>
        <v>4.5</v>
      </c>
      <c r="K24" s="12">
        <v>25</v>
      </c>
    </row>
    <row r="25" spans="1:11" ht="21" customHeight="1" x14ac:dyDescent="0.25">
      <c r="A25" s="1">
        <v>42749</v>
      </c>
      <c r="B25" s="1" t="str">
        <f t="shared" si="0"/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 t="shared" si="1"/>
        <v>5.0999999999999996</v>
      </c>
      <c r="K25" s="13">
        <v>26</v>
      </c>
    </row>
    <row r="26" spans="1:11" ht="21" customHeight="1" x14ac:dyDescent="0.25">
      <c r="A26" s="1">
        <v>42750</v>
      </c>
      <c r="B26" s="1" t="str">
        <f t="shared" si="0"/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 t="shared" si="1"/>
        <v>5.3999999999999995</v>
      </c>
      <c r="K26" s="12">
        <v>26</v>
      </c>
    </row>
    <row r="27" spans="1:11" ht="21" customHeight="1" x14ac:dyDescent="0.25">
      <c r="A27" s="1">
        <v>42751</v>
      </c>
      <c r="B27" s="1" t="str">
        <f t="shared" si="0"/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 t="shared" si="1"/>
        <v>3.5999999999999996</v>
      </c>
      <c r="K27" s="13">
        <v>26</v>
      </c>
    </row>
    <row r="28" spans="1:11" ht="21" customHeight="1" x14ac:dyDescent="0.25">
      <c r="A28" s="1">
        <v>42752</v>
      </c>
      <c r="B28" s="1" t="str">
        <f t="shared" si="0"/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 t="shared" si="1"/>
        <v>4.2</v>
      </c>
      <c r="K28" s="12">
        <v>27</v>
      </c>
    </row>
    <row r="29" spans="1:11" ht="21" customHeight="1" x14ac:dyDescent="0.25">
      <c r="A29" s="1">
        <v>42753</v>
      </c>
      <c r="B29" s="1" t="str">
        <f t="shared" si="0"/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 t="shared" si="1"/>
        <v>4.8</v>
      </c>
      <c r="K29" s="13">
        <v>25</v>
      </c>
    </row>
    <row r="30" spans="1:11" ht="21" customHeight="1" x14ac:dyDescent="0.25">
      <c r="A30" s="1">
        <v>42754</v>
      </c>
      <c r="B30" s="1" t="str">
        <f t="shared" si="0"/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 t="shared" si="1"/>
        <v>5.0999999999999996</v>
      </c>
      <c r="K30" s="12">
        <v>27</v>
      </c>
    </row>
    <row r="31" spans="1:11" ht="21" customHeight="1" x14ac:dyDescent="0.25">
      <c r="A31" s="1">
        <v>42755</v>
      </c>
      <c r="B31" s="1" t="str">
        <f t="shared" si="0"/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 t="shared" si="1"/>
        <v>3.5999999999999996</v>
      </c>
      <c r="K31" s="13">
        <v>25</v>
      </c>
    </row>
    <row r="32" spans="1:11" ht="21" customHeight="1" x14ac:dyDescent="0.25">
      <c r="A32" s="1">
        <v>42756</v>
      </c>
      <c r="B32" s="1" t="str">
        <f t="shared" si="0"/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 t="shared" si="1"/>
        <v>4.2</v>
      </c>
      <c r="K32" s="12">
        <v>26</v>
      </c>
    </row>
    <row r="33" spans="1:11" ht="21" customHeight="1" x14ac:dyDescent="0.25">
      <c r="A33" s="1">
        <v>42757</v>
      </c>
      <c r="B33" s="1" t="str">
        <f t="shared" si="0"/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 t="shared" si="1"/>
        <v>4.8</v>
      </c>
      <c r="K33" s="13">
        <v>27</v>
      </c>
    </row>
    <row r="34" spans="1:11" ht="21" customHeight="1" x14ac:dyDescent="0.25">
      <c r="A34" s="1">
        <v>42758</v>
      </c>
      <c r="B34" s="1" t="str">
        <f t="shared" si="0"/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t="shared" si="1"/>
        <v>5.0999999999999996</v>
      </c>
      <c r="K34" s="12">
        <v>27</v>
      </c>
    </row>
    <row r="35" spans="1:11" ht="21" customHeight="1" x14ac:dyDescent="0.25">
      <c r="A35" s="1">
        <v>42759</v>
      </c>
      <c r="B35" s="1" t="str">
        <f t="shared" si="0"/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 t="shared" si="1"/>
        <v>3.5999999999999996</v>
      </c>
      <c r="K35" s="13">
        <v>26</v>
      </c>
    </row>
    <row r="36" spans="1:11" ht="21" customHeight="1" x14ac:dyDescent="0.25">
      <c r="A36" s="1">
        <v>42760</v>
      </c>
      <c r="B36" s="1" t="str">
        <f t="shared" si="0"/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 t="shared" si="1"/>
        <v>4.2</v>
      </c>
      <c r="K36" s="12">
        <v>27</v>
      </c>
    </row>
    <row r="37" spans="1:11" ht="21" customHeight="1" x14ac:dyDescent="0.25">
      <c r="A37" s="1">
        <v>42761</v>
      </c>
      <c r="B37" s="1" t="str">
        <f t="shared" si="0"/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 t="shared" si="1"/>
        <v>4.8</v>
      </c>
      <c r="K37" s="13">
        <v>27</v>
      </c>
    </row>
    <row r="38" spans="1:11" ht="21" customHeight="1" x14ac:dyDescent="0.25">
      <c r="A38" s="1">
        <v>42762</v>
      </c>
      <c r="B38" s="1" t="str">
        <f t="shared" si="0"/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 t="shared" si="1"/>
        <v>5.0999999999999996</v>
      </c>
      <c r="K38" s="12">
        <v>25</v>
      </c>
    </row>
    <row r="39" spans="1:11" ht="21" customHeight="1" x14ac:dyDescent="0.25">
      <c r="A39" s="1">
        <v>42763</v>
      </c>
      <c r="B39" s="1" t="str">
        <f t="shared" si="0"/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 t="shared" si="1"/>
        <v>3.9</v>
      </c>
      <c r="K39" s="13">
        <v>26</v>
      </c>
    </row>
    <row r="40" spans="1:11" ht="21" customHeight="1" x14ac:dyDescent="0.25">
      <c r="A40" s="1">
        <v>42764</v>
      </c>
      <c r="B40" s="1" t="str">
        <f t="shared" si="0"/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 t="shared" si="1"/>
        <v>4.2</v>
      </c>
      <c r="K40" s="12">
        <v>27</v>
      </c>
    </row>
    <row r="41" spans="1:11" ht="21" customHeight="1" x14ac:dyDescent="0.25">
      <c r="A41" s="1">
        <v>42765</v>
      </c>
      <c r="B41" s="1" t="str">
        <f t="shared" si="0"/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 t="shared" si="1"/>
        <v>5.0999999999999996</v>
      </c>
      <c r="K41" s="13">
        <v>25</v>
      </c>
    </row>
    <row r="42" spans="1:11" ht="21" customHeight="1" x14ac:dyDescent="0.25">
      <c r="A42" s="1">
        <v>42766</v>
      </c>
      <c r="B42" s="1" t="str">
        <f t="shared" si="0"/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 t="shared" si="1"/>
        <v>5.3999999999999995</v>
      </c>
      <c r="K42" s="12">
        <v>25</v>
      </c>
    </row>
    <row r="43" spans="1:11" ht="21" customHeight="1" x14ac:dyDescent="0.25">
      <c r="A43" s="1">
        <v>42767</v>
      </c>
      <c r="B43" s="1" t="str">
        <f t="shared" si="0"/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 t="shared" si="1"/>
        <v>5.3999999999999995</v>
      </c>
      <c r="K43" s="13">
        <v>29</v>
      </c>
    </row>
    <row r="44" spans="1:11" ht="21" customHeight="1" x14ac:dyDescent="0.25">
      <c r="A44" s="1">
        <v>42768</v>
      </c>
      <c r="B44" s="1" t="str">
        <f t="shared" si="0"/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 t="shared" si="1"/>
        <v>6</v>
      </c>
      <c r="K44" s="12">
        <v>30</v>
      </c>
    </row>
    <row r="45" spans="1:11" ht="21" customHeight="1" x14ac:dyDescent="0.25">
      <c r="A45" s="1">
        <v>42769</v>
      </c>
      <c r="B45" s="1" t="str">
        <f t="shared" si="0"/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 t="shared" si="1"/>
        <v>6.3</v>
      </c>
      <c r="K45" s="13">
        <v>31</v>
      </c>
    </row>
    <row r="46" spans="1:11" ht="21" customHeight="1" x14ac:dyDescent="0.25">
      <c r="A46" s="1">
        <v>42770</v>
      </c>
      <c r="B46" s="1" t="str">
        <f t="shared" si="0"/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 t="shared" si="1"/>
        <v>6.6</v>
      </c>
      <c r="K46" s="12">
        <v>29</v>
      </c>
    </row>
    <row r="47" spans="1:11" ht="21" customHeight="1" x14ac:dyDescent="0.25">
      <c r="A47" s="1">
        <v>42771</v>
      </c>
      <c r="B47" s="1" t="str">
        <f t="shared" si="0"/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1"/>
        <v>5.3999999999999995</v>
      </c>
      <c r="K47" s="13">
        <v>29</v>
      </c>
    </row>
    <row r="48" spans="1:11" ht="21" customHeight="1" x14ac:dyDescent="0.25">
      <c r="A48" s="1">
        <v>42772</v>
      </c>
      <c r="B48" s="1" t="str">
        <f t="shared" si="0"/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 t="shared" si="1"/>
        <v>6</v>
      </c>
      <c r="K48" s="12">
        <v>30</v>
      </c>
    </row>
    <row r="49" spans="1:11" ht="21" customHeight="1" x14ac:dyDescent="0.25">
      <c r="A49" s="1">
        <v>42773</v>
      </c>
      <c r="B49" s="1" t="str">
        <f t="shared" si="0"/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 t="shared" si="1"/>
        <v>6.3</v>
      </c>
      <c r="K49" s="13">
        <v>31</v>
      </c>
    </row>
    <row r="50" spans="1:11" ht="21" customHeight="1" x14ac:dyDescent="0.25">
      <c r="A50" s="1">
        <v>42774</v>
      </c>
      <c r="B50" s="1" t="str">
        <f t="shared" si="0"/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 t="shared" si="1"/>
        <v>6.6</v>
      </c>
      <c r="K50" s="12">
        <v>29</v>
      </c>
    </row>
    <row r="51" spans="1:11" ht="21" customHeight="1" x14ac:dyDescent="0.25">
      <c r="A51" s="1">
        <v>42775</v>
      </c>
      <c r="B51" s="1" t="str">
        <f t="shared" si="0"/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 t="shared" si="1"/>
        <v>5.7</v>
      </c>
      <c r="K51" s="13">
        <v>31</v>
      </c>
    </row>
    <row r="52" spans="1:11" ht="21" customHeight="1" x14ac:dyDescent="0.25">
      <c r="A52" s="1">
        <v>42776</v>
      </c>
      <c r="B52" s="1" t="str">
        <f t="shared" si="0"/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 t="shared" si="1"/>
        <v>6</v>
      </c>
      <c r="K52" s="12">
        <v>29</v>
      </c>
    </row>
    <row r="53" spans="1:11" ht="21" customHeight="1" x14ac:dyDescent="0.25">
      <c r="A53" s="1">
        <v>42777</v>
      </c>
      <c r="B53" s="1" t="str">
        <f t="shared" si="0"/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 t="shared" si="1"/>
        <v>6.3</v>
      </c>
      <c r="K53" s="13">
        <v>29</v>
      </c>
    </row>
    <row r="54" spans="1:11" ht="21" customHeight="1" x14ac:dyDescent="0.25">
      <c r="A54" s="1">
        <v>42778</v>
      </c>
      <c r="B54" s="1" t="str">
        <f t="shared" si="0"/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 t="shared" si="1"/>
        <v>6.6</v>
      </c>
      <c r="K54" s="12">
        <v>30</v>
      </c>
    </row>
    <row r="55" spans="1:11" ht="21" customHeight="1" x14ac:dyDescent="0.25">
      <c r="A55" s="1">
        <v>42779</v>
      </c>
      <c r="B55" s="1" t="str">
        <f t="shared" si="0"/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 t="shared" si="1"/>
        <v>5.3999999999999995</v>
      </c>
      <c r="K55" s="13">
        <v>31</v>
      </c>
    </row>
    <row r="56" spans="1:11" ht="21" customHeight="1" x14ac:dyDescent="0.25">
      <c r="A56" s="1">
        <v>42780</v>
      </c>
      <c r="B56" s="1" t="str">
        <f t="shared" si="0"/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 t="shared" si="1"/>
        <v>5.7</v>
      </c>
      <c r="K56" s="12">
        <v>28</v>
      </c>
    </row>
    <row r="57" spans="1:11" ht="21" customHeight="1" x14ac:dyDescent="0.25">
      <c r="A57" s="1">
        <v>42781</v>
      </c>
      <c r="B57" s="1" t="str">
        <f t="shared" si="0"/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 t="shared" si="1"/>
        <v>6</v>
      </c>
      <c r="K57" s="13">
        <v>29</v>
      </c>
    </row>
    <row r="58" spans="1:11" ht="21" customHeight="1" x14ac:dyDescent="0.25">
      <c r="A58" s="1">
        <v>42782</v>
      </c>
      <c r="B58" s="1" t="str">
        <f t="shared" si="0"/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 t="shared" si="1"/>
        <v>6.3</v>
      </c>
      <c r="K58" s="12">
        <v>31</v>
      </c>
    </row>
    <row r="59" spans="1:11" ht="21" customHeight="1" x14ac:dyDescent="0.25">
      <c r="A59" s="1">
        <v>42783</v>
      </c>
      <c r="B59" s="1" t="str">
        <f t="shared" si="0"/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 t="shared" si="1"/>
        <v>5.3999999999999995</v>
      </c>
      <c r="K59" s="13">
        <v>29</v>
      </c>
    </row>
    <row r="60" spans="1:11" ht="21" customHeight="1" x14ac:dyDescent="0.25">
      <c r="A60" s="1">
        <v>42784</v>
      </c>
      <c r="B60" s="1" t="str">
        <f t="shared" si="0"/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 t="shared" si="1"/>
        <v>5.7</v>
      </c>
      <c r="K60" s="12">
        <v>30</v>
      </c>
    </row>
    <row r="61" spans="1:11" ht="21" customHeight="1" x14ac:dyDescent="0.25">
      <c r="A61" s="1">
        <v>42785</v>
      </c>
      <c r="B61" s="1" t="str">
        <f t="shared" si="0"/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 t="shared" si="1"/>
        <v>6</v>
      </c>
      <c r="K61" s="13">
        <v>31</v>
      </c>
    </row>
    <row r="62" spans="1:11" ht="21" customHeight="1" x14ac:dyDescent="0.25">
      <c r="A62" s="1">
        <v>42786</v>
      </c>
      <c r="B62" s="1" t="str">
        <f t="shared" si="0"/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 t="shared" si="1"/>
        <v>6.3</v>
      </c>
      <c r="K62" s="12">
        <v>29</v>
      </c>
    </row>
    <row r="63" spans="1:11" ht="21" customHeight="1" x14ac:dyDescent="0.25">
      <c r="A63" s="1">
        <v>42787</v>
      </c>
      <c r="B63" s="1" t="str">
        <f t="shared" si="0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t="shared" si="1"/>
        <v>5.3999999999999995</v>
      </c>
      <c r="K63" s="13">
        <v>30</v>
      </c>
    </row>
    <row r="64" spans="1:11" ht="21" customHeight="1" x14ac:dyDescent="0.25">
      <c r="A64" s="1">
        <v>42788</v>
      </c>
      <c r="B64" s="1" t="str">
        <f t="shared" si="0"/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 t="shared" si="1"/>
        <v>5.7</v>
      </c>
      <c r="K64" s="12">
        <v>31</v>
      </c>
    </row>
    <row r="65" spans="1:11" ht="21" customHeight="1" x14ac:dyDescent="0.25">
      <c r="A65" s="1">
        <v>42789</v>
      </c>
      <c r="B65" s="1" t="str">
        <f t="shared" si="0"/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 t="shared" si="1"/>
        <v>6</v>
      </c>
      <c r="K65" s="13">
        <v>31</v>
      </c>
    </row>
    <row r="66" spans="1:11" ht="21" customHeight="1" x14ac:dyDescent="0.25">
      <c r="A66" s="1">
        <v>42790</v>
      </c>
      <c r="B66" s="1" t="str">
        <f t="shared" si="0"/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 t="shared" si="1"/>
        <v>6.3</v>
      </c>
      <c r="K66" s="12">
        <v>33</v>
      </c>
    </row>
    <row r="67" spans="1:11" ht="21" customHeight="1" x14ac:dyDescent="0.25">
      <c r="A67" s="1">
        <v>42791</v>
      </c>
      <c r="B67" s="1" t="str">
        <f t="shared" si="0"/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 t="shared" si="1"/>
        <v>5.3999999999999995</v>
      </c>
      <c r="K67" s="13">
        <v>35</v>
      </c>
    </row>
    <row r="68" spans="1:11" ht="21" customHeight="1" x14ac:dyDescent="0.25">
      <c r="A68" s="1">
        <v>42792</v>
      </c>
      <c r="B68" s="1" t="str">
        <f t="shared" si="0"/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 t="shared" si="1"/>
        <v>5.7</v>
      </c>
      <c r="K68" s="12">
        <v>38</v>
      </c>
    </row>
    <row r="69" spans="1:11" ht="21" customHeight="1" x14ac:dyDescent="0.25">
      <c r="A69" s="1">
        <v>42793</v>
      </c>
      <c r="B69" s="1" t="str">
        <f t="shared" si="0"/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 t="shared" si="1"/>
        <v>6</v>
      </c>
      <c r="K69" s="13">
        <v>34</v>
      </c>
    </row>
    <row r="70" spans="1:11" ht="21" customHeight="1" x14ac:dyDescent="0.25">
      <c r="A70" s="1">
        <v>42794</v>
      </c>
      <c r="B70" s="1" t="str">
        <f t="shared" si="0"/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 t="shared" si="1"/>
        <v>6.6</v>
      </c>
      <c r="K70" s="12">
        <v>36</v>
      </c>
    </row>
    <row r="71" spans="1:11" ht="21" customHeight="1" x14ac:dyDescent="0.25">
      <c r="A71" s="1">
        <v>42795</v>
      </c>
      <c r="B71" s="1" t="str">
        <f t="shared" si="0"/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 t="shared" si="1"/>
        <v>6.8999999999999995</v>
      </c>
      <c r="K71" s="13">
        <v>39</v>
      </c>
    </row>
    <row r="72" spans="1:11" ht="21" customHeight="1" x14ac:dyDescent="0.25">
      <c r="A72" s="1">
        <v>42796</v>
      </c>
      <c r="B72" s="1" t="str">
        <f t="shared" si="0"/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 t="shared" si="1"/>
        <v>7.1999999999999993</v>
      </c>
      <c r="K72" s="12">
        <v>32</v>
      </c>
    </row>
    <row r="73" spans="1:11" ht="21" customHeight="1" x14ac:dyDescent="0.25">
      <c r="A73" s="1">
        <v>42797</v>
      </c>
      <c r="B73" s="1" t="str">
        <f t="shared" si="0"/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 t="shared" si="1"/>
        <v>7.1999999999999993</v>
      </c>
      <c r="K73" s="13">
        <v>35</v>
      </c>
    </row>
    <row r="74" spans="1:11" ht="21" customHeight="1" x14ac:dyDescent="0.25">
      <c r="A74" s="1">
        <v>42798</v>
      </c>
      <c r="B74" s="1" t="str">
        <f t="shared" si="0"/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 t="shared" si="1"/>
        <v>7.5</v>
      </c>
      <c r="K74" s="12">
        <v>36</v>
      </c>
    </row>
    <row r="75" spans="1:11" ht="21" customHeight="1" x14ac:dyDescent="0.25">
      <c r="A75" s="1">
        <v>42799</v>
      </c>
      <c r="B75" s="1" t="str">
        <f t="shared" si="0"/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 t="shared" si="1"/>
        <v>6.8999999999999995</v>
      </c>
      <c r="K75" s="13">
        <v>40</v>
      </c>
    </row>
    <row r="76" spans="1:11" ht="21" customHeight="1" x14ac:dyDescent="0.25">
      <c r="A76" s="1">
        <v>42800</v>
      </c>
      <c r="B76" s="1" t="str">
        <f t="shared" ref="B76:B139" si="2">TEXT(A76,"mmmm")</f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 t="shared" ref="I76:I139" si="3">G76*H76</f>
        <v>7.1999999999999993</v>
      </c>
      <c r="K76" s="12">
        <v>32</v>
      </c>
    </row>
    <row r="77" spans="1:11" ht="21" customHeight="1" x14ac:dyDescent="0.25">
      <c r="A77" s="1">
        <v>42801</v>
      </c>
      <c r="B77" s="1" t="str">
        <f t="shared" si="2"/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 t="shared" si="3"/>
        <v>7.1999999999999993</v>
      </c>
      <c r="K77" s="13">
        <v>35</v>
      </c>
    </row>
    <row r="78" spans="1:11" ht="21" customHeight="1" x14ac:dyDescent="0.25">
      <c r="A78" s="1">
        <v>42802</v>
      </c>
      <c r="B78" s="1" t="str">
        <f t="shared" si="2"/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 t="shared" si="3"/>
        <v>7.5</v>
      </c>
      <c r="K78" s="12">
        <v>36</v>
      </c>
    </row>
    <row r="79" spans="1:11" ht="21" customHeight="1" x14ac:dyDescent="0.25">
      <c r="A79" s="1">
        <v>42803</v>
      </c>
      <c r="B79" s="1" t="str">
        <f t="shared" si="2"/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 t="shared" si="3"/>
        <v>6.8999999999999995</v>
      </c>
      <c r="K79" s="13">
        <v>41</v>
      </c>
    </row>
    <row r="80" spans="1:11" ht="21" customHeight="1" x14ac:dyDescent="0.25">
      <c r="A80" s="1">
        <v>42804</v>
      </c>
      <c r="B80" s="1" t="str">
        <f t="shared" si="2"/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 t="shared" si="3"/>
        <v>7.1999999999999993</v>
      </c>
      <c r="K80" s="12">
        <v>31</v>
      </c>
    </row>
    <row r="81" spans="1:11" ht="21" customHeight="1" x14ac:dyDescent="0.25">
      <c r="A81" s="1">
        <v>42805</v>
      </c>
      <c r="B81" s="1" t="str">
        <f t="shared" si="2"/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 t="shared" si="3"/>
        <v>7.1999999999999993</v>
      </c>
      <c r="K81" s="13">
        <v>32</v>
      </c>
    </row>
    <row r="82" spans="1:11" ht="21" customHeight="1" x14ac:dyDescent="0.25">
      <c r="A82" s="1">
        <v>42806</v>
      </c>
      <c r="B82" s="1" t="str">
        <f t="shared" si="2"/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 t="shared" si="3"/>
        <v>7.5</v>
      </c>
      <c r="K82" s="12">
        <v>35</v>
      </c>
    </row>
    <row r="83" spans="1:11" ht="21" customHeight="1" x14ac:dyDescent="0.25">
      <c r="A83" s="1">
        <v>42807</v>
      </c>
      <c r="B83" s="1" t="str">
        <f t="shared" si="2"/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 t="shared" si="3"/>
        <v>6.8999999999999995</v>
      </c>
      <c r="K83" s="13">
        <v>37</v>
      </c>
    </row>
    <row r="84" spans="1:11" ht="21" customHeight="1" x14ac:dyDescent="0.25">
      <c r="A84" s="1">
        <v>42808</v>
      </c>
      <c r="B84" s="1" t="str">
        <f t="shared" si="2"/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 t="shared" si="3"/>
        <v>6.8999999999999995</v>
      </c>
      <c r="K84" s="12">
        <v>41</v>
      </c>
    </row>
    <row r="85" spans="1:11" ht="21" customHeight="1" x14ac:dyDescent="0.25">
      <c r="A85" s="1">
        <v>42809</v>
      </c>
      <c r="B85" s="1" t="str">
        <f t="shared" si="2"/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 t="shared" si="3"/>
        <v>7.1999999999999993</v>
      </c>
      <c r="K85" s="13">
        <v>35</v>
      </c>
    </row>
    <row r="86" spans="1:11" ht="21" customHeight="1" x14ac:dyDescent="0.25">
      <c r="A86" s="1">
        <v>42810</v>
      </c>
      <c r="B86" s="1" t="str">
        <f t="shared" si="2"/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 t="shared" si="3"/>
        <v>7.1999999999999993</v>
      </c>
      <c r="K86" s="12">
        <v>37</v>
      </c>
    </row>
    <row r="87" spans="1:11" ht="21" customHeight="1" x14ac:dyDescent="0.25">
      <c r="A87" s="1">
        <v>42811</v>
      </c>
      <c r="B87" s="1" t="str">
        <f t="shared" si="2"/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 t="shared" si="3"/>
        <v>7.5</v>
      </c>
      <c r="K87" s="13">
        <v>42</v>
      </c>
    </row>
    <row r="88" spans="1:11" ht="21" customHeight="1" x14ac:dyDescent="0.25">
      <c r="A88" s="1">
        <v>42812</v>
      </c>
      <c r="B88" s="1" t="str">
        <f t="shared" si="2"/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 t="shared" si="3"/>
        <v>6.8999999999999995</v>
      </c>
      <c r="K88" s="12">
        <v>31</v>
      </c>
    </row>
    <row r="89" spans="1:11" ht="21" customHeight="1" x14ac:dyDescent="0.25">
      <c r="A89" s="1">
        <v>42813</v>
      </c>
      <c r="B89" s="1" t="str">
        <f t="shared" si="2"/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 t="shared" si="3"/>
        <v>6.8999999999999995</v>
      </c>
      <c r="K89" s="13">
        <v>33</v>
      </c>
    </row>
    <row r="90" spans="1:11" ht="21" customHeight="1" x14ac:dyDescent="0.25">
      <c r="A90" s="1">
        <v>42814</v>
      </c>
      <c r="B90" s="1" t="str">
        <f t="shared" si="2"/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 t="shared" si="3"/>
        <v>7.1999999999999993</v>
      </c>
      <c r="K90" s="12">
        <v>35</v>
      </c>
    </row>
    <row r="91" spans="1:11" ht="21" customHeight="1" x14ac:dyDescent="0.25">
      <c r="A91" s="1">
        <v>42815</v>
      </c>
      <c r="B91" s="1" t="str">
        <f t="shared" si="2"/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 t="shared" si="3"/>
        <v>7.1999999999999993</v>
      </c>
      <c r="K91" s="13">
        <v>38</v>
      </c>
    </row>
    <row r="92" spans="1:11" ht="21" customHeight="1" x14ac:dyDescent="0.25">
      <c r="A92" s="1">
        <v>42816</v>
      </c>
      <c r="B92" s="1" t="str">
        <f t="shared" si="2"/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 t="shared" si="3"/>
        <v>7.5</v>
      </c>
      <c r="K92" s="12">
        <v>43</v>
      </c>
    </row>
    <row r="93" spans="1:11" ht="21" customHeight="1" x14ac:dyDescent="0.25">
      <c r="A93" s="1">
        <v>42817</v>
      </c>
      <c r="B93" s="1" t="str">
        <f t="shared" si="2"/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 t="shared" si="3"/>
        <v>6.8999999999999995</v>
      </c>
      <c r="K93" s="13">
        <v>38</v>
      </c>
    </row>
    <row r="94" spans="1:11" ht="21" customHeight="1" x14ac:dyDescent="0.25">
      <c r="A94" s="1">
        <v>42818</v>
      </c>
      <c r="B94" s="1" t="str">
        <f t="shared" si="2"/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 t="shared" si="3"/>
        <v>6.8999999999999995</v>
      </c>
      <c r="K94" s="12">
        <v>35</v>
      </c>
    </row>
    <row r="95" spans="1:11" ht="21" customHeight="1" x14ac:dyDescent="0.25">
      <c r="A95" s="1">
        <v>42819</v>
      </c>
      <c r="B95" s="1" t="str">
        <f t="shared" si="2"/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 t="shared" si="3"/>
        <v>7.1999999999999993</v>
      </c>
      <c r="K95" s="13">
        <v>34</v>
      </c>
    </row>
    <row r="96" spans="1:11" ht="21" customHeight="1" x14ac:dyDescent="0.25">
      <c r="A96" s="1">
        <v>42820</v>
      </c>
      <c r="B96" s="1" t="str">
        <f t="shared" si="2"/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 t="shared" si="3"/>
        <v>7.5</v>
      </c>
      <c r="K96" s="12">
        <v>32</v>
      </c>
    </row>
    <row r="97" spans="1:11" ht="21" customHeight="1" x14ac:dyDescent="0.25">
      <c r="A97" s="1">
        <v>42821</v>
      </c>
      <c r="B97" s="1" t="str">
        <f t="shared" si="2"/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 t="shared" si="3"/>
        <v>7.5</v>
      </c>
      <c r="K97" s="13">
        <v>39</v>
      </c>
    </row>
    <row r="98" spans="1:11" ht="21" customHeight="1" x14ac:dyDescent="0.25">
      <c r="A98" s="1">
        <v>42822</v>
      </c>
      <c r="B98" s="1" t="str">
        <f t="shared" si="2"/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 t="shared" si="3"/>
        <v>6.8999999999999995</v>
      </c>
      <c r="K98" s="12">
        <v>35</v>
      </c>
    </row>
    <row r="99" spans="1:11" ht="21" customHeight="1" x14ac:dyDescent="0.25">
      <c r="A99" s="1">
        <v>42823</v>
      </c>
      <c r="B99" s="1" t="str">
        <f t="shared" si="2"/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 t="shared" si="3"/>
        <v>7.1999999999999993</v>
      </c>
      <c r="K99" s="13">
        <v>34</v>
      </c>
    </row>
    <row r="100" spans="1:11" ht="21" customHeight="1" x14ac:dyDescent="0.25">
      <c r="A100" s="1">
        <v>42824</v>
      </c>
      <c r="B100" s="1" t="str">
        <f t="shared" si="2"/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 t="shared" si="3"/>
        <v>7.1999999999999993</v>
      </c>
      <c r="K100" s="12">
        <v>33</v>
      </c>
    </row>
    <row r="101" spans="1:11" ht="21" customHeight="1" x14ac:dyDescent="0.25">
      <c r="A101" s="1">
        <v>42825</v>
      </c>
      <c r="B101" s="1" t="str">
        <f t="shared" si="2"/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 t="shared" si="3"/>
        <v>7.5</v>
      </c>
      <c r="K101" s="13">
        <v>40</v>
      </c>
    </row>
    <row r="102" spans="1:11" ht="21" customHeight="1" x14ac:dyDescent="0.25">
      <c r="A102" s="1">
        <v>42826</v>
      </c>
      <c r="B102" s="1" t="str">
        <f t="shared" si="2"/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 t="shared" si="3"/>
        <v>7.5</v>
      </c>
      <c r="K102" s="12">
        <v>33</v>
      </c>
    </row>
    <row r="103" spans="1:11" ht="21" customHeight="1" x14ac:dyDescent="0.25">
      <c r="A103" s="1">
        <v>42827</v>
      </c>
      <c r="B103" s="1" t="str">
        <f t="shared" si="2"/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 t="shared" si="3"/>
        <v>7.8</v>
      </c>
      <c r="K103" s="13">
        <v>40</v>
      </c>
    </row>
    <row r="104" spans="1:11" ht="21" customHeight="1" x14ac:dyDescent="0.25">
      <c r="A104" s="1">
        <v>42828</v>
      </c>
      <c r="B104" s="1" t="str">
        <f t="shared" si="2"/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 t="shared" si="3"/>
        <v>7.8</v>
      </c>
      <c r="K104" s="12">
        <v>35</v>
      </c>
    </row>
    <row r="105" spans="1:11" ht="21" customHeight="1" x14ac:dyDescent="0.25">
      <c r="A105" s="1">
        <v>42829</v>
      </c>
      <c r="B105" s="1" t="str">
        <f t="shared" si="2"/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 t="shared" si="3"/>
        <v>8.1</v>
      </c>
      <c r="K105" s="13">
        <v>34</v>
      </c>
    </row>
    <row r="106" spans="1:11" ht="21" customHeight="1" x14ac:dyDescent="0.25">
      <c r="A106" s="1">
        <v>42830</v>
      </c>
      <c r="B106" s="1" t="str">
        <f t="shared" si="2"/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 t="shared" si="3"/>
        <v>8.4</v>
      </c>
      <c r="K106" s="12">
        <v>33</v>
      </c>
    </row>
    <row r="107" spans="1:11" ht="21" customHeight="1" x14ac:dyDescent="0.25">
      <c r="A107" s="1">
        <v>42831</v>
      </c>
      <c r="B107" s="1" t="str">
        <f t="shared" si="2"/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 t="shared" si="3"/>
        <v>7.5</v>
      </c>
      <c r="K107" s="13">
        <v>41</v>
      </c>
    </row>
    <row r="108" spans="1:11" ht="21" customHeight="1" x14ac:dyDescent="0.25">
      <c r="A108" s="1">
        <v>42832</v>
      </c>
      <c r="B108" s="1" t="str">
        <f t="shared" si="2"/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 t="shared" si="3"/>
        <v>7.8</v>
      </c>
      <c r="K108" s="12">
        <v>36</v>
      </c>
    </row>
    <row r="109" spans="1:11" ht="21" customHeight="1" x14ac:dyDescent="0.25">
      <c r="A109" s="1">
        <v>42833</v>
      </c>
      <c r="B109" s="1" t="str">
        <f t="shared" si="2"/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 t="shared" si="3"/>
        <v>7.8</v>
      </c>
      <c r="K109" s="13">
        <v>35</v>
      </c>
    </row>
    <row r="110" spans="1:11" ht="21" customHeight="1" x14ac:dyDescent="0.25">
      <c r="A110" s="1">
        <v>42834</v>
      </c>
      <c r="B110" s="1" t="str">
        <f t="shared" si="2"/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 t="shared" si="3"/>
        <v>8.1</v>
      </c>
      <c r="K110" s="12">
        <v>33</v>
      </c>
    </row>
    <row r="111" spans="1:11" ht="21" customHeight="1" x14ac:dyDescent="0.25">
      <c r="A111" s="1">
        <v>42835</v>
      </c>
      <c r="B111" s="1" t="str">
        <f t="shared" si="2"/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 t="shared" si="3"/>
        <v>7.5</v>
      </c>
      <c r="K111" s="13">
        <v>42</v>
      </c>
    </row>
    <row r="112" spans="1:11" ht="21" customHeight="1" x14ac:dyDescent="0.25">
      <c r="A112" s="1">
        <v>42836</v>
      </c>
      <c r="B112" s="1" t="str">
        <f t="shared" si="2"/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 t="shared" si="3"/>
        <v>7.8</v>
      </c>
      <c r="K112" s="12">
        <v>37</v>
      </c>
    </row>
    <row r="113" spans="1:11" ht="21" customHeight="1" x14ac:dyDescent="0.25">
      <c r="A113" s="1">
        <v>42837</v>
      </c>
      <c r="B113" s="1" t="str">
        <f t="shared" si="2"/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 t="shared" si="3"/>
        <v>8.1</v>
      </c>
      <c r="K113" s="13">
        <v>35</v>
      </c>
    </row>
    <row r="114" spans="1:11" ht="21" customHeight="1" x14ac:dyDescent="0.25">
      <c r="A114" s="1">
        <v>42838</v>
      </c>
      <c r="B114" s="1" t="str">
        <f t="shared" si="2"/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 t="shared" si="3"/>
        <v>8.1</v>
      </c>
      <c r="K114" s="12">
        <v>33</v>
      </c>
    </row>
    <row r="115" spans="1:11" ht="21" customHeight="1" x14ac:dyDescent="0.25">
      <c r="A115" s="1">
        <v>42839</v>
      </c>
      <c r="B115" s="1" t="str">
        <f t="shared" si="2"/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 t="shared" si="3"/>
        <v>7.5</v>
      </c>
      <c r="K115" s="13">
        <v>43</v>
      </c>
    </row>
    <row r="116" spans="1:11" ht="21" customHeight="1" x14ac:dyDescent="0.25">
      <c r="A116" s="1">
        <v>42840</v>
      </c>
      <c r="B116" s="1" t="str">
        <f t="shared" si="2"/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 t="shared" si="3"/>
        <v>7.8</v>
      </c>
      <c r="K116" s="12">
        <v>38</v>
      </c>
    </row>
    <row r="117" spans="1:11" ht="21" customHeight="1" x14ac:dyDescent="0.25">
      <c r="A117" s="1">
        <v>42841</v>
      </c>
      <c r="B117" s="1" t="str">
        <f t="shared" si="2"/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 t="shared" si="3"/>
        <v>8.1</v>
      </c>
      <c r="K117" s="13">
        <v>35</v>
      </c>
    </row>
    <row r="118" spans="1:11" ht="21" customHeight="1" x14ac:dyDescent="0.25">
      <c r="A118" s="1">
        <v>42842</v>
      </c>
      <c r="B118" s="1" t="str">
        <f t="shared" si="2"/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 t="shared" si="3"/>
        <v>8.1</v>
      </c>
      <c r="K118" s="12">
        <v>34</v>
      </c>
    </row>
    <row r="119" spans="1:11" ht="21" customHeight="1" x14ac:dyDescent="0.25">
      <c r="A119" s="1">
        <v>42843</v>
      </c>
      <c r="B119" s="1" t="str">
        <f t="shared" si="2"/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 t="shared" si="3"/>
        <v>7.5</v>
      </c>
      <c r="K119" s="13">
        <v>32</v>
      </c>
    </row>
    <row r="120" spans="1:11" ht="21" customHeight="1" x14ac:dyDescent="0.25">
      <c r="A120" s="1">
        <v>42844</v>
      </c>
      <c r="B120" s="1" t="str">
        <f t="shared" si="2"/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 t="shared" si="3"/>
        <v>7.8</v>
      </c>
      <c r="K120" s="12">
        <v>31</v>
      </c>
    </row>
    <row r="121" spans="1:11" ht="21" customHeight="1" x14ac:dyDescent="0.25">
      <c r="A121" s="1">
        <v>42845</v>
      </c>
      <c r="B121" s="1" t="str">
        <f t="shared" si="2"/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 t="shared" si="3"/>
        <v>8.1</v>
      </c>
      <c r="K121" s="13">
        <v>30</v>
      </c>
    </row>
    <row r="122" spans="1:11" ht="21" customHeight="1" x14ac:dyDescent="0.25">
      <c r="A122" s="1">
        <v>42846</v>
      </c>
      <c r="B122" s="1" t="str">
        <f t="shared" si="2"/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 t="shared" si="3"/>
        <v>8.1</v>
      </c>
      <c r="K122" s="12">
        <v>32</v>
      </c>
    </row>
    <row r="123" spans="1:11" ht="21" customHeight="1" x14ac:dyDescent="0.25">
      <c r="A123" s="1">
        <v>42847</v>
      </c>
      <c r="B123" s="1" t="str">
        <f t="shared" si="2"/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 t="shared" si="3"/>
        <v>7.5</v>
      </c>
      <c r="K123" s="13">
        <v>29</v>
      </c>
    </row>
    <row r="124" spans="1:11" ht="21" customHeight="1" x14ac:dyDescent="0.25">
      <c r="A124" s="1">
        <v>42848</v>
      </c>
      <c r="B124" s="1" t="str">
        <f t="shared" si="2"/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 t="shared" si="3"/>
        <v>7.8</v>
      </c>
      <c r="K124" s="12">
        <v>32</v>
      </c>
    </row>
    <row r="125" spans="1:11" ht="21" customHeight="1" x14ac:dyDescent="0.25">
      <c r="A125" s="1">
        <v>42849</v>
      </c>
      <c r="B125" s="1" t="str">
        <f t="shared" si="2"/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 t="shared" si="3"/>
        <v>8.1</v>
      </c>
      <c r="K125" s="13">
        <v>31</v>
      </c>
    </row>
    <row r="126" spans="1:11" ht="21" customHeight="1" x14ac:dyDescent="0.25">
      <c r="A126" s="1">
        <v>42850</v>
      </c>
      <c r="B126" s="1" t="str">
        <f t="shared" si="2"/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 t="shared" si="3"/>
        <v>8.1</v>
      </c>
      <c r="K126" s="12">
        <v>30</v>
      </c>
    </row>
    <row r="127" spans="1:11" ht="21" customHeight="1" x14ac:dyDescent="0.25">
      <c r="A127" s="1">
        <v>42851</v>
      </c>
      <c r="B127" s="1" t="str">
        <f t="shared" si="2"/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 t="shared" si="3"/>
        <v>7.5</v>
      </c>
      <c r="K127" s="13">
        <v>29</v>
      </c>
    </row>
    <row r="128" spans="1:11" ht="21" customHeight="1" x14ac:dyDescent="0.25">
      <c r="A128" s="1">
        <v>42852</v>
      </c>
      <c r="B128" s="1" t="str">
        <f t="shared" si="2"/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 t="shared" si="3"/>
        <v>7.5</v>
      </c>
      <c r="K128" s="12">
        <v>29</v>
      </c>
    </row>
    <row r="129" spans="1:11" ht="21" customHeight="1" x14ac:dyDescent="0.25">
      <c r="A129" s="1">
        <v>42853</v>
      </c>
      <c r="B129" s="1" t="str">
        <f t="shared" si="2"/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 t="shared" si="3"/>
        <v>7.8</v>
      </c>
      <c r="K129" s="13">
        <v>32</v>
      </c>
    </row>
    <row r="130" spans="1:11" ht="21" customHeight="1" x14ac:dyDescent="0.25">
      <c r="A130" s="1">
        <v>42854</v>
      </c>
      <c r="B130" s="1" t="str">
        <f t="shared" si="2"/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 t="shared" si="3"/>
        <v>8.1</v>
      </c>
      <c r="K130" s="12">
        <v>31</v>
      </c>
    </row>
    <row r="131" spans="1:11" ht="21" customHeight="1" x14ac:dyDescent="0.25">
      <c r="A131" s="1">
        <v>42855</v>
      </c>
      <c r="B131" s="1" t="str">
        <f t="shared" si="2"/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 t="shared" si="3"/>
        <v>8.1</v>
      </c>
      <c r="K131" s="13">
        <v>30</v>
      </c>
    </row>
    <row r="132" spans="1:11" ht="21" customHeight="1" x14ac:dyDescent="0.25">
      <c r="A132" s="1">
        <v>42856</v>
      </c>
      <c r="B132" s="1" t="str">
        <f t="shared" si="2"/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 t="shared" si="3"/>
        <v>8.6999999999999993</v>
      </c>
      <c r="K132" s="12">
        <v>30</v>
      </c>
    </row>
    <row r="133" spans="1:11" ht="21" customHeight="1" x14ac:dyDescent="0.25">
      <c r="A133" s="1">
        <v>42857</v>
      </c>
      <c r="B133" s="1" t="str">
        <f t="shared" si="2"/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 t="shared" si="3"/>
        <v>8.6999999999999993</v>
      </c>
      <c r="K133" s="13">
        <v>29</v>
      </c>
    </row>
    <row r="134" spans="1:11" ht="21" customHeight="1" x14ac:dyDescent="0.25">
      <c r="A134" s="1">
        <v>42858</v>
      </c>
      <c r="B134" s="1" t="str">
        <f t="shared" si="2"/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 t="shared" si="3"/>
        <v>9</v>
      </c>
      <c r="K134" s="12">
        <v>32</v>
      </c>
    </row>
    <row r="135" spans="1:11" ht="21" customHeight="1" x14ac:dyDescent="0.25">
      <c r="A135" s="1">
        <v>42859</v>
      </c>
      <c r="B135" s="1" t="str">
        <f t="shared" si="2"/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 t="shared" si="3"/>
        <v>9.2999999999999989</v>
      </c>
      <c r="K135" s="13">
        <v>31</v>
      </c>
    </row>
    <row r="136" spans="1:11" ht="21" customHeight="1" x14ac:dyDescent="0.25">
      <c r="A136" s="1">
        <v>42860</v>
      </c>
      <c r="B136" s="1" t="str">
        <f t="shared" si="2"/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 t="shared" si="3"/>
        <v>8.4</v>
      </c>
      <c r="K136" s="12">
        <v>30</v>
      </c>
    </row>
    <row r="137" spans="1:11" ht="21" customHeight="1" x14ac:dyDescent="0.25">
      <c r="A137" s="1">
        <v>42861</v>
      </c>
      <c r="B137" s="1" t="str">
        <f t="shared" si="2"/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 t="shared" si="3"/>
        <v>8.6999999999999993</v>
      </c>
      <c r="K137" s="13">
        <v>30</v>
      </c>
    </row>
    <row r="138" spans="1:11" ht="21" customHeight="1" x14ac:dyDescent="0.25">
      <c r="A138" s="1">
        <v>42862</v>
      </c>
      <c r="B138" s="1" t="str">
        <f t="shared" si="2"/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 t="shared" si="3"/>
        <v>8.6999999999999993</v>
      </c>
      <c r="K138" s="12">
        <v>32</v>
      </c>
    </row>
    <row r="139" spans="1:11" ht="21" customHeight="1" x14ac:dyDescent="0.25">
      <c r="A139" s="1">
        <v>42863</v>
      </c>
      <c r="B139" s="1" t="str">
        <f t="shared" si="2"/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 t="shared" si="3"/>
        <v>9</v>
      </c>
      <c r="K139" s="13">
        <v>30</v>
      </c>
    </row>
    <row r="140" spans="1:11" ht="21" customHeight="1" x14ac:dyDescent="0.25">
      <c r="A140" s="1">
        <v>42864</v>
      </c>
      <c r="B140" s="1" t="str">
        <f t="shared" ref="B140:B203" si="4">TEXT(A140,"mmmm")</f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 t="shared" ref="I140:I203" si="5">G140*H140</f>
        <v>9.2999999999999989</v>
      </c>
      <c r="K140" s="12">
        <v>30</v>
      </c>
    </row>
    <row r="141" spans="1:11" ht="21" customHeight="1" x14ac:dyDescent="0.25">
      <c r="A141" s="1">
        <v>42865</v>
      </c>
      <c r="B141" s="1" t="str">
        <f t="shared" si="4"/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 t="shared" si="5"/>
        <v>8.4</v>
      </c>
      <c r="K141" s="13">
        <v>29</v>
      </c>
    </row>
    <row r="142" spans="1:11" ht="21" customHeight="1" x14ac:dyDescent="0.25">
      <c r="A142" s="1">
        <v>42866</v>
      </c>
      <c r="B142" s="1" t="str">
        <f t="shared" si="4"/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 t="shared" si="5"/>
        <v>8.6999999999999993</v>
      </c>
      <c r="K142" s="12">
        <v>32</v>
      </c>
    </row>
    <row r="143" spans="1:11" ht="21" customHeight="1" x14ac:dyDescent="0.25">
      <c r="A143" s="1">
        <v>42867</v>
      </c>
      <c r="B143" s="1" t="str">
        <f t="shared" si="4"/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 t="shared" si="5"/>
        <v>8.6999999999999993</v>
      </c>
      <c r="K143" s="13">
        <v>30</v>
      </c>
    </row>
    <row r="144" spans="1:11" ht="21" customHeight="1" x14ac:dyDescent="0.25">
      <c r="A144" s="1">
        <v>42868</v>
      </c>
      <c r="B144" s="1" t="str">
        <f t="shared" si="4"/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 t="shared" si="5"/>
        <v>9</v>
      </c>
      <c r="K144" s="12">
        <v>29</v>
      </c>
    </row>
    <row r="145" spans="1:11" ht="21" customHeight="1" x14ac:dyDescent="0.25">
      <c r="A145" s="1">
        <v>42869</v>
      </c>
      <c r="B145" s="1" t="str">
        <f t="shared" si="4"/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 t="shared" si="5"/>
        <v>9.2999999999999989</v>
      </c>
      <c r="K145" s="13">
        <v>29</v>
      </c>
    </row>
    <row r="146" spans="1:11" ht="21" customHeight="1" x14ac:dyDescent="0.25">
      <c r="A146" s="1">
        <v>42870</v>
      </c>
      <c r="B146" s="1" t="str">
        <f t="shared" si="4"/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 t="shared" si="5"/>
        <v>8.4</v>
      </c>
      <c r="K146" s="12">
        <v>28</v>
      </c>
    </row>
    <row r="147" spans="1:11" ht="21" customHeight="1" x14ac:dyDescent="0.25">
      <c r="A147" s="1">
        <v>42871</v>
      </c>
      <c r="B147" s="1" t="str">
        <f t="shared" si="4"/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 t="shared" si="5"/>
        <v>8.6999999999999993</v>
      </c>
      <c r="K147" s="13">
        <v>27</v>
      </c>
    </row>
    <row r="148" spans="1:11" ht="21" customHeight="1" x14ac:dyDescent="0.25">
      <c r="A148" s="1">
        <v>42872</v>
      </c>
      <c r="B148" s="1" t="str">
        <f t="shared" si="4"/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 t="shared" si="5"/>
        <v>8.6999999999999993</v>
      </c>
      <c r="K148" s="12">
        <v>26</v>
      </c>
    </row>
    <row r="149" spans="1:11" ht="21" customHeight="1" x14ac:dyDescent="0.25">
      <c r="A149" s="1">
        <v>42873</v>
      </c>
      <c r="B149" s="1" t="str">
        <f t="shared" si="4"/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 t="shared" si="5"/>
        <v>9</v>
      </c>
      <c r="K149" s="13">
        <v>29</v>
      </c>
    </row>
    <row r="150" spans="1:11" ht="21" customHeight="1" x14ac:dyDescent="0.25">
      <c r="A150" s="1">
        <v>42874</v>
      </c>
      <c r="B150" s="1" t="str">
        <f t="shared" si="4"/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 t="shared" si="5"/>
        <v>9.2999999999999989</v>
      </c>
      <c r="K150" s="12">
        <v>28</v>
      </c>
    </row>
    <row r="151" spans="1:11" ht="21" customHeight="1" x14ac:dyDescent="0.25">
      <c r="A151" s="1">
        <v>42875</v>
      </c>
      <c r="B151" s="1" t="str">
        <f t="shared" si="4"/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 t="shared" si="5"/>
        <v>8.4</v>
      </c>
      <c r="K151" s="13">
        <v>26</v>
      </c>
    </row>
    <row r="152" spans="1:11" ht="21" customHeight="1" x14ac:dyDescent="0.25">
      <c r="A152" s="1">
        <v>42876</v>
      </c>
      <c r="B152" s="1" t="str">
        <f t="shared" si="4"/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 t="shared" si="5"/>
        <v>8.6999999999999993</v>
      </c>
      <c r="K152" s="12">
        <v>26</v>
      </c>
    </row>
    <row r="153" spans="1:11" ht="21" customHeight="1" x14ac:dyDescent="0.25">
      <c r="A153" s="1">
        <v>42877</v>
      </c>
      <c r="B153" s="1" t="str">
        <f t="shared" si="4"/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 t="shared" si="5"/>
        <v>9</v>
      </c>
      <c r="K153" s="13">
        <v>26</v>
      </c>
    </row>
    <row r="154" spans="1:11" ht="21" customHeight="1" x14ac:dyDescent="0.25">
      <c r="A154" s="1">
        <v>42878</v>
      </c>
      <c r="B154" s="1" t="str">
        <f t="shared" si="4"/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 t="shared" si="5"/>
        <v>9.2999999999999989</v>
      </c>
      <c r="K154" s="12">
        <v>28</v>
      </c>
    </row>
    <row r="155" spans="1:11" ht="21" customHeight="1" x14ac:dyDescent="0.25">
      <c r="A155" s="1">
        <v>42879</v>
      </c>
      <c r="B155" s="1" t="str">
        <f t="shared" si="4"/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 t="shared" si="5"/>
        <v>8.4</v>
      </c>
      <c r="K155" s="13">
        <v>26</v>
      </c>
    </row>
    <row r="156" spans="1:11" ht="21" customHeight="1" x14ac:dyDescent="0.25">
      <c r="A156" s="1">
        <v>42880</v>
      </c>
      <c r="B156" s="1" t="str">
        <f t="shared" si="4"/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 t="shared" si="5"/>
        <v>8.6999999999999993</v>
      </c>
      <c r="K156" s="12">
        <v>28</v>
      </c>
    </row>
    <row r="157" spans="1:11" ht="21" customHeight="1" x14ac:dyDescent="0.25">
      <c r="A157" s="1">
        <v>42881</v>
      </c>
      <c r="B157" s="1" t="str">
        <f t="shared" si="4"/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 t="shared" si="5"/>
        <v>9</v>
      </c>
      <c r="K157" s="13">
        <v>27</v>
      </c>
    </row>
    <row r="158" spans="1:11" ht="21" customHeight="1" x14ac:dyDescent="0.25">
      <c r="A158" s="1">
        <v>42882</v>
      </c>
      <c r="B158" s="1" t="str">
        <f t="shared" si="4"/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 t="shared" si="5"/>
        <v>9.2999999999999989</v>
      </c>
      <c r="K158" s="12">
        <v>26</v>
      </c>
    </row>
    <row r="159" spans="1:11" ht="21" customHeight="1" x14ac:dyDescent="0.25">
      <c r="A159" s="1">
        <v>42883</v>
      </c>
      <c r="B159" s="1" t="str">
        <f t="shared" si="4"/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 t="shared" si="5"/>
        <v>8.6999999999999993</v>
      </c>
      <c r="K159" s="13">
        <v>28</v>
      </c>
    </row>
    <row r="160" spans="1:11" ht="21" customHeight="1" x14ac:dyDescent="0.25">
      <c r="A160" s="1">
        <v>42884</v>
      </c>
      <c r="B160" s="1" t="str">
        <f t="shared" si="4"/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 t="shared" si="5"/>
        <v>8.6999999999999993</v>
      </c>
      <c r="K160" s="12">
        <v>26</v>
      </c>
    </row>
    <row r="161" spans="1:11" ht="21" customHeight="1" x14ac:dyDescent="0.25">
      <c r="A161" s="1">
        <v>42885</v>
      </c>
      <c r="B161" s="1" t="str">
        <f t="shared" si="4"/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 t="shared" si="5"/>
        <v>9</v>
      </c>
      <c r="K161" s="13">
        <v>29</v>
      </c>
    </row>
    <row r="162" spans="1:11" ht="21" customHeight="1" x14ac:dyDescent="0.25">
      <c r="A162" s="1">
        <v>42886</v>
      </c>
      <c r="B162" s="1" t="str">
        <f t="shared" si="4"/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 t="shared" si="5"/>
        <v>9.2999999999999989</v>
      </c>
      <c r="K162" s="12">
        <v>27</v>
      </c>
    </row>
    <row r="163" spans="1:11" ht="21" customHeight="1" x14ac:dyDescent="0.25">
      <c r="A163" s="1">
        <v>42887</v>
      </c>
      <c r="B163" s="1" t="str">
        <f t="shared" si="4"/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 t="shared" si="5"/>
        <v>9.2999999999999989</v>
      </c>
      <c r="K163" s="13">
        <v>25</v>
      </c>
    </row>
    <row r="164" spans="1:11" ht="21" customHeight="1" x14ac:dyDescent="0.25">
      <c r="A164" s="1">
        <v>42888</v>
      </c>
      <c r="B164" s="1" t="str">
        <f t="shared" si="4"/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 t="shared" si="5"/>
        <v>9.9</v>
      </c>
      <c r="K164" s="12">
        <v>25</v>
      </c>
    </row>
    <row r="165" spans="1:11" ht="21" customHeight="1" x14ac:dyDescent="0.25">
      <c r="A165" s="1">
        <v>42889</v>
      </c>
      <c r="B165" s="1" t="str">
        <f t="shared" si="4"/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 t="shared" si="5"/>
        <v>10.5</v>
      </c>
      <c r="K165" s="13">
        <v>24</v>
      </c>
    </row>
    <row r="166" spans="1:11" ht="21" customHeight="1" x14ac:dyDescent="0.25">
      <c r="A166" s="1">
        <v>42890</v>
      </c>
      <c r="B166" s="1" t="str">
        <f t="shared" si="4"/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 t="shared" si="5"/>
        <v>11.4</v>
      </c>
      <c r="K166" s="12">
        <v>25</v>
      </c>
    </row>
    <row r="167" spans="1:11" ht="21" customHeight="1" x14ac:dyDescent="0.25">
      <c r="A167" s="1">
        <v>42891</v>
      </c>
      <c r="B167" s="1" t="str">
        <f t="shared" si="4"/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 t="shared" si="5"/>
        <v>9.6</v>
      </c>
      <c r="K167" s="13">
        <v>25</v>
      </c>
    </row>
    <row r="168" spans="1:11" ht="21" customHeight="1" x14ac:dyDescent="0.25">
      <c r="A168" s="1">
        <v>42892</v>
      </c>
      <c r="B168" s="1" t="str">
        <f t="shared" si="4"/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 t="shared" si="5"/>
        <v>10.199999999999999</v>
      </c>
      <c r="K168" s="12">
        <v>25</v>
      </c>
    </row>
    <row r="169" spans="1:11" ht="21" customHeight="1" x14ac:dyDescent="0.25">
      <c r="A169" s="1">
        <v>42893</v>
      </c>
      <c r="B169" s="1" t="str">
        <f t="shared" si="4"/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 t="shared" si="5"/>
        <v>10.799999999999999</v>
      </c>
      <c r="K169" s="13">
        <v>25</v>
      </c>
    </row>
    <row r="170" spans="1:11" ht="21" customHeight="1" x14ac:dyDescent="0.25">
      <c r="A170" s="1">
        <v>42894</v>
      </c>
      <c r="B170" s="1" t="str">
        <f t="shared" si="4"/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 t="shared" si="5"/>
        <v>11.7</v>
      </c>
      <c r="K170" s="12">
        <v>25</v>
      </c>
    </row>
    <row r="171" spans="1:11" ht="21" customHeight="1" x14ac:dyDescent="0.25">
      <c r="A171" s="1">
        <v>42895</v>
      </c>
      <c r="B171" s="1" t="str">
        <f t="shared" si="4"/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 t="shared" si="5"/>
        <v>9.6</v>
      </c>
      <c r="K171" s="13">
        <v>24</v>
      </c>
    </row>
    <row r="172" spans="1:11" ht="21" customHeight="1" x14ac:dyDescent="0.25">
      <c r="A172" s="1">
        <v>42896</v>
      </c>
      <c r="B172" s="1" t="str">
        <f t="shared" si="4"/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 t="shared" si="5"/>
        <v>10.5</v>
      </c>
      <c r="K172" s="12">
        <v>25</v>
      </c>
    </row>
    <row r="173" spans="1:11" ht="21" customHeight="1" x14ac:dyDescent="0.25">
      <c r="A173" s="1">
        <v>42897</v>
      </c>
      <c r="B173" s="1" t="str">
        <f t="shared" si="4"/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 t="shared" si="5"/>
        <v>10.799999999999999</v>
      </c>
      <c r="K173" s="13">
        <v>25</v>
      </c>
    </row>
    <row r="174" spans="1:11" ht="21" customHeight="1" x14ac:dyDescent="0.25">
      <c r="A174" s="1">
        <v>42898</v>
      </c>
      <c r="B174" s="1" t="str">
        <f t="shared" si="4"/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 t="shared" si="5"/>
        <v>12</v>
      </c>
      <c r="K174" s="12">
        <v>24</v>
      </c>
    </row>
    <row r="175" spans="1:11" ht="21" customHeight="1" x14ac:dyDescent="0.25">
      <c r="A175" s="1">
        <v>42899</v>
      </c>
      <c r="B175" s="1" t="str">
        <f t="shared" si="4"/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 t="shared" si="5"/>
        <v>9.6</v>
      </c>
      <c r="K175" s="13">
        <v>24</v>
      </c>
    </row>
    <row r="176" spans="1:11" ht="21" customHeight="1" x14ac:dyDescent="0.25">
      <c r="A176" s="1">
        <v>42900</v>
      </c>
      <c r="B176" s="1" t="str">
        <f t="shared" si="4"/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 t="shared" si="5"/>
        <v>10.5</v>
      </c>
      <c r="K176" s="12">
        <v>26</v>
      </c>
    </row>
    <row r="177" spans="1:11" ht="21" customHeight="1" x14ac:dyDescent="0.25">
      <c r="A177" s="1">
        <v>42901</v>
      </c>
      <c r="B177" s="1" t="str">
        <f t="shared" si="4"/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 t="shared" si="5"/>
        <v>10.799999999999999</v>
      </c>
      <c r="K177" s="13">
        <v>23</v>
      </c>
    </row>
    <row r="178" spans="1:11" ht="21" customHeight="1" x14ac:dyDescent="0.25">
      <c r="A178" s="1">
        <v>42902</v>
      </c>
      <c r="B178" s="1" t="str">
        <f t="shared" si="4"/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 t="shared" si="5"/>
        <v>12.299999999999999</v>
      </c>
      <c r="K178" s="12">
        <v>22</v>
      </c>
    </row>
    <row r="179" spans="1:11" ht="21" customHeight="1" x14ac:dyDescent="0.25">
      <c r="A179" s="1">
        <v>42903</v>
      </c>
      <c r="B179" s="1" t="str">
        <f t="shared" si="4"/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 t="shared" si="5"/>
        <v>9.2999999999999989</v>
      </c>
      <c r="K179" s="13">
        <v>23</v>
      </c>
    </row>
    <row r="180" spans="1:11" ht="21" customHeight="1" x14ac:dyDescent="0.25">
      <c r="A180" s="1">
        <v>42904</v>
      </c>
      <c r="B180" s="1" t="str">
        <f t="shared" si="4"/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 t="shared" si="5"/>
        <v>9.6</v>
      </c>
      <c r="K180" s="12">
        <v>23</v>
      </c>
    </row>
    <row r="181" spans="1:11" ht="21" customHeight="1" x14ac:dyDescent="0.25">
      <c r="A181" s="1">
        <v>42905</v>
      </c>
      <c r="B181" s="1" t="str">
        <f t="shared" si="4"/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 t="shared" si="5"/>
        <v>10.5</v>
      </c>
      <c r="K181" s="13">
        <v>22</v>
      </c>
    </row>
    <row r="182" spans="1:11" ht="21" customHeight="1" x14ac:dyDescent="0.25">
      <c r="A182" s="1">
        <v>42906</v>
      </c>
      <c r="B182" s="1" t="str">
        <f t="shared" si="4"/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 t="shared" si="5"/>
        <v>11.1</v>
      </c>
      <c r="K182" s="12">
        <v>23</v>
      </c>
    </row>
    <row r="183" spans="1:11" ht="21" customHeight="1" x14ac:dyDescent="0.25">
      <c r="A183" s="1">
        <v>42907</v>
      </c>
      <c r="B183" s="1" t="str">
        <f t="shared" si="4"/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 t="shared" si="5"/>
        <v>12.299999999999999</v>
      </c>
      <c r="K183" s="13">
        <v>22</v>
      </c>
    </row>
    <row r="184" spans="1:11" ht="21" customHeight="1" x14ac:dyDescent="0.25">
      <c r="A184" s="1">
        <v>42908</v>
      </c>
      <c r="B184" s="1" t="str">
        <f t="shared" si="4"/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 t="shared" si="5"/>
        <v>9.2999999999999989</v>
      </c>
    </row>
    <row r="185" spans="1:11" ht="21" customHeight="1" x14ac:dyDescent="0.25">
      <c r="A185" s="1">
        <v>42909</v>
      </c>
      <c r="B185" s="1" t="str">
        <f t="shared" si="4"/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 t="shared" si="5"/>
        <v>9.9</v>
      </c>
    </row>
    <row r="186" spans="1:11" ht="21" customHeight="1" x14ac:dyDescent="0.25">
      <c r="A186" s="1">
        <v>42910</v>
      </c>
      <c r="B186" s="1" t="str">
        <f t="shared" si="4"/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 t="shared" si="5"/>
        <v>10.5</v>
      </c>
    </row>
    <row r="187" spans="1:11" ht="21" customHeight="1" x14ac:dyDescent="0.25">
      <c r="A187" s="1">
        <v>42911</v>
      </c>
      <c r="B187" s="1" t="str">
        <f t="shared" si="4"/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 t="shared" si="5"/>
        <v>11.1</v>
      </c>
    </row>
    <row r="188" spans="1:11" ht="21" customHeight="1" x14ac:dyDescent="0.25">
      <c r="A188" s="1">
        <v>42912</v>
      </c>
      <c r="B188" s="1" t="str">
        <f t="shared" si="4"/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 t="shared" si="5"/>
        <v>12.6</v>
      </c>
    </row>
    <row r="189" spans="1:11" ht="21" customHeight="1" x14ac:dyDescent="0.25">
      <c r="A189" s="1">
        <v>42913</v>
      </c>
      <c r="B189" s="1" t="str">
        <f t="shared" si="4"/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 t="shared" si="5"/>
        <v>9.2999999999999989</v>
      </c>
    </row>
    <row r="190" spans="1:11" ht="21" customHeight="1" x14ac:dyDescent="0.25">
      <c r="A190" s="1">
        <v>42914</v>
      </c>
      <c r="B190" s="1" t="str">
        <f t="shared" si="4"/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 t="shared" si="5"/>
        <v>9.9</v>
      </c>
    </row>
    <row r="191" spans="1:11" ht="21" customHeight="1" x14ac:dyDescent="0.25">
      <c r="A191" s="1">
        <v>42915</v>
      </c>
      <c r="B191" s="1" t="str">
        <f t="shared" si="4"/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 t="shared" si="5"/>
        <v>10.5</v>
      </c>
    </row>
    <row r="192" spans="1:11" ht="21" customHeight="1" x14ac:dyDescent="0.25">
      <c r="A192" s="1">
        <v>42916</v>
      </c>
      <c r="B192" s="1" t="str">
        <f t="shared" si="4"/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 t="shared" si="5"/>
        <v>11.4</v>
      </c>
    </row>
    <row r="193" spans="1:9" ht="21" customHeight="1" x14ac:dyDescent="0.25">
      <c r="A193" s="1">
        <v>42917</v>
      </c>
      <c r="B193" s="1" t="str">
        <f t="shared" si="4"/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 t="shared" si="5"/>
        <v>21.5</v>
      </c>
    </row>
    <row r="194" spans="1:9" ht="21" customHeight="1" x14ac:dyDescent="0.25">
      <c r="A194" s="1">
        <v>42918</v>
      </c>
      <c r="B194" s="1" t="str">
        <f t="shared" si="4"/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 t="shared" si="5"/>
        <v>19</v>
      </c>
    </row>
    <row r="195" spans="1:9" ht="21" customHeight="1" x14ac:dyDescent="0.25">
      <c r="A195" s="1">
        <v>42919</v>
      </c>
      <c r="B195" s="1" t="str">
        <f t="shared" si="4"/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 t="shared" si="5"/>
        <v>17.5</v>
      </c>
    </row>
    <row r="196" spans="1:9" ht="21" customHeight="1" x14ac:dyDescent="0.25">
      <c r="A196" s="1">
        <v>42920</v>
      </c>
      <c r="B196" s="1" t="str">
        <f t="shared" si="4"/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 t="shared" si="5"/>
        <v>17</v>
      </c>
    </row>
    <row r="197" spans="1:9" ht="21" customHeight="1" x14ac:dyDescent="0.25">
      <c r="A197" s="1">
        <v>42921</v>
      </c>
      <c r="B197" s="1" t="str">
        <f t="shared" si="4"/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 t="shared" si="5"/>
        <v>16</v>
      </c>
    </row>
    <row r="198" spans="1:9" ht="21" customHeight="1" x14ac:dyDescent="0.25">
      <c r="A198" s="1">
        <v>42922</v>
      </c>
      <c r="B198" s="1" t="str">
        <f t="shared" si="4"/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 t="shared" si="5"/>
        <v>19.5</v>
      </c>
    </row>
    <row r="199" spans="1:9" ht="21" customHeight="1" x14ac:dyDescent="0.25">
      <c r="A199" s="1">
        <v>42923</v>
      </c>
      <c r="B199" s="1" t="str">
        <f t="shared" si="4"/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 t="shared" si="5"/>
        <v>17.5</v>
      </c>
    </row>
    <row r="200" spans="1:9" ht="21" customHeight="1" x14ac:dyDescent="0.25">
      <c r="A200" s="1">
        <v>42924</v>
      </c>
      <c r="B200" s="1" t="str">
        <f t="shared" si="4"/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 t="shared" si="5"/>
        <v>17</v>
      </c>
    </row>
    <row r="201" spans="1:9" ht="21" customHeight="1" x14ac:dyDescent="0.25">
      <c r="A201" s="1">
        <v>42925</v>
      </c>
      <c r="B201" s="1" t="str">
        <f t="shared" si="4"/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 t="shared" si="5"/>
        <v>16.5</v>
      </c>
    </row>
    <row r="202" spans="1:9" ht="21" customHeight="1" x14ac:dyDescent="0.25">
      <c r="A202" s="1">
        <v>42926</v>
      </c>
      <c r="B202" s="1" t="str">
        <f t="shared" si="4"/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 t="shared" si="5"/>
        <v>20</v>
      </c>
    </row>
    <row r="203" spans="1:9" ht="21" customHeight="1" x14ac:dyDescent="0.25">
      <c r="A203" s="1">
        <v>42927</v>
      </c>
      <c r="B203" s="1" t="str">
        <f t="shared" si="4"/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 t="shared" si="5"/>
        <v>17.5</v>
      </c>
    </row>
    <row r="204" spans="1:9" ht="21" customHeight="1" x14ac:dyDescent="0.25">
      <c r="A204" s="1">
        <v>42928</v>
      </c>
      <c r="B204" s="1" t="str">
        <f t="shared" ref="B204:B267" si="6">TEXT(A204,"mmmm")</f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 t="shared" ref="I204:I267" si="7">G204*H204</f>
        <v>17</v>
      </c>
    </row>
    <row r="205" spans="1:9" ht="21" customHeight="1" x14ac:dyDescent="0.25">
      <c r="A205" s="1">
        <v>42929</v>
      </c>
      <c r="B205" s="1" t="str">
        <f t="shared" si="6"/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 t="shared" si="7"/>
        <v>16.5</v>
      </c>
    </row>
    <row r="206" spans="1:9" ht="21" customHeight="1" x14ac:dyDescent="0.25">
      <c r="A206" s="1">
        <v>42930</v>
      </c>
      <c r="B206" s="1" t="str">
        <f t="shared" si="6"/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 t="shared" si="7"/>
        <v>20</v>
      </c>
    </row>
    <row r="207" spans="1:9" ht="21" customHeight="1" x14ac:dyDescent="0.25">
      <c r="A207" s="1">
        <v>42931</v>
      </c>
      <c r="B207" s="1" t="str">
        <f t="shared" si="6"/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 t="shared" si="7"/>
        <v>17.5</v>
      </c>
    </row>
    <row r="208" spans="1:9" ht="21" customHeight="1" x14ac:dyDescent="0.25">
      <c r="A208" s="1">
        <v>42932</v>
      </c>
      <c r="B208" s="1" t="str">
        <f t="shared" si="6"/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 t="shared" si="7"/>
        <v>17</v>
      </c>
    </row>
    <row r="209" spans="1:9" ht="21" customHeight="1" x14ac:dyDescent="0.25">
      <c r="A209" s="1">
        <v>42933</v>
      </c>
      <c r="B209" s="1" t="str">
        <f t="shared" si="6"/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 t="shared" si="7"/>
        <v>16.5</v>
      </c>
    </row>
    <row r="210" spans="1:9" ht="21" customHeight="1" x14ac:dyDescent="0.25">
      <c r="A210" s="1">
        <v>42934</v>
      </c>
      <c r="B210" s="1" t="str">
        <f t="shared" si="6"/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 t="shared" si="7"/>
        <v>20.5</v>
      </c>
    </row>
    <row r="211" spans="1:9" ht="21" customHeight="1" x14ac:dyDescent="0.25">
      <c r="A211" s="1">
        <v>42935</v>
      </c>
      <c r="B211" s="1" t="str">
        <f t="shared" si="6"/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 t="shared" si="7"/>
        <v>18</v>
      </c>
    </row>
    <row r="212" spans="1:9" ht="21" customHeight="1" x14ac:dyDescent="0.25">
      <c r="A212" s="1">
        <v>42936</v>
      </c>
      <c r="B212" s="1" t="str">
        <f t="shared" si="6"/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 t="shared" si="7"/>
        <v>17.5</v>
      </c>
    </row>
    <row r="213" spans="1:9" ht="21" customHeight="1" x14ac:dyDescent="0.25">
      <c r="A213" s="1">
        <v>42937</v>
      </c>
      <c r="B213" s="1" t="str">
        <f t="shared" si="6"/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 t="shared" si="7"/>
        <v>16.5</v>
      </c>
    </row>
    <row r="214" spans="1:9" ht="21" customHeight="1" x14ac:dyDescent="0.25">
      <c r="A214" s="1">
        <v>42938</v>
      </c>
      <c r="B214" s="1" t="str">
        <f t="shared" si="6"/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 t="shared" si="7"/>
        <v>21</v>
      </c>
    </row>
    <row r="215" spans="1:9" ht="21" customHeight="1" x14ac:dyDescent="0.25">
      <c r="A215" s="1">
        <v>42939</v>
      </c>
      <c r="B215" s="1" t="str">
        <f t="shared" si="6"/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 t="shared" si="7"/>
        <v>18.5</v>
      </c>
    </row>
    <row r="216" spans="1:9" ht="21" customHeight="1" x14ac:dyDescent="0.25">
      <c r="A216" s="1">
        <v>42940</v>
      </c>
      <c r="B216" s="1" t="str">
        <f t="shared" si="6"/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 t="shared" si="7"/>
        <v>17.5</v>
      </c>
    </row>
    <row r="217" spans="1:9" ht="21" customHeight="1" x14ac:dyDescent="0.25">
      <c r="A217" s="1">
        <v>42941</v>
      </c>
      <c r="B217" s="1" t="str">
        <f t="shared" si="6"/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 t="shared" si="7"/>
        <v>16.5</v>
      </c>
    </row>
    <row r="218" spans="1:9" ht="21" customHeight="1" x14ac:dyDescent="0.25">
      <c r="A218" s="1">
        <v>42942</v>
      </c>
      <c r="B218" s="1" t="str">
        <f t="shared" si="6"/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 t="shared" si="7"/>
        <v>16</v>
      </c>
    </row>
    <row r="219" spans="1:9" ht="21" customHeight="1" x14ac:dyDescent="0.25">
      <c r="A219" s="1">
        <v>42943</v>
      </c>
      <c r="B219" s="1" t="str">
        <f t="shared" si="6"/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 t="shared" si="7"/>
        <v>21.5</v>
      </c>
    </row>
    <row r="220" spans="1:9" ht="21" customHeight="1" x14ac:dyDescent="0.25">
      <c r="A220" s="1">
        <v>42944</v>
      </c>
      <c r="B220" s="1" t="str">
        <f t="shared" si="6"/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 t="shared" si="7"/>
        <v>19</v>
      </c>
    </row>
    <row r="221" spans="1:9" ht="21" customHeight="1" x14ac:dyDescent="0.25">
      <c r="A221" s="1">
        <v>42945</v>
      </c>
      <c r="B221" s="1" t="str">
        <f t="shared" si="6"/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 t="shared" si="7"/>
        <v>17.5</v>
      </c>
    </row>
    <row r="222" spans="1:9" ht="21" customHeight="1" x14ac:dyDescent="0.25">
      <c r="A222" s="1">
        <v>42946</v>
      </c>
      <c r="B222" s="1" t="str">
        <f t="shared" si="6"/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 t="shared" si="7"/>
        <v>17</v>
      </c>
    </row>
    <row r="223" spans="1:9" ht="21" customHeight="1" x14ac:dyDescent="0.25">
      <c r="A223" s="1">
        <v>42947</v>
      </c>
      <c r="B223" s="1" t="str">
        <f t="shared" si="6"/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 t="shared" si="7"/>
        <v>16</v>
      </c>
    </row>
    <row r="224" spans="1:9" ht="21" customHeight="1" x14ac:dyDescent="0.25">
      <c r="A224" s="1">
        <v>42948</v>
      </c>
      <c r="B224" s="1" t="str">
        <f t="shared" si="6"/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 t="shared" si="7"/>
        <v>16</v>
      </c>
    </row>
    <row r="225" spans="1:9" ht="21" customHeight="1" x14ac:dyDescent="0.25">
      <c r="A225" s="1">
        <v>42949</v>
      </c>
      <c r="B225" s="1" t="str">
        <f t="shared" si="6"/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 t="shared" si="7"/>
        <v>15.5</v>
      </c>
    </row>
    <row r="226" spans="1:9" ht="21" customHeight="1" x14ac:dyDescent="0.25">
      <c r="A226" s="1">
        <v>42950</v>
      </c>
      <c r="B226" s="1" t="str">
        <f t="shared" si="6"/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 t="shared" si="7"/>
        <v>15</v>
      </c>
    </row>
    <row r="227" spans="1:9" ht="21" customHeight="1" x14ac:dyDescent="0.25">
      <c r="A227" s="1">
        <v>42951</v>
      </c>
      <c r="B227" s="1" t="str">
        <f t="shared" si="6"/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 t="shared" si="7"/>
        <v>14.5</v>
      </c>
    </row>
    <row r="228" spans="1:9" ht="21" customHeight="1" x14ac:dyDescent="0.25">
      <c r="A228" s="1">
        <v>42952</v>
      </c>
      <c r="B228" s="1" t="str">
        <f t="shared" si="6"/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 t="shared" si="7"/>
        <v>16</v>
      </c>
    </row>
    <row r="229" spans="1:9" ht="21" customHeight="1" x14ac:dyDescent="0.25">
      <c r="A229" s="1">
        <v>42953</v>
      </c>
      <c r="B229" s="1" t="str">
        <f t="shared" si="6"/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 t="shared" si="7"/>
        <v>15.5</v>
      </c>
    </row>
    <row r="230" spans="1:9" ht="21" customHeight="1" x14ac:dyDescent="0.25">
      <c r="A230" s="1">
        <v>42954</v>
      </c>
      <c r="B230" s="1" t="str">
        <f t="shared" si="6"/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 t="shared" si="7"/>
        <v>15</v>
      </c>
    </row>
    <row r="231" spans="1:9" ht="21" customHeight="1" x14ac:dyDescent="0.25">
      <c r="A231" s="1">
        <v>42955</v>
      </c>
      <c r="B231" s="1" t="str">
        <f t="shared" si="6"/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 t="shared" si="7"/>
        <v>14.5</v>
      </c>
    </row>
    <row r="232" spans="1:9" ht="21" customHeight="1" x14ac:dyDescent="0.25">
      <c r="A232" s="1">
        <v>42956</v>
      </c>
      <c r="B232" s="1" t="str">
        <f t="shared" si="6"/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 t="shared" si="7"/>
        <v>16</v>
      </c>
    </row>
    <row r="233" spans="1:9" ht="21" customHeight="1" x14ac:dyDescent="0.25">
      <c r="A233" s="1">
        <v>42957</v>
      </c>
      <c r="B233" s="1" t="str">
        <f t="shared" si="6"/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 t="shared" si="7"/>
        <v>15.5</v>
      </c>
    </row>
    <row r="234" spans="1:9" ht="21" customHeight="1" x14ac:dyDescent="0.25">
      <c r="A234" s="1">
        <v>42958</v>
      </c>
      <c r="B234" s="1" t="str">
        <f t="shared" si="6"/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 t="shared" si="7"/>
        <v>15</v>
      </c>
    </row>
    <row r="235" spans="1:9" ht="21" customHeight="1" x14ac:dyDescent="0.25">
      <c r="A235" s="1">
        <v>42959</v>
      </c>
      <c r="B235" s="1" t="str">
        <f t="shared" si="6"/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 t="shared" si="7"/>
        <v>14.5</v>
      </c>
    </row>
    <row r="236" spans="1:9" ht="21" customHeight="1" x14ac:dyDescent="0.25">
      <c r="A236" s="1">
        <v>42960</v>
      </c>
      <c r="B236" s="1" t="str">
        <f t="shared" si="6"/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 t="shared" si="7"/>
        <v>14.5</v>
      </c>
    </row>
    <row r="237" spans="1:9" ht="21" customHeight="1" x14ac:dyDescent="0.25">
      <c r="A237" s="1">
        <v>42961</v>
      </c>
      <c r="B237" s="1" t="str">
        <f t="shared" si="6"/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 t="shared" si="7"/>
        <v>16</v>
      </c>
    </row>
    <row r="238" spans="1:9" ht="21" customHeight="1" x14ac:dyDescent="0.25">
      <c r="A238" s="1">
        <v>42962</v>
      </c>
      <c r="B238" s="1" t="str">
        <f t="shared" si="6"/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 t="shared" si="7"/>
        <v>15.5</v>
      </c>
    </row>
    <row r="239" spans="1:9" ht="21" customHeight="1" x14ac:dyDescent="0.25">
      <c r="A239" s="1">
        <v>42963</v>
      </c>
      <c r="B239" s="1" t="str">
        <f t="shared" si="6"/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 t="shared" si="7"/>
        <v>15</v>
      </c>
    </row>
    <row r="240" spans="1:9" ht="21" customHeight="1" x14ac:dyDescent="0.25">
      <c r="A240" s="1">
        <v>42964</v>
      </c>
      <c r="B240" s="1" t="str">
        <f t="shared" si="6"/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 t="shared" si="7"/>
        <v>15</v>
      </c>
    </row>
    <row r="241" spans="1:9" ht="21" customHeight="1" x14ac:dyDescent="0.25">
      <c r="A241" s="1">
        <v>42965</v>
      </c>
      <c r="B241" s="1" t="str">
        <f t="shared" si="6"/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 t="shared" si="7"/>
        <v>14.5</v>
      </c>
    </row>
    <row r="242" spans="1:9" ht="21" customHeight="1" x14ac:dyDescent="0.25">
      <c r="A242" s="1">
        <v>42966</v>
      </c>
      <c r="B242" s="1" t="str">
        <f t="shared" si="6"/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 t="shared" si="7"/>
        <v>16</v>
      </c>
    </row>
    <row r="243" spans="1:9" ht="21" customHeight="1" x14ac:dyDescent="0.25">
      <c r="A243" s="1">
        <v>42967</v>
      </c>
      <c r="B243" s="1" t="str">
        <f t="shared" si="6"/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 t="shared" si="7"/>
        <v>15.5</v>
      </c>
    </row>
    <row r="244" spans="1:9" ht="21" customHeight="1" x14ac:dyDescent="0.25">
      <c r="A244" s="1">
        <v>42968</v>
      </c>
      <c r="B244" s="1" t="str">
        <f t="shared" si="6"/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 t="shared" si="7"/>
        <v>15</v>
      </c>
    </row>
    <row r="245" spans="1:9" ht="21" customHeight="1" x14ac:dyDescent="0.25">
      <c r="A245" s="1">
        <v>42969</v>
      </c>
      <c r="B245" s="1" t="str">
        <f t="shared" si="6"/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 t="shared" si="7"/>
        <v>15</v>
      </c>
    </row>
    <row r="246" spans="1:9" ht="21" customHeight="1" x14ac:dyDescent="0.25">
      <c r="A246" s="1">
        <v>42970</v>
      </c>
      <c r="B246" s="1" t="str">
        <f t="shared" si="6"/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 t="shared" si="7"/>
        <v>14.5</v>
      </c>
    </row>
    <row r="247" spans="1:9" ht="21" customHeight="1" x14ac:dyDescent="0.25">
      <c r="A247" s="1">
        <v>42971</v>
      </c>
      <c r="B247" s="1" t="str">
        <f t="shared" si="6"/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 t="shared" si="7"/>
        <v>16</v>
      </c>
    </row>
    <row r="248" spans="1:9" ht="21" customHeight="1" x14ac:dyDescent="0.25">
      <c r="A248" s="1">
        <v>42972</v>
      </c>
      <c r="B248" s="1" t="str">
        <f t="shared" si="6"/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 t="shared" si="7"/>
        <v>15</v>
      </c>
    </row>
    <row r="249" spans="1:9" ht="21" customHeight="1" x14ac:dyDescent="0.25">
      <c r="A249" s="1">
        <v>42973</v>
      </c>
      <c r="B249" s="1" t="str">
        <f t="shared" si="6"/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 t="shared" si="7"/>
        <v>15</v>
      </c>
    </row>
    <row r="250" spans="1:9" ht="21" customHeight="1" x14ac:dyDescent="0.25">
      <c r="A250" s="1">
        <v>42974</v>
      </c>
      <c r="B250" s="1" t="str">
        <f t="shared" si="6"/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 t="shared" si="7"/>
        <v>14.5</v>
      </c>
    </row>
    <row r="251" spans="1:9" ht="21" customHeight="1" x14ac:dyDescent="0.25">
      <c r="A251" s="1">
        <v>42975</v>
      </c>
      <c r="B251" s="1" t="str">
        <f t="shared" si="6"/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 t="shared" si="7"/>
        <v>16</v>
      </c>
    </row>
    <row r="252" spans="1:9" ht="21" customHeight="1" x14ac:dyDescent="0.25">
      <c r="A252" s="1">
        <v>42976</v>
      </c>
      <c r="B252" s="1" t="str">
        <f t="shared" si="6"/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 t="shared" si="7"/>
        <v>15</v>
      </c>
    </row>
    <row r="253" spans="1:9" ht="21" customHeight="1" x14ac:dyDescent="0.25">
      <c r="A253" s="1">
        <v>42977</v>
      </c>
      <c r="B253" s="1" t="str">
        <f t="shared" si="6"/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 t="shared" si="7"/>
        <v>15</v>
      </c>
    </row>
    <row r="254" spans="1:9" ht="21" customHeight="1" x14ac:dyDescent="0.25">
      <c r="A254" s="1">
        <v>42978</v>
      </c>
      <c r="B254" s="1" t="str">
        <f t="shared" si="6"/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 t="shared" si="7"/>
        <v>14.5</v>
      </c>
    </row>
    <row r="255" spans="1:9" ht="21" customHeight="1" x14ac:dyDescent="0.25">
      <c r="A255" s="1">
        <v>42979</v>
      </c>
      <c r="B255" s="1" t="str">
        <f t="shared" si="6"/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 t="shared" si="7"/>
        <v>8.6999999999999993</v>
      </c>
    </row>
    <row r="256" spans="1:9" ht="21" customHeight="1" x14ac:dyDescent="0.25">
      <c r="A256" s="1">
        <v>42980</v>
      </c>
      <c r="B256" s="1" t="str">
        <f t="shared" si="6"/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 t="shared" si="7"/>
        <v>8.4</v>
      </c>
    </row>
    <row r="257" spans="1:9" ht="21" customHeight="1" x14ac:dyDescent="0.25">
      <c r="A257" s="1">
        <v>42981</v>
      </c>
      <c r="B257" s="1" t="str">
        <f t="shared" si="6"/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 t="shared" si="7"/>
        <v>8.1</v>
      </c>
    </row>
    <row r="258" spans="1:9" ht="21" customHeight="1" x14ac:dyDescent="0.25">
      <c r="A258" s="1">
        <v>42982</v>
      </c>
      <c r="B258" s="1" t="str">
        <f t="shared" si="6"/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 t="shared" si="7"/>
        <v>7.8</v>
      </c>
    </row>
    <row r="259" spans="1:9" ht="21" customHeight="1" x14ac:dyDescent="0.25">
      <c r="A259" s="1">
        <v>42983</v>
      </c>
      <c r="B259" s="1" t="str">
        <f t="shared" si="6"/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 t="shared" si="7"/>
        <v>7.8</v>
      </c>
    </row>
    <row r="260" spans="1:9" ht="21" customHeight="1" x14ac:dyDescent="0.25">
      <c r="A260" s="1">
        <v>42984</v>
      </c>
      <c r="B260" s="1" t="str">
        <f t="shared" si="6"/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 t="shared" si="7"/>
        <v>8.6999999999999993</v>
      </c>
    </row>
    <row r="261" spans="1:9" ht="21" customHeight="1" x14ac:dyDescent="0.25">
      <c r="A261" s="1">
        <v>42985</v>
      </c>
      <c r="B261" s="1" t="str">
        <f t="shared" si="6"/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 t="shared" si="7"/>
        <v>8.4</v>
      </c>
    </row>
    <row r="262" spans="1:9" ht="21" customHeight="1" x14ac:dyDescent="0.25">
      <c r="A262" s="1">
        <v>42986</v>
      </c>
      <c r="B262" s="1" t="str">
        <f t="shared" si="6"/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 t="shared" si="7"/>
        <v>8.1</v>
      </c>
    </row>
    <row r="263" spans="1:9" ht="21" customHeight="1" x14ac:dyDescent="0.25">
      <c r="A263" s="1">
        <v>42987</v>
      </c>
      <c r="B263" s="1" t="str">
        <f t="shared" si="6"/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 t="shared" si="7"/>
        <v>7.8</v>
      </c>
    </row>
    <row r="264" spans="1:9" ht="21" customHeight="1" x14ac:dyDescent="0.25">
      <c r="A264" s="1">
        <v>42988</v>
      </c>
      <c r="B264" s="1" t="str">
        <f t="shared" si="6"/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 t="shared" si="7"/>
        <v>7.8</v>
      </c>
    </row>
    <row r="265" spans="1:9" ht="21" customHeight="1" x14ac:dyDescent="0.25">
      <c r="A265" s="1">
        <v>42989</v>
      </c>
      <c r="B265" s="1" t="str">
        <f t="shared" si="6"/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 t="shared" si="7"/>
        <v>8.4</v>
      </c>
    </row>
    <row r="266" spans="1:9" ht="21" customHeight="1" x14ac:dyDescent="0.25">
      <c r="A266" s="1">
        <v>42990</v>
      </c>
      <c r="B266" s="1" t="str">
        <f t="shared" si="6"/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 t="shared" si="7"/>
        <v>8.1</v>
      </c>
    </row>
    <row r="267" spans="1:9" ht="21" customHeight="1" x14ac:dyDescent="0.25">
      <c r="A267" s="1">
        <v>42991</v>
      </c>
      <c r="B267" s="1" t="str">
        <f t="shared" si="6"/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 t="shared" si="7"/>
        <v>7.8</v>
      </c>
    </row>
    <row r="268" spans="1:9" ht="21" customHeight="1" x14ac:dyDescent="0.25">
      <c r="A268" s="1">
        <v>42992</v>
      </c>
      <c r="B268" s="1" t="str">
        <f t="shared" ref="B268:B331" si="8">TEXT(A268,"mmmm")</f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 t="shared" ref="I268:I331" si="9">G268*H268</f>
        <v>7.8</v>
      </c>
    </row>
    <row r="269" spans="1:9" ht="21" customHeight="1" x14ac:dyDescent="0.25">
      <c r="A269" s="1">
        <v>42993</v>
      </c>
      <c r="B269" s="1" t="str">
        <f t="shared" si="8"/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 t="shared" si="9"/>
        <v>8.4</v>
      </c>
    </row>
    <row r="270" spans="1:9" ht="21" customHeight="1" x14ac:dyDescent="0.25">
      <c r="A270" s="1">
        <v>42994</v>
      </c>
      <c r="B270" s="1" t="str">
        <f t="shared" si="8"/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 t="shared" si="9"/>
        <v>8.1</v>
      </c>
    </row>
    <row r="271" spans="1:9" ht="21" customHeight="1" x14ac:dyDescent="0.25">
      <c r="A271" s="1">
        <v>42995</v>
      </c>
      <c r="B271" s="1" t="str">
        <f t="shared" si="8"/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 t="shared" si="9"/>
        <v>7.8</v>
      </c>
    </row>
    <row r="272" spans="1:9" ht="21" customHeight="1" x14ac:dyDescent="0.25">
      <c r="A272" s="1">
        <v>42996</v>
      </c>
      <c r="B272" s="1" t="str">
        <f t="shared" si="8"/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 t="shared" si="9"/>
        <v>7.8</v>
      </c>
    </row>
    <row r="273" spans="1:9" ht="21" customHeight="1" x14ac:dyDescent="0.25">
      <c r="A273" s="1">
        <v>42997</v>
      </c>
      <c r="B273" s="1" t="str">
        <f t="shared" si="8"/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 t="shared" si="9"/>
        <v>8.4</v>
      </c>
    </row>
    <row r="274" spans="1:9" ht="21" customHeight="1" x14ac:dyDescent="0.25">
      <c r="A274" s="1">
        <v>42998</v>
      </c>
      <c r="B274" s="1" t="str">
        <f t="shared" si="8"/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 t="shared" si="9"/>
        <v>8.1</v>
      </c>
    </row>
    <row r="275" spans="1:9" ht="21" customHeight="1" x14ac:dyDescent="0.25">
      <c r="A275" s="1">
        <v>42999</v>
      </c>
      <c r="B275" s="1" t="str">
        <f t="shared" si="8"/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 t="shared" si="9"/>
        <v>7.8</v>
      </c>
    </row>
    <row r="276" spans="1:9" ht="21" customHeight="1" x14ac:dyDescent="0.25">
      <c r="A276" s="1">
        <v>43000</v>
      </c>
      <c r="B276" s="1" t="str">
        <f t="shared" si="8"/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 t="shared" si="9"/>
        <v>7.8</v>
      </c>
    </row>
    <row r="277" spans="1:9" ht="21" customHeight="1" x14ac:dyDescent="0.25">
      <c r="A277" s="1">
        <v>43001</v>
      </c>
      <c r="B277" s="1" t="str">
        <f t="shared" si="8"/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 t="shared" si="9"/>
        <v>8.4</v>
      </c>
    </row>
    <row r="278" spans="1:9" ht="21" customHeight="1" x14ac:dyDescent="0.25">
      <c r="A278" s="1">
        <v>43002</v>
      </c>
      <c r="B278" s="1" t="str">
        <f t="shared" si="8"/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 t="shared" si="9"/>
        <v>8.4</v>
      </c>
    </row>
    <row r="279" spans="1:9" ht="21" customHeight="1" x14ac:dyDescent="0.25">
      <c r="A279" s="1">
        <v>43003</v>
      </c>
      <c r="B279" s="1" t="str">
        <f t="shared" si="8"/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 t="shared" si="9"/>
        <v>8.1</v>
      </c>
    </row>
    <row r="280" spans="1:9" ht="21" customHeight="1" x14ac:dyDescent="0.25">
      <c r="A280" s="1">
        <v>43004</v>
      </c>
      <c r="B280" s="1" t="str">
        <f t="shared" si="8"/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 t="shared" si="9"/>
        <v>7.8</v>
      </c>
    </row>
    <row r="281" spans="1:9" ht="21" customHeight="1" x14ac:dyDescent="0.25">
      <c r="A281" s="1">
        <v>43005</v>
      </c>
      <c r="B281" s="1" t="str">
        <f t="shared" si="8"/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 t="shared" si="9"/>
        <v>8.6999999999999993</v>
      </c>
    </row>
    <row r="282" spans="1:9" ht="21" customHeight="1" x14ac:dyDescent="0.25">
      <c r="A282" s="1">
        <v>43006</v>
      </c>
      <c r="B282" s="1" t="str">
        <f t="shared" si="8"/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 t="shared" si="9"/>
        <v>8.4</v>
      </c>
    </row>
    <row r="283" spans="1:9" ht="21" customHeight="1" x14ac:dyDescent="0.25">
      <c r="A283" s="1">
        <v>43007</v>
      </c>
      <c r="B283" s="1" t="str">
        <f t="shared" si="8"/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 t="shared" si="9"/>
        <v>8.1</v>
      </c>
    </row>
    <row r="284" spans="1:9" ht="21" customHeight="1" x14ac:dyDescent="0.25">
      <c r="A284" s="1">
        <v>43008</v>
      </c>
      <c r="B284" s="1" t="str">
        <f t="shared" si="8"/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 t="shared" si="9"/>
        <v>7.8</v>
      </c>
    </row>
    <row r="285" spans="1:9" ht="21" customHeight="1" x14ac:dyDescent="0.25">
      <c r="A285" s="1">
        <v>43009</v>
      </c>
      <c r="B285" s="1" t="str">
        <f t="shared" si="8"/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 t="shared" si="9"/>
        <v>7.5</v>
      </c>
    </row>
    <row r="286" spans="1:9" ht="21" customHeight="1" x14ac:dyDescent="0.25">
      <c r="A286" s="1">
        <v>43010</v>
      </c>
      <c r="B286" s="1" t="str">
        <f t="shared" si="8"/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 t="shared" si="9"/>
        <v>7.5</v>
      </c>
    </row>
    <row r="287" spans="1:9" ht="21" customHeight="1" x14ac:dyDescent="0.25">
      <c r="A287" s="1">
        <v>43011</v>
      </c>
      <c r="B287" s="1" t="str">
        <f t="shared" si="8"/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 t="shared" si="9"/>
        <v>7.1999999999999993</v>
      </c>
    </row>
    <row r="288" spans="1:9" ht="21" customHeight="1" x14ac:dyDescent="0.25">
      <c r="A288" s="1">
        <v>43012</v>
      </c>
      <c r="B288" s="1" t="str">
        <f t="shared" si="8"/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 t="shared" si="9"/>
        <v>7.1999999999999993</v>
      </c>
    </row>
    <row r="289" spans="1:9" ht="21" customHeight="1" x14ac:dyDescent="0.25">
      <c r="A289" s="1">
        <v>43013</v>
      </c>
      <c r="B289" s="1" t="str">
        <f t="shared" si="8"/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 t="shared" si="9"/>
        <v>7.5</v>
      </c>
    </row>
    <row r="290" spans="1:9" ht="21" customHeight="1" x14ac:dyDescent="0.25">
      <c r="A290" s="1">
        <v>43014</v>
      </c>
      <c r="B290" s="1" t="str">
        <f t="shared" si="8"/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 t="shared" si="9"/>
        <v>7.5</v>
      </c>
    </row>
    <row r="291" spans="1:9" ht="21" customHeight="1" x14ac:dyDescent="0.25">
      <c r="A291" s="1">
        <v>43015</v>
      </c>
      <c r="B291" s="1" t="str">
        <f t="shared" si="8"/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 t="shared" si="9"/>
        <v>7.5</v>
      </c>
    </row>
    <row r="292" spans="1:9" ht="21" customHeight="1" x14ac:dyDescent="0.25">
      <c r="A292" s="1">
        <v>43016</v>
      </c>
      <c r="B292" s="1" t="str">
        <f t="shared" si="8"/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 t="shared" si="9"/>
        <v>7.1999999999999993</v>
      </c>
    </row>
    <row r="293" spans="1:9" ht="21" customHeight="1" x14ac:dyDescent="0.25">
      <c r="A293" s="1">
        <v>43017</v>
      </c>
      <c r="B293" s="1" t="str">
        <f t="shared" si="8"/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 t="shared" si="9"/>
        <v>7.5</v>
      </c>
    </row>
    <row r="294" spans="1:9" ht="21" customHeight="1" x14ac:dyDescent="0.25">
      <c r="A294" s="1">
        <v>43018</v>
      </c>
      <c r="B294" s="1" t="str">
        <f t="shared" si="8"/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 t="shared" si="9"/>
        <v>7.5</v>
      </c>
    </row>
    <row r="295" spans="1:9" ht="21" customHeight="1" x14ac:dyDescent="0.25">
      <c r="A295" s="1">
        <v>43019</v>
      </c>
      <c r="B295" s="1" t="str">
        <f t="shared" si="8"/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 t="shared" si="9"/>
        <v>7.5</v>
      </c>
    </row>
    <row r="296" spans="1:9" ht="21" customHeight="1" x14ac:dyDescent="0.25">
      <c r="A296" s="1">
        <v>43020</v>
      </c>
      <c r="B296" s="1" t="str">
        <f t="shared" si="8"/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 t="shared" si="9"/>
        <v>7.1999999999999993</v>
      </c>
    </row>
    <row r="297" spans="1:9" ht="21" customHeight="1" x14ac:dyDescent="0.25">
      <c r="A297" s="1">
        <v>43021</v>
      </c>
      <c r="B297" s="1" t="str">
        <f t="shared" si="8"/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 t="shared" si="9"/>
        <v>7.5</v>
      </c>
    </row>
    <row r="298" spans="1:9" ht="21" customHeight="1" x14ac:dyDescent="0.25">
      <c r="A298" s="1">
        <v>43022</v>
      </c>
      <c r="B298" s="1" t="str">
        <f t="shared" si="8"/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 t="shared" si="9"/>
        <v>7.5</v>
      </c>
    </row>
    <row r="299" spans="1:9" ht="21" customHeight="1" x14ac:dyDescent="0.25">
      <c r="A299" s="1">
        <v>43023</v>
      </c>
      <c r="B299" s="1" t="str">
        <f t="shared" si="8"/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 t="shared" si="9"/>
        <v>7.5</v>
      </c>
    </row>
    <row r="300" spans="1:9" ht="21" customHeight="1" x14ac:dyDescent="0.25">
      <c r="A300" s="1">
        <v>43024</v>
      </c>
      <c r="B300" s="1" t="str">
        <f t="shared" si="8"/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 t="shared" si="9"/>
        <v>7.1999999999999993</v>
      </c>
    </row>
    <row r="301" spans="1:9" ht="21" customHeight="1" x14ac:dyDescent="0.25">
      <c r="A301" s="1">
        <v>43025</v>
      </c>
      <c r="B301" s="1" t="str">
        <f t="shared" si="8"/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 t="shared" si="9"/>
        <v>7.5</v>
      </c>
    </row>
    <row r="302" spans="1:9" ht="21" customHeight="1" x14ac:dyDescent="0.25">
      <c r="A302" s="1">
        <v>43026</v>
      </c>
      <c r="B302" s="1" t="str">
        <f t="shared" si="8"/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 t="shared" si="9"/>
        <v>7.5</v>
      </c>
    </row>
    <row r="303" spans="1:9" ht="21" customHeight="1" x14ac:dyDescent="0.25">
      <c r="A303" s="1">
        <v>43027</v>
      </c>
      <c r="B303" s="1" t="str">
        <f t="shared" si="8"/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 t="shared" si="9"/>
        <v>7.5</v>
      </c>
    </row>
    <row r="304" spans="1:9" ht="21" customHeight="1" x14ac:dyDescent="0.25">
      <c r="A304" s="1">
        <v>43028</v>
      </c>
      <c r="B304" s="1" t="str">
        <f t="shared" si="8"/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 t="shared" si="9"/>
        <v>7.1999999999999993</v>
      </c>
    </row>
    <row r="305" spans="1:9" ht="21" customHeight="1" x14ac:dyDescent="0.25">
      <c r="A305" s="1">
        <v>43029</v>
      </c>
      <c r="B305" s="1" t="str">
        <f t="shared" si="8"/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 t="shared" si="9"/>
        <v>7.1999999999999993</v>
      </c>
    </row>
    <row r="306" spans="1:9" ht="21" customHeight="1" x14ac:dyDescent="0.25">
      <c r="A306" s="1">
        <v>43030</v>
      </c>
      <c r="B306" s="1" t="str">
        <f t="shared" si="8"/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 t="shared" si="9"/>
        <v>7.5</v>
      </c>
    </row>
    <row r="307" spans="1:9" ht="21" customHeight="1" x14ac:dyDescent="0.25">
      <c r="A307" s="1">
        <v>43031</v>
      </c>
      <c r="B307" s="1" t="str">
        <f t="shared" si="8"/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 t="shared" si="9"/>
        <v>7.5</v>
      </c>
    </row>
    <row r="308" spans="1:9" ht="21" customHeight="1" x14ac:dyDescent="0.25">
      <c r="A308" s="1">
        <v>43032</v>
      </c>
      <c r="B308" s="1" t="str">
        <f t="shared" si="8"/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 t="shared" si="9"/>
        <v>7.5</v>
      </c>
    </row>
    <row r="309" spans="1:9" ht="21" customHeight="1" x14ac:dyDescent="0.25">
      <c r="A309" s="1">
        <v>43033</v>
      </c>
      <c r="B309" s="1" t="str">
        <f t="shared" si="8"/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 t="shared" si="9"/>
        <v>7.1999999999999993</v>
      </c>
    </row>
    <row r="310" spans="1:9" ht="21" customHeight="1" x14ac:dyDescent="0.25">
      <c r="A310" s="1">
        <v>43034</v>
      </c>
      <c r="B310" s="1" t="str">
        <f t="shared" si="8"/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 t="shared" si="9"/>
        <v>7.1999999999999993</v>
      </c>
    </row>
    <row r="311" spans="1:9" ht="21" customHeight="1" x14ac:dyDescent="0.25">
      <c r="A311" s="1">
        <v>43035</v>
      </c>
      <c r="B311" s="1" t="str">
        <f t="shared" si="8"/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 t="shared" si="9"/>
        <v>7.8</v>
      </c>
    </row>
    <row r="312" spans="1:9" ht="21" customHeight="1" x14ac:dyDescent="0.25">
      <c r="A312" s="1">
        <v>43036</v>
      </c>
      <c r="B312" s="1" t="str">
        <f t="shared" si="8"/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 t="shared" si="9"/>
        <v>7.5</v>
      </c>
    </row>
    <row r="313" spans="1:9" ht="21" customHeight="1" x14ac:dyDescent="0.25">
      <c r="A313" s="1">
        <v>43037</v>
      </c>
      <c r="B313" s="1" t="str">
        <f t="shared" si="8"/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 t="shared" si="9"/>
        <v>7.5</v>
      </c>
    </row>
    <row r="314" spans="1:9" ht="21" customHeight="1" x14ac:dyDescent="0.25">
      <c r="A314" s="1">
        <v>43038</v>
      </c>
      <c r="B314" s="1" t="str">
        <f t="shared" si="8"/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 t="shared" si="9"/>
        <v>7.1999999999999993</v>
      </c>
    </row>
    <row r="315" spans="1:9" ht="21" customHeight="1" x14ac:dyDescent="0.25">
      <c r="A315" s="1">
        <v>43039</v>
      </c>
      <c r="B315" s="1" t="str">
        <f t="shared" si="8"/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 t="shared" si="9"/>
        <v>7.1999999999999993</v>
      </c>
    </row>
    <row r="316" spans="1:9" ht="21" customHeight="1" x14ac:dyDescent="0.25">
      <c r="A316" s="1">
        <v>43040</v>
      </c>
      <c r="B316" s="1" t="str">
        <f t="shared" si="8"/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 t="shared" si="9"/>
        <v>6.8999999999999995</v>
      </c>
    </row>
    <row r="317" spans="1:9" ht="21" customHeight="1" x14ac:dyDescent="0.25">
      <c r="A317" s="1">
        <v>43041</v>
      </c>
      <c r="B317" s="1" t="str">
        <f t="shared" si="8"/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 t="shared" si="9"/>
        <v>6.6</v>
      </c>
    </row>
    <row r="318" spans="1:9" ht="21" customHeight="1" x14ac:dyDescent="0.25">
      <c r="A318" s="1">
        <v>43042</v>
      </c>
      <c r="B318" s="1" t="str">
        <f t="shared" si="8"/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 t="shared" si="9"/>
        <v>6.3</v>
      </c>
    </row>
    <row r="319" spans="1:9" ht="21" customHeight="1" x14ac:dyDescent="0.25">
      <c r="A319" s="1">
        <v>43043</v>
      </c>
      <c r="B319" s="1" t="str">
        <f t="shared" si="8"/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 t="shared" si="9"/>
        <v>5.7</v>
      </c>
    </row>
    <row r="320" spans="1:9" ht="21" customHeight="1" x14ac:dyDescent="0.25">
      <c r="A320" s="1">
        <v>43044</v>
      </c>
      <c r="B320" s="1" t="str">
        <f t="shared" si="8"/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 t="shared" si="9"/>
        <v>6.8999999999999995</v>
      </c>
    </row>
    <row r="321" spans="1:9" ht="21" customHeight="1" x14ac:dyDescent="0.25">
      <c r="A321" s="1">
        <v>43045</v>
      </c>
      <c r="B321" s="1" t="str">
        <f t="shared" si="8"/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 t="shared" si="9"/>
        <v>6.6</v>
      </c>
    </row>
    <row r="322" spans="1:9" ht="21" customHeight="1" x14ac:dyDescent="0.25">
      <c r="A322" s="1">
        <v>43046</v>
      </c>
      <c r="B322" s="1" t="str">
        <f t="shared" si="8"/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 t="shared" si="9"/>
        <v>6.3</v>
      </c>
    </row>
    <row r="323" spans="1:9" ht="21" customHeight="1" x14ac:dyDescent="0.25">
      <c r="A323" s="1">
        <v>43047</v>
      </c>
      <c r="B323" s="1" t="str">
        <f t="shared" si="8"/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 t="shared" si="9"/>
        <v>5.7</v>
      </c>
    </row>
    <row r="324" spans="1:9" ht="21" customHeight="1" x14ac:dyDescent="0.25">
      <c r="A324" s="1">
        <v>43048</v>
      </c>
      <c r="B324" s="1" t="str">
        <f t="shared" si="8"/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 t="shared" si="9"/>
        <v>6.8999999999999995</v>
      </c>
    </row>
    <row r="325" spans="1:9" ht="21" customHeight="1" x14ac:dyDescent="0.25">
      <c r="A325" s="1">
        <v>43049</v>
      </c>
      <c r="B325" s="1" t="str">
        <f t="shared" si="8"/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 t="shared" si="9"/>
        <v>6.6</v>
      </c>
    </row>
    <row r="326" spans="1:9" ht="21" customHeight="1" x14ac:dyDescent="0.25">
      <c r="A326" s="1">
        <v>43050</v>
      </c>
      <c r="B326" s="1" t="str">
        <f t="shared" si="8"/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 t="shared" si="9"/>
        <v>6.3</v>
      </c>
    </row>
    <row r="327" spans="1:9" ht="21" customHeight="1" x14ac:dyDescent="0.25">
      <c r="A327" s="1">
        <v>43051</v>
      </c>
      <c r="B327" s="1" t="str">
        <f t="shared" si="8"/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 t="shared" si="9"/>
        <v>5.7</v>
      </c>
    </row>
    <row r="328" spans="1:9" ht="21" customHeight="1" x14ac:dyDescent="0.25">
      <c r="A328" s="1">
        <v>43052</v>
      </c>
      <c r="B328" s="1" t="str">
        <f t="shared" si="8"/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 t="shared" si="9"/>
        <v>5.7</v>
      </c>
    </row>
    <row r="329" spans="1:9" ht="21" customHeight="1" x14ac:dyDescent="0.25">
      <c r="A329" s="1">
        <v>43053</v>
      </c>
      <c r="B329" s="1" t="str">
        <f t="shared" si="8"/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 t="shared" si="9"/>
        <v>6.8999999999999995</v>
      </c>
    </row>
    <row r="330" spans="1:9" ht="21" customHeight="1" x14ac:dyDescent="0.25">
      <c r="A330" s="1">
        <v>43054</v>
      </c>
      <c r="B330" s="1" t="str">
        <f t="shared" si="8"/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 t="shared" si="9"/>
        <v>6.8999999999999995</v>
      </c>
    </row>
    <row r="331" spans="1:9" ht="21" customHeight="1" x14ac:dyDescent="0.25">
      <c r="A331" s="1">
        <v>43055</v>
      </c>
      <c r="B331" s="1" t="str">
        <f t="shared" si="8"/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 t="shared" si="9"/>
        <v>6.3</v>
      </c>
    </row>
    <row r="332" spans="1:9" ht="21" customHeight="1" x14ac:dyDescent="0.25">
      <c r="A332" s="1">
        <v>43056</v>
      </c>
      <c r="B332" s="1" t="str">
        <f t="shared" ref="B332:B376" si="10">TEXT(A332,"mmmm")</f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 t="shared" ref="I332:I376" si="11">G332*H332</f>
        <v>6</v>
      </c>
    </row>
    <row r="333" spans="1:9" ht="21" customHeight="1" x14ac:dyDescent="0.25">
      <c r="A333" s="1">
        <v>43057</v>
      </c>
      <c r="B333" s="1" t="str">
        <f t="shared" si="10"/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 t="shared" si="11"/>
        <v>5.7</v>
      </c>
    </row>
    <row r="334" spans="1:9" ht="21" customHeight="1" x14ac:dyDescent="0.25">
      <c r="A334" s="1">
        <v>43058</v>
      </c>
      <c r="B334" s="1" t="str">
        <f t="shared" si="10"/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 t="shared" si="11"/>
        <v>6.8999999999999995</v>
      </c>
    </row>
    <row r="335" spans="1:9" ht="21" customHeight="1" x14ac:dyDescent="0.25">
      <c r="A335" s="1">
        <v>43059</v>
      </c>
      <c r="B335" s="1" t="str">
        <f t="shared" si="10"/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 t="shared" si="11"/>
        <v>6.6</v>
      </c>
    </row>
    <row r="336" spans="1:9" ht="21" customHeight="1" x14ac:dyDescent="0.25">
      <c r="A336" s="1">
        <v>43060</v>
      </c>
      <c r="B336" s="1" t="str">
        <f t="shared" si="10"/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 t="shared" si="11"/>
        <v>6</v>
      </c>
    </row>
    <row r="337" spans="1:9" ht="21" customHeight="1" x14ac:dyDescent="0.25">
      <c r="A337" s="1">
        <v>43061</v>
      </c>
      <c r="B337" s="1" t="str">
        <f t="shared" si="10"/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 t="shared" si="11"/>
        <v>5.7</v>
      </c>
    </row>
    <row r="338" spans="1:9" ht="21" customHeight="1" x14ac:dyDescent="0.25">
      <c r="A338" s="1">
        <v>43062</v>
      </c>
      <c r="B338" s="1" t="str">
        <f t="shared" si="10"/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 t="shared" si="11"/>
        <v>6.8999999999999995</v>
      </c>
    </row>
    <row r="339" spans="1:9" ht="21" customHeight="1" x14ac:dyDescent="0.25">
      <c r="A339" s="1">
        <v>43063</v>
      </c>
      <c r="B339" s="1" t="str">
        <f t="shared" si="10"/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 t="shared" si="11"/>
        <v>6.6</v>
      </c>
    </row>
    <row r="340" spans="1:9" ht="21" customHeight="1" x14ac:dyDescent="0.25">
      <c r="A340" s="1">
        <v>43064</v>
      </c>
      <c r="B340" s="1" t="str">
        <f t="shared" si="10"/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 t="shared" si="11"/>
        <v>6</v>
      </c>
    </row>
    <row r="341" spans="1:9" ht="21" customHeight="1" x14ac:dyDescent="0.25">
      <c r="A341" s="1">
        <v>43065</v>
      </c>
      <c r="B341" s="1" t="str">
        <f t="shared" si="10"/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 t="shared" si="11"/>
        <v>5.7</v>
      </c>
    </row>
    <row r="342" spans="1:9" ht="21" customHeight="1" x14ac:dyDescent="0.25">
      <c r="A342" s="1">
        <v>43066</v>
      </c>
      <c r="B342" s="1" t="str">
        <f t="shared" si="10"/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 t="shared" si="11"/>
        <v>6.8999999999999995</v>
      </c>
    </row>
    <row r="343" spans="1:9" ht="21" customHeight="1" x14ac:dyDescent="0.25">
      <c r="A343" s="1">
        <v>43067</v>
      </c>
      <c r="B343" s="1" t="str">
        <f t="shared" si="10"/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 t="shared" si="11"/>
        <v>6.6</v>
      </c>
    </row>
    <row r="344" spans="1:9" ht="21" customHeight="1" x14ac:dyDescent="0.25">
      <c r="A344" s="1">
        <v>43068</v>
      </c>
      <c r="B344" s="1" t="str">
        <f t="shared" si="10"/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 t="shared" si="11"/>
        <v>6</v>
      </c>
    </row>
    <row r="345" spans="1:9" ht="21" customHeight="1" x14ac:dyDescent="0.25">
      <c r="A345" s="1">
        <v>43069</v>
      </c>
      <c r="B345" s="1" t="str">
        <f t="shared" si="10"/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 t="shared" si="11"/>
        <v>5.7</v>
      </c>
    </row>
    <row r="346" spans="1:9" ht="21" customHeight="1" x14ac:dyDescent="0.25">
      <c r="A346" s="1">
        <v>43070</v>
      </c>
      <c r="B346" s="1" t="str">
        <f t="shared" si="10"/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 t="shared" si="11"/>
        <v>5.7</v>
      </c>
    </row>
    <row r="347" spans="1:9" ht="21" customHeight="1" x14ac:dyDescent="0.25">
      <c r="A347" s="1">
        <v>43071</v>
      </c>
      <c r="B347" s="1" t="str">
        <f t="shared" si="10"/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 t="shared" si="11"/>
        <v>5.0999999999999996</v>
      </c>
    </row>
    <row r="348" spans="1:9" ht="21" customHeight="1" x14ac:dyDescent="0.25">
      <c r="A348" s="1">
        <v>43072</v>
      </c>
      <c r="B348" s="1" t="str">
        <f t="shared" si="10"/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 t="shared" si="11"/>
        <v>4.5</v>
      </c>
    </row>
    <row r="349" spans="1:9" ht="21" customHeight="1" x14ac:dyDescent="0.25">
      <c r="A349" s="1">
        <v>43073</v>
      </c>
      <c r="B349" s="1" t="str">
        <f t="shared" si="10"/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 t="shared" si="11"/>
        <v>3.9</v>
      </c>
    </row>
    <row r="350" spans="1:9" ht="21" customHeight="1" x14ac:dyDescent="0.25">
      <c r="A350" s="1">
        <v>43074</v>
      </c>
      <c r="B350" s="1" t="str">
        <f t="shared" si="10"/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 t="shared" si="11"/>
        <v>3</v>
      </c>
    </row>
    <row r="351" spans="1:9" ht="21" customHeight="1" x14ac:dyDescent="0.25">
      <c r="A351" s="1">
        <v>43075</v>
      </c>
      <c r="B351" s="1" t="str">
        <f t="shared" si="10"/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 t="shared" si="11"/>
        <v>5.7</v>
      </c>
    </row>
    <row r="352" spans="1:9" ht="21" customHeight="1" x14ac:dyDescent="0.25">
      <c r="A352" s="1">
        <v>43076</v>
      </c>
      <c r="B352" s="1" t="str">
        <f t="shared" si="10"/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 t="shared" si="11"/>
        <v>5.0999999999999996</v>
      </c>
    </row>
    <row r="353" spans="1:9" ht="21" customHeight="1" x14ac:dyDescent="0.25">
      <c r="A353" s="1">
        <v>43077</v>
      </c>
      <c r="B353" s="1" t="str">
        <f t="shared" si="10"/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 t="shared" si="11"/>
        <v>4.5</v>
      </c>
    </row>
    <row r="354" spans="1:9" ht="21" customHeight="1" x14ac:dyDescent="0.25">
      <c r="A354" s="1">
        <v>43078</v>
      </c>
      <c r="B354" s="1" t="str">
        <f t="shared" si="10"/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 t="shared" si="11"/>
        <v>4.2</v>
      </c>
    </row>
    <row r="355" spans="1:9" ht="21" customHeight="1" x14ac:dyDescent="0.25">
      <c r="A355" s="1">
        <v>43079</v>
      </c>
      <c r="B355" s="1" t="str">
        <f t="shared" si="10"/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 t="shared" si="11"/>
        <v>3.3</v>
      </c>
    </row>
    <row r="356" spans="1:9" ht="21" customHeight="1" x14ac:dyDescent="0.25">
      <c r="A356" s="1">
        <v>43080</v>
      </c>
      <c r="B356" s="1" t="str">
        <f t="shared" si="10"/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 t="shared" si="11"/>
        <v>5.0999999999999996</v>
      </c>
    </row>
    <row r="357" spans="1:9" ht="21" customHeight="1" x14ac:dyDescent="0.25">
      <c r="A357" s="1">
        <v>43081</v>
      </c>
      <c r="B357" s="1" t="str">
        <f t="shared" si="10"/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 t="shared" si="11"/>
        <v>4.5</v>
      </c>
    </row>
    <row r="358" spans="1:9" ht="21" customHeight="1" x14ac:dyDescent="0.25">
      <c r="A358" s="1">
        <v>43082</v>
      </c>
      <c r="B358" s="1" t="str">
        <f t="shared" si="10"/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 t="shared" si="11"/>
        <v>4.2</v>
      </c>
    </row>
    <row r="359" spans="1:9" ht="21" customHeight="1" x14ac:dyDescent="0.25">
      <c r="A359" s="1">
        <v>43083</v>
      </c>
      <c r="B359" s="1" t="str">
        <f t="shared" si="10"/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 t="shared" si="11"/>
        <v>3.9</v>
      </c>
    </row>
    <row r="360" spans="1:9" ht="21" customHeight="1" x14ac:dyDescent="0.25">
      <c r="A360" s="1">
        <v>43084</v>
      </c>
      <c r="B360" s="1" t="str">
        <f t="shared" si="10"/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 t="shared" si="11"/>
        <v>5.0999999999999996</v>
      </c>
    </row>
    <row r="361" spans="1:9" ht="21" customHeight="1" x14ac:dyDescent="0.25">
      <c r="A361" s="1">
        <v>43085</v>
      </c>
      <c r="B361" s="1" t="str">
        <f t="shared" si="10"/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 t="shared" si="11"/>
        <v>4.5</v>
      </c>
    </row>
    <row r="362" spans="1:9" ht="21" customHeight="1" x14ac:dyDescent="0.25">
      <c r="A362" s="1">
        <v>43086</v>
      </c>
      <c r="B362" s="1" t="str">
        <f t="shared" si="10"/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 t="shared" si="11"/>
        <v>4.2</v>
      </c>
    </row>
    <row r="363" spans="1:9" ht="21" customHeight="1" x14ac:dyDescent="0.25">
      <c r="A363" s="1">
        <v>43087</v>
      </c>
      <c r="B363" s="1" t="str">
        <f t="shared" si="10"/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 t="shared" si="11"/>
        <v>3.9</v>
      </c>
    </row>
    <row r="364" spans="1:9" ht="21" customHeight="1" x14ac:dyDescent="0.25">
      <c r="A364" s="1">
        <v>43088</v>
      </c>
      <c r="B364" s="1" t="str">
        <f t="shared" si="10"/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 t="shared" si="11"/>
        <v>5.3999999999999995</v>
      </c>
    </row>
    <row r="365" spans="1:9" ht="21" customHeight="1" x14ac:dyDescent="0.25">
      <c r="A365" s="1">
        <v>43089</v>
      </c>
      <c r="B365" s="1" t="str">
        <f t="shared" si="10"/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 t="shared" si="11"/>
        <v>4.8</v>
      </c>
    </row>
    <row r="366" spans="1:9" ht="21" customHeight="1" x14ac:dyDescent="0.25">
      <c r="A366" s="1">
        <v>43090</v>
      </c>
      <c r="B366" s="1" t="str">
        <f t="shared" si="10"/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 t="shared" si="11"/>
        <v>4.5</v>
      </c>
    </row>
    <row r="367" spans="1:9" ht="21" customHeight="1" x14ac:dyDescent="0.25">
      <c r="A367" s="1">
        <v>43091</v>
      </c>
      <c r="B367" s="1" t="str">
        <f t="shared" si="10"/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 t="shared" si="11"/>
        <v>3.9</v>
      </c>
    </row>
    <row r="368" spans="1:9" ht="21" customHeight="1" x14ac:dyDescent="0.25">
      <c r="A368" s="1">
        <v>43092</v>
      </c>
      <c r="B368" s="1" t="str">
        <f t="shared" si="10"/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 t="shared" si="11"/>
        <v>5.3999999999999995</v>
      </c>
    </row>
    <row r="369" spans="1:9" ht="21" customHeight="1" x14ac:dyDescent="0.25">
      <c r="A369" s="1">
        <v>43093</v>
      </c>
      <c r="B369" s="1" t="str">
        <f t="shared" si="10"/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 t="shared" si="11"/>
        <v>4.8</v>
      </c>
    </row>
    <row r="370" spans="1:9" ht="21" customHeight="1" x14ac:dyDescent="0.25">
      <c r="A370" s="1">
        <v>43094</v>
      </c>
      <c r="B370" s="1" t="str">
        <f t="shared" si="10"/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 t="shared" si="11"/>
        <v>4.5</v>
      </c>
    </row>
    <row r="371" spans="1:9" ht="21" customHeight="1" x14ac:dyDescent="0.25">
      <c r="A371" s="1">
        <v>43095</v>
      </c>
      <c r="B371" s="1" t="str">
        <f t="shared" si="10"/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 t="shared" si="11"/>
        <v>3.9</v>
      </c>
    </row>
    <row r="372" spans="1:9" ht="21" customHeight="1" x14ac:dyDescent="0.25">
      <c r="A372" s="1">
        <v>43096</v>
      </c>
      <c r="B372" s="1" t="str">
        <f t="shared" si="10"/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 t="shared" si="11"/>
        <v>5.7</v>
      </c>
    </row>
    <row r="373" spans="1:9" ht="21" customHeight="1" x14ac:dyDescent="0.25">
      <c r="A373" s="1">
        <v>43097</v>
      </c>
      <c r="B373" s="1" t="str">
        <f t="shared" si="10"/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 t="shared" si="11"/>
        <v>4.8</v>
      </c>
    </row>
    <row r="374" spans="1:9" ht="21" customHeight="1" x14ac:dyDescent="0.25">
      <c r="A374" s="1">
        <v>43098</v>
      </c>
      <c r="B374" s="1" t="str">
        <f t="shared" si="10"/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 t="shared" si="11"/>
        <v>4.5</v>
      </c>
    </row>
    <row r="375" spans="1:9" ht="21" customHeight="1" x14ac:dyDescent="0.25">
      <c r="A375" s="1">
        <v>43099</v>
      </c>
      <c r="B375" s="1" t="str">
        <f t="shared" si="10"/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 t="shared" si="11"/>
        <v>3.9</v>
      </c>
    </row>
    <row r="376" spans="1:9" ht="21" customHeight="1" x14ac:dyDescent="0.25">
      <c r="A376" s="1">
        <v>43100</v>
      </c>
      <c r="B376" s="1" t="str">
        <f t="shared" si="10"/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11"/>
        <v>2.1</v>
      </c>
    </row>
    <row r="377" spans="1:9" ht="21" customHeight="1" x14ac:dyDescent="0.25">
      <c r="A377" s="1"/>
      <c r="B377" s="1"/>
      <c r="E377" s="2"/>
      <c r="F377" s="4">
        <f>SUBTOTAL(109,Table16[Flyers])</f>
        <v>14704</v>
      </c>
      <c r="I377" s="3">
        <f>SUBTOTAL(109,Table16[Revenue])</f>
        <v>3183.6999999999985</v>
      </c>
    </row>
  </sheetData>
  <conditionalFormatting sqref="D11:D377">
    <cfRule type="colorScale" priority="6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{7406690D-FEA6-48BA-818F-F49C97272F19}</x14:id>
        </ext>
      </extLst>
    </cfRule>
  </conditionalFormatting>
  <conditionalFormatting sqref="H11:H377">
    <cfRule type="top10" dxfId="7" priority="3" percent="1" bottom="1" rank="10"/>
    <cfRule type="top10" dxfId="6" priority="4" percent="1" rank="10"/>
  </conditionalFormatting>
  <conditionalFormatting sqref="K11:K183">
    <cfRule type="top10" dxfId="5" priority="1" percent="1" bottom="1" rank="10"/>
    <cfRule type="top10" dxfId="4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06690D-FEA6-48BA-818F-F49C97272F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B997-BA50-4AEE-ABF1-ADDF72BF8ACD}">
  <dimension ref="A3:C369"/>
  <sheetViews>
    <sheetView workbookViewId="0">
      <selection activeCell="B4" sqref="B4:C368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4" width="12.140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  <col min="10" max="10" width="15.7109375" bestFit="1" customWidth="1"/>
    <col min="11" max="11" width="15.5703125" bestFit="1" customWidth="1"/>
    <col min="12" max="12" width="15.7109375" bestFit="1" customWidth="1"/>
    <col min="13" max="13" width="15.5703125" bestFit="1" customWidth="1"/>
    <col min="14" max="14" width="15.7109375" bestFit="1" customWidth="1"/>
    <col min="15" max="15" width="15.5703125" bestFit="1" customWidth="1"/>
    <col min="16" max="16" width="20.7109375" bestFit="1" customWidth="1"/>
    <col min="17" max="17" width="20.5703125" bestFit="1" customWidth="1"/>
  </cols>
  <sheetData>
    <row r="3" spans="1:3" x14ac:dyDescent="0.25">
      <c r="A3" s="5" t="s">
        <v>16</v>
      </c>
      <c r="B3" t="s">
        <v>384</v>
      </c>
      <c r="C3" t="s">
        <v>694</v>
      </c>
    </row>
    <row r="4" spans="1:3" x14ac:dyDescent="0.25">
      <c r="A4" s="8" t="s">
        <v>18</v>
      </c>
      <c r="B4" s="7">
        <v>2</v>
      </c>
      <c r="C4" s="7">
        <v>10</v>
      </c>
    </row>
    <row r="5" spans="1:3" x14ac:dyDescent="0.25">
      <c r="A5" s="8" t="s">
        <v>19</v>
      </c>
      <c r="B5" s="7">
        <v>1.33</v>
      </c>
      <c r="C5" s="7">
        <v>13</v>
      </c>
    </row>
    <row r="6" spans="1:3" x14ac:dyDescent="0.25">
      <c r="A6" s="8" t="s">
        <v>20</v>
      </c>
      <c r="B6" s="7">
        <v>1.33</v>
      </c>
      <c r="C6" s="7">
        <v>15</v>
      </c>
    </row>
    <row r="7" spans="1:3" x14ac:dyDescent="0.25">
      <c r="A7" s="8" t="s">
        <v>21</v>
      </c>
      <c r="B7" s="7">
        <v>1.05</v>
      </c>
      <c r="C7" s="7">
        <v>17</v>
      </c>
    </row>
    <row r="8" spans="1:3" x14ac:dyDescent="0.25">
      <c r="A8" s="8" t="s">
        <v>22</v>
      </c>
      <c r="B8" s="7">
        <v>1</v>
      </c>
      <c r="C8" s="7">
        <v>18</v>
      </c>
    </row>
    <row r="9" spans="1:3" x14ac:dyDescent="0.25">
      <c r="A9" s="8" t="s">
        <v>23</v>
      </c>
      <c r="B9" s="7">
        <v>1.54</v>
      </c>
      <c r="C9" s="7">
        <v>11</v>
      </c>
    </row>
    <row r="10" spans="1:3" x14ac:dyDescent="0.25">
      <c r="A10" s="8" t="s">
        <v>24</v>
      </c>
      <c r="B10" s="7">
        <v>1.54</v>
      </c>
      <c r="C10" s="7">
        <v>13</v>
      </c>
    </row>
    <row r="11" spans="1:3" x14ac:dyDescent="0.25">
      <c r="A11" s="8" t="s">
        <v>25</v>
      </c>
      <c r="B11" s="7">
        <v>1.18</v>
      </c>
      <c r="C11" s="7">
        <v>15</v>
      </c>
    </row>
    <row r="12" spans="1:3" x14ac:dyDescent="0.25">
      <c r="A12" s="8" t="s">
        <v>26</v>
      </c>
      <c r="B12" s="7">
        <v>1.18</v>
      </c>
      <c r="C12" s="7">
        <v>17</v>
      </c>
    </row>
    <row r="13" spans="1:3" x14ac:dyDescent="0.25">
      <c r="A13" s="8" t="s">
        <v>27</v>
      </c>
      <c r="B13" s="7">
        <v>1.05</v>
      </c>
      <c r="C13" s="7">
        <v>18</v>
      </c>
    </row>
    <row r="14" spans="1:3" x14ac:dyDescent="0.25">
      <c r="A14" s="8" t="s">
        <v>28</v>
      </c>
      <c r="B14" s="7">
        <v>1.54</v>
      </c>
      <c r="C14" s="7">
        <v>12</v>
      </c>
    </row>
    <row r="15" spans="1:3" x14ac:dyDescent="0.25">
      <c r="A15" s="8" t="s">
        <v>29</v>
      </c>
      <c r="B15" s="7">
        <v>1.33</v>
      </c>
      <c r="C15" s="7">
        <v>14</v>
      </c>
    </row>
    <row r="16" spans="1:3" x14ac:dyDescent="0.25">
      <c r="A16" s="8" t="s">
        <v>30</v>
      </c>
      <c r="B16" s="7">
        <v>1.33</v>
      </c>
      <c r="C16" s="7">
        <v>15</v>
      </c>
    </row>
    <row r="17" spans="1:3" x14ac:dyDescent="0.25">
      <c r="A17" s="8" t="s">
        <v>31</v>
      </c>
      <c r="B17" s="7">
        <v>1.05</v>
      </c>
      <c r="C17" s="7">
        <v>17</v>
      </c>
    </row>
    <row r="18" spans="1:3" x14ac:dyDescent="0.25">
      <c r="A18" s="8" t="s">
        <v>32</v>
      </c>
      <c r="B18" s="7">
        <v>1.1100000000000001</v>
      </c>
      <c r="C18" s="7">
        <v>18</v>
      </c>
    </row>
    <row r="19" spans="1:3" x14ac:dyDescent="0.25">
      <c r="A19" s="8" t="s">
        <v>33</v>
      </c>
      <c r="B19" s="7">
        <v>1.67</v>
      </c>
      <c r="C19" s="7">
        <v>12</v>
      </c>
    </row>
    <row r="20" spans="1:3" x14ac:dyDescent="0.25">
      <c r="A20" s="8" t="s">
        <v>34</v>
      </c>
      <c r="B20" s="7">
        <v>1.43</v>
      </c>
      <c r="C20" s="7">
        <v>14</v>
      </c>
    </row>
    <row r="21" spans="1:3" x14ac:dyDescent="0.25">
      <c r="A21" s="8" t="s">
        <v>35</v>
      </c>
      <c r="B21" s="7">
        <v>1.18</v>
      </c>
      <c r="C21" s="7">
        <v>16</v>
      </c>
    </row>
    <row r="22" spans="1:3" x14ac:dyDescent="0.25">
      <c r="A22" s="8" t="s">
        <v>36</v>
      </c>
      <c r="B22" s="7">
        <v>1.18</v>
      </c>
      <c r="C22" s="7">
        <v>17</v>
      </c>
    </row>
    <row r="23" spans="1:3" x14ac:dyDescent="0.25">
      <c r="A23" s="8" t="s">
        <v>37</v>
      </c>
      <c r="B23" s="7">
        <v>1.43</v>
      </c>
      <c r="C23" s="7">
        <v>12</v>
      </c>
    </row>
    <row r="24" spans="1:3" x14ac:dyDescent="0.25">
      <c r="A24" s="8" t="s">
        <v>38</v>
      </c>
      <c r="B24" s="7">
        <v>1.25</v>
      </c>
      <c r="C24" s="7">
        <v>14</v>
      </c>
    </row>
    <row r="25" spans="1:3" x14ac:dyDescent="0.25">
      <c r="A25" s="8" t="s">
        <v>39</v>
      </c>
      <c r="B25" s="7">
        <v>1.1100000000000001</v>
      </c>
      <c r="C25" s="7">
        <v>16</v>
      </c>
    </row>
    <row r="26" spans="1:3" x14ac:dyDescent="0.25">
      <c r="A26" s="8" t="s">
        <v>40</v>
      </c>
      <c r="B26" s="7">
        <v>1.05</v>
      </c>
      <c r="C26" s="7">
        <v>17</v>
      </c>
    </row>
    <row r="27" spans="1:3" x14ac:dyDescent="0.25">
      <c r="A27" s="8" t="s">
        <v>41</v>
      </c>
      <c r="B27" s="7">
        <v>1.54</v>
      </c>
      <c r="C27" s="7">
        <v>12</v>
      </c>
    </row>
    <row r="28" spans="1:3" x14ac:dyDescent="0.25">
      <c r="A28" s="8" t="s">
        <v>42</v>
      </c>
      <c r="B28" s="7">
        <v>1.25</v>
      </c>
      <c r="C28" s="7">
        <v>14</v>
      </c>
    </row>
    <row r="29" spans="1:3" x14ac:dyDescent="0.25">
      <c r="A29" s="8" t="s">
        <v>43</v>
      </c>
      <c r="B29" s="7">
        <v>1.25</v>
      </c>
      <c r="C29" s="7">
        <v>16</v>
      </c>
    </row>
    <row r="30" spans="1:3" x14ac:dyDescent="0.25">
      <c r="A30" s="8" t="s">
        <v>44</v>
      </c>
      <c r="B30" s="7">
        <v>1.05</v>
      </c>
      <c r="C30" s="7">
        <v>17</v>
      </c>
    </row>
    <row r="31" spans="1:3" x14ac:dyDescent="0.25">
      <c r="A31" s="8" t="s">
        <v>45</v>
      </c>
      <c r="B31" s="7">
        <v>1.33</v>
      </c>
      <c r="C31" s="7">
        <v>13</v>
      </c>
    </row>
    <row r="32" spans="1:3" x14ac:dyDescent="0.25">
      <c r="A32" s="8" t="s">
        <v>46</v>
      </c>
      <c r="B32" s="7">
        <v>1.33</v>
      </c>
      <c r="C32" s="7">
        <v>14</v>
      </c>
    </row>
    <row r="33" spans="1:3" x14ac:dyDescent="0.25">
      <c r="A33" s="8" t="s">
        <v>47</v>
      </c>
      <c r="B33" s="7">
        <v>1.05</v>
      </c>
      <c r="C33" s="7">
        <v>17</v>
      </c>
    </row>
    <row r="34" spans="1:3" x14ac:dyDescent="0.25">
      <c r="A34" s="8" t="s">
        <v>48</v>
      </c>
      <c r="B34" s="7">
        <v>1.05</v>
      </c>
      <c r="C34" s="7">
        <v>18</v>
      </c>
    </row>
    <row r="35" spans="1:3" x14ac:dyDescent="0.25">
      <c r="A35" s="8" t="s">
        <v>49</v>
      </c>
      <c r="B35" s="7">
        <v>1</v>
      </c>
      <c r="C35" s="7">
        <v>18</v>
      </c>
    </row>
    <row r="36" spans="1:3" x14ac:dyDescent="0.25">
      <c r="A36" s="8" t="s">
        <v>50</v>
      </c>
      <c r="B36" s="7">
        <v>1</v>
      </c>
      <c r="C36" s="7">
        <v>20</v>
      </c>
    </row>
    <row r="37" spans="1:3" x14ac:dyDescent="0.25">
      <c r="A37" s="8" t="s">
        <v>51</v>
      </c>
      <c r="B37" s="7">
        <v>0.87</v>
      </c>
      <c r="C37" s="7">
        <v>21</v>
      </c>
    </row>
    <row r="38" spans="1:3" x14ac:dyDescent="0.25">
      <c r="A38" s="8" t="s">
        <v>52</v>
      </c>
      <c r="B38" s="7">
        <v>0.83</v>
      </c>
      <c r="C38" s="7">
        <v>22</v>
      </c>
    </row>
    <row r="39" spans="1:3" x14ac:dyDescent="0.25">
      <c r="A39" s="8" t="s">
        <v>53</v>
      </c>
      <c r="B39" s="7">
        <v>1.1100000000000001</v>
      </c>
      <c r="C39" s="7">
        <v>18</v>
      </c>
    </row>
    <row r="40" spans="1:3" x14ac:dyDescent="0.25">
      <c r="A40" s="8" t="s">
        <v>54</v>
      </c>
      <c r="B40" s="7">
        <v>0.95</v>
      </c>
      <c r="C40" s="7">
        <v>20</v>
      </c>
    </row>
    <row r="41" spans="1:3" x14ac:dyDescent="0.25">
      <c r="A41" s="8" t="s">
        <v>55</v>
      </c>
      <c r="B41" s="7">
        <v>0.87</v>
      </c>
      <c r="C41" s="7">
        <v>21</v>
      </c>
    </row>
    <row r="42" spans="1:3" x14ac:dyDescent="0.25">
      <c r="A42" s="8" t="s">
        <v>56</v>
      </c>
      <c r="B42" s="7">
        <v>0.87</v>
      </c>
      <c r="C42" s="7">
        <v>22</v>
      </c>
    </row>
    <row r="43" spans="1:3" x14ac:dyDescent="0.25">
      <c r="A43" s="8" t="s">
        <v>57</v>
      </c>
      <c r="B43" s="7">
        <v>1</v>
      </c>
      <c r="C43" s="7">
        <v>19</v>
      </c>
    </row>
    <row r="44" spans="1:3" x14ac:dyDescent="0.25">
      <c r="A44" s="8" t="s">
        <v>58</v>
      </c>
      <c r="B44" s="7">
        <v>0.91</v>
      </c>
      <c r="C44" s="7">
        <v>20</v>
      </c>
    </row>
    <row r="45" spans="1:3" x14ac:dyDescent="0.25">
      <c r="A45" s="8" t="s">
        <v>59</v>
      </c>
      <c r="B45" s="7">
        <v>0.91</v>
      </c>
      <c r="C45" s="7">
        <v>21</v>
      </c>
    </row>
    <row r="46" spans="1:3" x14ac:dyDescent="0.25">
      <c r="A46" s="8" t="s">
        <v>60</v>
      </c>
      <c r="B46" s="7">
        <v>0.83</v>
      </c>
      <c r="C46" s="7">
        <v>22</v>
      </c>
    </row>
    <row r="47" spans="1:3" x14ac:dyDescent="0.25">
      <c r="A47" s="8" t="s">
        <v>61</v>
      </c>
      <c r="B47" s="7">
        <v>1.1100000000000001</v>
      </c>
      <c r="C47" s="7">
        <v>18</v>
      </c>
    </row>
    <row r="48" spans="1:3" x14ac:dyDescent="0.25">
      <c r="A48" s="8" t="s">
        <v>62</v>
      </c>
      <c r="B48" s="7">
        <v>0.95</v>
      </c>
      <c r="C48" s="7">
        <v>19</v>
      </c>
    </row>
    <row r="49" spans="1:3" x14ac:dyDescent="0.25">
      <c r="A49" s="8" t="s">
        <v>63</v>
      </c>
      <c r="B49" s="7">
        <v>0.91</v>
      </c>
      <c r="C49" s="7">
        <v>20</v>
      </c>
    </row>
    <row r="50" spans="1:3" x14ac:dyDescent="0.25">
      <c r="A50" s="8" t="s">
        <v>64</v>
      </c>
      <c r="B50" s="7">
        <v>0.87</v>
      </c>
      <c r="C50" s="7">
        <v>21</v>
      </c>
    </row>
    <row r="51" spans="1:3" x14ac:dyDescent="0.25">
      <c r="A51" s="8" t="s">
        <v>65</v>
      </c>
      <c r="B51" s="7">
        <v>1</v>
      </c>
      <c r="C51" s="7">
        <v>18</v>
      </c>
    </row>
    <row r="52" spans="1:3" x14ac:dyDescent="0.25">
      <c r="A52" s="8" t="s">
        <v>66</v>
      </c>
      <c r="B52" s="7">
        <v>0.95</v>
      </c>
      <c r="C52" s="7">
        <v>19</v>
      </c>
    </row>
    <row r="53" spans="1:3" x14ac:dyDescent="0.25">
      <c r="A53" s="8" t="s">
        <v>67</v>
      </c>
      <c r="B53" s="7">
        <v>0.95</v>
      </c>
      <c r="C53" s="7">
        <v>20</v>
      </c>
    </row>
    <row r="54" spans="1:3" x14ac:dyDescent="0.25">
      <c r="A54" s="8" t="s">
        <v>68</v>
      </c>
      <c r="B54" s="7">
        <v>0.95</v>
      </c>
      <c r="C54" s="7">
        <v>21</v>
      </c>
    </row>
    <row r="55" spans="1:3" x14ac:dyDescent="0.25">
      <c r="A55" s="8" t="s">
        <v>69</v>
      </c>
      <c r="B55" s="7">
        <v>1</v>
      </c>
      <c r="C55" s="7">
        <v>18</v>
      </c>
    </row>
    <row r="56" spans="1:3" x14ac:dyDescent="0.25">
      <c r="A56" s="8" t="s">
        <v>70</v>
      </c>
      <c r="B56" s="7">
        <v>0.95</v>
      </c>
      <c r="C56" s="7">
        <v>19</v>
      </c>
    </row>
    <row r="57" spans="1:3" x14ac:dyDescent="0.25">
      <c r="A57" s="8" t="s">
        <v>71</v>
      </c>
      <c r="B57" s="7">
        <v>1</v>
      </c>
      <c r="C57" s="7">
        <v>20</v>
      </c>
    </row>
    <row r="58" spans="1:3" x14ac:dyDescent="0.25">
      <c r="A58" s="8" t="s">
        <v>72</v>
      </c>
      <c r="B58" s="7">
        <v>0.87</v>
      </c>
      <c r="C58" s="7">
        <v>21</v>
      </c>
    </row>
    <row r="59" spans="1:3" x14ac:dyDescent="0.25">
      <c r="A59" s="8" t="s">
        <v>73</v>
      </c>
      <c r="B59" s="7">
        <v>1</v>
      </c>
      <c r="C59" s="7">
        <v>18</v>
      </c>
    </row>
    <row r="60" spans="1:3" x14ac:dyDescent="0.25">
      <c r="A60" s="8" t="s">
        <v>74</v>
      </c>
      <c r="B60" s="7">
        <v>1.05</v>
      </c>
      <c r="C60" s="7">
        <v>19</v>
      </c>
    </row>
    <row r="61" spans="1:3" x14ac:dyDescent="0.25">
      <c r="A61" s="8" t="s">
        <v>75</v>
      </c>
      <c r="B61" s="7">
        <v>1</v>
      </c>
      <c r="C61" s="7">
        <v>20</v>
      </c>
    </row>
    <row r="62" spans="1:3" x14ac:dyDescent="0.25">
      <c r="A62" s="8" t="s">
        <v>76</v>
      </c>
      <c r="B62" s="7">
        <v>0.91</v>
      </c>
      <c r="C62" s="7">
        <v>22</v>
      </c>
    </row>
    <row r="63" spans="1:3" x14ac:dyDescent="0.25">
      <c r="A63" s="8" t="s">
        <v>77</v>
      </c>
      <c r="B63" s="7">
        <v>0.87</v>
      </c>
      <c r="C63" s="7">
        <v>23</v>
      </c>
    </row>
    <row r="64" spans="1:3" x14ac:dyDescent="0.25">
      <c r="A64" s="8" t="s">
        <v>78</v>
      </c>
      <c r="B64" s="7">
        <v>0.8</v>
      </c>
      <c r="C64" s="7">
        <v>24</v>
      </c>
    </row>
    <row r="65" spans="1:3" x14ac:dyDescent="0.25">
      <c r="A65" s="8" t="s">
        <v>79</v>
      </c>
      <c r="B65" s="7">
        <v>0.77</v>
      </c>
      <c r="C65" s="7">
        <v>24</v>
      </c>
    </row>
    <row r="66" spans="1:3" x14ac:dyDescent="0.25">
      <c r="A66" s="8" t="s">
        <v>80</v>
      </c>
      <c r="B66" s="7">
        <v>0.77</v>
      </c>
      <c r="C66" s="7">
        <v>25</v>
      </c>
    </row>
    <row r="67" spans="1:3" x14ac:dyDescent="0.25">
      <c r="A67" s="8" t="s">
        <v>81</v>
      </c>
      <c r="B67" s="7">
        <v>0.87</v>
      </c>
      <c r="C67" s="7">
        <v>23</v>
      </c>
    </row>
    <row r="68" spans="1:3" x14ac:dyDescent="0.25">
      <c r="A68" s="8" t="s">
        <v>82</v>
      </c>
      <c r="B68" s="7">
        <v>0.77</v>
      </c>
      <c r="C68" s="7">
        <v>24</v>
      </c>
    </row>
    <row r="69" spans="1:3" x14ac:dyDescent="0.25">
      <c r="A69" s="8" t="s">
        <v>83</v>
      </c>
      <c r="B69" s="7">
        <v>0.77</v>
      </c>
      <c r="C69" s="7">
        <v>24</v>
      </c>
    </row>
    <row r="70" spans="1:3" x14ac:dyDescent="0.25">
      <c r="A70" s="8" t="s">
        <v>84</v>
      </c>
      <c r="B70" s="7">
        <v>0.77</v>
      </c>
      <c r="C70" s="7">
        <v>25</v>
      </c>
    </row>
    <row r="71" spans="1:3" x14ac:dyDescent="0.25">
      <c r="A71" s="8" t="s">
        <v>85</v>
      </c>
      <c r="B71" s="7">
        <v>0.8</v>
      </c>
      <c r="C71" s="7">
        <v>23</v>
      </c>
    </row>
    <row r="72" spans="1:3" x14ac:dyDescent="0.25">
      <c r="A72" s="8" t="s">
        <v>86</v>
      </c>
      <c r="B72" s="7">
        <v>0.83</v>
      </c>
      <c r="C72" s="7">
        <v>24</v>
      </c>
    </row>
    <row r="73" spans="1:3" x14ac:dyDescent="0.25">
      <c r="A73" s="8" t="s">
        <v>87</v>
      </c>
      <c r="B73" s="7">
        <v>0.83</v>
      </c>
      <c r="C73" s="7">
        <v>24</v>
      </c>
    </row>
    <row r="74" spans="1:3" x14ac:dyDescent="0.25">
      <c r="A74" s="8" t="s">
        <v>88</v>
      </c>
      <c r="B74" s="7">
        <v>0.74</v>
      </c>
      <c r="C74" s="7">
        <v>25</v>
      </c>
    </row>
    <row r="75" spans="1:3" x14ac:dyDescent="0.25">
      <c r="A75" s="8" t="s">
        <v>89</v>
      </c>
      <c r="B75" s="7">
        <v>0.87</v>
      </c>
      <c r="C75" s="7">
        <v>23</v>
      </c>
    </row>
    <row r="76" spans="1:3" x14ac:dyDescent="0.25">
      <c r="A76" s="8" t="s">
        <v>90</v>
      </c>
      <c r="B76" s="7">
        <v>0.87</v>
      </c>
      <c r="C76" s="7">
        <v>23</v>
      </c>
    </row>
    <row r="77" spans="1:3" x14ac:dyDescent="0.25">
      <c r="A77" s="8" t="s">
        <v>91</v>
      </c>
      <c r="B77" s="7">
        <v>0.83</v>
      </c>
      <c r="C77" s="7">
        <v>24</v>
      </c>
    </row>
    <row r="78" spans="1:3" x14ac:dyDescent="0.25">
      <c r="A78" s="8" t="s">
        <v>92</v>
      </c>
      <c r="B78" s="7">
        <v>0.83</v>
      </c>
      <c r="C78" s="7">
        <v>24</v>
      </c>
    </row>
    <row r="79" spans="1:3" x14ac:dyDescent="0.25">
      <c r="A79" s="8" t="s">
        <v>93</v>
      </c>
      <c r="B79" s="7">
        <v>0.77</v>
      </c>
      <c r="C79" s="7">
        <v>25</v>
      </c>
    </row>
    <row r="80" spans="1:3" x14ac:dyDescent="0.25">
      <c r="A80" s="8" t="s">
        <v>94</v>
      </c>
      <c r="B80" s="7">
        <v>0.83</v>
      </c>
      <c r="C80" s="7">
        <v>23</v>
      </c>
    </row>
    <row r="81" spans="1:3" x14ac:dyDescent="0.25">
      <c r="A81" s="8" t="s">
        <v>95</v>
      </c>
      <c r="B81" s="7">
        <v>0.83</v>
      </c>
      <c r="C81" s="7">
        <v>23</v>
      </c>
    </row>
    <row r="82" spans="1:3" x14ac:dyDescent="0.25">
      <c r="A82" s="8" t="s">
        <v>96</v>
      </c>
      <c r="B82" s="7">
        <v>0.77</v>
      </c>
      <c r="C82" s="7">
        <v>24</v>
      </c>
    </row>
    <row r="83" spans="1:3" x14ac:dyDescent="0.25">
      <c r="A83" s="8" t="s">
        <v>97</v>
      </c>
      <c r="B83" s="7">
        <v>0.83</v>
      </c>
      <c r="C83" s="7">
        <v>24</v>
      </c>
    </row>
    <row r="84" spans="1:3" x14ac:dyDescent="0.25">
      <c r="A84" s="8" t="s">
        <v>98</v>
      </c>
      <c r="B84" s="7">
        <v>0.74</v>
      </c>
      <c r="C84" s="7">
        <v>25</v>
      </c>
    </row>
    <row r="85" spans="1:3" x14ac:dyDescent="0.25">
      <c r="A85" s="8" t="s">
        <v>99</v>
      </c>
      <c r="B85" s="7">
        <v>0.87</v>
      </c>
      <c r="C85" s="7">
        <v>23</v>
      </c>
    </row>
    <row r="86" spans="1:3" x14ac:dyDescent="0.25">
      <c r="A86" s="8" t="s">
        <v>100</v>
      </c>
      <c r="B86" s="7">
        <v>0.83</v>
      </c>
      <c r="C86" s="7">
        <v>23</v>
      </c>
    </row>
    <row r="87" spans="1:3" x14ac:dyDescent="0.25">
      <c r="A87" s="8" t="s">
        <v>101</v>
      </c>
      <c r="B87" s="7">
        <v>0.8</v>
      </c>
      <c r="C87" s="7">
        <v>24</v>
      </c>
    </row>
    <row r="88" spans="1:3" x14ac:dyDescent="0.25">
      <c r="A88" s="8" t="s">
        <v>102</v>
      </c>
      <c r="B88" s="7">
        <v>0.77</v>
      </c>
      <c r="C88" s="7">
        <v>25</v>
      </c>
    </row>
    <row r="89" spans="1:3" x14ac:dyDescent="0.25">
      <c r="A89" s="8" t="s">
        <v>103</v>
      </c>
      <c r="B89" s="7">
        <v>0.74</v>
      </c>
      <c r="C89" s="7">
        <v>25</v>
      </c>
    </row>
    <row r="90" spans="1:3" x14ac:dyDescent="0.25">
      <c r="A90" s="8" t="s">
        <v>104</v>
      </c>
      <c r="B90" s="7">
        <v>0.83</v>
      </c>
      <c r="C90" s="7">
        <v>23</v>
      </c>
    </row>
    <row r="91" spans="1:3" x14ac:dyDescent="0.25">
      <c r="A91" s="8" t="s">
        <v>105</v>
      </c>
      <c r="B91" s="7">
        <v>0.83</v>
      </c>
      <c r="C91" s="7">
        <v>24</v>
      </c>
    </row>
    <row r="92" spans="1:3" x14ac:dyDescent="0.25">
      <c r="A92" s="8" t="s">
        <v>106</v>
      </c>
      <c r="B92" s="7">
        <v>0.8</v>
      </c>
      <c r="C92" s="7">
        <v>24</v>
      </c>
    </row>
    <row r="93" spans="1:3" x14ac:dyDescent="0.25">
      <c r="A93" s="8" t="s">
        <v>107</v>
      </c>
      <c r="B93" s="7">
        <v>0.77</v>
      </c>
      <c r="C93" s="7">
        <v>25</v>
      </c>
    </row>
    <row r="94" spans="1:3" x14ac:dyDescent="0.25">
      <c r="A94" s="8" t="s">
        <v>108</v>
      </c>
      <c r="B94" s="7">
        <v>0.8</v>
      </c>
      <c r="C94" s="7">
        <v>25</v>
      </c>
    </row>
    <row r="95" spans="1:3" x14ac:dyDescent="0.25">
      <c r="A95" s="8" t="s">
        <v>109</v>
      </c>
      <c r="B95" s="7">
        <v>0.74</v>
      </c>
      <c r="C95" s="7">
        <v>26</v>
      </c>
    </row>
    <row r="96" spans="1:3" x14ac:dyDescent="0.25">
      <c r="A96" s="8" t="s">
        <v>110</v>
      </c>
      <c r="B96" s="7">
        <v>0.74</v>
      </c>
      <c r="C96" s="7">
        <v>26</v>
      </c>
    </row>
    <row r="97" spans="1:3" x14ac:dyDescent="0.25">
      <c r="A97" s="8" t="s">
        <v>111</v>
      </c>
      <c r="B97" s="7">
        <v>0.71</v>
      </c>
      <c r="C97" s="7">
        <v>27</v>
      </c>
    </row>
    <row r="98" spans="1:3" x14ac:dyDescent="0.25">
      <c r="A98" s="8" t="s">
        <v>112</v>
      </c>
      <c r="B98" s="7">
        <v>0.71</v>
      </c>
      <c r="C98" s="7">
        <v>28</v>
      </c>
    </row>
    <row r="99" spans="1:3" x14ac:dyDescent="0.25">
      <c r="A99" s="8" t="s">
        <v>113</v>
      </c>
      <c r="B99" s="7">
        <v>0.8</v>
      </c>
      <c r="C99" s="7">
        <v>25</v>
      </c>
    </row>
    <row r="100" spans="1:3" x14ac:dyDescent="0.25">
      <c r="A100" s="8" t="s">
        <v>114</v>
      </c>
      <c r="B100" s="7">
        <v>0.74</v>
      </c>
      <c r="C100" s="7">
        <v>26</v>
      </c>
    </row>
    <row r="101" spans="1:3" x14ac:dyDescent="0.25">
      <c r="A101" s="8" t="s">
        <v>115</v>
      </c>
      <c r="B101" s="7">
        <v>0.74</v>
      </c>
      <c r="C101" s="7">
        <v>26</v>
      </c>
    </row>
    <row r="102" spans="1:3" x14ac:dyDescent="0.25">
      <c r="A102" s="8" t="s">
        <v>116</v>
      </c>
      <c r="B102" s="7">
        <v>0.69</v>
      </c>
      <c r="C102" s="7">
        <v>27</v>
      </c>
    </row>
    <row r="103" spans="1:3" x14ac:dyDescent="0.25">
      <c r="A103" s="8" t="s">
        <v>117</v>
      </c>
      <c r="B103" s="7">
        <v>0.74</v>
      </c>
      <c r="C103" s="7">
        <v>25</v>
      </c>
    </row>
    <row r="104" spans="1:3" x14ac:dyDescent="0.25">
      <c r="A104" s="8" t="s">
        <v>118</v>
      </c>
      <c r="B104" s="7">
        <v>0.74</v>
      </c>
      <c r="C104" s="7">
        <v>26</v>
      </c>
    </row>
    <row r="105" spans="1:3" x14ac:dyDescent="0.25">
      <c r="A105" s="8" t="s">
        <v>119</v>
      </c>
      <c r="B105" s="7">
        <v>0.74</v>
      </c>
      <c r="C105" s="7">
        <v>27</v>
      </c>
    </row>
    <row r="106" spans="1:3" x14ac:dyDescent="0.25">
      <c r="A106" s="8" t="s">
        <v>120</v>
      </c>
      <c r="B106" s="7">
        <v>0.69</v>
      </c>
      <c r="C106" s="7">
        <v>27</v>
      </c>
    </row>
    <row r="107" spans="1:3" x14ac:dyDescent="0.25">
      <c r="A107" s="8" t="s">
        <v>121</v>
      </c>
      <c r="B107" s="7">
        <v>0.77</v>
      </c>
      <c r="C107" s="7">
        <v>25</v>
      </c>
    </row>
    <row r="108" spans="1:3" x14ac:dyDescent="0.25">
      <c r="A108" s="8" t="s">
        <v>122</v>
      </c>
      <c r="B108" s="7">
        <v>0.74</v>
      </c>
      <c r="C108" s="7">
        <v>26</v>
      </c>
    </row>
    <row r="109" spans="1:3" x14ac:dyDescent="0.25">
      <c r="A109" s="8" t="s">
        <v>123</v>
      </c>
      <c r="B109" s="7">
        <v>0.69</v>
      </c>
      <c r="C109" s="7">
        <v>27</v>
      </c>
    </row>
    <row r="110" spans="1:3" x14ac:dyDescent="0.25">
      <c r="A110" s="8" t="s">
        <v>124</v>
      </c>
      <c r="B110" s="7">
        <v>0.71</v>
      </c>
      <c r="C110" s="7">
        <v>27</v>
      </c>
    </row>
    <row r="111" spans="1:3" x14ac:dyDescent="0.25">
      <c r="A111" s="8" t="s">
        <v>125</v>
      </c>
      <c r="B111" s="7">
        <v>0.74</v>
      </c>
      <c r="C111" s="7">
        <v>25</v>
      </c>
    </row>
    <row r="112" spans="1:3" x14ac:dyDescent="0.25">
      <c r="A112" s="8" t="s">
        <v>126</v>
      </c>
      <c r="B112" s="7">
        <v>0.77</v>
      </c>
      <c r="C112" s="7">
        <v>26</v>
      </c>
    </row>
    <row r="113" spans="1:3" x14ac:dyDescent="0.25">
      <c r="A113" s="8" t="s">
        <v>127</v>
      </c>
      <c r="B113" s="7">
        <v>0.69</v>
      </c>
      <c r="C113" s="7">
        <v>27</v>
      </c>
    </row>
    <row r="114" spans="1:3" x14ac:dyDescent="0.25">
      <c r="A114" s="8" t="s">
        <v>128</v>
      </c>
      <c r="B114" s="7">
        <v>0.74</v>
      </c>
      <c r="C114" s="7">
        <v>27</v>
      </c>
    </row>
    <row r="115" spans="1:3" x14ac:dyDescent="0.25">
      <c r="A115" s="8" t="s">
        <v>129</v>
      </c>
      <c r="B115" s="7">
        <v>0.77</v>
      </c>
      <c r="C115" s="7">
        <v>25</v>
      </c>
    </row>
    <row r="116" spans="1:3" x14ac:dyDescent="0.25">
      <c r="A116" s="8" t="s">
        <v>130</v>
      </c>
      <c r="B116" s="7">
        <v>0.77</v>
      </c>
      <c r="C116" s="7">
        <v>26</v>
      </c>
    </row>
    <row r="117" spans="1:3" x14ac:dyDescent="0.25">
      <c r="A117" s="8" t="s">
        <v>131</v>
      </c>
      <c r="B117" s="7">
        <v>0.69</v>
      </c>
      <c r="C117" s="7">
        <v>27</v>
      </c>
    </row>
    <row r="118" spans="1:3" x14ac:dyDescent="0.25">
      <c r="A118" s="8" t="s">
        <v>132</v>
      </c>
      <c r="B118" s="7">
        <v>0.71</v>
      </c>
      <c r="C118" s="7">
        <v>27</v>
      </c>
    </row>
    <row r="119" spans="1:3" x14ac:dyDescent="0.25">
      <c r="A119" s="8" t="s">
        <v>133</v>
      </c>
      <c r="B119" s="7">
        <v>0.8</v>
      </c>
      <c r="C119" s="7">
        <v>25</v>
      </c>
    </row>
    <row r="120" spans="1:3" x14ac:dyDescent="0.25">
      <c r="A120" s="8" t="s">
        <v>134</v>
      </c>
      <c r="B120" s="7">
        <v>0.77</v>
      </c>
      <c r="C120" s="7">
        <v>25</v>
      </c>
    </row>
    <row r="121" spans="1:3" x14ac:dyDescent="0.25">
      <c r="A121" s="8" t="s">
        <v>135</v>
      </c>
      <c r="B121" s="7">
        <v>0.74</v>
      </c>
      <c r="C121" s="7">
        <v>26</v>
      </c>
    </row>
    <row r="122" spans="1:3" x14ac:dyDescent="0.25">
      <c r="A122" s="8" t="s">
        <v>136</v>
      </c>
      <c r="B122" s="7">
        <v>0.71</v>
      </c>
      <c r="C122" s="7">
        <v>27</v>
      </c>
    </row>
    <row r="123" spans="1:3" x14ac:dyDescent="0.25">
      <c r="A123" s="8" t="s">
        <v>137</v>
      </c>
      <c r="B123" s="7">
        <v>0.74</v>
      </c>
      <c r="C123" s="7">
        <v>27</v>
      </c>
    </row>
    <row r="124" spans="1:3" x14ac:dyDescent="0.25">
      <c r="A124" s="8" t="s">
        <v>138</v>
      </c>
      <c r="B124" s="7">
        <v>0.65</v>
      </c>
      <c r="C124" s="7">
        <v>29</v>
      </c>
    </row>
    <row r="125" spans="1:3" x14ac:dyDescent="0.25">
      <c r="A125" s="8" t="s">
        <v>139</v>
      </c>
      <c r="B125" s="7">
        <v>0.69</v>
      </c>
      <c r="C125" s="7">
        <v>29</v>
      </c>
    </row>
    <row r="126" spans="1:3" x14ac:dyDescent="0.25">
      <c r="A126" s="8" t="s">
        <v>140</v>
      </c>
      <c r="B126" s="7">
        <v>0.63</v>
      </c>
      <c r="C126" s="7">
        <v>30</v>
      </c>
    </row>
    <row r="127" spans="1:3" x14ac:dyDescent="0.25">
      <c r="A127" s="8" t="s">
        <v>141</v>
      </c>
      <c r="B127" s="7">
        <v>0.63</v>
      </c>
      <c r="C127" s="7">
        <v>31</v>
      </c>
    </row>
    <row r="128" spans="1:3" x14ac:dyDescent="0.25">
      <c r="A128" s="8" t="s">
        <v>142</v>
      </c>
      <c r="B128" s="7">
        <v>0.71</v>
      </c>
      <c r="C128" s="7">
        <v>28</v>
      </c>
    </row>
    <row r="129" spans="1:3" x14ac:dyDescent="0.25">
      <c r="A129" s="8" t="s">
        <v>143</v>
      </c>
      <c r="B129" s="7">
        <v>0.67</v>
      </c>
      <c r="C129" s="7">
        <v>29</v>
      </c>
    </row>
    <row r="130" spans="1:3" x14ac:dyDescent="0.25">
      <c r="A130" s="8" t="s">
        <v>144</v>
      </c>
      <c r="B130" s="7">
        <v>0.65</v>
      </c>
      <c r="C130" s="7">
        <v>29</v>
      </c>
    </row>
    <row r="131" spans="1:3" x14ac:dyDescent="0.25">
      <c r="A131" s="8" t="s">
        <v>145</v>
      </c>
      <c r="B131" s="7">
        <v>0.67</v>
      </c>
      <c r="C131" s="7">
        <v>30</v>
      </c>
    </row>
    <row r="132" spans="1:3" x14ac:dyDescent="0.25">
      <c r="A132" s="8" t="s">
        <v>146</v>
      </c>
      <c r="B132" s="7">
        <v>0.63</v>
      </c>
      <c r="C132" s="7">
        <v>31</v>
      </c>
    </row>
    <row r="133" spans="1:3" x14ac:dyDescent="0.25">
      <c r="A133" s="8" t="s">
        <v>147</v>
      </c>
      <c r="B133" s="7">
        <v>0.69</v>
      </c>
      <c r="C133" s="7">
        <v>28</v>
      </c>
    </row>
    <row r="134" spans="1:3" x14ac:dyDescent="0.25">
      <c r="A134" s="8" t="s">
        <v>148</v>
      </c>
      <c r="B134" s="7">
        <v>0.67</v>
      </c>
      <c r="C134" s="7">
        <v>29</v>
      </c>
    </row>
    <row r="135" spans="1:3" x14ac:dyDescent="0.25">
      <c r="A135" s="8" t="s">
        <v>149</v>
      </c>
      <c r="B135" s="7">
        <v>0.67</v>
      </c>
      <c r="C135" s="7">
        <v>29</v>
      </c>
    </row>
    <row r="136" spans="1:3" x14ac:dyDescent="0.25">
      <c r="A136" s="8" t="s">
        <v>150</v>
      </c>
      <c r="B136" s="7">
        <v>0.65</v>
      </c>
      <c r="C136" s="7">
        <v>30</v>
      </c>
    </row>
    <row r="137" spans="1:3" x14ac:dyDescent="0.25">
      <c r="A137" s="8" t="s">
        <v>151</v>
      </c>
      <c r="B137" s="7">
        <v>0.63</v>
      </c>
      <c r="C137" s="7">
        <v>31</v>
      </c>
    </row>
    <row r="138" spans="1:3" x14ac:dyDescent="0.25">
      <c r="A138" s="8" t="s">
        <v>152</v>
      </c>
      <c r="B138" s="7">
        <v>0.69</v>
      </c>
      <c r="C138" s="7">
        <v>28</v>
      </c>
    </row>
    <row r="139" spans="1:3" x14ac:dyDescent="0.25">
      <c r="A139" s="8" t="s">
        <v>153</v>
      </c>
      <c r="B139" s="7">
        <v>0.67</v>
      </c>
      <c r="C139" s="7">
        <v>29</v>
      </c>
    </row>
    <row r="140" spans="1:3" x14ac:dyDescent="0.25">
      <c r="A140" s="8" t="s">
        <v>154</v>
      </c>
      <c r="B140" s="7">
        <v>0.67</v>
      </c>
      <c r="C140" s="7">
        <v>29</v>
      </c>
    </row>
    <row r="141" spans="1:3" x14ac:dyDescent="0.25">
      <c r="A141" s="8" t="s">
        <v>155</v>
      </c>
      <c r="B141" s="7">
        <v>0.67</v>
      </c>
      <c r="C141" s="7">
        <v>30</v>
      </c>
    </row>
    <row r="142" spans="1:3" x14ac:dyDescent="0.25">
      <c r="A142" s="8" t="s">
        <v>156</v>
      </c>
      <c r="B142" s="7">
        <v>0.61</v>
      </c>
      <c r="C142" s="7">
        <v>31</v>
      </c>
    </row>
    <row r="143" spans="1:3" x14ac:dyDescent="0.25">
      <c r="A143" s="8" t="s">
        <v>157</v>
      </c>
      <c r="B143" s="7">
        <v>0.67</v>
      </c>
      <c r="C143" s="7">
        <v>28</v>
      </c>
    </row>
    <row r="144" spans="1:3" x14ac:dyDescent="0.25">
      <c r="A144" s="8" t="s">
        <v>158</v>
      </c>
      <c r="B144" s="7">
        <v>0.69</v>
      </c>
      <c r="C144" s="7">
        <v>29</v>
      </c>
    </row>
    <row r="145" spans="1:3" x14ac:dyDescent="0.25">
      <c r="A145" s="8" t="s">
        <v>159</v>
      </c>
      <c r="B145" s="7">
        <v>0.67</v>
      </c>
      <c r="C145" s="7">
        <v>30</v>
      </c>
    </row>
    <row r="146" spans="1:3" x14ac:dyDescent="0.25">
      <c r="A146" s="8" t="s">
        <v>160</v>
      </c>
      <c r="B146" s="7">
        <v>0.63</v>
      </c>
      <c r="C146" s="7">
        <v>31</v>
      </c>
    </row>
    <row r="147" spans="1:3" x14ac:dyDescent="0.25">
      <c r="A147" s="8" t="s">
        <v>161</v>
      </c>
      <c r="B147" s="7">
        <v>0.69</v>
      </c>
      <c r="C147" s="7">
        <v>28</v>
      </c>
    </row>
    <row r="148" spans="1:3" x14ac:dyDescent="0.25">
      <c r="A148" s="8" t="s">
        <v>162</v>
      </c>
      <c r="B148" s="7">
        <v>0.69</v>
      </c>
      <c r="C148" s="7">
        <v>29</v>
      </c>
    </row>
    <row r="149" spans="1:3" x14ac:dyDescent="0.25">
      <c r="A149" s="8" t="s">
        <v>163</v>
      </c>
      <c r="B149" s="7">
        <v>0.67</v>
      </c>
      <c r="C149" s="7">
        <v>30</v>
      </c>
    </row>
    <row r="150" spans="1:3" x14ac:dyDescent="0.25">
      <c r="A150" s="8" t="s">
        <v>164</v>
      </c>
      <c r="B150" s="7">
        <v>0.63</v>
      </c>
      <c r="C150" s="7">
        <v>31</v>
      </c>
    </row>
    <row r="151" spans="1:3" x14ac:dyDescent="0.25">
      <c r="A151" s="8" t="s">
        <v>165</v>
      </c>
      <c r="B151" s="7">
        <v>0.65</v>
      </c>
      <c r="C151" s="7">
        <v>29</v>
      </c>
    </row>
    <row r="152" spans="1:3" x14ac:dyDescent="0.25">
      <c r="A152" s="8" t="s">
        <v>166</v>
      </c>
      <c r="B152" s="7">
        <v>0.65</v>
      </c>
      <c r="C152" s="7">
        <v>29</v>
      </c>
    </row>
    <row r="153" spans="1:3" x14ac:dyDescent="0.25">
      <c r="A153" s="8" t="s">
        <v>167</v>
      </c>
      <c r="B153" s="7">
        <v>0.67</v>
      </c>
      <c r="C153" s="7">
        <v>30</v>
      </c>
    </row>
    <row r="154" spans="1:3" x14ac:dyDescent="0.25">
      <c r="A154" s="8" t="s">
        <v>168</v>
      </c>
      <c r="B154" s="7">
        <v>0.65</v>
      </c>
      <c r="C154" s="7">
        <v>31</v>
      </c>
    </row>
    <row r="155" spans="1:3" x14ac:dyDescent="0.25">
      <c r="A155" s="8" t="s">
        <v>169</v>
      </c>
      <c r="B155" s="7">
        <v>0.65</v>
      </c>
      <c r="C155" s="7">
        <v>31</v>
      </c>
    </row>
    <row r="156" spans="1:3" x14ac:dyDescent="0.25">
      <c r="A156" s="8" t="s">
        <v>170</v>
      </c>
      <c r="B156" s="7">
        <v>0.59</v>
      </c>
      <c r="C156" s="7">
        <v>33</v>
      </c>
    </row>
    <row r="157" spans="1:3" x14ac:dyDescent="0.25">
      <c r="A157" s="8" t="s">
        <v>171</v>
      </c>
      <c r="B157" s="7">
        <v>0.56000000000000005</v>
      </c>
      <c r="C157" s="7">
        <v>35</v>
      </c>
    </row>
    <row r="158" spans="1:3" x14ac:dyDescent="0.25">
      <c r="A158" s="8" t="s">
        <v>172</v>
      </c>
      <c r="B158" s="7">
        <v>0.51</v>
      </c>
      <c r="C158" s="7">
        <v>38</v>
      </c>
    </row>
    <row r="159" spans="1:3" x14ac:dyDescent="0.25">
      <c r="A159" s="8" t="s">
        <v>173</v>
      </c>
      <c r="B159" s="7">
        <v>0.59</v>
      </c>
      <c r="C159" s="7">
        <v>32</v>
      </c>
    </row>
    <row r="160" spans="1:3" x14ac:dyDescent="0.25">
      <c r="A160" s="8" t="s">
        <v>174</v>
      </c>
      <c r="B160" s="7">
        <v>0.56000000000000005</v>
      </c>
      <c r="C160" s="7">
        <v>34</v>
      </c>
    </row>
    <row r="161" spans="1:3" x14ac:dyDescent="0.25">
      <c r="A161" s="8" t="s">
        <v>175</v>
      </c>
      <c r="B161" s="7">
        <v>0.56000000000000005</v>
      </c>
      <c r="C161" s="7">
        <v>36</v>
      </c>
    </row>
    <row r="162" spans="1:3" x14ac:dyDescent="0.25">
      <c r="A162" s="8" t="s">
        <v>176</v>
      </c>
      <c r="B162" s="7">
        <v>0.5</v>
      </c>
      <c r="C162" s="7">
        <v>39</v>
      </c>
    </row>
    <row r="163" spans="1:3" x14ac:dyDescent="0.25">
      <c r="A163" s="8" t="s">
        <v>177</v>
      </c>
      <c r="B163" s="7">
        <v>0.61</v>
      </c>
      <c r="C163" s="7">
        <v>32</v>
      </c>
    </row>
    <row r="164" spans="1:3" x14ac:dyDescent="0.25">
      <c r="A164" s="8" t="s">
        <v>178</v>
      </c>
      <c r="B164" s="7">
        <v>0.54</v>
      </c>
      <c r="C164" s="7">
        <v>35</v>
      </c>
    </row>
    <row r="165" spans="1:3" x14ac:dyDescent="0.25">
      <c r="A165" s="8" t="s">
        <v>179</v>
      </c>
      <c r="B165" s="7">
        <v>0.53</v>
      </c>
      <c r="C165" s="7">
        <v>36</v>
      </c>
    </row>
    <row r="166" spans="1:3" x14ac:dyDescent="0.25">
      <c r="A166" s="8" t="s">
        <v>180</v>
      </c>
      <c r="B166" s="7">
        <v>0.5</v>
      </c>
      <c r="C166" s="7">
        <v>40</v>
      </c>
    </row>
    <row r="167" spans="1:3" x14ac:dyDescent="0.25">
      <c r="A167" s="8" t="s">
        <v>181</v>
      </c>
      <c r="B167" s="7">
        <v>0.59</v>
      </c>
      <c r="C167" s="7">
        <v>32</v>
      </c>
    </row>
    <row r="168" spans="1:3" x14ac:dyDescent="0.25">
      <c r="A168" s="8" t="s">
        <v>182</v>
      </c>
      <c r="B168" s="7">
        <v>0.56999999999999995</v>
      </c>
      <c r="C168" s="7">
        <v>35</v>
      </c>
    </row>
    <row r="169" spans="1:3" x14ac:dyDescent="0.25">
      <c r="A169" s="8" t="s">
        <v>183</v>
      </c>
      <c r="B169" s="7">
        <v>0.56000000000000005</v>
      </c>
      <c r="C169" s="7">
        <v>36</v>
      </c>
    </row>
    <row r="170" spans="1:3" x14ac:dyDescent="0.25">
      <c r="A170" s="8" t="s">
        <v>184</v>
      </c>
      <c r="B170" s="7">
        <v>0.47</v>
      </c>
      <c r="C170" s="7">
        <v>41</v>
      </c>
    </row>
    <row r="171" spans="1:3" x14ac:dyDescent="0.25">
      <c r="A171" s="8" t="s">
        <v>185</v>
      </c>
      <c r="B171" s="7">
        <v>0.65</v>
      </c>
      <c r="C171" s="7">
        <v>31</v>
      </c>
    </row>
    <row r="172" spans="1:3" x14ac:dyDescent="0.25">
      <c r="A172" s="8" t="s">
        <v>186</v>
      </c>
      <c r="B172" s="7">
        <v>0.59</v>
      </c>
      <c r="C172" s="7">
        <v>32</v>
      </c>
    </row>
    <row r="173" spans="1:3" x14ac:dyDescent="0.25">
      <c r="A173" s="8" t="s">
        <v>187</v>
      </c>
      <c r="B173" s="7">
        <v>0.56000000000000005</v>
      </c>
      <c r="C173" s="7">
        <v>35</v>
      </c>
    </row>
    <row r="174" spans="1:3" x14ac:dyDescent="0.25">
      <c r="A174" s="8" t="s">
        <v>188</v>
      </c>
      <c r="B174" s="7">
        <v>0.54</v>
      </c>
      <c r="C174" s="7">
        <v>37</v>
      </c>
    </row>
    <row r="175" spans="1:3" x14ac:dyDescent="0.25">
      <c r="A175" s="8" t="s">
        <v>189</v>
      </c>
      <c r="B175" s="7">
        <v>0.47</v>
      </c>
      <c r="C175" s="7">
        <v>41</v>
      </c>
    </row>
    <row r="176" spans="1:3" x14ac:dyDescent="0.25">
      <c r="A176" s="8" t="s">
        <v>190</v>
      </c>
      <c r="B176" s="7">
        <v>0.65</v>
      </c>
      <c r="C176" s="7">
        <v>31</v>
      </c>
    </row>
    <row r="177" spans="1:3" x14ac:dyDescent="0.25">
      <c r="A177" s="8" t="s">
        <v>191</v>
      </c>
      <c r="B177" s="7">
        <v>0.61</v>
      </c>
      <c r="C177" s="7">
        <v>33</v>
      </c>
    </row>
    <row r="178" spans="1:3" x14ac:dyDescent="0.25">
      <c r="A178" s="8" t="s">
        <v>192</v>
      </c>
      <c r="B178" s="7">
        <v>0.56999999999999995</v>
      </c>
      <c r="C178" s="7">
        <v>35</v>
      </c>
    </row>
    <row r="179" spans="1:3" x14ac:dyDescent="0.25">
      <c r="A179" s="8" t="s">
        <v>193</v>
      </c>
      <c r="B179" s="7">
        <v>0.51</v>
      </c>
      <c r="C179" s="7">
        <v>37</v>
      </c>
    </row>
    <row r="180" spans="1:3" x14ac:dyDescent="0.25">
      <c r="A180" s="8" t="s">
        <v>194</v>
      </c>
      <c r="B180" s="7">
        <v>0.47</v>
      </c>
      <c r="C180" s="7">
        <v>42</v>
      </c>
    </row>
    <row r="181" spans="1:3" x14ac:dyDescent="0.25">
      <c r="A181" s="8" t="s">
        <v>195</v>
      </c>
      <c r="B181" s="7">
        <v>0.63</v>
      </c>
      <c r="C181" s="7">
        <v>31</v>
      </c>
    </row>
    <row r="182" spans="1:3" x14ac:dyDescent="0.25">
      <c r="A182" s="8" t="s">
        <v>196</v>
      </c>
      <c r="B182" s="7">
        <v>0.59</v>
      </c>
      <c r="C182" s="7">
        <v>33</v>
      </c>
    </row>
    <row r="183" spans="1:3" x14ac:dyDescent="0.25">
      <c r="A183" s="8" t="s">
        <v>197</v>
      </c>
      <c r="B183" s="7">
        <v>0.54</v>
      </c>
      <c r="C183" s="7">
        <v>35</v>
      </c>
    </row>
    <row r="184" spans="1:3" x14ac:dyDescent="0.25">
      <c r="A184" s="8" t="s">
        <v>198</v>
      </c>
      <c r="B184" s="7">
        <v>0.53</v>
      </c>
      <c r="C184" s="7">
        <v>38</v>
      </c>
    </row>
    <row r="185" spans="1:3" x14ac:dyDescent="0.25">
      <c r="A185" s="8" t="s">
        <v>199</v>
      </c>
      <c r="B185" s="7">
        <v>0.47</v>
      </c>
      <c r="C185" s="7">
        <v>43</v>
      </c>
    </row>
    <row r="186" spans="1:3" x14ac:dyDescent="0.25">
      <c r="A186" s="8" t="s">
        <v>200</v>
      </c>
      <c r="B186" s="7">
        <v>0.51</v>
      </c>
      <c r="C186" s="7">
        <v>38</v>
      </c>
    </row>
    <row r="187" spans="1:3" x14ac:dyDescent="0.25">
      <c r="A187" s="8" t="s">
        <v>201</v>
      </c>
      <c r="B187" s="7">
        <v>0.54</v>
      </c>
      <c r="C187" s="7">
        <v>35</v>
      </c>
    </row>
    <row r="188" spans="1:3" x14ac:dyDescent="0.25">
      <c r="A188" s="8" t="s">
        <v>202</v>
      </c>
      <c r="B188" s="7">
        <v>0.59</v>
      </c>
      <c r="C188" s="7">
        <v>34</v>
      </c>
    </row>
    <row r="189" spans="1:3" x14ac:dyDescent="0.25">
      <c r="A189" s="8" t="s">
        <v>203</v>
      </c>
      <c r="B189" s="7">
        <v>0.63</v>
      </c>
      <c r="C189" s="7">
        <v>32</v>
      </c>
    </row>
    <row r="190" spans="1:3" x14ac:dyDescent="0.25">
      <c r="A190" s="8" t="s">
        <v>204</v>
      </c>
      <c r="B190" s="7">
        <v>0.51</v>
      </c>
      <c r="C190" s="7">
        <v>39</v>
      </c>
    </row>
    <row r="191" spans="1:3" x14ac:dyDescent="0.25">
      <c r="A191" s="8" t="s">
        <v>205</v>
      </c>
      <c r="B191" s="7">
        <v>0.56999999999999995</v>
      </c>
      <c r="C191" s="7">
        <v>35</v>
      </c>
    </row>
    <row r="192" spans="1:3" x14ac:dyDescent="0.25">
      <c r="A192" s="8" t="s">
        <v>206</v>
      </c>
      <c r="B192" s="7">
        <v>0.56999999999999995</v>
      </c>
      <c r="C192" s="7">
        <v>34</v>
      </c>
    </row>
    <row r="193" spans="1:3" x14ac:dyDescent="0.25">
      <c r="A193" s="8" t="s">
        <v>207</v>
      </c>
      <c r="B193" s="7">
        <v>0.59</v>
      </c>
      <c r="C193" s="7">
        <v>33</v>
      </c>
    </row>
    <row r="194" spans="1:3" x14ac:dyDescent="0.25">
      <c r="A194" s="8" t="s">
        <v>208</v>
      </c>
      <c r="B194" s="7">
        <v>0.49</v>
      </c>
      <c r="C194" s="7">
        <v>40</v>
      </c>
    </row>
    <row r="195" spans="1:3" x14ac:dyDescent="0.25">
      <c r="A195" s="8" t="s">
        <v>209</v>
      </c>
      <c r="B195" s="7">
        <v>0.54</v>
      </c>
      <c r="C195" s="7">
        <v>35</v>
      </c>
    </row>
    <row r="196" spans="1:3" x14ac:dyDescent="0.25">
      <c r="A196" s="8" t="s">
        <v>210</v>
      </c>
      <c r="B196" s="7">
        <v>0.56000000000000005</v>
      </c>
      <c r="C196" s="7">
        <v>34</v>
      </c>
    </row>
    <row r="197" spans="1:3" x14ac:dyDescent="0.25">
      <c r="A197" s="8" t="s">
        <v>211</v>
      </c>
      <c r="B197" s="7">
        <v>0.61</v>
      </c>
      <c r="C197" s="7">
        <v>33</v>
      </c>
    </row>
    <row r="198" spans="1:3" x14ac:dyDescent="0.25">
      <c r="A198" s="8" t="s">
        <v>212</v>
      </c>
      <c r="B198" s="7">
        <v>0.5</v>
      </c>
      <c r="C198" s="7">
        <v>40</v>
      </c>
    </row>
    <row r="199" spans="1:3" x14ac:dyDescent="0.25">
      <c r="A199" s="8" t="s">
        <v>213</v>
      </c>
      <c r="B199" s="7">
        <v>0.54</v>
      </c>
      <c r="C199" s="7">
        <v>35</v>
      </c>
    </row>
    <row r="200" spans="1:3" x14ac:dyDescent="0.25">
      <c r="A200" s="8" t="s">
        <v>214</v>
      </c>
      <c r="B200" s="7">
        <v>0.59</v>
      </c>
      <c r="C200" s="7">
        <v>34</v>
      </c>
    </row>
    <row r="201" spans="1:3" x14ac:dyDescent="0.25">
      <c r="A201" s="8" t="s">
        <v>215</v>
      </c>
      <c r="B201" s="7">
        <v>0.56999999999999995</v>
      </c>
      <c r="C201" s="7">
        <v>33</v>
      </c>
    </row>
    <row r="202" spans="1:3" x14ac:dyDescent="0.25">
      <c r="A202" s="8" t="s">
        <v>216</v>
      </c>
      <c r="B202" s="7">
        <v>0.47</v>
      </c>
      <c r="C202" s="7">
        <v>41</v>
      </c>
    </row>
    <row r="203" spans="1:3" x14ac:dyDescent="0.25">
      <c r="A203" s="8" t="s">
        <v>217</v>
      </c>
      <c r="B203" s="7">
        <v>0.56000000000000005</v>
      </c>
      <c r="C203" s="7">
        <v>36</v>
      </c>
    </row>
    <row r="204" spans="1:3" x14ac:dyDescent="0.25">
      <c r="A204" s="8" t="s">
        <v>218</v>
      </c>
      <c r="B204" s="7">
        <v>0.56999999999999995</v>
      </c>
      <c r="C204" s="7">
        <v>35</v>
      </c>
    </row>
    <row r="205" spans="1:3" x14ac:dyDescent="0.25">
      <c r="A205" s="8" t="s">
        <v>219</v>
      </c>
      <c r="B205" s="7">
        <v>0.56999999999999995</v>
      </c>
      <c r="C205" s="7">
        <v>33</v>
      </c>
    </row>
    <row r="206" spans="1:3" x14ac:dyDescent="0.25">
      <c r="A206" s="8" t="s">
        <v>220</v>
      </c>
      <c r="B206" s="7">
        <v>0.47</v>
      </c>
      <c r="C206" s="7">
        <v>42</v>
      </c>
    </row>
    <row r="207" spans="1:3" x14ac:dyDescent="0.25">
      <c r="A207" s="8" t="s">
        <v>221</v>
      </c>
      <c r="B207" s="7">
        <v>0.51</v>
      </c>
      <c r="C207" s="7">
        <v>37</v>
      </c>
    </row>
    <row r="208" spans="1:3" x14ac:dyDescent="0.25">
      <c r="A208" s="8" t="s">
        <v>222</v>
      </c>
      <c r="B208" s="7">
        <v>0.56999999999999995</v>
      </c>
      <c r="C208" s="7">
        <v>35</v>
      </c>
    </row>
    <row r="209" spans="1:3" x14ac:dyDescent="0.25">
      <c r="A209" s="8" t="s">
        <v>223</v>
      </c>
      <c r="B209" s="7">
        <v>0.56999999999999995</v>
      </c>
      <c r="C209" s="7">
        <v>33</v>
      </c>
    </row>
    <row r="210" spans="1:3" x14ac:dyDescent="0.25">
      <c r="A210" s="8" t="s">
        <v>224</v>
      </c>
      <c r="B210" s="7">
        <v>0.59</v>
      </c>
      <c r="C210" s="7">
        <v>32</v>
      </c>
    </row>
    <row r="211" spans="1:3" x14ac:dyDescent="0.25">
      <c r="A211" s="8" t="s">
        <v>225</v>
      </c>
      <c r="B211" s="7">
        <v>0.47</v>
      </c>
      <c r="C211" s="7">
        <v>43</v>
      </c>
    </row>
    <row r="212" spans="1:3" x14ac:dyDescent="0.25">
      <c r="A212" s="8" t="s">
        <v>226</v>
      </c>
      <c r="B212" s="7">
        <v>0.51</v>
      </c>
      <c r="C212" s="7">
        <v>38</v>
      </c>
    </row>
    <row r="213" spans="1:3" x14ac:dyDescent="0.25">
      <c r="A213" s="8" t="s">
        <v>227</v>
      </c>
      <c r="B213" s="7">
        <v>0.56999999999999995</v>
      </c>
      <c r="C213" s="7">
        <v>35</v>
      </c>
    </row>
    <row r="214" spans="1:3" x14ac:dyDescent="0.25">
      <c r="A214" s="8" t="s">
        <v>228</v>
      </c>
      <c r="B214" s="7">
        <v>0.59</v>
      </c>
      <c r="C214" s="7">
        <v>34</v>
      </c>
    </row>
    <row r="215" spans="1:3" x14ac:dyDescent="0.25">
      <c r="A215" s="8" t="s">
        <v>229</v>
      </c>
      <c r="B215" s="7">
        <v>0.61</v>
      </c>
      <c r="C215" s="7">
        <v>32</v>
      </c>
    </row>
    <row r="216" spans="1:3" x14ac:dyDescent="0.25">
      <c r="A216" s="8" t="s">
        <v>230</v>
      </c>
      <c r="B216" s="7">
        <v>0.63</v>
      </c>
      <c r="C216" s="7">
        <v>32</v>
      </c>
    </row>
    <row r="217" spans="1:3" x14ac:dyDescent="0.25">
      <c r="A217" s="8" t="s">
        <v>231</v>
      </c>
      <c r="B217" s="7">
        <v>0.63</v>
      </c>
      <c r="C217" s="7">
        <v>31</v>
      </c>
    </row>
    <row r="218" spans="1:3" x14ac:dyDescent="0.25">
      <c r="A218" s="8" t="s">
        <v>232</v>
      </c>
      <c r="B218" s="7">
        <v>0.63</v>
      </c>
      <c r="C218" s="7">
        <v>30</v>
      </c>
    </row>
    <row r="219" spans="1:3" x14ac:dyDescent="0.25">
      <c r="A219" s="8" t="s">
        <v>233</v>
      </c>
      <c r="B219" s="7">
        <v>0.69</v>
      </c>
      <c r="C219" s="7">
        <v>29</v>
      </c>
    </row>
    <row r="220" spans="1:3" x14ac:dyDescent="0.25">
      <c r="A220" s="8" t="s">
        <v>234</v>
      </c>
      <c r="B220" s="7">
        <v>0.61</v>
      </c>
      <c r="C220" s="7">
        <v>32</v>
      </c>
    </row>
    <row r="221" spans="1:3" x14ac:dyDescent="0.25">
      <c r="A221" s="8" t="s">
        <v>235</v>
      </c>
      <c r="B221" s="7">
        <v>0.61</v>
      </c>
      <c r="C221" s="7">
        <v>31</v>
      </c>
    </row>
    <row r="222" spans="1:3" x14ac:dyDescent="0.25">
      <c r="A222" s="8" t="s">
        <v>236</v>
      </c>
      <c r="B222" s="7">
        <v>0.67</v>
      </c>
      <c r="C222" s="7">
        <v>30</v>
      </c>
    </row>
    <row r="223" spans="1:3" x14ac:dyDescent="0.25">
      <c r="A223" s="8" t="s">
        <v>237</v>
      </c>
      <c r="B223" s="7">
        <v>0.65</v>
      </c>
      <c r="C223" s="7">
        <v>29</v>
      </c>
    </row>
    <row r="224" spans="1:3" x14ac:dyDescent="0.25">
      <c r="A224" s="8" t="s">
        <v>238</v>
      </c>
      <c r="B224" s="7">
        <v>0.63</v>
      </c>
      <c r="C224" s="7">
        <v>32</v>
      </c>
    </row>
    <row r="225" spans="1:3" x14ac:dyDescent="0.25">
      <c r="A225" s="8" t="s">
        <v>239</v>
      </c>
      <c r="B225" s="7">
        <v>0.65</v>
      </c>
      <c r="C225" s="7">
        <v>31</v>
      </c>
    </row>
    <row r="226" spans="1:3" x14ac:dyDescent="0.25">
      <c r="A226" s="8" t="s">
        <v>240</v>
      </c>
      <c r="B226" s="7">
        <v>0.67</v>
      </c>
      <c r="C226" s="7">
        <v>30</v>
      </c>
    </row>
    <row r="227" spans="1:3" x14ac:dyDescent="0.25">
      <c r="A227" s="8" t="s">
        <v>241</v>
      </c>
      <c r="B227" s="7">
        <v>0.65</v>
      </c>
      <c r="C227" s="7">
        <v>29</v>
      </c>
    </row>
    <row r="228" spans="1:3" x14ac:dyDescent="0.25">
      <c r="A228" s="8" t="s">
        <v>242</v>
      </c>
      <c r="B228" s="7">
        <v>0.65</v>
      </c>
      <c r="C228" s="7">
        <v>29</v>
      </c>
    </row>
    <row r="229" spans="1:3" x14ac:dyDescent="0.25">
      <c r="A229" s="8" t="s">
        <v>243</v>
      </c>
      <c r="B229" s="7">
        <v>0.59</v>
      </c>
      <c r="C229" s="7">
        <v>32</v>
      </c>
    </row>
    <row r="230" spans="1:3" x14ac:dyDescent="0.25">
      <c r="A230" s="8" t="s">
        <v>244</v>
      </c>
      <c r="B230" s="7">
        <v>0.63</v>
      </c>
      <c r="C230" s="7">
        <v>31</v>
      </c>
    </row>
    <row r="231" spans="1:3" x14ac:dyDescent="0.25">
      <c r="A231" s="8" t="s">
        <v>245</v>
      </c>
      <c r="B231" s="7">
        <v>0.63</v>
      </c>
      <c r="C231" s="7">
        <v>30</v>
      </c>
    </row>
    <row r="232" spans="1:3" x14ac:dyDescent="0.25">
      <c r="A232" s="8" t="s">
        <v>246</v>
      </c>
      <c r="B232" s="7">
        <v>0.67</v>
      </c>
      <c r="C232" s="7">
        <v>30</v>
      </c>
    </row>
    <row r="233" spans="1:3" x14ac:dyDescent="0.25">
      <c r="A233" s="8" t="s">
        <v>247</v>
      </c>
      <c r="B233" s="7">
        <v>0.69</v>
      </c>
      <c r="C233" s="7">
        <v>29</v>
      </c>
    </row>
    <row r="234" spans="1:3" x14ac:dyDescent="0.25">
      <c r="A234" s="8" t="s">
        <v>248</v>
      </c>
      <c r="B234" s="7">
        <v>0.61</v>
      </c>
      <c r="C234" s="7">
        <v>32</v>
      </c>
    </row>
    <row r="235" spans="1:3" x14ac:dyDescent="0.25">
      <c r="A235" s="8" t="s">
        <v>249</v>
      </c>
      <c r="B235" s="7">
        <v>0.65</v>
      </c>
      <c r="C235" s="7">
        <v>31</v>
      </c>
    </row>
    <row r="236" spans="1:3" x14ac:dyDescent="0.25">
      <c r="A236" s="8" t="s">
        <v>250</v>
      </c>
      <c r="B236" s="7">
        <v>0.65</v>
      </c>
      <c r="C236" s="7">
        <v>30</v>
      </c>
    </row>
    <row r="237" spans="1:3" x14ac:dyDescent="0.25">
      <c r="A237" s="8" t="s">
        <v>251</v>
      </c>
      <c r="B237" s="7">
        <v>0.63</v>
      </c>
      <c r="C237" s="7">
        <v>30</v>
      </c>
    </row>
    <row r="238" spans="1:3" x14ac:dyDescent="0.25">
      <c r="A238" s="8" t="s">
        <v>252</v>
      </c>
      <c r="B238" s="7">
        <v>0.67</v>
      </c>
      <c r="C238" s="7">
        <v>29</v>
      </c>
    </row>
    <row r="239" spans="1:3" x14ac:dyDescent="0.25">
      <c r="A239" s="8" t="s">
        <v>253</v>
      </c>
      <c r="B239" s="7">
        <v>0.59</v>
      </c>
      <c r="C239" s="7">
        <v>32</v>
      </c>
    </row>
    <row r="240" spans="1:3" x14ac:dyDescent="0.25">
      <c r="A240" s="8" t="s">
        <v>254</v>
      </c>
      <c r="B240" s="7">
        <v>0.63</v>
      </c>
      <c r="C240" s="7">
        <v>30</v>
      </c>
    </row>
    <row r="241" spans="1:3" x14ac:dyDescent="0.25">
      <c r="A241" s="8" t="s">
        <v>255</v>
      </c>
      <c r="B241" s="7">
        <v>0.63</v>
      </c>
      <c r="C241" s="7">
        <v>30</v>
      </c>
    </row>
    <row r="242" spans="1:3" x14ac:dyDescent="0.25">
      <c r="A242" s="8" t="s">
        <v>256</v>
      </c>
      <c r="B242" s="7">
        <v>0.65</v>
      </c>
      <c r="C242" s="7">
        <v>29</v>
      </c>
    </row>
    <row r="243" spans="1:3" x14ac:dyDescent="0.25">
      <c r="A243" s="8" t="s">
        <v>257</v>
      </c>
      <c r="B243" s="7">
        <v>0.63</v>
      </c>
      <c r="C243" s="7">
        <v>32</v>
      </c>
    </row>
    <row r="244" spans="1:3" x14ac:dyDescent="0.25">
      <c r="A244" s="8" t="s">
        <v>258</v>
      </c>
      <c r="B244" s="7">
        <v>0.65</v>
      </c>
      <c r="C244" s="7">
        <v>30</v>
      </c>
    </row>
    <row r="245" spans="1:3" x14ac:dyDescent="0.25">
      <c r="A245" s="8" t="s">
        <v>259</v>
      </c>
      <c r="B245" s="7">
        <v>0.63</v>
      </c>
      <c r="C245" s="7">
        <v>30</v>
      </c>
    </row>
    <row r="246" spans="1:3" x14ac:dyDescent="0.25">
      <c r="A246" s="8" t="s">
        <v>260</v>
      </c>
      <c r="B246" s="7">
        <v>0.69</v>
      </c>
      <c r="C246" s="7">
        <v>29</v>
      </c>
    </row>
    <row r="247" spans="1:3" x14ac:dyDescent="0.25">
      <c r="A247" s="8" t="s">
        <v>261</v>
      </c>
      <c r="B247" s="7">
        <v>0.69</v>
      </c>
      <c r="C247" s="7">
        <v>29</v>
      </c>
    </row>
    <row r="248" spans="1:3" x14ac:dyDescent="0.25">
      <c r="A248" s="8" t="s">
        <v>262</v>
      </c>
      <c r="B248" s="7">
        <v>0.69</v>
      </c>
      <c r="C248" s="7">
        <v>28</v>
      </c>
    </row>
    <row r="249" spans="1:3" x14ac:dyDescent="0.25">
      <c r="A249" s="8" t="s">
        <v>263</v>
      </c>
      <c r="B249" s="7">
        <v>0.69</v>
      </c>
      <c r="C249" s="7">
        <v>27</v>
      </c>
    </row>
    <row r="250" spans="1:3" x14ac:dyDescent="0.25">
      <c r="A250" s="8" t="s">
        <v>264</v>
      </c>
      <c r="B250" s="7">
        <v>0.74</v>
      </c>
      <c r="C250" s="7">
        <v>26</v>
      </c>
    </row>
    <row r="251" spans="1:3" x14ac:dyDescent="0.25">
      <c r="A251" s="8" t="s">
        <v>265</v>
      </c>
      <c r="B251" s="7">
        <v>0.71</v>
      </c>
      <c r="C251" s="7">
        <v>26</v>
      </c>
    </row>
    <row r="252" spans="1:3" x14ac:dyDescent="0.25">
      <c r="A252" s="8" t="s">
        <v>266</v>
      </c>
      <c r="B252" s="7">
        <v>0.69</v>
      </c>
      <c r="C252" s="7">
        <v>29</v>
      </c>
    </row>
    <row r="253" spans="1:3" x14ac:dyDescent="0.25">
      <c r="A253" s="8" t="s">
        <v>267</v>
      </c>
      <c r="B253" s="7">
        <v>0.67</v>
      </c>
      <c r="C253" s="7">
        <v>28</v>
      </c>
    </row>
    <row r="254" spans="1:3" x14ac:dyDescent="0.25">
      <c r="A254" s="8" t="s">
        <v>268</v>
      </c>
      <c r="B254" s="7">
        <v>0.71</v>
      </c>
      <c r="C254" s="7">
        <v>27</v>
      </c>
    </row>
    <row r="255" spans="1:3" x14ac:dyDescent="0.25">
      <c r="A255" s="8" t="s">
        <v>269</v>
      </c>
      <c r="B255" s="7">
        <v>0.77</v>
      </c>
      <c r="C255" s="7">
        <v>26</v>
      </c>
    </row>
    <row r="256" spans="1:3" x14ac:dyDescent="0.25">
      <c r="A256" s="8" t="s">
        <v>270</v>
      </c>
      <c r="B256" s="7">
        <v>0.74</v>
      </c>
      <c r="C256" s="7">
        <v>26</v>
      </c>
    </row>
    <row r="257" spans="1:3" x14ac:dyDescent="0.25">
      <c r="A257" s="8" t="s">
        <v>271</v>
      </c>
      <c r="B257" s="7">
        <v>0.69</v>
      </c>
      <c r="C257" s="7">
        <v>28</v>
      </c>
    </row>
    <row r="258" spans="1:3" x14ac:dyDescent="0.25">
      <c r="A258" s="8" t="s">
        <v>272</v>
      </c>
      <c r="B258" s="7">
        <v>0.71</v>
      </c>
      <c r="C258" s="7">
        <v>27</v>
      </c>
    </row>
    <row r="259" spans="1:3" x14ac:dyDescent="0.25">
      <c r="A259" s="8" t="s">
        <v>273</v>
      </c>
      <c r="B259" s="7">
        <v>0.71</v>
      </c>
      <c r="C259" s="7">
        <v>26</v>
      </c>
    </row>
    <row r="260" spans="1:3" x14ac:dyDescent="0.25">
      <c r="A260" s="8" t="s">
        <v>274</v>
      </c>
      <c r="B260" s="7">
        <v>0.71</v>
      </c>
      <c r="C260" s="7">
        <v>26</v>
      </c>
    </row>
    <row r="261" spans="1:3" x14ac:dyDescent="0.25">
      <c r="A261" s="8" t="s">
        <v>275</v>
      </c>
      <c r="B261" s="7">
        <v>0.67</v>
      </c>
      <c r="C261" s="7">
        <v>28</v>
      </c>
    </row>
    <row r="262" spans="1:3" x14ac:dyDescent="0.25">
      <c r="A262" s="8" t="s">
        <v>276</v>
      </c>
      <c r="B262" s="7">
        <v>0.69</v>
      </c>
      <c r="C262" s="7">
        <v>27</v>
      </c>
    </row>
    <row r="263" spans="1:3" x14ac:dyDescent="0.25">
      <c r="A263" s="8" t="s">
        <v>277</v>
      </c>
      <c r="B263" s="7">
        <v>0.71</v>
      </c>
      <c r="C263" s="7">
        <v>26</v>
      </c>
    </row>
    <row r="264" spans="1:3" x14ac:dyDescent="0.25">
      <c r="A264" s="8" t="s">
        <v>278</v>
      </c>
      <c r="B264" s="7">
        <v>0.71</v>
      </c>
      <c r="C264" s="7">
        <v>26</v>
      </c>
    </row>
    <row r="265" spans="1:3" x14ac:dyDescent="0.25">
      <c r="A265" s="8" t="s">
        <v>279</v>
      </c>
      <c r="B265" s="7">
        <v>0.67</v>
      </c>
      <c r="C265" s="7">
        <v>28</v>
      </c>
    </row>
    <row r="266" spans="1:3" x14ac:dyDescent="0.25">
      <c r="A266" s="8" t="s">
        <v>280</v>
      </c>
      <c r="B266" s="7">
        <v>0.69</v>
      </c>
      <c r="C266" s="7">
        <v>27</v>
      </c>
    </row>
    <row r="267" spans="1:3" x14ac:dyDescent="0.25">
      <c r="A267" s="8" t="s">
        <v>281</v>
      </c>
      <c r="B267" s="7">
        <v>0.71</v>
      </c>
      <c r="C267" s="7">
        <v>26</v>
      </c>
    </row>
    <row r="268" spans="1:3" x14ac:dyDescent="0.25">
      <c r="A268" s="8" t="s">
        <v>282</v>
      </c>
      <c r="B268" s="7">
        <v>0.74</v>
      </c>
      <c r="C268" s="7">
        <v>26</v>
      </c>
    </row>
    <row r="269" spans="1:3" x14ac:dyDescent="0.25">
      <c r="A269" s="8" t="s">
        <v>283</v>
      </c>
      <c r="B269" s="7">
        <v>0.71</v>
      </c>
      <c r="C269" s="7">
        <v>28</v>
      </c>
    </row>
    <row r="270" spans="1:3" x14ac:dyDescent="0.25">
      <c r="A270" s="8" t="s">
        <v>284</v>
      </c>
      <c r="B270" s="7">
        <v>0.71</v>
      </c>
      <c r="C270" s="7">
        <v>28</v>
      </c>
    </row>
    <row r="271" spans="1:3" x14ac:dyDescent="0.25">
      <c r="A271" s="8" t="s">
        <v>285</v>
      </c>
      <c r="B271" s="7">
        <v>0.71</v>
      </c>
      <c r="C271" s="7">
        <v>27</v>
      </c>
    </row>
    <row r="272" spans="1:3" x14ac:dyDescent="0.25">
      <c r="A272" s="8" t="s">
        <v>286</v>
      </c>
      <c r="B272" s="7">
        <v>0.77</v>
      </c>
      <c r="C272" s="7">
        <v>26</v>
      </c>
    </row>
    <row r="273" spans="1:3" x14ac:dyDescent="0.25">
      <c r="A273" s="8" t="s">
        <v>287</v>
      </c>
      <c r="B273" s="7">
        <v>0.67</v>
      </c>
      <c r="C273" s="7">
        <v>29</v>
      </c>
    </row>
    <row r="274" spans="1:3" x14ac:dyDescent="0.25">
      <c r="A274" s="8" t="s">
        <v>288</v>
      </c>
      <c r="B274" s="7">
        <v>0.69</v>
      </c>
      <c r="C274" s="7">
        <v>28</v>
      </c>
    </row>
    <row r="275" spans="1:3" x14ac:dyDescent="0.25">
      <c r="A275" s="8" t="s">
        <v>289</v>
      </c>
      <c r="B275" s="7">
        <v>0.71</v>
      </c>
      <c r="C275" s="7">
        <v>27</v>
      </c>
    </row>
    <row r="276" spans="1:3" x14ac:dyDescent="0.25">
      <c r="A276" s="8" t="s">
        <v>290</v>
      </c>
      <c r="B276" s="7">
        <v>0.74</v>
      </c>
      <c r="C276" s="7">
        <v>26</v>
      </c>
    </row>
    <row r="277" spans="1:3" x14ac:dyDescent="0.25">
      <c r="A277" s="8" t="s">
        <v>291</v>
      </c>
      <c r="B277" s="7">
        <v>0.8</v>
      </c>
      <c r="C277" s="7">
        <v>25</v>
      </c>
    </row>
    <row r="278" spans="1:3" x14ac:dyDescent="0.25">
      <c r="A278" s="8" t="s">
        <v>292</v>
      </c>
      <c r="B278" s="7">
        <v>0.74</v>
      </c>
      <c r="C278" s="7">
        <v>25</v>
      </c>
    </row>
    <row r="279" spans="1:3" x14ac:dyDescent="0.25">
      <c r="A279" s="8" t="s">
        <v>293</v>
      </c>
      <c r="B279" s="7">
        <v>0.8</v>
      </c>
      <c r="C279" s="7">
        <v>24</v>
      </c>
    </row>
    <row r="280" spans="1:3" x14ac:dyDescent="0.25">
      <c r="A280" s="8" t="s">
        <v>294</v>
      </c>
      <c r="B280" s="7">
        <v>0.77</v>
      </c>
      <c r="C280" s="7">
        <v>24</v>
      </c>
    </row>
    <row r="281" spans="1:3" x14ac:dyDescent="0.25">
      <c r="A281" s="8" t="s">
        <v>295</v>
      </c>
      <c r="B281" s="7">
        <v>0.8</v>
      </c>
      <c r="C281" s="7">
        <v>25</v>
      </c>
    </row>
    <row r="282" spans="1:3" x14ac:dyDescent="0.25">
      <c r="A282" s="8" t="s">
        <v>296</v>
      </c>
      <c r="B282" s="7">
        <v>0.74</v>
      </c>
      <c r="C282" s="7">
        <v>25</v>
      </c>
    </row>
    <row r="283" spans="1:3" x14ac:dyDescent="0.25">
      <c r="A283" s="8" t="s">
        <v>297</v>
      </c>
      <c r="B283" s="7">
        <v>0.8</v>
      </c>
      <c r="C283" s="7">
        <v>25</v>
      </c>
    </row>
    <row r="284" spans="1:3" x14ac:dyDescent="0.25">
      <c r="A284" s="8" t="s">
        <v>298</v>
      </c>
      <c r="B284" s="7">
        <v>0.8</v>
      </c>
      <c r="C284" s="7">
        <v>24</v>
      </c>
    </row>
    <row r="285" spans="1:3" x14ac:dyDescent="0.25">
      <c r="A285" s="8" t="s">
        <v>299</v>
      </c>
      <c r="B285" s="7">
        <v>0.74</v>
      </c>
      <c r="C285" s="7">
        <v>25</v>
      </c>
    </row>
    <row r="286" spans="1:3" x14ac:dyDescent="0.25">
      <c r="A286" s="8" t="s">
        <v>300</v>
      </c>
      <c r="B286" s="7">
        <v>0.74</v>
      </c>
      <c r="C286" s="7">
        <v>25</v>
      </c>
    </row>
    <row r="287" spans="1:3" x14ac:dyDescent="0.25">
      <c r="A287" s="8" t="s">
        <v>301</v>
      </c>
      <c r="B287" s="7">
        <v>0.77</v>
      </c>
      <c r="C287" s="7">
        <v>25</v>
      </c>
    </row>
    <row r="288" spans="1:3" x14ac:dyDescent="0.25">
      <c r="A288" s="8" t="s">
        <v>302</v>
      </c>
      <c r="B288" s="7">
        <v>0.77</v>
      </c>
      <c r="C288" s="7">
        <v>24</v>
      </c>
    </row>
    <row r="289" spans="1:3" x14ac:dyDescent="0.25">
      <c r="A289" s="8" t="s">
        <v>303</v>
      </c>
      <c r="B289" s="7">
        <v>0.8</v>
      </c>
      <c r="C289" s="7">
        <v>25</v>
      </c>
    </row>
    <row r="290" spans="1:3" x14ac:dyDescent="0.25">
      <c r="A290" s="8" t="s">
        <v>304</v>
      </c>
      <c r="B290" s="7">
        <v>0.74</v>
      </c>
      <c r="C290" s="7">
        <v>25</v>
      </c>
    </row>
    <row r="291" spans="1:3" x14ac:dyDescent="0.25">
      <c r="A291" s="8" t="s">
        <v>305</v>
      </c>
      <c r="B291" s="7">
        <v>0.74</v>
      </c>
      <c r="C291" s="7">
        <v>25</v>
      </c>
    </row>
    <row r="292" spans="1:3" x14ac:dyDescent="0.25">
      <c r="A292" s="8" t="s">
        <v>306</v>
      </c>
      <c r="B292" s="7">
        <v>0.8</v>
      </c>
      <c r="C292" s="7">
        <v>24</v>
      </c>
    </row>
    <row r="293" spans="1:3" x14ac:dyDescent="0.25">
      <c r="A293" s="8" t="s">
        <v>307</v>
      </c>
      <c r="B293" s="7">
        <v>0.77</v>
      </c>
      <c r="C293" s="7">
        <v>25</v>
      </c>
    </row>
    <row r="294" spans="1:3" x14ac:dyDescent="0.25">
      <c r="A294" s="8" t="s">
        <v>308</v>
      </c>
      <c r="B294" s="7">
        <v>0.77</v>
      </c>
      <c r="C294" s="7">
        <v>25</v>
      </c>
    </row>
    <row r="295" spans="1:3" x14ac:dyDescent="0.25">
      <c r="A295" s="8" t="s">
        <v>309</v>
      </c>
      <c r="B295" s="7">
        <v>0.8</v>
      </c>
      <c r="C295" s="7">
        <v>25</v>
      </c>
    </row>
    <row r="296" spans="1:3" x14ac:dyDescent="0.25">
      <c r="A296" s="8" t="s">
        <v>310</v>
      </c>
      <c r="B296" s="7">
        <v>0.8</v>
      </c>
      <c r="C296" s="7">
        <v>24</v>
      </c>
    </row>
    <row r="297" spans="1:3" x14ac:dyDescent="0.25">
      <c r="A297" s="8" t="s">
        <v>311</v>
      </c>
      <c r="B297" s="7">
        <v>0.83</v>
      </c>
      <c r="C297" s="7">
        <v>24</v>
      </c>
    </row>
    <row r="298" spans="1:3" x14ac:dyDescent="0.25">
      <c r="A298" s="8" t="s">
        <v>312</v>
      </c>
      <c r="B298" s="7">
        <v>0.77</v>
      </c>
      <c r="C298" s="7">
        <v>25</v>
      </c>
    </row>
    <row r="299" spans="1:3" x14ac:dyDescent="0.25">
      <c r="A299" s="8" t="s">
        <v>313</v>
      </c>
      <c r="B299" s="7">
        <v>0.8</v>
      </c>
      <c r="C299" s="7">
        <v>25</v>
      </c>
    </row>
    <row r="300" spans="1:3" x14ac:dyDescent="0.25">
      <c r="A300" s="8" t="s">
        <v>314</v>
      </c>
      <c r="B300" s="7">
        <v>0.74</v>
      </c>
      <c r="C300" s="7">
        <v>25</v>
      </c>
    </row>
    <row r="301" spans="1:3" x14ac:dyDescent="0.25">
      <c r="A301" s="8" t="s">
        <v>315</v>
      </c>
      <c r="B301" s="7">
        <v>0.8</v>
      </c>
      <c r="C301" s="7">
        <v>24</v>
      </c>
    </row>
    <row r="302" spans="1:3" x14ac:dyDescent="0.25">
      <c r="A302" s="8" t="s">
        <v>316</v>
      </c>
      <c r="B302" s="7">
        <v>0.77</v>
      </c>
      <c r="C302" s="7">
        <v>24</v>
      </c>
    </row>
    <row r="303" spans="1:3" x14ac:dyDescent="0.25">
      <c r="A303" s="8" t="s">
        <v>317</v>
      </c>
      <c r="B303" s="7">
        <v>0.71</v>
      </c>
      <c r="C303" s="7">
        <v>26</v>
      </c>
    </row>
    <row r="304" spans="1:3" x14ac:dyDescent="0.25">
      <c r="A304" s="8" t="s">
        <v>318</v>
      </c>
      <c r="B304" s="7">
        <v>0.77</v>
      </c>
      <c r="C304" s="7">
        <v>25</v>
      </c>
    </row>
    <row r="305" spans="1:3" x14ac:dyDescent="0.25">
      <c r="A305" s="8" t="s">
        <v>319</v>
      </c>
      <c r="B305" s="7">
        <v>0.8</v>
      </c>
      <c r="C305" s="7">
        <v>25</v>
      </c>
    </row>
    <row r="306" spans="1:3" x14ac:dyDescent="0.25">
      <c r="A306" s="8" t="s">
        <v>320</v>
      </c>
      <c r="B306" s="7">
        <v>0.77</v>
      </c>
      <c r="C306" s="7">
        <v>24</v>
      </c>
    </row>
    <row r="307" spans="1:3" x14ac:dyDescent="0.25">
      <c r="A307" s="8" t="s">
        <v>321</v>
      </c>
      <c r="B307" s="7">
        <v>0.77</v>
      </c>
      <c r="C307" s="7">
        <v>24</v>
      </c>
    </row>
    <row r="308" spans="1:3" x14ac:dyDescent="0.25">
      <c r="A308" s="8" t="s">
        <v>322</v>
      </c>
      <c r="B308" s="7">
        <v>0.83</v>
      </c>
      <c r="C308" s="7">
        <v>23</v>
      </c>
    </row>
    <row r="309" spans="1:3" x14ac:dyDescent="0.25">
      <c r="A309" s="8" t="s">
        <v>323</v>
      </c>
      <c r="B309" s="7">
        <v>0.91</v>
      </c>
      <c r="C309" s="7">
        <v>22</v>
      </c>
    </row>
    <row r="310" spans="1:3" x14ac:dyDescent="0.25">
      <c r="A310" s="8" t="s">
        <v>324</v>
      </c>
      <c r="B310" s="7">
        <v>0.87</v>
      </c>
      <c r="C310" s="7">
        <v>21</v>
      </c>
    </row>
    <row r="311" spans="1:3" x14ac:dyDescent="0.25">
      <c r="A311" s="8" t="s">
        <v>325</v>
      </c>
      <c r="B311" s="7">
        <v>0.95</v>
      </c>
      <c r="C311" s="7">
        <v>19</v>
      </c>
    </row>
    <row r="312" spans="1:3" x14ac:dyDescent="0.25">
      <c r="A312" s="8" t="s">
        <v>326</v>
      </c>
      <c r="B312" s="7">
        <v>0.87</v>
      </c>
      <c r="C312" s="7">
        <v>23</v>
      </c>
    </row>
    <row r="313" spans="1:3" x14ac:dyDescent="0.25">
      <c r="A313" s="8" t="s">
        <v>327</v>
      </c>
      <c r="B313" s="7">
        <v>0.91</v>
      </c>
      <c r="C313" s="7">
        <v>22</v>
      </c>
    </row>
    <row r="314" spans="1:3" x14ac:dyDescent="0.25">
      <c r="A314" s="8" t="s">
        <v>328</v>
      </c>
      <c r="B314" s="7">
        <v>0.91</v>
      </c>
      <c r="C314" s="7">
        <v>21</v>
      </c>
    </row>
    <row r="315" spans="1:3" x14ac:dyDescent="0.25">
      <c r="A315" s="8" t="s">
        <v>329</v>
      </c>
      <c r="B315" s="7">
        <v>0.95</v>
      </c>
      <c r="C315" s="7">
        <v>19</v>
      </c>
    </row>
    <row r="316" spans="1:3" x14ac:dyDescent="0.25">
      <c r="A316" s="8" t="s">
        <v>330</v>
      </c>
      <c r="B316" s="7">
        <v>0.83</v>
      </c>
      <c r="C316" s="7">
        <v>23</v>
      </c>
    </row>
    <row r="317" spans="1:3" x14ac:dyDescent="0.25">
      <c r="A317" s="8" t="s">
        <v>331</v>
      </c>
      <c r="B317" s="7">
        <v>0.87</v>
      </c>
      <c r="C317" s="7">
        <v>22</v>
      </c>
    </row>
    <row r="318" spans="1:3" x14ac:dyDescent="0.25">
      <c r="A318" s="8" t="s">
        <v>332</v>
      </c>
      <c r="B318" s="7">
        <v>0.91</v>
      </c>
      <c r="C318" s="7">
        <v>21</v>
      </c>
    </row>
    <row r="319" spans="1:3" x14ac:dyDescent="0.25">
      <c r="A319" s="8" t="s">
        <v>333</v>
      </c>
      <c r="B319" s="7">
        <v>1.05</v>
      </c>
      <c r="C319" s="7">
        <v>19</v>
      </c>
    </row>
    <row r="320" spans="1:3" x14ac:dyDescent="0.25">
      <c r="A320" s="8" t="s">
        <v>334</v>
      </c>
      <c r="B320" s="7">
        <v>1.05</v>
      </c>
      <c r="C320" s="7">
        <v>19</v>
      </c>
    </row>
    <row r="321" spans="1:3" x14ac:dyDescent="0.25">
      <c r="A321" s="8" t="s">
        <v>335</v>
      </c>
      <c r="B321" s="7">
        <v>0.8</v>
      </c>
      <c r="C321" s="7">
        <v>23</v>
      </c>
    </row>
    <row r="322" spans="1:3" x14ac:dyDescent="0.25">
      <c r="A322" s="8" t="s">
        <v>336</v>
      </c>
      <c r="B322" s="7">
        <v>0.83</v>
      </c>
      <c r="C322" s="7">
        <v>23</v>
      </c>
    </row>
    <row r="323" spans="1:3" x14ac:dyDescent="0.25">
      <c r="A323" s="8" t="s">
        <v>337</v>
      </c>
      <c r="B323" s="7">
        <v>0.87</v>
      </c>
      <c r="C323" s="7">
        <v>21</v>
      </c>
    </row>
    <row r="324" spans="1:3" x14ac:dyDescent="0.25">
      <c r="A324" s="8" t="s">
        <v>338</v>
      </c>
      <c r="B324" s="7">
        <v>1</v>
      </c>
      <c r="C324" s="7">
        <v>20</v>
      </c>
    </row>
    <row r="325" spans="1:3" x14ac:dyDescent="0.25">
      <c r="A325" s="8" t="s">
        <v>339</v>
      </c>
      <c r="B325" s="7">
        <v>1.05</v>
      </c>
      <c r="C325" s="7">
        <v>19</v>
      </c>
    </row>
    <row r="326" spans="1:3" x14ac:dyDescent="0.25">
      <c r="A326" s="8" t="s">
        <v>340</v>
      </c>
      <c r="B326" s="7">
        <v>0.87</v>
      </c>
      <c r="C326" s="7">
        <v>23</v>
      </c>
    </row>
    <row r="327" spans="1:3" x14ac:dyDescent="0.25">
      <c r="A327" s="8" t="s">
        <v>341</v>
      </c>
      <c r="B327" s="7">
        <v>0.87</v>
      </c>
      <c r="C327" s="7">
        <v>22</v>
      </c>
    </row>
    <row r="328" spans="1:3" x14ac:dyDescent="0.25">
      <c r="A328" s="8" t="s">
        <v>342</v>
      </c>
      <c r="B328" s="7">
        <v>0.95</v>
      </c>
      <c r="C328" s="7">
        <v>20</v>
      </c>
    </row>
    <row r="329" spans="1:3" x14ac:dyDescent="0.25">
      <c r="A329" s="8" t="s">
        <v>343</v>
      </c>
      <c r="B329" s="7">
        <v>1</v>
      </c>
      <c r="C329" s="7">
        <v>19</v>
      </c>
    </row>
    <row r="330" spans="1:3" x14ac:dyDescent="0.25">
      <c r="A330" s="8" t="s">
        <v>344</v>
      </c>
      <c r="B330" s="7">
        <v>0.87</v>
      </c>
      <c r="C330" s="7">
        <v>23</v>
      </c>
    </row>
    <row r="331" spans="1:3" x14ac:dyDescent="0.25">
      <c r="A331" s="8" t="s">
        <v>345</v>
      </c>
      <c r="B331" s="7">
        <v>0.83</v>
      </c>
      <c r="C331" s="7">
        <v>22</v>
      </c>
    </row>
    <row r="332" spans="1:3" x14ac:dyDescent="0.25">
      <c r="A332" s="8" t="s">
        <v>346</v>
      </c>
      <c r="B332" s="7">
        <v>0.91</v>
      </c>
      <c r="C332" s="7">
        <v>20</v>
      </c>
    </row>
    <row r="333" spans="1:3" x14ac:dyDescent="0.25">
      <c r="A333" s="8" t="s">
        <v>347</v>
      </c>
      <c r="B333" s="7">
        <v>1.05</v>
      </c>
      <c r="C333" s="7">
        <v>19</v>
      </c>
    </row>
    <row r="334" spans="1:3" x14ac:dyDescent="0.25">
      <c r="A334" s="8" t="s">
        <v>348</v>
      </c>
      <c r="B334" s="7">
        <v>0.87</v>
      </c>
      <c r="C334" s="7">
        <v>23</v>
      </c>
    </row>
    <row r="335" spans="1:3" x14ac:dyDescent="0.25">
      <c r="A335" s="8" t="s">
        <v>349</v>
      </c>
      <c r="B335" s="7">
        <v>0.91</v>
      </c>
      <c r="C335" s="7">
        <v>22</v>
      </c>
    </row>
    <row r="336" spans="1:3" x14ac:dyDescent="0.25">
      <c r="A336" s="8" t="s">
        <v>350</v>
      </c>
      <c r="B336" s="7">
        <v>0.95</v>
      </c>
      <c r="C336" s="7">
        <v>20</v>
      </c>
    </row>
    <row r="337" spans="1:3" x14ac:dyDescent="0.25">
      <c r="A337" s="8" t="s">
        <v>351</v>
      </c>
      <c r="B337" s="7">
        <v>1.05</v>
      </c>
      <c r="C337" s="7">
        <v>19</v>
      </c>
    </row>
    <row r="338" spans="1:3" x14ac:dyDescent="0.25">
      <c r="A338" s="8" t="s">
        <v>352</v>
      </c>
      <c r="B338" s="7">
        <v>1</v>
      </c>
      <c r="C338" s="7">
        <v>19</v>
      </c>
    </row>
    <row r="339" spans="1:3" x14ac:dyDescent="0.25">
      <c r="A339" s="8" t="s">
        <v>353</v>
      </c>
      <c r="B339" s="7">
        <v>1.1100000000000001</v>
      </c>
      <c r="C339" s="7">
        <v>17</v>
      </c>
    </row>
    <row r="340" spans="1:3" x14ac:dyDescent="0.25">
      <c r="A340" s="8" t="s">
        <v>354</v>
      </c>
      <c r="B340" s="7">
        <v>1.18</v>
      </c>
      <c r="C340" s="7">
        <v>15</v>
      </c>
    </row>
    <row r="341" spans="1:3" x14ac:dyDescent="0.25">
      <c r="A341" s="8" t="s">
        <v>355</v>
      </c>
      <c r="B341" s="7">
        <v>1.54</v>
      </c>
      <c r="C341" s="7">
        <v>13</v>
      </c>
    </row>
    <row r="342" spans="1:3" x14ac:dyDescent="0.25">
      <c r="A342" s="8" t="s">
        <v>356</v>
      </c>
      <c r="B342" s="7">
        <v>1.82</v>
      </c>
      <c r="C342" s="7">
        <v>10</v>
      </c>
    </row>
    <row r="343" spans="1:3" x14ac:dyDescent="0.25">
      <c r="A343" s="8" t="s">
        <v>357</v>
      </c>
      <c r="B343" s="7">
        <v>0.95</v>
      </c>
      <c r="C343" s="7">
        <v>19</v>
      </c>
    </row>
    <row r="344" spans="1:3" x14ac:dyDescent="0.25">
      <c r="A344" s="8" t="s">
        <v>358</v>
      </c>
      <c r="B344" s="7">
        <v>1.05</v>
      </c>
      <c r="C344" s="7">
        <v>17</v>
      </c>
    </row>
    <row r="345" spans="1:3" x14ac:dyDescent="0.25">
      <c r="A345" s="8" t="s">
        <v>359</v>
      </c>
      <c r="B345" s="7">
        <v>1.25</v>
      </c>
      <c r="C345" s="7">
        <v>15</v>
      </c>
    </row>
    <row r="346" spans="1:3" x14ac:dyDescent="0.25">
      <c r="A346" s="8" t="s">
        <v>360</v>
      </c>
      <c r="B346" s="7">
        <v>1.43</v>
      </c>
      <c r="C346" s="7">
        <v>14</v>
      </c>
    </row>
    <row r="347" spans="1:3" x14ac:dyDescent="0.25">
      <c r="A347" s="8" t="s">
        <v>361</v>
      </c>
      <c r="B347" s="7">
        <v>1.82</v>
      </c>
      <c r="C347" s="7">
        <v>11</v>
      </c>
    </row>
    <row r="348" spans="1:3" x14ac:dyDescent="0.25">
      <c r="A348" s="8" t="s">
        <v>362</v>
      </c>
      <c r="B348" s="7">
        <v>1.1100000000000001</v>
      </c>
      <c r="C348" s="7">
        <v>17</v>
      </c>
    </row>
    <row r="349" spans="1:3" x14ac:dyDescent="0.25">
      <c r="A349" s="8" t="s">
        <v>363</v>
      </c>
      <c r="B349" s="7">
        <v>1.33</v>
      </c>
      <c r="C349" s="7">
        <v>15</v>
      </c>
    </row>
    <row r="350" spans="1:3" x14ac:dyDescent="0.25">
      <c r="A350" s="8" t="s">
        <v>364</v>
      </c>
      <c r="B350" s="7">
        <v>1.43</v>
      </c>
      <c r="C350" s="7">
        <v>14</v>
      </c>
    </row>
    <row r="351" spans="1:3" x14ac:dyDescent="0.25">
      <c r="A351" s="8" t="s">
        <v>365</v>
      </c>
      <c r="B351" s="7">
        <v>1.54</v>
      </c>
      <c r="C351" s="7">
        <v>13</v>
      </c>
    </row>
    <row r="352" spans="1:3" x14ac:dyDescent="0.25">
      <c r="A352" s="8" t="s">
        <v>366</v>
      </c>
      <c r="B352" s="7">
        <v>1.05</v>
      </c>
      <c r="C352" s="7">
        <v>17</v>
      </c>
    </row>
    <row r="353" spans="1:3" x14ac:dyDescent="0.25">
      <c r="A353" s="8" t="s">
        <v>367</v>
      </c>
      <c r="B353" s="7">
        <v>1.25</v>
      </c>
      <c r="C353" s="7">
        <v>15</v>
      </c>
    </row>
    <row r="354" spans="1:3" x14ac:dyDescent="0.25">
      <c r="A354" s="8" t="s">
        <v>368</v>
      </c>
      <c r="B354" s="7">
        <v>1.33</v>
      </c>
      <c r="C354" s="7">
        <v>14</v>
      </c>
    </row>
    <row r="355" spans="1:3" x14ac:dyDescent="0.25">
      <c r="A355" s="8" t="s">
        <v>369</v>
      </c>
      <c r="B355" s="7">
        <v>1.43</v>
      </c>
      <c r="C355" s="7">
        <v>13</v>
      </c>
    </row>
    <row r="356" spans="1:3" x14ac:dyDescent="0.25">
      <c r="A356" s="8" t="s">
        <v>370</v>
      </c>
      <c r="B356" s="7">
        <v>1</v>
      </c>
      <c r="C356" s="7">
        <v>18</v>
      </c>
    </row>
    <row r="357" spans="1:3" x14ac:dyDescent="0.25">
      <c r="A357" s="8" t="s">
        <v>371</v>
      </c>
      <c r="B357" s="7">
        <v>1.25</v>
      </c>
      <c r="C357" s="7">
        <v>16</v>
      </c>
    </row>
    <row r="358" spans="1:3" x14ac:dyDescent="0.25">
      <c r="A358" s="8" t="s">
        <v>372</v>
      </c>
      <c r="B358" s="7">
        <v>1.33</v>
      </c>
      <c r="C358" s="7">
        <v>15</v>
      </c>
    </row>
    <row r="359" spans="1:3" x14ac:dyDescent="0.25">
      <c r="A359" s="8" t="s">
        <v>373</v>
      </c>
      <c r="B359" s="7">
        <v>1.54</v>
      </c>
      <c r="C359" s="7">
        <v>13</v>
      </c>
    </row>
    <row r="360" spans="1:3" x14ac:dyDescent="0.25">
      <c r="A360" s="8" t="s">
        <v>374</v>
      </c>
      <c r="B360" s="7">
        <v>1.1100000000000001</v>
      </c>
      <c r="C360" s="7">
        <v>18</v>
      </c>
    </row>
    <row r="361" spans="1:3" x14ac:dyDescent="0.25">
      <c r="A361" s="8" t="s">
        <v>375</v>
      </c>
      <c r="B361" s="7">
        <v>1.25</v>
      </c>
      <c r="C361" s="7">
        <v>16</v>
      </c>
    </row>
    <row r="362" spans="1:3" x14ac:dyDescent="0.25">
      <c r="A362" s="8" t="s">
        <v>376</v>
      </c>
      <c r="B362" s="7">
        <v>1.25</v>
      </c>
      <c r="C362" s="7">
        <v>15</v>
      </c>
    </row>
    <row r="363" spans="1:3" x14ac:dyDescent="0.25">
      <c r="A363" s="8" t="s">
        <v>377</v>
      </c>
      <c r="B363" s="7">
        <v>1.43</v>
      </c>
      <c r="C363" s="7">
        <v>13</v>
      </c>
    </row>
    <row r="364" spans="1:3" x14ac:dyDescent="0.25">
      <c r="A364" s="8" t="s">
        <v>378</v>
      </c>
      <c r="B364" s="7">
        <v>1</v>
      </c>
      <c r="C364" s="7">
        <v>19</v>
      </c>
    </row>
    <row r="365" spans="1:3" x14ac:dyDescent="0.25">
      <c r="A365" s="8" t="s">
        <v>379</v>
      </c>
      <c r="B365" s="7">
        <v>1.25</v>
      </c>
      <c r="C365" s="7">
        <v>16</v>
      </c>
    </row>
    <row r="366" spans="1:3" x14ac:dyDescent="0.25">
      <c r="A366" s="8" t="s">
        <v>380</v>
      </c>
      <c r="B366" s="7">
        <v>1.25</v>
      </c>
      <c r="C366" s="7">
        <v>15</v>
      </c>
    </row>
    <row r="367" spans="1:3" x14ac:dyDescent="0.25">
      <c r="A367" s="8" t="s">
        <v>381</v>
      </c>
      <c r="B367" s="7">
        <v>1.43</v>
      </c>
      <c r="C367" s="7">
        <v>13</v>
      </c>
    </row>
    <row r="368" spans="1:3" x14ac:dyDescent="0.25">
      <c r="A368" s="8" t="s">
        <v>382</v>
      </c>
      <c r="B368" s="7">
        <v>2.5</v>
      </c>
      <c r="C368" s="7">
        <v>7</v>
      </c>
    </row>
    <row r="369" spans="1:3" x14ac:dyDescent="0.25">
      <c r="A369" s="8" t="s">
        <v>17</v>
      </c>
      <c r="B369" s="7">
        <v>301.71000000000026</v>
      </c>
      <c r="C369" s="7">
        <v>9243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B992-7DD1-46FB-A036-A5F4CCC02196}">
  <dimension ref="A1:R366"/>
  <sheetViews>
    <sheetView workbookViewId="0">
      <selection activeCell="R2" sqref="R2"/>
    </sheetView>
  </sheetViews>
  <sheetFormatPr defaultRowHeight="15" x14ac:dyDescent="0.25"/>
  <cols>
    <col min="1" max="1" width="14.5703125" customWidth="1"/>
    <col min="2" max="2" width="9.5703125" customWidth="1"/>
  </cols>
  <sheetData>
    <row r="1" spans="1:18" x14ac:dyDescent="0.25">
      <c r="A1" t="s">
        <v>2</v>
      </c>
      <c r="B1" t="s">
        <v>5</v>
      </c>
      <c r="D1" t="s">
        <v>695</v>
      </c>
      <c r="O1" t="s">
        <v>385</v>
      </c>
      <c r="P1" t="s">
        <v>5</v>
      </c>
      <c r="R1" t="s">
        <v>695</v>
      </c>
    </row>
    <row r="2" spans="1:18" x14ac:dyDescent="0.25">
      <c r="A2" s="7">
        <v>27</v>
      </c>
      <c r="B2" s="7">
        <v>10</v>
      </c>
      <c r="D2">
        <f>CORREL(A2:A366,B2:B366)</f>
        <v>0.98983208497796904</v>
      </c>
      <c r="O2" s="7">
        <v>2</v>
      </c>
      <c r="P2" s="7">
        <v>10</v>
      </c>
      <c r="R2">
        <f>CORREL(O2:O366,P2:P366)</f>
        <v>-0.90921393241010251</v>
      </c>
    </row>
    <row r="3" spans="1:18" x14ac:dyDescent="0.25">
      <c r="A3" s="7">
        <v>28.9</v>
      </c>
      <c r="B3" s="7">
        <v>13</v>
      </c>
      <c r="O3" s="7">
        <v>1.33</v>
      </c>
      <c r="P3" s="7">
        <v>13</v>
      </c>
    </row>
    <row r="4" spans="1:18" x14ac:dyDescent="0.25">
      <c r="A4" s="7">
        <v>34.5</v>
      </c>
      <c r="B4" s="7">
        <v>15</v>
      </c>
      <c r="O4" s="7">
        <v>1.33</v>
      </c>
      <c r="P4" s="7">
        <v>15</v>
      </c>
    </row>
    <row r="5" spans="1:18" x14ac:dyDescent="0.25">
      <c r="A5" s="7">
        <v>44.099999999999994</v>
      </c>
      <c r="B5" s="7">
        <v>17</v>
      </c>
      <c r="O5" s="7">
        <v>1.05</v>
      </c>
      <c r="P5" s="7">
        <v>17</v>
      </c>
    </row>
    <row r="6" spans="1:18" x14ac:dyDescent="0.25">
      <c r="A6" s="7">
        <v>42.4</v>
      </c>
      <c r="B6" s="7">
        <v>18</v>
      </c>
      <c r="O6" s="7">
        <v>1</v>
      </c>
      <c r="P6" s="7">
        <v>18</v>
      </c>
    </row>
    <row r="7" spans="1:18" x14ac:dyDescent="0.25">
      <c r="A7" s="7">
        <v>25.299999999999997</v>
      </c>
      <c r="B7" s="7">
        <v>11</v>
      </c>
      <c r="O7" s="7">
        <v>1.54</v>
      </c>
      <c r="P7" s="7">
        <v>11</v>
      </c>
    </row>
    <row r="8" spans="1:18" x14ac:dyDescent="0.25">
      <c r="A8" s="7">
        <v>32.9</v>
      </c>
      <c r="B8" s="7">
        <v>13</v>
      </c>
      <c r="O8" s="7">
        <v>1.54</v>
      </c>
      <c r="P8" s="7">
        <v>13</v>
      </c>
    </row>
    <row r="9" spans="1:18" x14ac:dyDescent="0.25">
      <c r="A9" s="7">
        <v>37.5</v>
      </c>
      <c r="B9" s="7">
        <v>15</v>
      </c>
      <c r="O9" s="7">
        <v>1.18</v>
      </c>
      <c r="P9" s="7">
        <v>15</v>
      </c>
    </row>
    <row r="10" spans="1:18" x14ac:dyDescent="0.25">
      <c r="A10" s="7">
        <v>38.099999999999994</v>
      </c>
      <c r="B10" s="7">
        <v>17</v>
      </c>
      <c r="O10" s="7">
        <v>1.18</v>
      </c>
      <c r="P10" s="7">
        <v>17</v>
      </c>
    </row>
    <row r="11" spans="1:18" x14ac:dyDescent="0.25">
      <c r="A11" s="7">
        <v>43.4</v>
      </c>
      <c r="B11" s="7">
        <v>18</v>
      </c>
      <c r="O11" s="7">
        <v>1.05</v>
      </c>
      <c r="P11" s="7">
        <v>18</v>
      </c>
    </row>
    <row r="12" spans="1:18" x14ac:dyDescent="0.25">
      <c r="A12" s="7">
        <v>32.599999999999994</v>
      </c>
      <c r="B12" s="7">
        <v>12</v>
      </c>
      <c r="O12" s="7">
        <v>1.54</v>
      </c>
      <c r="P12" s="7">
        <v>12</v>
      </c>
    </row>
    <row r="13" spans="1:18" x14ac:dyDescent="0.25">
      <c r="A13" s="7">
        <v>38.199999999999996</v>
      </c>
      <c r="B13" s="7">
        <v>14</v>
      </c>
      <c r="O13" s="7">
        <v>1.33</v>
      </c>
      <c r="P13" s="7">
        <v>14</v>
      </c>
    </row>
    <row r="14" spans="1:18" x14ac:dyDescent="0.25">
      <c r="A14" s="7">
        <v>37.5</v>
      </c>
      <c r="B14" s="7">
        <v>15</v>
      </c>
      <c r="O14" s="7">
        <v>1.33</v>
      </c>
      <c r="P14" s="7">
        <v>15</v>
      </c>
    </row>
    <row r="15" spans="1:18" x14ac:dyDescent="0.25">
      <c r="A15" s="7">
        <v>44.099999999999994</v>
      </c>
      <c r="B15" s="7">
        <v>17</v>
      </c>
      <c r="O15" s="7">
        <v>1.05</v>
      </c>
      <c r="P15" s="7">
        <v>17</v>
      </c>
    </row>
    <row r="16" spans="1:18" x14ac:dyDescent="0.25">
      <c r="A16" s="7">
        <v>43.4</v>
      </c>
      <c r="B16" s="7">
        <v>18</v>
      </c>
      <c r="O16" s="7">
        <v>1.1100000000000001</v>
      </c>
      <c r="P16" s="7">
        <v>18</v>
      </c>
    </row>
    <row r="17" spans="1:16" x14ac:dyDescent="0.25">
      <c r="A17" s="7">
        <v>30.599999999999998</v>
      </c>
      <c r="B17" s="7">
        <v>12</v>
      </c>
      <c r="O17" s="7">
        <v>1.67</v>
      </c>
      <c r="P17" s="7">
        <v>12</v>
      </c>
    </row>
    <row r="18" spans="1:16" x14ac:dyDescent="0.25">
      <c r="A18" s="7">
        <v>32.199999999999996</v>
      </c>
      <c r="B18" s="7">
        <v>14</v>
      </c>
      <c r="O18" s="7">
        <v>1.43</v>
      </c>
      <c r="P18" s="7">
        <v>14</v>
      </c>
    </row>
    <row r="19" spans="1:16" x14ac:dyDescent="0.25">
      <c r="A19" s="7">
        <v>42.8</v>
      </c>
      <c r="B19" s="7">
        <v>16</v>
      </c>
      <c r="O19" s="7">
        <v>1.18</v>
      </c>
      <c r="P19" s="7">
        <v>16</v>
      </c>
    </row>
    <row r="20" spans="1:16" x14ac:dyDescent="0.25">
      <c r="A20" s="7">
        <v>43.099999999999994</v>
      </c>
      <c r="B20" s="7">
        <v>17</v>
      </c>
      <c r="O20" s="7">
        <v>1.18</v>
      </c>
      <c r="P20" s="7">
        <v>17</v>
      </c>
    </row>
    <row r="21" spans="1:16" x14ac:dyDescent="0.25">
      <c r="A21" s="7">
        <v>31.599999999999998</v>
      </c>
      <c r="B21" s="7">
        <v>12</v>
      </c>
      <c r="O21" s="7">
        <v>1.43</v>
      </c>
      <c r="P21" s="7">
        <v>12</v>
      </c>
    </row>
    <row r="22" spans="1:16" x14ac:dyDescent="0.25">
      <c r="A22" s="7">
        <v>36.199999999999996</v>
      </c>
      <c r="B22" s="7">
        <v>14</v>
      </c>
      <c r="O22" s="7">
        <v>1.25</v>
      </c>
      <c r="P22" s="7">
        <v>14</v>
      </c>
    </row>
    <row r="23" spans="1:16" x14ac:dyDescent="0.25">
      <c r="A23" s="7">
        <v>40.799999999999997</v>
      </c>
      <c r="B23" s="7">
        <v>16</v>
      </c>
      <c r="O23" s="7">
        <v>1.1100000000000001</v>
      </c>
      <c r="P23" s="7">
        <v>16</v>
      </c>
    </row>
    <row r="24" spans="1:16" x14ac:dyDescent="0.25">
      <c r="A24" s="7">
        <v>38.099999999999994</v>
      </c>
      <c r="B24" s="7">
        <v>17</v>
      </c>
      <c r="O24" s="7">
        <v>1.05</v>
      </c>
      <c r="P24" s="7">
        <v>17</v>
      </c>
    </row>
    <row r="25" spans="1:16" x14ac:dyDescent="0.25">
      <c r="A25" s="7">
        <v>28.599999999999998</v>
      </c>
      <c r="B25" s="7">
        <v>12</v>
      </c>
      <c r="O25" s="7">
        <v>1.54</v>
      </c>
      <c r="P25" s="7">
        <v>12</v>
      </c>
    </row>
    <row r="26" spans="1:16" x14ac:dyDescent="0.25">
      <c r="A26" s="7">
        <v>32.199999999999996</v>
      </c>
      <c r="B26" s="7">
        <v>14</v>
      </c>
      <c r="O26" s="7">
        <v>1.25</v>
      </c>
      <c r="P26" s="7">
        <v>14</v>
      </c>
    </row>
    <row r="27" spans="1:16" x14ac:dyDescent="0.25">
      <c r="A27" s="7">
        <v>35.799999999999997</v>
      </c>
      <c r="B27" s="7">
        <v>16</v>
      </c>
      <c r="O27" s="7">
        <v>1.25</v>
      </c>
      <c r="P27" s="7">
        <v>16</v>
      </c>
    </row>
    <row r="28" spans="1:16" x14ac:dyDescent="0.25">
      <c r="A28" s="7">
        <v>42.099999999999994</v>
      </c>
      <c r="B28" s="7">
        <v>17</v>
      </c>
      <c r="O28" s="7">
        <v>1.05</v>
      </c>
      <c r="P28" s="7">
        <v>17</v>
      </c>
    </row>
    <row r="29" spans="1:16" x14ac:dyDescent="0.25">
      <c r="A29" s="7">
        <v>34.9</v>
      </c>
      <c r="B29" s="7">
        <v>13</v>
      </c>
      <c r="O29" s="7">
        <v>1.33</v>
      </c>
      <c r="P29" s="7">
        <v>13</v>
      </c>
    </row>
    <row r="30" spans="1:16" x14ac:dyDescent="0.25">
      <c r="A30" s="7">
        <v>35.199999999999996</v>
      </c>
      <c r="B30" s="7">
        <v>14</v>
      </c>
      <c r="O30" s="7">
        <v>1.33</v>
      </c>
      <c r="P30" s="7">
        <v>14</v>
      </c>
    </row>
    <row r="31" spans="1:16" x14ac:dyDescent="0.25">
      <c r="A31" s="7">
        <v>41.099999999999994</v>
      </c>
      <c r="B31" s="7">
        <v>17</v>
      </c>
      <c r="O31" s="7">
        <v>1.05</v>
      </c>
      <c r="P31" s="7">
        <v>17</v>
      </c>
    </row>
    <row r="32" spans="1:16" x14ac:dyDescent="0.25">
      <c r="A32" s="7">
        <v>40.4</v>
      </c>
      <c r="B32" s="7">
        <v>18</v>
      </c>
      <c r="O32" s="7">
        <v>1.05</v>
      </c>
      <c r="P32" s="7">
        <v>18</v>
      </c>
    </row>
    <row r="33" spans="1:16" x14ac:dyDescent="0.25">
      <c r="A33" s="7">
        <v>42.4</v>
      </c>
      <c r="B33" s="7">
        <v>18</v>
      </c>
      <c r="O33" s="7">
        <v>1</v>
      </c>
      <c r="P33" s="7">
        <v>18</v>
      </c>
    </row>
    <row r="34" spans="1:16" x14ac:dyDescent="0.25">
      <c r="A34" s="7">
        <v>52</v>
      </c>
      <c r="B34" s="7">
        <v>20</v>
      </c>
      <c r="O34" s="7">
        <v>1</v>
      </c>
      <c r="P34" s="7">
        <v>20</v>
      </c>
    </row>
    <row r="35" spans="1:16" x14ac:dyDescent="0.25">
      <c r="A35" s="7">
        <v>50.3</v>
      </c>
      <c r="B35" s="7">
        <v>21</v>
      </c>
      <c r="O35" s="7">
        <v>0.87</v>
      </c>
      <c r="P35" s="7">
        <v>21</v>
      </c>
    </row>
    <row r="36" spans="1:16" x14ac:dyDescent="0.25">
      <c r="A36" s="7">
        <v>56.599999999999994</v>
      </c>
      <c r="B36" s="7">
        <v>22</v>
      </c>
      <c r="O36" s="7">
        <v>0.83</v>
      </c>
      <c r="P36" s="7">
        <v>22</v>
      </c>
    </row>
    <row r="37" spans="1:16" x14ac:dyDescent="0.25">
      <c r="A37" s="7">
        <v>45.4</v>
      </c>
      <c r="B37" s="7">
        <v>18</v>
      </c>
      <c r="O37" s="7">
        <v>1.1100000000000001</v>
      </c>
      <c r="P37" s="7">
        <v>18</v>
      </c>
    </row>
    <row r="38" spans="1:16" x14ac:dyDescent="0.25">
      <c r="A38" s="7">
        <v>45</v>
      </c>
      <c r="B38" s="7">
        <v>20</v>
      </c>
      <c r="O38" s="7">
        <v>0.95</v>
      </c>
      <c r="P38" s="7">
        <v>20</v>
      </c>
    </row>
    <row r="39" spans="1:16" x14ac:dyDescent="0.25">
      <c r="A39" s="7">
        <v>52.3</v>
      </c>
      <c r="B39" s="7">
        <v>21</v>
      </c>
      <c r="O39" s="7">
        <v>0.87</v>
      </c>
      <c r="P39" s="7">
        <v>21</v>
      </c>
    </row>
    <row r="40" spans="1:16" x14ac:dyDescent="0.25">
      <c r="A40" s="7">
        <v>52.599999999999994</v>
      </c>
      <c r="B40" s="7">
        <v>22</v>
      </c>
      <c r="O40" s="7">
        <v>0.87</v>
      </c>
      <c r="P40" s="7">
        <v>22</v>
      </c>
    </row>
    <row r="41" spans="1:16" x14ac:dyDescent="0.25">
      <c r="A41" s="7">
        <v>42.699999999999996</v>
      </c>
      <c r="B41" s="7">
        <v>19</v>
      </c>
      <c r="O41" s="7">
        <v>1</v>
      </c>
      <c r="P41" s="7">
        <v>19</v>
      </c>
    </row>
    <row r="42" spans="1:16" x14ac:dyDescent="0.25">
      <c r="A42" s="7">
        <v>50</v>
      </c>
      <c r="B42" s="7">
        <v>20</v>
      </c>
      <c r="O42" s="7">
        <v>0.91</v>
      </c>
      <c r="P42" s="7">
        <v>20</v>
      </c>
    </row>
    <row r="43" spans="1:16" x14ac:dyDescent="0.25">
      <c r="A43" s="7">
        <v>51.3</v>
      </c>
      <c r="B43" s="7">
        <v>21</v>
      </c>
      <c r="O43" s="7">
        <v>0.91</v>
      </c>
      <c r="P43" s="7">
        <v>21</v>
      </c>
    </row>
    <row r="44" spans="1:16" x14ac:dyDescent="0.25">
      <c r="A44" s="7">
        <v>55.599999999999994</v>
      </c>
      <c r="B44" s="7">
        <v>22</v>
      </c>
      <c r="O44" s="7">
        <v>0.83</v>
      </c>
      <c r="P44" s="7">
        <v>22</v>
      </c>
    </row>
    <row r="45" spans="1:16" x14ac:dyDescent="0.25">
      <c r="A45" s="7">
        <v>46.4</v>
      </c>
      <c r="B45" s="7">
        <v>18</v>
      </c>
      <c r="O45" s="7">
        <v>1.1100000000000001</v>
      </c>
      <c r="P45" s="7">
        <v>18</v>
      </c>
    </row>
    <row r="46" spans="1:16" x14ac:dyDescent="0.25">
      <c r="A46" s="7">
        <v>47.699999999999996</v>
      </c>
      <c r="B46" s="7">
        <v>19</v>
      </c>
      <c r="O46" s="7">
        <v>0.95</v>
      </c>
      <c r="P46" s="7">
        <v>19</v>
      </c>
    </row>
    <row r="47" spans="1:16" x14ac:dyDescent="0.25">
      <c r="A47" s="7">
        <v>52</v>
      </c>
      <c r="B47" s="7">
        <v>20</v>
      </c>
      <c r="O47" s="7">
        <v>0.91</v>
      </c>
      <c r="P47" s="7">
        <v>20</v>
      </c>
    </row>
    <row r="48" spans="1:16" x14ac:dyDescent="0.25">
      <c r="A48" s="7">
        <v>47.3</v>
      </c>
      <c r="B48" s="7">
        <v>21</v>
      </c>
      <c r="O48" s="7">
        <v>0.87</v>
      </c>
      <c r="P48" s="7">
        <v>21</v>
      </c>
    </row>
    <row r="49" spans="1:16" x14ac:dyDescent="0.25">
      <c r="A49" s="7">
        <v>40.4</v>
      </c>
      <c r="B49" s="7">
        <v>18</v>
      </c>
      <c r="O49" s="7">
        <v>1</v>
      </c>
      <c r="P49" s="7">
        <v>18</v>
      </c>
    </row>
    <row r="50" spans="1:16" x14ac:dyDescent="0.25">
      <c r="A50" s="7">
        <v>43.699999999999996</v>
      </c>
      <c r="B50" s="7">
        <v>19</v>
      </c>
      <c r="O50" s="7">
        <v>0.95</v>
      </c>
      <c r="P50" s="7">
        <v>19</v>
      </c>
    </row>
    <row r="51" spans="1:16" x14ac:dyDescent="0.25">
      <c r="A51" s="7">
        <v>50</v>
      </c>
      <c r="B51" s="7">
        <v>20</v>
      </c>
      <c r="O51" s="7">
        <v>0.95</v>
      </c>
      <c r="P51" s="7">
        <v>20</v>
      </c>
    </row>
    <row r="52" spans="1:16" x14ac:dyDescent="0.25">
      <c r="A52" s="7">
        <v>50.3</v>
      </c>
      <c r="B52" s="7">
        <v>21</v>
      </c>
      <c r="O52" s="7">
        <v>0.95</v>
      </c>
      <c r="P52" s="7">
        <v>21</v>
      </c>
    </row>
    <row r="53" spans="1:16" x14ac:dyDescent="0.25">
      <c r="A53" s="7">
        <v>42.4</v>
      </c>
      <c r="B53" s="7">
        <v>18</v>
      </c>
      <c r="O53" s="7">
        <v>1</v>
      </c>
      <c r="P53" s="7">
        <v>18</v>
      </c>
    </row>
    <row r="54" spans="1:16" x14ac:dyDescent="0.25">
      <c r="A54" s="7">
        <v>47.699999999999996</v>
      </c>
      <c r="B54" s="7">
        <v>19</v>
      </c>
      <c r="O54" s="7">
        <v>0.95</v>
      </c>
      <c r="P54" s="7">
        <v>19</v>
      </c>
    </row>
    <row r="55" spans="1:16" x14ac:dyDescent="0.25">
      <c r="A55" s="7">
        <v>45</v>
      </c>
      <c r="B55" s="7">
        <v>20</v>
      </c>
      <c r="O55" s="7">
        <v>1</v>
      </c>
      <c r="P55" s="7">
        <v>20</v>
      </c>
    </row>
    <row r="56" spans="1:16" x14ac:dyDescent="0.25">
      <c r="A56" s="7">
        <v>47.3</v>
      </c>
      <c r="B56" s="7">
        <v>21</v>
      </c>
      <c r="O56" s="7">
        <v>0.87</v>
      </c>
      <c r="P56" s="7">
        <v>21</v>
      </c>
    </row>
    <row r="57" spans="1:16" x14ac:dyDescent="0.25">
      <c r="A57" s="7">
        <v>42.4</v>
      </c>
      <c r="B57" s="7">
        <v>18</v>
      </c>
      <c r="O57" s="7">
        <v>1</v>
      </c>
      <c r="P57" s="7">
        <v>18</v>
      </c>
    </row>
    <row r="58" spans="1:16" x14ac:dyDescent="0.25">
      <c r="A58" s="7">
        <v>48.699999999999996</v>
      </c>
      <c r="B58" s="7">
        <v>19</v>
      </c>
      <c r="O58" s="7">
        <v>1.05</v>
      </c>
      <c r="P58" s="7">
        <v>19</v>
      </c>
    </row>
    <row r="59" spans="1:16" x14ac:dyDescent="0.25">
      <c r="A59" s="7">
        <v>45</v>
      </c>
      <c r="B59" s="7">
        <v>20</v>
      </c>
      <c r="O59" s="7">
        <v>1</v>
      </c>
      <c r="P59" s="7">
        <v>20</v>
      </c>
    </row>
    <row r="60" spans="1:16" x14ac:dyDescent="0.25">
      <c r="A60" s="7">
        <v>49.599999999999994</v>
      </c>
      <c r="B60" s="7">
        <v>22</v>
      </c>
      <c r="O60" s="7">
        <v>0.91</v>
      </c>
      <c r="P60" s="7">
        <v>22</v>
      </c>
    </row>
    <row r="61" spans="1:16" x14ac:dyDescent="0.25">
      <c r="A61" s="7">
        <v>57.9</v>
      </c>
      <c r="B61" s="7">
        <v>23</v>
      </c>
      <c r="O61" s="7">
        <v>0.87</v>
      </c>
      <c r="P61" s="7">
        <v>23</v>
      </c>
    </row>
    <row r="62" spans="1:16" x14ac:dyDescent="0.25">
      <c r="A62" s="7">
        <v>57.199999999999996</v>
      </c>
      <c r="B62" s="7">
        <v>24</v>
      </c>
      <c r="O62" s="7">
        <v>0.8</v>
      </c>
      <c r="P62" s="7">
        <v>24</v>
      </c>
    </row>
    <row r="63" spans="1:16" x14ac:dyDescent="0.25">
      <c r="A63" s="7">
        <v>60.199999999999996</v>
      </c>
      <c r="B63" s="7">
        <v>24</v>
      </c>
      <c r="O63" s="7">
        <v>0.77</v>
      </c>
      <c r="P63" s="7">
        <v>24</v>
      </c>
    </row>
    <row r="64" spans="1:16" x14ac:dyDescent="0.25">
      <c r="A64" s="7">
        <v>59.499999999999993</v>
      </c>
      <c r="B64" s="7">
        <v>25</v>
      </c>
      <c r="O64" s="7">
        <v>0.77</v>
      </c>
      <c r="P64" s="7">
        <v>25</v>
      </c>
    </row>
    <row r="65" spans="1:16" x14ac:dyDescent="0.25">
      <c r="A65" s="7">
        <v>55.9</v>
      </c>
      <c r="B65" s="7">
        <v>23</v>
      </c>
      <c r="O65" s="7">
        <v>0.87</v>
      </c>
      <c r="P65" s="7">
        <v>23</v>
      </c>
    </row>
    <row r="66" spans="1:16" x14ac:dyDescent="0.25">
      <c r="A66" s="7">
        <v>61.199999999999996</v>
      </c>
      <c r="B66" s="7">
        <v>24</v>
      </c>
      <c r="O66" s="7">
        <v>0.77</v>
      </c>
      <c r="P66" s="7">
        <v>24</v>
      </c>
    </row>
    <row r="67" spans="1:16" x14ac:dyDescent="0.25">
      <c r="A67" s="7">
        <v>60.199999999999996</v>
      </c>
      <c r="B67" s="7">
        <v>24</v>
      </c>
      <c r="O67" s="7">
        <v>0.77</v>
      </c>
      <c r="P67" s="7">
        <v>24</v>
      </c>
    </row>
    <row r="68" spans="1:16" x14ac:dyDescent="0.25">
      <c r="A68" s="7">
        <v>58.499999999999993</v>
      </c>
      <c r="B68" s="7">
        <v>25</v>
      </c>
      <c r="O68" s="7">
        <v>0.77</v>
      </c>
      <c r="P68" s="7">
        <v>25</v>
      </c>
    </row>
    <row r="69" spans="1:16" x14ac:dyDescent="0.25">
      <c r="A69" s="7">
        <v>52.9</v>
      </c>
      <c r="B69" s="7">
        <v>23</v>
      </c>
      <c r="O69" s="7">
        <v>0.8</v>
      </c>
      <c r="P69" s="7">
        <v>23</v>
      </c>
    </row>
    <row r="70" spans="1:16" x14ac:dyDescent="0.25">
      <c r="A70" s="7">
        <v>59.199999999999996</v>
      </c>
      <c r="B70" s="7">
        <v>24</v>
      </c>
      <c r="O70" s="7">
        <v>0.83</v>
      </c>
      <c r="P70" s="7">
        <v>24</v>
      </c>
    </row>
    <row r="71" spans="1:16" x14ac:dyDescent="0.25">
      <c r="A71" s="7">
        <v>58.199999999999996</v>
      </c>
      <c r="B71" s="7">
        <v>24</v>
      </c>
      <c r="O71" s="7">
        <v>0.83</v>
      </c>
      <c r="P71" s="7">
        <v>24</v>
      </c>
    </row>
    <row r="72" spans="1:16" x14ac:dyDescent="0.25">
      <c r="A72" s="7">
        <v>61.499999999999993</v>
      </c>
      <c r="B72" s="7">
        <v>25</v>
      </c>
      <c r="O72" s="7">
        <v>0.74</v>
      </c>
      <c r="P72" s="7">
        <v>25</v>
      </c>
    </row>
    <row r="73" spans="1:16" x14ac:dyDescent="0.25">
      <c r="A73" s="7">
        <v>55.9</v>
      </c>
      <c r="B73" s="7">
        <v>23</v>
      </c>
      <c r="O73" s="7">
        <v>0.87</v>
      </c>
      <c r="P73" s="7">
        <v>23</v>
      </c>
    </row>
    <row r="74" spans="1:16" x14ac:dyDescent="0.25">
      <c r="A74" s="7">
        <v>58.9</v>
      </c>
      <c r="B74" s="7">
        <v>23</v>
      </c>
      <c r="O74" s="7">
        <v>0.87</v>
      </c>
      <c r="P74" s="7">
        <v>23</v>
      </c>
    </row>
    <row r="75" spans="1:16" x14ac:dyDescent="0.25">
      <c r="A75" s="7">
        <v>56.199999999999996</v>
      </c>
      <c r="B75" s="7">
        <v>24</v>
      </c>
      <c r="O75" s="7">
        <v>0.83</v>
      </c>
      <c r="P75" s="7">
        <v>24</v>
      </c>
    </row>
    <row r="76" spans="1:16" x14ac:dyDescent="0.25">
      <c r="A76" s="7">
        <v>60.199999999999996</v>
      </c>
      <c r="B76" s="7">
        <v>24</v>
      </c>
      <c r="O76" s="7">
        <v>0.83</v>
      </c>
      <c r="P76" s="7">
        <v>24</v>
      </c>
    </row>
    <row r="77" spans="1:16" x14ac:dyDescent="0.25">
      <c r="A77" s="7">
        <v>56.499999999999993</v>
      </c>
      <c r="B77" s="7">
        <v>25</v>
      </c>
      <c r="O77" s="7">
        <v>0.77</v>
      </c>
      <c r="P77" s="7">
        <v>25</v>
      </c>
    </row>
    <row r="78" spans="1:16" x14ac:dyDescent="0.25">
      <c r="A78" s="7">
        <v>53.9</v>
      </c>
      <c r="B78" s="7">
        <v>23</v>
      </c>
      <c r="O78" s="7">
        <v>0.83</v>
      </c>
      <c r="P78" s="7">
        <v>23</v>
      </c>
    </row>
    <row r="79" spans="1:16" x14ac:dyDescent="0.25">
      <c r="A79" s="7">
        <v>56.9</v>
      </c>
      <c r="B79" s="7">
        <v>23</v>
      </c>
      <c r="O79" s="7">
        <v>0.83</v>
      </c>
      <c r="P79" s="7">
        <v>23</v>
      </c>
    </row>
    <row r="80" spans="1:16" x14ac:dyDescent="0.25">
      <c r="A80" s="7">
        <v>58.199999999999996</v>
      </c>
      <c r="B80" s="7">
        <v>24</v>
      </c>
      <c r="O80" s="7">
        <v>0.77</v>
      </c>
      <c r="P80" s="7">
        <v>24</v>
      </c>
    </row>
    <row r="81" spans="1:16" x14ac:dyDescent="0.25">
      <c r="A81" s="7">
        <v>57.199999999999996</v>
      </c>
      <c r="B81" s="7">
        <v>24</v>
      </c>
      <c r="O81" s="7">
        <v>0.83</v>
      </c>
      <c r="P81" s="7">
        <v>24</v>
      </c>
    </row>
    <row r="82" spans="1:16" x14ac:dyDescent="0.25">
      <c r="A82" s="7">
        <v>56.499999999999993</v>
      </c>
      <c r="B82" s="7">
        <v>25</v>
      </c>
      <c r="O82" s="7">
        <v>0.74</v>
      </c>
      <c r="P82" s="7">
        <v>25</v>
      </c>
    </row>
    <row r="83" spans="1:16" x14ac:dyDescent="0.25">
      <c r="A83" s="7">
        <v>55.9</v>
      </c>
      <c r="B83" s="7">
        <v>23</v>
      </c>
      <c r="O83" s="7">
        <v>0.87</v>
      </c>
      <c r="P83" s="7">
        <v>23</v>
      </c>
    </row>
    <row r="84" spans="1:16" x14ac:dyDescent="0.25">
      <c r="A84" s="7">
        <v>56.9</v>
      </c>
      <c r="B84" s="7">
        <v>23</v>
      </c>
      <c r="O84" s="7">
        <v>0.83</v>
      </c>
      <c r="P84" s="7">
        <v>23</v>
      </c>
    </row>
    <row r="85" spans="1:16" x14ac:dyDescent="0.25">
      <c r="A85" s="7">
        <v>58.199999999999996</v>
      </c>
      <c r="B85" s="7">
        <v>24</v>
      </c>
      <c r="O85" s="7">
        <v>0.8</v>
      </c>
      <c r="P85" s="7">
        <v>24</v>
      </c>
    </row>
    <row r="86" spans="1:16" x14ac:dyDescent="0.25">
      <c r="A86" s="7">
        <v>59.499999999999993</v>
      </c>
      <c r="B86" s="7">
        <v>25</v>
      </c>
      <c r="O86" s="7">
        <v>0.77</v>
      </c>
      <c r="P86" s="7">
        <v>25</v>
      </c>
    </row>
    <row r="87" spans="1:16" x14ac:dyDescent="0.25">
      <c r="A87" s="7">
        <v>60.499999999999993</v>
      </c>
      <c r="B87" s="7">
        <v>25</v>
      </c>
      <c r="O87" s="7">
        <v>0.74</v>
      </c>
      <c r="P87" s="7">
        <v>25</v>
      </c>
    </row>
    <row r="88" spans="1:16" x14ac:dyDescent="0.25">
      <c r="A88" s="7">
        <v>55.9</v>
      </c>
      <c r="B88" s="7">
        <v>23</v>
      </c>
      <c r="O88" s="7">
        <v>0.83</v>
      </c>
      <c r="P88" s="7">
        <v>23</v>
      </c>
    </row>
    <row r="89" spans="1:16" x14ac:dyDescent="0.25">
      <c r="A89" s="7">
        <v>57.199999999999996</v>
      </c>
      <c r="B89" s="7">
        <v>24</v>
      </c>
      <c r="O89" s="7">
        <v>0.83</v>
      </c>
      <c r="P89" s="7">
        <v>24</v>
      </c>
    </row>
    <row r="90" spans="1:16" x14ac:dyDescent="0.25">
      <c r="A90" s="7">
        <v>55.199999999999996</v>
      </c>
      <c r="B90" s="7">
        <v>24</v>
      </c>
      <c r="O90" s="7">
        <v>0.8</v>
      </c>
      <c r="P90" s="7">
        <v>24</v>
      </c>
    </row>
    <row r="91" spans="1:16" x14ac:dyDescent="0.25">
      <c r="A91" s="7">
        <v>58.499999999999993</v>
      </c>
      <c r="B91" s="7">
        <v>25</v>
      </c>
      <c r="O91" s="7">
        <v>0.77</v>
      </c>
      <c r="P91" s="7">
        <v>25</v>
      </c>
    </row>
    <row r="92" spans="1:16" x14ac:dyDescent="0.25">
      <c r="A92" s="7">
        <v>57.499999999999993</v>
      </c>
      <c r="B92" s="7">
        <v>25</v>
      </c>
      <c r="O92" s="7">
        <v>0.8</v>
      </c>
      <c r="P92" s="7">
        <v>25</v>
      </c>
    </row>
    <row r="93" spans="1:16" x14ac:dyDescent="0.25">
      <c r="A93" s="7">
        <v>65.8</v>
      </c>
      <c r="B93" s="7">
        <v>26</v>
      </c>
      <c r="O93" s="7">
        <v>0.74</v>
      </c>
      <c r="P93" s="7">
        <v>26</v>
      </c>
    </row>
    <row r="94" spans="1:16" x14ac:dyDescent="0.25">
      <c r="A94" s="7">
        <v>60.8</v>
      </c>
      <c r="B94" s="7">
        <v>26</v>
      </c>
      <c r="O94" s="7">
        <v>0.74</v>
      </c>
      <c r="P94" s="7">
        <v>26</v>
      </c>
    </row>
    <row r="95" spans="1:16" x14ac:dyDescent="0.25">
      <c r="A95" s="7">
        <v>62.099999999999994</v>
      </c>
      <c r="B95" s="7">
        <v>27</v>
      </c>
      <c r="O95" s="7">
        <v>0.71</v>
      </c>
      <c r="P95" s="7">
        <v>27</v>
      </c>
    </row>
    <row r="96" spans="1:16" x14ac:dyDescent="0.25">
      <c r="A96" s="7">
        <v>64.399999999999991</v>
      </c>
      <c r="B96" s="7">
        <v>28</v>
      </c>
      <c r="O96" s="7">
        <v>0.71</v>
      </c>
      <c r="P96" s="7">
        <v>28</v>
      </c>
    </row>
    <row r="97" spans="1:16" x14ac:dyDescent="0.25">
      <c r="A97" s="7">
        <v>57.499999999999993</v>
      </c>
      <c r="B97" s="7">
        <v>25</v>
      </c>
      <c r="O97" s="7">
        <v>0.8</v>
      </c>
      <c r="P97" s="7">
        <v>25</v>
      </c>
    </row>
    <row r="98" spans="1:16" x14ac:dyDescent="0.25">
      <c r="A98" s="7">
        <v>59.8</v>
      </c>
      <c r="B98" s="7">
        <v>26</v>
      </c>
      <c r="O98" s="7">
        <v>0.74</v>
      </c>
      <c r="P98" s="7">
        <v>26</v>
      </c>
    </row>
    <row r="99" spans="1:16" x14ac:dyDescent="0.25">
      <c r="A99" s="7">
        <v>63.8</v>
      </c>
      <c r="B99" s="7">
        <v>26</v>
      </c>
      <c r="O99" s="7">
        <v>0.74</v>
      </c>
      <c r="P99" s="7">
        <v>26</v>
      </c>
    </row>
    <row r="100" spans="1:16" x14ac:dyDescent="0.25">
      <c r="A100" s="7">
        <v>63.099999999999994</v>
      </c>
      <c r="B100" s="7">
        <v>27</v>
      </c>
      <c r="O100" s="7">
        <v>0.69</v>
      </c>
      <c r="P100" s="7">
        <v>27</v>
      </c>
    </row>
    <row r="101" spans="1:16" x14ac:dyDescent="0.25">
      <c r="A101" s="7">
        <v>58.499999999999993</v>
      </c>
      <c r="B101" s="7">
        <v>25</v>
      </c>
      <c r="O101" s="7">
        <v>0.74</v>
      </c>
      <c r="P101" s="7">
        <v>25</v>
      </c>
    </row>
    <row r="102" spans="1:16" x14ac:dyDescent="0.25">
      <c r="A102" s="7">
        <v>60.8</v>
      </c>
      <c r="B102" s="7">
        <v>26</v>
      </c>
      <c r="O102" s="7">
        <v>0.74</v>
      </c>
      <c r="P102" s="7">
        <v>26</v>
      </c>
    </row>
    <row r="103" spans="1:16" x14ac:dyDescent="0.25">
      <c r="A103" s="7">
        <v>66.099999999999994</v>
      </c>
      <c r="B103" s="7">
        <v>27</v>
      </c>
      <c r="O103" s="7">
        <v>0.74</v>
      </c>
      <c r="P103" s="7">
        <v>27</v>
      </c>
    </row>
    <row r="104" spans="1:16" x14ac:dyDescent="0.25">
      <c r="A104" s="7">
        <v>61.099999999999994</v>
      </c>
      <c r="B104" s="7">
        <v>27</v>
      </c>
      <c r="O104" s="7">
        <v>0.69</v>
      </c>
      <c r="P104" s="7">
        <v>27</v>
      </c>
    </row>
    <row r="105" spans="1:16" x14ac:dyDescent="0.25">
      <c r="A105" s="7">
        <v>61.499999999999993</v>
      </c>
      <c r="B105" s="7">
        <v>25</v>
      </c>
      <c r="O105" s="7">
        <v>0.77</v>
      </c>
      <c r="P105" s="7">
        <v>25</v>
      </c>
    </row>
    <row r="106" spans="1:16" x14ac:dyDescent="0.25">
      <c r="A106" s="7">
        <v>65.8</v>
      </c>
      <c r="B106" s="7">
        <v>26</v>
      </c>
      <c r="O106" s="7">
        <v>0.74</v>
      </c>
      <c r="P106" s="7">
        <v>26</v>
      </c>
    </row>
    <row r="107" spans="1:16" x14ac:dyDescent="0.25">
      <c r="A107" s="7">
        <v>65.099999999999994</v>
      </c>
      <c r="B107" s="7">
        <v>27</v>
      </c>
      <c r="O107" s="7">
        <v>0.69</v>
      </c>
      <c r="P107" s="7">
        <v>27</v>
      </c>
    </row>
    <row r="108" spans="1:16" x14ac:dyDescent="0.25">
      <c r="A108" s="7">
        <v>64.099999999999994</v>
      </c>
      <c r="B108" s="7">
        <v>27</v>
      </c>
      <c r="O108" s="7">
        <v>0.71</v>
      </c>
      <c r="P108" s="7">
        <v>27</v>
      </c>
    </row>
    <row r="109" spans="1:16" x14ac:dyDescent="0.25">
      <c r="A109" s="7">
        <v>62.499999999999993</v>
      </c>
      <c r="B109" s="7">
        <v>25</v>
      </c>
      <c r="O109" s="7">
        <v>0.74</v>
      </c>
      <c r="P109" s="7">
        <v>25</v>
      </c>
    </row>
    <row r="110" spans="1:16" x14ac:dyDescent="0.25">
      <c r="A110" s="7">
        <v>59.8</v>
      </c>
      <c r="B110" s="7">
        <v>26</v>
      </c>
      <c r="O110" s="7">
        <v>0.77</v>
      </c>
      <c r="P110" s="7">
        <v>26</v>
      </c>
    </row>
    <row r="111" spans="1:16" x14ac:dyDescent="0.25">
      <c r="A111" s="7">
        <v>68.099999999999994</v>
      </c>
      <c r="B111" s="7">
        <v>27</v>
      </c>
      <c r="O111" s="7">
        <v>0.69</v>
      </c>
      <c r="P111" s="7">
        <v>27</v>
      </c>
    </row>
    <row r="112" spans="1:16" x14ac:dyDescent="0.25">
      <c r="A112" s="7">
        <v>67.099999999999994</v>
      </c>
      <c r="B112" s="7">
        <v>27</v>
      </c>
      <c r="O112" s="7">
        <v>0.74</v>
      </c>
      <c r="P112" s="7">
        <v>27</v>
      </c>
    </row>
    <row r="113" spans="1:16" x14ac:dyDescent="0.25">
      <c r="A113" s="7">
        <v>57.499999999999993</v>
      </c>
      <c r="B113" s="7">
        <v>25</v>
      </c>
      <c r="O113" s="7">
        <v>0.77</v>
      </c>
      <c r="P113" s="7">
        <v>25</v>
      </c>
    </row>
    <row r="114" spans="1:16" x14ac:dyDescent="0.25">
      <c r="A114" s="7">
        <v>60.8</v>
      </c>
      <c r="B114" s="7">
        <v>26</v>
      </c>
      <c r="O114" s="7">
        <v>0.77</v>
      </c>
      <c r="P114" s="7">
        <v>26</v>
      </c>
    </row>
    <row r="115" spans="1:16" x14ac:dyDescent="0.25">
      <c r="A115" s="7">
        <v>65.099999999999994</v>
      </c>
      <c r="B115" s="7">
        <v>27</v>
      </c>
      <c r="O115" s="7">
        <v>0.69</v>
      </c>
      <c r="P115" s="7">
        <v>27</v>
      </c>
    </row>
    <row r="116" spans="1:16" x14ac:dyDescent="0.25">
      <c r="A116" s="7">
        <v>65.099999999999994</v>
      </c>
      <c r="B116" s="7">
        <v>27</v>
      </c>
      <c r="O116" s="7">
        <v>0.71</v>
      </c>
      <c r="P116" s="7">
        <v>27</v>
      </c>
    </row>
    <row r="117" spans="1:16" x14ac:dyDescent="0.25">
      <c r="A117" s="7">
        <v>62.499999999999993</v>
      </c>
      <c r="B117" s="7">
        <v>25</v>
      </c>
      <c r="O117" s="7">
        <v>0.8</v>
      </c>
      <c r="P117" s="7">
        <v>25</v>
      </c>
    </row>
    <row r="118" spans="1:16" x14ac:dyDescent="0.25">
      <c r="A118" s="7">
        <v>63.499999999999993</v>
      </c>
      <c r="B118" s="7">
        <v>25</v>
      </c>
      <c r="O118" s="7">
        <v>0.77</v>
      </c>
      <c r="P118" s="7">
        <v>25</v>
      </c>
    </row>
    <row r="119" spans="1:16" x14ac:dyDescent="0.25">
      <c r="A119" s="7">
        <v>58.8</v>
      </c>
      <c r="B119" s="7">
        <v>26</v>
      </c>
      <c r="O119" s="7">
        <v>0.74</v>
      </c>
      <c r="P119" s="7">
        <v>26</v>
      </c>
    </row>
    <row r="120" spans="1:16" x14ac:dyDescent="0.25">
      <c r="A120" s="7">
        <v>65.099999999999994</v>
      </c>
      <c r="B120" s="7">
        <v>27</v>
      </c>
      <c r="O120" s="7">
        <v>0.71</v>
      </c>
      <c r="P120" s="7">
        <v>27</v>
      </c>
    </row>
    <row r="121" spans="1:16" x14ac:dyDescent="0.25">
      <c r="A121" s="7">
        <v>67.099999999999994</v>
      </c>
      <c r="B121" s="7">
        <v>27</v>
      </c>
      <c r="O121" s="7">
        <v>0.74</v>
      </c>
      <c r="P121" s="7">
        <v>27</v>
      </c>
    </row>
    <row r="122" spans="1:16" x14ac:dyDescent="0.25">
      <c r="A122" s="7">
        <v>66.699999999999989</v>
      </c>
      <c r="B122" s="7">
        <v>29</v>
      </c>
      <c r="O122" s="7">
        <v>0.65</v>
      </c>
      <c r="P122" s="7">
        <v>29</v>
      </c>
    </row>
    <row r="123" spans="1:16" x14ac:dyDescent="0.25">
      <c r="A123" s="7">
        <v>65.699999999999989</v>
      </c>
      <c r="B123" s="7">
        <v>29</v>
      </c>
      <c r="O123" s="7">
        <v>0.69</v>
      </c>
      <c r="P123" s="7">
        <v>29</v>
      </c>
    </row>
    <row r="124" spans="1:16" x14ac:dyDescent="0.25">
      <c r="A124" s="7">
        <v>71</v>
      </c>
      <c r="B124" s="7">
        <v>30</v>
      </c>
      <c r="O124" s="7">
        <v>0.63</v>
      </c>
      <c r="P124" s="7">
        <v>30</v>
      </c>
    </row>
    <row r="125" spans="1:16" x14ac:dyDescent="0.25">
      <c r="A125" s="7">
        <v>71.3</v>
      </c>
      <c r="B125" s="7">
        <v>31</v>
      </c>
      <c r="O125" s="7">
        <v>0.63</v>
      </c>
      <c r="P125" s="7">
        <v>31</v>
      </c>
    </row>
    <row r="126" spans="1:16" x14ac:dyDescent="0.25">
      <c r="A126" s="7">
        <v>69.399999999999991</v>
      </c>
      <c r="B126" s="7">
        <v>28</v>
      </c>
      <c r="O126" s="7">
        <v>0.71</v>
      </c>
      <c r="P126" s="7">
        <v>28</v>
      </c>
    </row>
    <row r="127" spans="1:16" x14ac:dyDescent="0.25">
      <c r="A127" s="7">
        <v>66.699999999999989</v>
      </c>
      <c r="B127" s="7">
        <v>29</v>
      </c>
      <c r="O127" s="7">
        <v>0.67</v>
      </c>
      <c r="P127" s="7">
        <v>29</v>
      </c>
    </row>
    <row r="128" spans="1:16" x14ac:dyDescent="0.25">
      <c r="A128" s="7">
        <v>69.699999999999989</v>
      </c>
      <c r="B128" s="7">
        <v>29</v>
      </c>
      <c r="O128" s="7">
        <v>0.65</v>
      </c>
      <c r="P128" s="7">
        <v>29</v>
      </c>
    </row>
    <row r="129" spans="1:16" x14ac:dyDescent="0.25">
      <c r="A129" s="7">
        <v>75</v>
      </c>
      <c r="B129" s="7">
        <v>30</v>
      </c>
      <c r="O129" s="7">
        <v>0.67</v>
      </c>
      <c r="P129" s="7">
        <v>30</v>
      </c>
    </row>
    <row r="130" spans="1:16" x14ac:dyDescent="0.25">
      <c r="A130" s="7">
        <v>71.3</v>
      </c>
      <c r="B130" s="7">
        <v>31</v>
      </c>
      <c r="O130" s="7">
        <v>0.63</v>
      </c>
      <c r="P130" s="7">
        <v>31</v>
      </c>
    </row>
    <row r="131" spans="1:16" x14ac:dyDescent="0.25">
      <c r="A131" s="7">
        <v>69.399999999999991</v>
      </c>
      <c r="B131" s="7">
        <v>28</v>
      </c>
      <c r="O131" s="7">
        <v>0.69</v>
      </c>
      <c r="P131" s="7">
        <v>28</v>
      </c>
    </row>
    <row r="132" spans="1:16" x14ac:dyDescent="0.25">
      <c r="A132" s="7">
        <v>72.699999999999989</v>
      </c>
      <c r="B132" s="7">
        <v>29</v>
      </c>
      <c r="O132" s="7">
        <v>0.67</v>
      </c>
      <c r="P132" s="7">
        <v>29</v>
      </c>
    </row>
    <row r="133" spans="1:16" x14ac:dyDescent="0.25">
      <c r="A133" s="7">
        <v>66.699999999999989</v>
      </c>
      <c r="B133" s="7">
        <v>29</v>
      </c>
      <c r="O133" s="7">
        <v>0.67</v>
      </c>
      <c r="P133" s="7">
        <v>29</v>
      </c>
    </row>
    <row r="134" spans="1:16" x14ac:dyDescent="0.25">
      <c r="A134" s="7">
        <v>70</v>
      </c>
      <c r="B134" s="7">
        <v>30</v>
      </c>
      <c r="O134" s="7">
        <v>0.65</v>
      </c>
      <c r="P134" s="7">
        <v>30</v>
      </c>
    </row>
    <row r="135" spans="1:16" x14ac:dyDescent="0.25">
      <c r="A135" s="7">
        <v>77.3</v>
      </c>
      <c r="B135" s="7">
        <v>31</v>
      </c>
      <c r="O135" s="7">
        <v>0.63</v>
      </c>
      <c r="P135" s="7">
        <v>31</v>
      </c>
    </row>
    <row r="136" spans="1:16" x14ac:dyDescent="0.25">
      <c r="A136" s="7">
        <v>63.399999999999991</v>
      </c>
      <c r="B136" s="7">
        <v>28</v>
      </c>
      <c r="O136" s="7">
        <v>0.69</v>
      </c>
      <c r="P136" s="7">
        <v>28</v>
      </c>
    </row>
    <row r="137" spans="1:16" x14ac:dyDescent="0.25">
      <c r="A137" s="7">
        <v>65.699999999999989</v>
      </c>
      <c r="B137" s="7">
        <v>29</v>
      </c>
      <c r="O137" s="7">
        <v>0.67</v>
      </c>
      <c r="P137" s="7">
        <v>29</v>
      </c>
    </row>
    <row r="138" spans="1:16" x14ac:dyDescent="0.25">
      <c r="A138" s="7">
        <v>70.699999999999989</v>
      </c>
      <c r="B138" s="7">
        <v>29</v>
      </c>
      <c r="O138" s="7">
        <v>0.67</v>
      </c>
      <c r="P138" s="7">
        <v>29</v>
      </c>
    </row>
    <row r="139" spans="1:16" x14ac:dyDescent="0.25">
      <c r="A139" s="7">
        <v>72</v>
      </c>
      <c r="B139" s="7">
        <v>30</v>
      </c>
      <c r="O139" s="7">
        <v>0.67</v>
      </c>
      <c r="P139" s="7">
        <v>30</v>
      </c>
    </row>
    <row r="140" spans="1:16" x14ac:dyDescent="0.25">
      <c r="A140" s="7">
        <v>75.3</v>
      </c>
      <c r="B140" s="7">
        <v>31</v>
      </c>
      <c r="O140" s="7">
        <v>0.61</v>
      </c>
      <c r="P140" s="7">
        <v>31</v>
      </c>
    </row>
    <row r="141" spans="1:16" x14ac:dyDescent="0.25">
      <c r="A141" s="7">
        <v>64.399999999999991</v>
      </c>
      <c r="B141" s="7">
        <v>28</v>
      </c>
      <c r="O141" s="7">
        <v>0.67</v>
      </c>
      <c r="P141" s="7">
        <v>28</v>
      </c>
    </row>
    <row r="142" spans="1:16" x14ac:dyDescent="0.25">
      <c r="A142" s="7">
        <v>71.699999999999989</v>
      </c>
      <c r="B142" s="7">
        <v>29</v>
      </c>
      <c r="O142" s="7">
        <v>0.69</v>
      </c>
      <c r="P142" s="7">
        <v>29</v>
      </c>
    </row>
    <row r="143" spans="1:16" x14ac:dyDescent="0.25">
      <c r="A143" s="7">
        <v>71</v>
      </c>
      <c r="B143" s="7">
        <v>30</v>
      </c>
      <c r="O143" s="7">
        <v>0.67</v>
      </c>
      <c r="P143" s="7">
        <v>30</v>
      </c>
    </row>
    <row r="144" spans="1:16" x14ac:dyDescent="0.25">
      <c r="A144" s="7">
        <v>76.3</v>
      </c>
      <c r="B144" s="7">
        <v>31</v>
      </c>
      <c r="O144" s="7">
        <v>0.63</v>
      </c>
      <c r="P144" s="7">
        <v>31</v>
      </c>
    </row>
    <row r="145" spans="1:16" x14ac:dyDescent="0.25">
      <c r="A145" s="7">
        <v>69.399999999999991</v>
      </c>
      <c r="B145" s="7">
        <v>28</v>
      </c>
      <c r="O145" s="7">
        <v>0.69</v>
      </c>
      <c r="P145" s="7">
        <v>28</v>
      </c>
    </row>
    <row r="146" spans="1:16" x14ac:dyDescent="0.25">
      <c r="A146" s="7">
        <v>71.699999999999989</v>
      </c>
      <c r="B146" s="7">
        <v>29</v>
      </c>
      <c r="O146" s="7">
        <v>0.69</v>
      </c>
      <c r="P146" s="7">
        <v>29</v>
      </c>
    </row>
    <row r="147" spans="1:16" x14ac:dyDescent="0.25">
      <c r="A147" s="7">
        <v>72</v>
      </c>
      <c r="B147" s="7">
        <v>30</v>
      </c>
      <c r="O147" s="7">
        <v>0.67</v>
      </c>
      <c r="P147" s="7">
        <v>30</v>
      </c>
    </row>
    <row r="148" spans="1:16" x14ac:dyDescent="0.25">
      <c r="A148" s="7">
        <v>77.3</v>
      </c>
      <c r="B148" s="7">
        <v>31</v>
      </c>
      <c r="O148" s="7">
        <v>0.63</v>
      </c>
      <c r="P148" s="7">
        <v>31</v>
      </c>
    </row>
    <row r="149" spans="1:16" x14ac:dyDescent="0.25">
      <c r="A149" s="7">
        <v>71.699999999999989</v>
      </c>
      <c r="B149" s="7">
        <v>29</v>
      </c>
      <c r="O149" s="7">
        <v>0.65</v>
      </c>
      <c r="P149" s="7">
        <v>29</v>
      </c>
    </row>
    <row r="150" spans="1:16" x14ac:dyDescent="0.25">
      <c r="A150" s="7">
        <v>66.699999999999989</v>
      </c>
      <c r="B150" s="7">
        <v>29</v>
      </c>
      <c r="O150" s="7">
        <v>0.65</v>
      </c>
      <c r="P150" s="7">
        <v>29</v>
      </c>
    </row>
    <row r="151" spans="1:16" x14ac:dyDescent="0.25">
      <c r="A151" s="7">
        <v>75</v>
      </c>
      <c r="B151" s="7">
        <v>30</v>
      </c>
      <c r="O151" s="7">
        <v>0.67</v>
      </c>
      <c r="P151" s="7">
        <v>30</v>
      </c>
    </row>
    <row r="152" spans="1:16" x14ac:dyDescent="0.25">
      <c r="A152" s="7">
        <v>77.3</v>
      </c>
      <c r="B152" s="7">
        <v>31</v>
      </c>
      <c r="O152" s="7">
        <v>0.65</v>
      </c>
      <c r="P152" s="7">
        <v>31</v>
      </c>
    </row>
    <row r="153" spans="1:16" x14ac:dyDescent="0.25">
      <c r="A153" s="7">
        <v>71.3</v>
      </c>
      <c r="B153" s="7">
        <v>31</v>
      </c>
      <c r="O153" s="7">
        <v>0.65</v>
      </c>
      <c r="P153" s="7">
        <v>31</v>
      </c>
    </row>
    <row r="154" spans="1:16" x14ac:dyDescent="0.25">
      <c r="A154" s="7">
        <v>79.899999999999991</v>
      </c>
      <c r="B154" s="7">
        <v>33</v>
      </c>
      <c r="O154" s="7">
        <v>0.59</v>
      </c>
      <c r="P154" s="7">
        <v>33</v>
      </c>
    </row>
    <row r="155" spans="1:16" x14ac:dyDescent="0.25">
      <c r="A155" s="7">
        <v>81.5</v>
      </c>
      <c r="B155" s="7">
        <v>35</v>
      </c>
      <c r="O155" s="7">
        <v>0.56000000000000005</v>
      </c>
      <c r="P155" s="7">
        <v>35</v>
      </c>
    </row>
    <row r="156" spans="1:16" x14ac:dyDescent="0.25">
      <c r="A156" s="7">
        <v>90.399999999999991</v>
      </c>
      <c r="B156" s="7">
        <v>38</v>
      </c>
      <c r="O156" s="7">
        <v>0.51</v>
      </c>
      <c r="P156" s="7">
        <v>38</v>
      </c>
    </row>
    <row r="157" spans="1:16" x14ac:dyDescent="0.25">
      <c r="A157" s="7">
        <v>78.599999999999994</v>
      </c>
      <c r="B157" s="7">
        <v>32</v>
      </c>
      <c r="O157" s="7">
        <v>0.59</v>
      </c>
      <c r="P157" s="7">
        <v>32</v>
      </c>
    </row>
    <row r="158" spans="1:16" x14ac:dyDescent="0.25">
      <c r="A158" s="7">
        <v>84.199999999999989</v>
      </c>
      <c r="B158" s="7">
        <v>34</v>
      </c>
      <c r="O158" s="7">
        <v>0.56000000000000005</v>
      </c>
      <c r="P158" s="7">
        <v>34</v>
      </c>
    </row>
    <row r="159" spans="1:16" x14ac:dyDescent="0.25">
      <c r="A159" s="7">
        <v>86.8</v>
      </c>
      <c r="B159" s="7">
        <v>36</v>
      </c>
      <c r="O159" s="7">
        <v>0.56000000000000005</v>
      </c>
      <c r="P159" s="7">
        <v>36</v>
      </c>
    </row>
    <row r="160" spans="1:16" x14ac:dyDescent="0.25">
      <c r="A160" s="7">
        <v>90.699999999999989</v>
      </c>
      <c r="B160" s="7">
        <v>39</v>
      </c>
      <c r="O160" s="7">
        <v>0.5</v>
      </c>
      <c r="P160" s="7">
        <v>39</v>
      </c>
    </row>
    <row r="161" spans="1:16" x14ac:dyDescent="0.25">
      <c r="A161" s="7">
        <v>77.599999999999994</v>
      </c>
      <c r="B161" s="7">
        <v>32</v>
      </c>
      <c r="O161" s="7">
        <v>0.61</v>
      </c>
      <c r="P161" s="7">
        <v>32</v>
      </c>
    </row>
    <row r="162" spans="1:16" x14ac:dyDescent="0.25">
      <c r="A162" s="7">
        <v>79.5</v>
      </c>
      <c r="B162" s="7">
        <v>35</v>
      </c>
      <c r="O162" s="7">
        <v>0.54</v>
      </c>
      <c r="P162" s="7">
        <v>35</v>
      </c>
    </row>
    <row r="163" spans="1:16" x14ac:dyDescent="0.25">
      <c r="A163" s="7">
        <v>84.8</v>
      </c>
      <c r="B163" s="7">
        <v>36</v>
      </c>
      <c r="O163" s="7">
        <v>0.53</v>
      </c>
      <c r="P163" s="7">
        <v>36</v>
      </c>
    </row>
    <row r="164" spans="1:16" x14ac:dyDescent="0.25">
      <c r="A164" s="7">
        <v>93</v>
      </c>
      <c r="B164" s="7">
        <v>40</v>
      </c>
      <c r="O164" s="7">
        <v>0.5</v>
      </c>
      <c r="P164" s="7">
        <v>40</v>
      </c>
    </row>
    <row r="165" spans="1:16" x14ac:dyDescent="0.25">
      <c r="A165" s="7">
        <v>75.599999999999994</v>
      </c>
      <c r="B165" s="7">
        <v>32</v>
      </c>
      <c r="O165" s="7">
        <v>0.59</v>
      </c>
      <c r="P165" s="7">
        <v>32</v>
      </c>
    </row>
    <row r="166" spans="1:16" x14ac:dyDescent="0.25">
      <c r="A166" s="7">
        <v>80.5</v>
      </c>
      <c r="B166" s="7">
        <v>35</v>
      </c>
      <c r="O166" s="7">
        <v>0.56999999999999995</v>
      </c>
      <c r="P166" s="7">
        <v>35</v>
      </c>
    </row>
    <row r="167" spans="1:16" x14ac:dyDescent="0.25">
      <c r="A167" s="7">
        <v>84.8</v>
      </c>
      <c r="B167" s="7">
        <v>36</v>
      </c>
      <c r="O167" s="7">
        <v>0.56000000000000005</v>
      </c>
      <c r="P167" s="7">
        <v>36</v>
      </c>
    </row>
    <row r="168" spans="1:16" x14ac:dyDescent="0.25">
      <c r="A168" s="7">
        <v>99.3</v>
      </c>
      <c r="B168" s="7">
        <v>41</v>
      </c>
      <c r="O168" s="7">
        <v>0.47</v>
      </c>
      <c r="P168" s="7">
        <v>41</v>
      </c>
    </row>
    <row r="169" spans="1:16" x14ac:dyDescent="0.25">
      <c r="A169" s="7">
        <v>76.3</v>
      </c>
      <c r="B169" s="7">
        <v>31</v>
      </c>
      <c r="O169" s="7">
        <v>0.65</v>
      </c>
      <c r="P169" s="7">
        <v>31</v>
      </c>
    </row>
    <row r="170" spans="1:16" x14ac:dyDescent="0.25">
      <c r="A170" s="7">
        <v>72.599999999999994</v>
      </c>
      <c r="B170" s="7">
        <v>32</v>
      </c>
      <c r="O170" s="7">
        <v>0.59</v>
      </c>
      <c r="P170" s="7">
        <v>32</v>
      </c>
    </row>
    <row r="171" spans="1:16" x14ac:dyDescent="0.25">
      <c r="A171" s="7">
        <v>86.5</v>
      </c>
      <c r="B171" s="7">
        <v>35</v>
      </c>
      <c r="O171" s="7">
        <v>0.56000000000000005</v>
      </c>
      <c r="P171" s="7">
        <v>35</v>
      </c>
    </row>
    <row r="172" spans="1:16" x14ac:dyDescent="0.25">
      <c r="A172" s="7">
        <v>85.1</v>
      </c>
      <c r="B172" s="7">
        <v>37</v>
      </c>
      <c r="O172" s="7">
        <v>0.54</v>
      </c>
      <c r="P172" s="7">
        <v>37</v>
      </c>
    </row>
    <row r="173" spans="1:16" x14ac:dyDescent="0.25">
      <c r="A173" s="7">
        <v>94.3</v>
      </c>
      <c r="B173" s="7">
        <v>41</v>
      </c>
      <c r="O173" s="7">
        <v>0.47</v>
      </c>
      <c r="P173" s="7">
        <v>41</v>
      </c>
    </row>
    <row r="174" spans="1:16" x14ac:dyDescent="0.25">
      <c r="A174" s="7">
        <v>72.3</v>
      </c>
      <c r="B174" s="7">
        <v>31</v>
      </c>
      <c r="O174" s="7">
        <v>0.65</v>
      </c>
      <c r="P174" s="7">
        <v>31</v>
      </c>
    </row>
    <row r="175" spans="1:16" x14ac:dyDescent="0.25">
      <c r="A175" s="7">
        <v>79.899999999999991</v>
      </c>
      <c r="B175" s="7">
        <v>33</v>
      </c>
      <c r="O175" s="7">
        <v>0.61</v>
      </c>
      <c r="P175" s="7">
        <v>33</v>
      </c>
    </row>
    <row r="176" spans="1:16" x14ac:dyDescent="0.25">
      <c r="A176" s="7">
        <v>80.5</v>
      </c>
      <c r="B176" s="7">
        <v>35</v>
      </c>
      <c r="O176" s="7">
        <v>0.56999999999999995</v>
      </c>
      <c r="P176" s="7">
        <v>35</v>
      </c>
    </row>
    <row r="177" spans="1:16" x14ac:dyDescent="0.25">
      <c r="A177" s="7">
        <v>85.1</v>
      </c>
      <c r="B177" s="7">
        <v>37</v>
      </c>
      <c r="O177" s="7">
        <v>0.51</v>
      </c>
      <c r="P177" s="7">
        <v>37</v>
      </c>
    </row>
    <row r="178" spans="1:16" x14ac:dyDescent="0.25">
      <c r="A178" s="7">
        <v>102.6</v>
      </c>
      <c r="B178" s="7">
        <v>42</v>
      </c>
      <c r="O178" s="7">
        <v>0.47</v>
      </c>
      <c r="P178" s="7">
        <v>42</v>
      </c>
    </row>
    <row r="179" spans="1:16" x14ac:dyDescent="0.25">
      <c r="A179" s="7">
        <v>75.3</v>
      </c>
      <c r="B179" s="7">
        <v>31</v>
      </c>
      <c r="O179" s="7">
        <v>0.63</v>
      </c>
      <c r="P179" s="7">
        <v>31</v>
      </c>
    </row>
    <row r="180" spans="1:16" x14ac:dyDescent="0.25">
      <c r="A180" s="7">
        <v>75.899999999999991</v>
      </c>
      <c r="B180" s="7">
        <v>33</v>
      </c>
      <c r="O180" s="7">
        <v>0.59</v>
      </c>
      <c r="P180" s="7">
        <v>33</v>
      </c>
    </row>
    <row r="181" spans="1:16" x14ac:dyDescent="0.25">
      <c r="A181" s="7">
        <v>86.5</v>
      </c>
      <c r="B181" s="7">
        <v>35</v>
      </c>
      <c r="O181" s="7">
        <v>0.54</v>
      </c>
      <c r="P181" s="7">
        <v>35</v>
      </c>
    </row>
    <row r="182" spans="1:16" x14ac:dyDescent="0.25">
      <c r="A182" s="7">
        <v>89.399999999999991</v>
      </c>
      <c r="B182" s="7">
        <v>38</v>
      </c>
      <c r="O182" s="7">
        <v>0.53</v>
      </c>
      <c r="P182" s="7">
        <v>38</v>
      </c>
    </row>
    <row r="183" spans="1:16" x14ac:dyDescent="0.25">
      <c r="A183" s="7">
        <v>102.89999999999999</v>
      </c>
      <c r="B183" s="7">
        <v>43</v>
      </c>
      <c r="O183" s="7">
        <v>0.47</v>
      </c>
      <c r="P183" s="7">
        <v>43</v>
      </c>
    </row>
    <row r="184" spans="1:16" x14ac:dyDescent="0.25">
      <c r="A184" s="7">
        <v>93.399999999999991</v>
      </c>
      <c r="B184" s="7">
        <v>38</v>
      </c>
      <c r="O184" s="7">
        <v>0.51</v>
      </c>
      <c r="P184" s="7">
        <v>38</v>
      </c>
    </row>
    <row r="185" spans="1:16" x14ac:dyDescent="0.25">
      <c r="A185" s="7">
        <v>81.5</v>
      </c>
      <c r="B185" s="7">
        <v>35</v>
      </c>
      <c r="O185" s="7">
        <v>0.54</v>
      </c>
      <c r="P185" s="7">
        <v>35</v>
      </c>
    </row>
    <row r="186" spans="1:16" x14ac:dyDescent="0.25">
      <c r="A186" s="7">
        <v>84.199999999999989</v>
      </c>
      <c r="B186" s="7">
        <v>34</v>
      </c>
      <c r="O186" s="7">
        <v>0.59</v>
      </c>
      <c r="P186" s="7">
        <v>34</v>
      </c>
    </row>
    <row r="187" spans="1:16" x14ac:dyDescent="0.25">
      <c r="A187" s="7">
        <v>73.599999999999994</v>
      </c>
      <c r="B187" s="7">
        <v>32</v>
      </c>
      <c r="O187" s="7">
        <v>0.63</v>
      </c>
      <c r="P187" s="7">
        <v>32</v>
      </c>
    </row>
    <row r="188" spans="1:16" x14ac:dyDescent="0.25">
      <c r="A188" s="7">
        <v>91.699999999999989</v>
      </c>
      <c r="B188" s="7">
        <v>39</v>
      </c>
      <c r="O188" s="7">
        <v>0.51</v>
      </c>
      <c r="P188" s="7">
        <v>39</v>
      </c>
    </row>
    <row r="189" spans="1:16" x14ac:dyDescent="0.25">
      <c r="A189" s="7">
        <v>82.5</v>
      </c>
      <c r="B189" s="7">
        <v>35</v>
      </c>
      <c r="O189" s="7">
        <v>0.56999999999999995</v>
      </c>
      <c r="P189" s="7">
        <v>35</v>
      </c>
    </row>
    <row r="190" spans="1:16" x14ac:dyDescent="0.25">
      <c r="A190" s="7">
        <v>83.199999999999989</v>
      </c>
      <c r="B190" s="7">
        <v>34</v>
      </c>
      <c r="O190" s="7">
        <v>0.56999999999999995</v>
      </c>
      <c r="P190" s="7">
        <v>34</v>
      </c>
    </row>
    <row r="191" spans="1:16" x14ac:dyDescent="0.25">
      <c r="A191" s="7">
        <v>77.899999999999991</v>
      </c>
      <c r="B191" s="7">
        <v>33</v>
      </c>
      <c r="O191" s="7">
        <v>0.59</v>
      </c>
      <c r="P191" s="7">
        <v>33</v>
      </c>
    </row>
    <row r="192" spans="1:16" x14ac:dyDescent="0.25">
      <c r="A192" s="7">
        <v>98</v>
      </c>
      <c r="B192" s="7">
        <v>40</v>
      </c>
      <c r="O192" s="7">
        <v>0.49</v>
      </c>
      <c r="P192" s="7">
        <v>40</v>
      </c>
    </row>
    <row r="193" spans="1:16" x14ac:dyDescent="0.25">
      <c r="A193" s="7">
        <v>83.5</v>
      </c>
      <c r="B193" s="7">
        <v>35</v>
      </c>
      <c r="O193" s="7">
        <v>0.54</v>
      </c>
      <c r="P193" s="7">
        <v>35</v>
      </c>
    </row>
    <row r="194" spans="1:16" x14ac:dyDescent="0.25">
      <c r="A194" s="7">
        <v>80.199999999999989</v>
      </c>
      <c r="B194" s="7">
        <v>34</v>
      </c>
      <c r="O194" s="7">
        <v>0.56000000000000005</v>
      </c>
      <c r="P194" s="7">
        <v>34</v>
      </c>
    </row>
    <row r="195" spans="1:16" x14ac:dyDescent="0.25">
      <c r="A195" s="7">
        <v>78.899999999999991</v>
      </c>
      <c r="B195" s="7">
        <v>33</v>
      </c>
      <c r="O195" s="7">
        <v>0.61</v>
      </c>
      <c r="P195" s="7">
        <v>33</v>
      </c>
    </row>
    <row r="196" spans="1:16" x14ac:dyDescent="0.25">
      <c r="A196" s="7">
        <v>92</v>
      </c>
      <c r="B196" s="7">
        <v>40</v>
      </c>
      <c r="O196" s="7">
        <v>0.5</v>
      </c>
      <c r="P196" s="7">
        <v>40</v>
      </c>
    </row>
    <row r="197" spans="1:16" x14ac:dyDescent="0.25">
      <c r="A197" s="7">
        <v>82.5</v>
      </c>
      <c r="B197" s="7">
        <v>35</v>
      </c>
      <c r="O197" s="7">
        <v>0.54</v>
      </c>
      <c r="P197" s="7">
        <v>35</v>
      </c>
    </row>
    <row r="198" spans="1:16" x14ac:dyDescent="0.25">
      <c r="A198" s="7">
        <v>79.199999999999989</v>
      </c>
      <c r="B198" s="7">
        <v>34</v>
      </c>
      <c r="O198" s="7">
        <v>0.59</v>
      </c>
      <c r="P198" s="7">
        <v>34</v>
      </c>
    </row>
    <row r="199" spans="1:16" x14ac:dyDescent="0.25">
      <c r="A199" s="7">
        <v>80.899999999999991</v>
      </c>
      <c r="B199" s="7">
        <v>33</v>
      </c>
      <c r="O199" s="7">
        <v>0.56999999999999995</v>
      </c>
      <c r="P199" s="7">
        <v>33</v>
      </c>
    </row>
    <row r="200" spans="1:16" x14ac:dyDescent="0.25">
      <c r="A200" s="7">
        <v>99.3</v>
      </c>
      <c r="B200" s="7">
        <v>41</v>
      </c>
      <c r="O200" s="7">
        <v>0.47</v>
      </c>
      <c r="P200" s="7">
        <v>41</v>
      </c>
    </row>
    <row r="201" spans="1:16" x14ac:dyDescent="0.25">
      <c r="A201" s="7">
        <v>83.8</v>
      </c>
      <c r="B201" s="7">
        <v>36</v>
      </c>
      <c r="O201" s="7">
        <v>0.56000000000000005</v>
      </c>
      <c r="P201" s="7">
        <v>36</v>
      </c>
    </row>
    <row r="202" spans="1:16" x14ac:dyDescent="0.25">
      <c r="A202" s="7">
        <v>86.5</v>
      </c>
      <c r="B202" s="7">
        <v>35</v>
      </c>
      <c r="O202" s="7">
        <v>0.56999999999999995</v>
      </c>
      <c r="P202" s="7">
        <v>35</v>
      </c>
    </row>
    <row r="203" spans="1:16" x14ac:dyDescent="0.25">
      <c r="A203" s="7">
        <v>76.899999999999991</v>
      </c>
      <c r="B203" s="7">
        <v>33</v>
      </c>
      <c r="O203" s="7">
        <v>0.56999999999999995</v>
      </c>
      <c r="P203" s="7">
        <v>33</v>
      </c>
    </row>
    <row r="204" spans="1:16" x14ac:dyDescent="0.25">
      <c r="A204" s="7">
        <v>99.6</v>
      </c>
      <c r="B204" s="7">
        <v>42</v>
      </c>
      <c r="O204" s="7">
        <v>0.47</v>
      </c>
      <c r="P204" s="7">
        <v>42</v>
      </c>
    </row>
    <row r="205" spans="1:16" x14ac:dyDescent="0.25">
      <c r="A205" s="7">
        <v>89.1</v>
      </c>
      <c r="B205" s="7">
        <v>37</v>
      </c>
      <c r="O205" s="7">
        <v>0.51</v>
      </c>
      <c r="P205" s="7">
        <v>37</v>
      </c>
    </row>
    <row r="206" spans="1:16" x14ac:dyDescent="0.25">
      <c r="A206" s="7">
        <v>83.5</v>
      </c>
      <c r="B206" s="7">
        <v>35</v>
      </c>
      <c r="O206" s="7">
        <v>0.56999999999999995</v>
      </c>
      <c r="P206" s="7">
        <v>35</v>
      </c>
    </row>
    <row r="207" spans="1:16" x14ac:dyDescent="0.25">
      <c r="A207" s="7">
        <v>79.899999999999991</v>
      </c>
      <c r="B207" s="7">
        <v>33</v>
      </c>
      <c r="O207" s="7">
        <v>0.56999999999999995</v>
      </c>
      <c r="P207" s="7">
        <v>33</v>
      </c>
    </row>
    <row r="208" spans="1:16" x14ac:dyDescent="0.25">
      <c r="A208" s="7">
        <v>76.599999999999994</v>
      </c>
      <c r="B208" s="7">
        <v>32</v>
      </c>
      <c r="O208" s="7">
        <v>0.59</v>
      </c>
      <c r="P208" s="7">
        <v>32</v>
      </c>
    </row>
    <row r="209" spans="1:16" x14ac:dyDescent="0.25">
      <c r="A209" s="7">
        <v>97.899999999999991</v>
      </c>
      <c r="B209" s="7">
        <v>43</v>
      </c>
      <c r="O209" s="7">
        <v>0.47</v>
      </c>
      <c r="P209" s="7">
        <v>43</v>
      </c>
    </row>
    <row r="210" spans="1:16" x14ac:dyDescent="0.25">
      <c r="A210" s="7">
        <v>87.399999999999991</v>
      </c>
      <c r="B210" s="7">
        <v>38</v>
      </c>
      <c r="O210" s="7">
        <v>0.51</v>
      </c>
      <c r="P210" s="7">
        <v>38</v>
      </c>
    </row>
    <row r="211" spans="1:16" x14ac:dyDescent="0.25">
      <c r="A211" s="7">
        <v>85.5</v>
      </c>
      <c r="B211" s="7">
        <v>35</v>
      </c>
      <c r="O211" s="7">
        <v>0.56999999999999995</v>
      </c>
      <c r="P211" s="7">
        <v>35</v>
      </c>
    </row>
    <row r="212" spans="1:16" x14ac:dyDescent="0.25">
      <c r="A212" s="7">
        <v>78.199999999999989</v>
      </c>
      <c r="B212" s="7">
        <v>34</v>
      </c>
      <c r="O212" s="7">
        <v>0.59</v>
      </c>
      <c r="P212" s="7">
        <v>34</v>
      </c>
    </row>
    <row r="213" spans="1:16" x14ac:dyDescent="0.25">
      <c r="A213" s="7">
        <v>74.599999999999994</v>
      </c>
      <c r="B213" s="7">
        <v>32</v>
      </c>
      <c r="O213" s="7">
        <v>0.61</v>
      </c>
      <c r="P213" s="7">
        <v>32</v>
      </c>
    </row>
    <row r="214" spans="1:16" x14ac:dyDescent="0.25">
      <c r="A214" s="7">
        <v>75.599999999999994</v>
      </c>
      <c r="B214" s="7">
        <v>32</v>
      </c>
      <c r="O214" s="7">
        <v>0.63</v>
      </c>
      <c r="P214" s="7">
        <v>32</v>
      </c>
    </row>
    <row r="215" spans="1:16" x14ac:dyDescent="0.25">
      <c r="A215" s="7">
        <v>76.3</v>
      </c>
      <c r="B215" s="7">
        <v>31</v>
      </c>
      <c r="O215" s="7">
        <v>0.63</v>
      </c>
      <c r="P215" s="7">
        <v>31</v>
      </c>
    </row>
    <row r="216" spans="1:16" x14ac:dyDescent="0.25">
      <c r="A216" s="7">
        <v>75</v>
      </c>
      <c r="B216" s="7">
        <v>30</v>
      </c>
      <c r="O216" s="7">
        <v>0.63</v>
      </c>
      <c r="P216" s="7">
        <v>30</v>
      </c>
    </row>
    <row r="217" spans="1:16" x14ac:dyDescent="0.25">
      <c r="A217" s="7">
        <v>70.699999999999989</v>
      </c>
      <c r="B217" s="7">
        <v>29</v>
      </c>
      <c r="O217" s="7">
        <v>0.69</v>
      </c>
      <c r="P217" s="7">
        <v>29</v>
      </c>
    </row>
    <row r="218" spans="1:16" x14ac:dyDescent="0.25">
      <c r="A218" s="7">
        <v>76.599999999999994</v>
      </c>
      <c r="B218" s="7">
        <v>32</v>
      </c>
      <c r="O218" s="7">
        <v>0.61</v>
      </c>
      <c r="P218" s="7">
        <v>32</v>
      </c>
    </row>
    <row r="219" spans="1:16" x14ac:dyDescent="0.25">
      <c r="A219" s="7">
        <v>77.3</v>
      </c>
      <c r="B219" s="7">
        <v>31</v>
      </c>
      <c r="O219" s="7">
        <v>0.61</v>
      </c>
      <c r="P219" s="7">
        <v>31</v>
      </c>
    </row>
    <row r="220" spans="1:16" x14ac:dyDescent="0.25">
      <c r="A220" s="7">
        <v>75</v>
      </c>
      <c r="B220" s="7">
        <v>30</v>
      </c>
      <c r="O220" s="7">
        <v>0.67</v>
      </c>
      <c r="P220" s="7">
        <v>30</v>
      </c>
    </row>
    <row r="221" spans="1:16" x14ac:dyDescent="0.25">
      <c r="A221" s="7">
        <v>68.699999999999989</v>
      </c>
      <c r="B221" s="7">
        <v>29</v>
      </c>
      <c r="O221" s="7">
        <v>0.65</v>
      </c>
      <c r="P221" s="7">
        <v>29</v>
      </c>
    </row>
    <row r="222" spans="1:16" x14ac:dyDescent="0.25">
      <c r="A222" s="7">
        <v>76.599999999999994</v>
      </c>
      <c r="B222" s="7">
        <v>32</v>
      </c>
      <c r="O222" s="7">
        <v>0.63</v>
      </c>
      <c r="P222" s="7">
        <v>32</v>
      </c>
    </row>
    <row r="223" spans="1:16" x14ac:dyDescent="0.25">
      <c r="A223" s="7">
        <v>70.3</v>
      </c>
      <c r="B223" s="7">
        <v>31</v>
      </c>
      <c r="O223" s="7">
        <v>0.65</v>
      </c>
      <c r="P223" s="7">
        <v>31</v>
      </c>
    </row>
    <row r="224" spans="1:16" x14ac:dyDescent="0.25">
      <c r="A224" s="7">
        <v>75</v>
      </c>
      <c r="B224" s="7">
        <v>30</v>
      </c>
      <c r="O224" s="7">
        <v>0.67</v>
      </c>
      <c r="P224" s="7">
        <v>30</v>
      </c>
    </row>
    <row r="225" spans="1:16" x14ac:dyDescent="0.25">
      <c r="A225" s="7">
        <v>67.699999999999989</v>
      </c>
      <c r="B225" s="7">
        <v>29</v>
      </c>
      <c r="O225" s="7">
        <v>0.65</v>
      </c>
      <c r="P225" s="7">
        <v>29</v>
      </c>
    </row>
    <row r="226" spans="1:16" x14ac:dyDescent="0.25">
      <c r="A226" s="7">
        <v>67.699999999999989</v>
      </c>
      <c r="B226" s="7">
        <v>29</v>
      </c>
      <c r="O226" s="7">
        <v>0.65</v>
      </c>
      <c r="P226" s="7">
        <v>29</v>
      </c>
    </row>
    <row r="227" spans="1:16" x14ac:dyDescent="0.25">
      <c r="A227" s="7">
        <v>72.599999999999994</v>
      </c>
      <c r="B227" s="7">
        <v>32</v>
      </c>
      <c r="O227" s="7">
        <v>0.59</v>
      </c>
      <c r="P227" s="7">
        <v>32</v>
      </c>
    </row>
    <row r="228" spans="1:16" x14ac:dyDescent="0.25">
      <c r="A228" s="7">
        <v>74.3</v>
      </c>
      <c r="B228" s="7">
        <v>31</v>
      </c>
      <c r="O228" s="7">
        <v>0.63</v>
      </c>
      <c r="P228" s="7">
        <v>31</v>
      </c>
    </row>
    <row r="229" spans="1:16" x14ac:dyDescent="0.25">
      <c r="A229" s="7">
        <v>71</v>
      </c>
      <c r="B229" s="7">
        <v>30</v>
      </c>
      <c r="O229" s="7">
        <v>0.63</v>
      </c>
      <c r="P229" s="7">
        <v>30</v>
      </c>
    </row>
    <row r="230" spans="1:16" x14ac:dyDescent="0.25">
      <c r="A230" s="7">
        <v>68</v>
      </c>
      <c r="B230" s="7">
        <v>30</v>
      </c>
      <c r="O230" s="7">
        <v>0.67</v>
      </c>
      <c r="P230" s="7">
        <v>30</v>
      </c>
    </row>
    <row r="231" spans="1:16" x14ac:dyDescent="0.25">
      <c r="A231" s="7">
        <v>65.699999999999989</v>
      </c>
      <c r="B231" s="7">
        <v>29</v>
      </c>
      <c r="O231" s="7">
        <v>0.69</v>
      </c>
      <c r="P231" s="7">
        <v>29</v>
      </c>
    </row>
    <row r="232" spans="1:16" x14ac:dyDescent="0.25">
      <c r="A232" s="7">
        <v>79.599999999999994</v>
      </c>
      <c r="B232" s="7">
        <v>32</v>
      </c>
      <c r="O232" s="7">
        <v>0.61</v>
      </c>
      <c r="P232" s="7">
        <v>32</v>
      </c>
    </row>
    <row r="233" spans="1:16" x14ac:dyDescent="0.25">
      <c r="A233" s="7">
        <v>74.3</v>
      </c>
      <c r="B233" s="7">
        <v>31</v>
      </c>
      <c r="O233" s="7">
        <v>0.65</v>
      </c>
      <c r="P233" s="7">
        <v>31</v>
      </c>
    </row>
    <row r="234" spans="1:16" x14ac:dyDescent="0.25">
      <c r="A234" s="7">
        <v>68</v>
      </c>
      <c r="B234" s="7">
        <v>30</v>
      </c>
      <c r="O234" s="7">
        <v>0.65</v>
      </c>
      <c r="P234" s="7">
        <v>30</v>
      </c>
    </row>
    <row r="235" spans="1:16" x14ac:dyDescent="0.25">
      <c r="A235" s="7">
        <v>69</v>
      </c>
      <c r="B235" s="7">
        <v>30</v>
      </c>
      <c r="O235" s="7">
        <v>0.63</v>
      </c>
      <c r="P235" s="7">
        <v>30</v>
      </c>
    </row>
    <row r="236" spans="1:16" x14ac:dyDescent="0.25">
      <c r="A236" s="7">
        <v>70.699999999999989</v>
      </c>
      <c r="B236" s="7">
        <v>29</v>
      </c>
      <c r="O236" s="7">
        <v>0.67</v>
      </c>
      <c r="P236" s="7">
        <v>29</v>
      </c>
    </row>
    <row r="237" spans="1:16" x14ac:dyDescent="0.25">
      <c r="A237" s="7">
        <v>74.599999999999994</v>
      </c>
      <c r="B237" s="7">
        <v>32</v>
      </c>
      <c r="O237" s="7">
        <v>0.59</v>
      </c>
      <c r="P237" s="7">
        <v>32</v>
      </c>
    </row>
    <row r="238" spans="1:16" x14ac:dyDescent="0.25">
      <c r="A238" s="7">
        <v>71</v>
      </c>
      <c r="B238" s="7">
        <v>30</v>
      </c>
      <c r="O238" s="7">
        <v>0.63</v>
      </c>
      <c r="P238" s="7">
        <v>30</v>
      </c>
    </row>
    <row r="239" spans="1:16" x14ac:dyDescent="0.25">
      <c r="A239" s="7">
        <v>70</v>
      </c>
      <c r="B239" s="7">
        <v>30</v>
      </c>
      <c r="O239" s="7">
        <v>0.63</v>
      </c>
      <c r="P239" s="7">
        <v>30</v>
      </c>
    </row>
    <row r="240" spans="1:16" x14ac:dyDescent="0.25">
      <c r="A240" s="7">
        <v>65.699999999999989</v>
      </c>
      <c r="B240" s="7">
        <v>29</v>
      </c>
      <c r="O240" s="7">
        <v>0.65</v>
      </c>
      <c r="P240" s="7">
        <v>29</v>
      </c>
    </row>
    <row r="241" spans="1:16" x14ac:dyDescent="0.25">
      <c r="A241" s="7">
        <v>77.599999999999994</v>
      </c>
      <c r="B241" s="7">
        <v>32</v>
      </c>
      <c r="O241" s="7">
        <v>0.63</v>
      </c>
      <c r="P241" s="7">
        <v>32</v>
      </c>
    </row>
    <row r="242" spans="1:16" x14ac:dyDescent="0.25">
      <c r="A242" s="7">
        <v>75</v>
      </c>
      <c r="B242" s="7">
        <v>30</v>
      </c>
      <c r="O242" s="7">
        <v>0.65</v>
      </c>
      <c r="P242" s="7">
        <v>30</v>
      </c>
    </row>
    <row r="243" spans="1:16" x14ac:dyDescent="0.25">
      <c r="A243" s="7">
        <v>72</v>
      </c>
      <c r="B243" s="7">
        <v>30</v>
      </c>
      <c r="O243" s="7">
        <v>0.63</v>
      </c>
      <c r="P243" s="7">
        <v>30</v>
      </c>
    </row>
    <row r="244" spans="1:16" x14ac:dyDescent="0.25">
      <c r="A244" s="7">
        <v>67.699999999999989</v>
      </c>
      <c r="B244" s="7">
        <v>29</v>
      </c>
      <c r="O244" s="7">
        <v>0.69</v>
      </c>
      <c r="P244" s="7">
        <v>29</v>
      </c>
    </row>
    <row r="245" spans="1:16" x14ac:dyDescent="0.25">
      <c r="A245" s="7">
        <v>71.699999999999989</v>
      </c>
      <c r="B245" s="7">
        <v>29</v>
      </c>
      <c r="O245" s="7">
        <v>0.69</v>
      </c>
      <c r="P245" s="7">
        <v>29</v>
      </c>
    </row>
    <row r="246" spans="1:16" x14ac:dyDescent="0.25">
      <c r="A246" s="7">
        <v>67.399999999999991</v>
      </c>
      <c r="B246" s="7">
        <v>28</v>
      </c>
      <c r="O246" s="7">
        <v>0.69</v>
      </c>
      <c r="P246" s="7">
        <v>28</v>
      </c>
    </row>
    <row r="247" spans="1:16" x14ac:dyDescent="0.25">
      <c r="A247" s="7">
        <v>61.099999999999994</v>
      </c>
      <c r="B247" s="7">
        <v>27</v>
      </c>
      <c r="O247" s="7">
        <v>0.69</v>
      </c>
      <c r="P247" s="7">
        <v>27</v>
      </c>
    </row>
    <row r="248" spans="1:16" x14ac:dyDescent="0.25">
      <c r="A248" s="7">
        <v>59.8</v>
      </c>
      <c r="B248" s="7">
        <v>26</v>
      </c>
      <c r="O248" s="7">
        <v>0.74</v>
      </c>
      <c r="P248" s="7">
        <v>26</v>
      </c>
    </row>
    <row r="249" spans="1:16" x14ac:dyDescent="0.25">
      <c r="A249" s="7">
        <v>61.8</v>
      </c>
      <c r="B249" s="7">
        <v>26</v>
      </c>
      <c r="O249" s="7">
        <v>0.71</v>
      </c>
      <c r="P249" s="7">
        <v>26</v>
      </c>
    </row>
    <row r="250" spans="1:16" x14ac:dyDescent="0.25">
      <c r="A250" s="7">
        <v>71.699999999999989</v>
      </c>
      <c r="B250" s="7">
        <v>29</v>
      </c>
      <c r="O250" s="7">
        <v>0.69</v>
      </c>
      <c r="P250" s="7">
        <v>29</v>
      </c>
    </row>
    <row r="251" spans="1:16" x14ac:dyDescent="0.25">
      <c r="A251" s="7">
        <v>68.399999999999991</v>
      </c>
      <c r="B251" s="7">
        <v>28</v>
      </c>
      <c r="O251" s="7">
        <v>0.67</v>
      </c>
      <c r="P251" s="7">
        <v>28</v>
      </c>
    </row>
    <row r="252" spans="1:16" x14ac:dyDescent="0.25">
      <c r="A252" s="7">
        <v>65.099999999999994</v>
      </c>
      <c r="B252" s="7">
        <v>27</v>
      </c>
      <c r="O252" s="7">
        <v>0.71</v>
      </c>
      <c r="P252" s="7">
        <v>27</v>
      </c>
    </row>
    <row r="253" spans="1:16" x14ac:dyDescent="0.25">
      <c r="A253" s="7">
        <v>64.8</v>
      </c>
      <c r="B253" s="7">
        <v>26</v>
      </c>
      <c r="O253" s="7">
        <v>0.77</v>
      </c>
      <c r="P253" s="7">
        <v>26</v>
      </c>
    </row>
    <row r="254" spans="1:16" x14ac:dyDescent="0.25">
      <c r="A254" s="7">
        <v>61.8</v>
      </c>
      <c r="B254" s="7">
        <v>26</v>
      </c>
      <c r="O254" s="7">
        <v>0.74</v>
      </c>
      <c r="P254" s="7">
        <v>26</v>
      </c>
    </row>
    <row r="255" spans="1:16" x14ac:dyDescent="0.25">
      <c r="A255" s="7">
        <v>68.399999999999991</v>
      </c>
      <c r="B255" s="7">
        <v>28</v>
      </c>
      <c r="O255" s="7">
        <v>0.69</v>
      </c>
      <c r="P255" s="7">
        <v>28</v>
      </c>
    </row>
    <row r="256" spans="1:16" x14ac:dyDescent="0.25">
      <c r="A256" s="7">
        <v>61.099999999999994</v>
      </c>
      <c r="B256" s="7">
        <v>27</v>
      </c>
      <c r="O256" s="7">
        <v>0.71</v>
      </c>
      <c r="P256" s="7">
        <v>27</v>
      </c>
    </row>
    <row r="257" spans="1:16" x14ac:dyDescent="0.25">
      <c r="A257" s="7">
        <v>64.8</v>
      </c>
      <c r="B257" s="7">
        <v>26</v>
      </c>
      <c r="O257" s="7">
        <v>0.71</v>
      </c>
      <c r="P257" s="7">
        <v>26</v>
      </c>
    </row>
    <row r="258" spans="1:16" x14ac:dyDescent="0.25">
      <c r="A258" s="7">
        <v>63.8</v>
      </c>
      <c r="B258" s="7">
        <v>26</v>
      </c>
      <c r="O258" s="7">
        <v>0.71</v>
      </c>
      <c r="P258" s="7">
        <v>26</v>
      </c>
    </row>
    <row r="259" spans="1:16" x14ac:dyDescent="0.25">
      <c r="A259" s="7">
        <v>63.399999999999991</v>
      </c>
      <c r="B259" s="7">
        <v>28</v>
      </c>
      <c r="O259" s="7">
        <v>0.67</v>
      </c>
      <c r="P259" s="7">
        <v>28</v>
      </c>
    </row>
    <row r="260" spans="1:16" x14ac:dyDescent="0.25">
      <c r="A260" s="7">
        <v>68.099999999999994</v>
      </c>
      <c r="B260" s="7">
        <v>27</v>
      </c>
      <c r="O260" s="7">
        <v>0.69</v>
      </c>
      <c r="P260" s="7">
        <v>27</v>
      </c>
    </row>
    <row r="261" spans="1:16" x14ac:dyDescent="0.25">
      <c r="A261" s="7">
        <v>59.8</v>
      </c>
      <c r="B261" s="7">
        <v>26</v>
      </c>
      <c r="O261" s="7">
        <v>0.71</v>
      </c>
      <c r="P261" s="7">
        <v>26</v>
      </c>
    </row>
    <row r="262" spans="1:16" x14ac:dyDescent="0.25">
      <c r="A262" s="7">
        <v>64.8</v>
      </c>
      <c r="B262" s="7">
        <v>26</v>
      </c>
      <c r="O262" s="7">
        <v>0.71</v>
      </c>
      <c r="P262" s="7">
        <v>26</v>
      </c>
    </row>
    <row r="263" spans="1:16" x14ac:dyDescent="0.25">
      <c r="A263" s="7">
        <v>67.399999999999991</v>
      </c>
      <c r="B263" s="7">
        <v>28</v>
      </c>
      <c r="O263" s="7">
        <v>0.67</v>
      </c>
      <c r="P263" s="7">
        <v>28</v>
      </c>
    </row>
    <row r="264" spans="1:16" x14ac:dyDescent="0.25">
      <c r="A264" s="7">
        <v>67.099999999999994</v>
      </c>
      <c r="B264" s="7">
        <v>27</v>
      </c>
      <c r="O264" s="7">
        <v>0.69</v>
      </c>
      <c r="P264" s="7">
        <v>27</v>
      </c>
    </row>
    <row r="265" spans="1:16" x14ac:dyDescent="0.25">
      <c r="A265" s="7">
        <v>59.8</v>
      </c>
      <c r="B265" s="7">
        <v>26</v>
      </c>
      <c r="O265" s="7">
        <v>0.71</v>
      </c>
      <c r="P265" s="7">
        <v>26</v>
      </c>
    </row>
    <row r="266" spans="1:16" x14ac:dyDescent="0.25">
      <c r="A266" s="7">
        <v>64.8</v>
      </c>
      <c r="B266" s="7">
        <v>26</v>
      </c>
      <c r="O266" s="7">
        <v>0.74</v>
      </c>
      <c r="P266" s="7">
        <v>26</v>
      </c>
    </row>
    <row r="267" spans="1:16" x14ac:dyDescent="0.25">
      <c r="A267" s="7">
        <v>63.399999999999991</v>
      </c>
      <c r="B267" s="7">
        <v>28</v>
      </c>
      <c r="O267" s="7">
        <v>0.71</v>
      </c>
      <c r="P267" s="7">
        <v>28</v>
      </c>
    </row>
    <row r="268" spans="1:16" x14ac:dyDescent="0.25">
      <c r="A268" s="7">
        <v>63.399999999999991</v>
      </c>
      <c r="B268" s="7">
        <v>28</v>
      </c>
      <c r="O268" s="7">
        <v>0.71</v>
      </c>
      <c r="P268" s="7">
        <v>28</v>
      </c>
    </row>
    <row r="269" spans="1:16" x14ac:dyDescent="0.25">
      <c r="A269" s="7">
        <v>61.099999999999994</v>
      </c>
      <c r="B269" s="7">
        <v>27</v>
      </c>
      <c r="O269" s="7">
        <v>0.71</v>
      </c>
      <c r="P269" s="7">
        <v>27</v>
      </c>
    </row>
    <row r="270" spans="1:16" x14ac:dyDescent="0.25">
      <c r="A270" s="7">
        <v>61.8</v>
      </c>
      <c r="B270" s="7">
        <v>26</v>
      </c>
      <c r="O270" s="7">
        <v>0.77</v>
      </c>
      <c r="P270" s="7">
        <v>26</v>
      </c>
    </row>
    <row r="271" spans="1:16" x14ac:dyDescent="0.25">
      <c r="A271" s="7">
        <v>70.699999999999989</v>
      </c>
      <c r="B271" s="7">
        <v>29</v>
      </c>
      <c r="O271" s="7">
        <v>0.67</v>
      </c>
      <c r="P271" s="7">
        <v>29</v>
      </c>
    </row>
    <row r="272" spans="1:16" x14ac:dyDescent="0.25">
      <c r="A272" s="7">
        <v>67.399999999999991</v>
      </c>
      <c r="B272" s="7">
        <v>28</v>
      </c>
      <c r="O272" s="7">
        <v>0.69</v>
      </c>
      <c r="P272" s="7">
        <v>28</v>
      </c>
    </row>
    <row r="273" spans="1:16" x14ac:dyDescent="0.25">
      <c r="A273" s="7">
        <v>66.099999999999994</v>
      </c>
      <c r="B273" s="7">
        <v>27</v>
      </c>
      <c r="O273" s="7">
        <v>0.71</v>
      </c>
      <c r="P273" s="7">
        <v>27</v>
      </c>
    </row>
    <row r="274" spans="1:16" x14ac:dyDescent="0.25">
      <c r="A274" s="7">
        <v>64.8</v>
      </c>
      <c r="B274" s="7">
        <v>26</v>
      </c>
      <c r="O274" s="7">
        <v>0.74</v>
      </c>
      <c r="P274" s="7">
        <v>26</v>
      </c>
    </row>
    <row r="275" spans="1:16" x14ac:dyDescent="0.25">
      <c r="A275" s="7">
        <v>56.499999999999993</v>
      </c>
      <c r="B275" s="7">
        <v>25</v>
      </c>
      <c r="O275" s="7">
        <v>0.8</v>
      </c>
      <c r="P275" s="7">
        <v>25</v>
      </c>
    </row>
    <row r="276" spans="1:16" x14ac:dyDescent="0.25">
      <c r="A276" s="7">
        <v>58.499999999999993</v>
      </c>
      <c r="B276" s="7">
        <v>25</v>
      </c>
      <c r="O276" s="7">
        <v>0.74</v>
      </c>
      <c r="P276" s="7">
        <v>25</v>
      </c>
    </row>
    <row r="277" spans="1:16" x14ac:dyDescent="0.25">
      <c r="A277" s="7">
        <v>59.199999999999996</v>
      </c>
      <c r="B277" s="7">
        <v>24</v>
      </c>
      <c r="O277" s="7">
        <v>0.8</v>
      </c>
      <c r="P277" s="7">
        <v>24</v>
      </c>
    </row>
    <row r="278" spans="1:16" x14ac:dyDescent="0.25">
      <c r="A278" s="7">
        <v>61.199999999999996</v>
      </c>
      <c r="B278" s="7">
        <v>24</v>
      </c>
      <c r="O278" s="7">
        <v>0.77</v>
      </c>
      <c r="P278" s="7">
        <v>24</v>
      </c>
    </row>
    <row r="279" spans="1:16" x14ac:dyDescent="0.25">
      <c r="A279" s="7">
        <v>60.499999999999993</v>
      </c>
      <c r="B279" s="7">
        <v>25</v>
      </c>
      <c r="O279" s="7">
        <v>0.8</v>
      </c>
      <c r="P279" s="7">
        <v>25</v>
      </c>
    </row>
    <row r="280" spans="1:16" x14ac:dyDescent="0.25">
      <c r="A280" s="7">
        <v>62.499999999999993</v>
      </c>
      <c r="B280" s="7">
        <v>25</v>
      </c>
      <c r="O280" s="7">
        <v>0.74</v>
      </c>
      <c r="P280" s="7">
        <v>25</v>
      </c>
    </row>
    <row r="281" spans="1:16" x14ac:dyDescent="0.25">
      <c r="A281" s="7">
        <v>63.499999999999993</v>
      </c>
      <c r="B281" s="7">
        <v>25</v>
      </c>
      <c r="O281" s="7">
        <v>0.8</v>
      </c>
      <c r="P281" s="7">
        <v>25</v>
      </c>
    </row>
    <row r="282" spans="1:16" x14ac:dyDescent="0.25">
      <c r="A282" s="7">
        <v>60.199999999999996</v>
      </c>
      <c r="B282" s="7">
        <v>24</v>
      </c>
      <c r="O282" s="7">
        <v>0.8</v>
      </c>
      <c r="P282" s="7">
        <v>24</v>
      </c>
    </row>
    <row r="283" spans="1:16" x14ac:dyDescent="0.25">
      <c r="A283" s="7">
        <v>63.499999999999993</v>
      </c>
      <c r="B283" s="7">
        <v>25</v>
      </c>
      <c r="O283" s="7">
        <v>0.74</v>
      </c>
      <c r="P283" s="7">
        <v>25</v>
      </c>
    </row>
    <row r="284" spans="1:16" x14ac:dyDescent="0.25">
      <c r="A284" s="7">
        <v>58.499999999999993</v>
      </c>
      <c r="B284" s="7">
        <v>25</v>
      </c>
      <c r="O284" s="7">
        <v>0.74</v>
      </c>
      <c r="P284" s="7">
        <v>25</v>
      </c>
    </row>
    <row r="285" spans="1:16" x14ac:dyDescent="0.25">
      <c r="A285" s="7">
        <v>61.499999999999993</v>
      </c>
      <c r="B285" s="7">
        <v>25</v>
      </c>
      <c r="O285" s="7">
        <v>0.77</v>
      </c>
      <c r="P285" s="7">
        <v>25</v>
      </c>
    </row>
    <row r="286" spans="1:16" x14ac:dyDescent="0.25">
      <c r="A286" s="7">
        <v>58.199999999999996</v>
      </c>
      <c r="B286" s="7">
        <v>24</v>
      </c>
      <c r="O286" s="7">
        <v>0.77</v>
      </c>
      <c r="P286" s="7">
        <v>24</v>
      </c>
    </row>
    <row r="287" spans="1:16" x14ac:dyDescent="0.25">
      <c r="A287" s="7">
        <v>61.499999999999993</v>
      </c>
      <c r="B287" s="7">
        <v>25</v>
      </c>
      <c r="O287" s="7">
        <v>0.8</v>
      </c>
      <c r="P287" s="7">
        <v>25</v>
      </c>
    </row>
    <row r="288" spans="1:16" x14ac:dyDescent="0.25">
      <c r="A288" s="7">
        <v>59.499999999999993</v>
      </c>
      <c r="B288" s="7">
        <v>25</v>
      </c>
      <c r="O288" s="7">
        <v>0.74</v>
      </c>
      <c r="P288" s="7">
        <v>25</v>
      </c>
    </row>
    <row r="289" spans="1:16" x14ac:dyDescent="0.25">
      <c r="A289" s="7">
        <v>61.499999999999993</v>
      </c>
      <c r="B289" s="7">
        <v>25</v>
      </c>
      <c r="O289" s="7">
        <v>0.74</v>
      </c>
      <c r="P289" s="7">
        <v>25</v>
      </c>
    </row>
    <row r="290" spans="1:16" x14ac:dyDescent="0.25">
      <c r="A290" s="7">
        <v>58.199999999999996</v>
      </c>
      <c r="B290" s="7">
        <v>24</v>
      </c>
      <c r="O290" s="7">
        <v>0.8</v>
      </c>
      <c r="P290" s="7">
        <v>24</v>
      </c>
    </row>
    <row r="291" spans="1:16" x14ac:dyDescent="0.25">
      <c r="A291" s="7">
        <v>58.499999999999993</v>
      </c>
      <c r="B291" s="7">
        <v>25</v>
      </c>
      <c r="O291" s="7">
        <v>0.77</v>
      </c>
      <c r="P291" s="7">
        <v>25</v>
      </c>
    </row>
    <row r="292" spans="1:16" x14ac:dyDescent="0.25">
      <c r="A292" s="7">
        <v>62.499999999999993</v>
      </c>
      <c r="B292" s="7">
        <v>25</v>
      </c>
      <c r="O292" s="7">
        <v>0.77</v>
      </c>
      <c r="P292" s="7">
        <v>25</v>
      </c>
    </row>
    <row r="293" spans="1:16" x14ac:dyDescent="0.25">
      <c r="A293" s="7">
        <v>60.499999999999993</v>
      </c>
      <c r="B293" s="7">
        <v>25</v>
      </c>
      <c r="O293" s="7">
        <v>0.8</v>
      </c>
      <c r="P293" s="7">
        <v>25</v>
      </c>
    </row>
    <row r="294" spans="1:16" x14ac:dyDescent="0.25">
      <c r="A294" s="7">
        <v>60.199999999999996</v>
      </c>
      <c r="B294" s="7">
        <v>24</v>
      </c>
      <c r="O294" s="7">
        <v>0.8</v>
      </c>
      <c r="P294" s="7">
        <v>24</v>
      </c>
    </row>
    <row r="295" spans="1:16" x14ac:dyDescent="0.25">
      <c r="A295" s="7">
        <v>56.199999999999996</v>
      </c>
      <c r="B295" s="7">
        <v>24</v>
      </c>
      <c r="O295" s="7">
        <v>0.83</v>
      </c>
      <c r="P295" s="7">
        <v>24</v>
      </c>
    </row>
    <row r="296" spans="1:16" x14ac:dyDescent="0.25">
      <c r="A296" s="7">
        <v>57.499999999999993</v>
      </c>
      <c r="B296" s="7">
        <v>25</v>
      </c>
      <c r="O296" s="7">
        <v>0.77</v>
      </c>
      <c r="P296" s="7">
        <v>25</v>
      </c>
    </row>
    <row r="297" spans="1:16" x14ac:dyDescent="0.25">
      <c r="A297" s="7">
        <v>58.499999999999993</v>
      </c>
      <c r="B297" s="7">
        <v>25</v>
      </c>
      <c r="O297" s="7">
        <v>0.8</v>
      </c>
      <c r="P297" s="7">
        <v>25</v>
      </c>
    </row>
    <row r="298" spans="1:16" x14ac:dyDescent="0.25">
      <c r="A298" s="7">
        <v>61.499999999999993</v>
      </c>
      <c r="B298" s="7">
        <v>25</v>
      </c>
      <c r="O298" s="7">
        <v>0.74</v>
      </c>
      <c r="P298" s="7">
        <v>25</v>
      </c>
    </row>
    <row r="299" spans="1:16" x14ac:dyDescent="0.25">
      <c r="A299" s="7">
        <v>61.199999999999996</v>
      </c>
      <c r="B299" s="7">
        <v>24</v>
      </c>
      <c r="O299" s="7">
        <v>0.8</v>
      </c>
      <c r="P299" s="7">
        <v>24</v>
      </c>
    </row>
    <row r="300" spans="1:16" x14ac:dyDescent="0.25">
      <c r="A300" s="7">
        <v>54.199999999999996</v>
      </c>
      <c r="B300" s="7">
        <v>24</v>
      </c>
      <c r="O300" s="7">
        <v>0.77</v>
      </c>
      <c r="P300" s="7">
        <v>24</v>
      </c>
    </row>
    <row r="301" spans="1:16" x14ac:dyDescent="0.25">
      <c r="A301" s="7">
        <v>62.8</v>
      </c>
      <c r="B301" s="7">
        <v>26</v>
      </c>
      <c r="O301" s="7">
        <v>0.71</v>
      </c>
      <c r="P301" s="7">
        <v>26</v>
      </c>
    </row>
    <row r="302" spans="1:16" x14ac:dyDescent="0.25">
      <c r="A302" s="7">
        <v>57.499999999999993</v>
      </c>
      <c r="B302" s="7">
        <v>25</v>
      </c>
      <c r="O302" s="7">
        <v>0.77</v>
      </c>
      <c r="P302" s="7">
        <v>25</v>
      </c>
    </row>
    <row r="303" spans="1:16" x14ac:dyDescent="0.25">
      <c r="A303" s="7">
        <v>61.499999999999993</v>
      </c>
      <c r="B303" s="7">
        <v>25</v>
      </c>
      <c r="O303" s="7">
        <v>0.8</v>
      </c>
      <c r="P303" s="7">
        <v>25</v>
      </c>
    </row>
    <row r="304" spans="1:16" x14ac:dyDescent="0.25">
      <c r="A304" s="7">
        <v>58.199999999999996</v>
      </c>
      <c r="B304" s="7">
        <v>24</v>
      </c>
      <c r="O304" s="7">
        <v>0.77</v>
      </c>
      <c r="P304" s="7">
        <v>24</v>
      </c>
    </row>
    <row r="305" spans="1:16" x14ac:dyDescent="0.25">
      <c r="A305" s="7">
        <v>54.199999999999996</v>
      </c>
      <c r="B305" s="7">
        <v>24</v>
      </c>
      <c r="O305" s="7">
        <v>0.77</v>
      </c>
      <c r="P305" s="7">
        <v>24</v>
      </c>
    </row>
    <row r="306" spans="1:16" x14ac:dyDescent="0.25">
      <c r="A306" s="7">
        <v>51.9</v>
      </c>
      <c r="B306" s="7">
        <v>23</v>
      </c>
      <c r="O306" s="7">
        <v>0.83</v>
      </c>
      <c r="P306" s="7">
        <v>23</v>
      </c>
    </row>
    <row r="307" spans="1:16" x14ac:dyDescent="0.25">
      <c r="A307" s="7">
        <v>53.599999999999994</v>
      </c>
      <c r="B307" s="7">
        <v>22</v>
      </c>
      <c r="O307" s="7">
        <v>0.91</v>
      </c>
      <c r="P307" s="7">
        <v>22</v>
      </c>
    </row>
    <row r="308" spans="1:16" x14ac:dyDescent="0.25">
      <c r="A308" s="7">
        <v>51.3</v>
      </c>
      <c r="B308" s="7">
        <v>21</v>
      </c>
      <c r="O308" s="7">
        <v>0.87</v>
      </c>
      <c r="P308" s="7">
        <v>21</v>
      </c>
    </row>
    <row r="309" spans="1:16" x14ac:dyDescent="0.25">
      <c r="A309" s="7">
        <v>48.699999999999996</v>
      </c>
      <c r="B309" s="7">
        <v>19</v>
      </c>
      <c r="O309" s="7">
        <v>0.95</v>
      </c>
      <c r="P309" s="7">
        <v>19</v>
      </c>
    </row>
    <row r="310" spans="1:16" x14ac:dyDescent="0.25">
      <c r="A310" s="7">
        <v>55.9</v>
      </c>
      <c r="B310" s="7">
        <v>23</v>
      </c>
      <c r="O310" s="7">
        <v>0.87</v>
      </c>
      <c r="P310" s="7">
        <v>23</v>
      </c>
    </row>
    <row r="311" spans="1:16" x14ac:dyDescent="0.25">
      <c r="A311" s="7">
        <v>51.599999999999994</v>
      </c>
      <c r="B311" s="7">
        <v>22</v>
      </c>
      <c r="O311" s="7">
        <v>0.91</v>
      </c>
      <c r="P311" s="7">
        <v>22</v>
      </c>
    </row>
    <row r="312" spans="1:16" x14ac:dyDescent="0.25">
      <c r="A312" s="7">
        <v>52.3</v>
      </c>
      <c r="B312" s="7">
        <v>21</v>
      </c>
      <c r="O312" s="7">
        <v>0.91</v>
      </c>
      <c r="P312" s="7">
        <v>21</v>
      </c>
    </row>
    <row r="313" spans="1:16" x14ac:dyDescent="0.25">
      <c r="A313" s="7">
        <v>44.699999999999996</v>
      </c>
      <c r="B313" s="7">
        <v>19</v>
      </c>
      <c r="O313" s="7">
        <v>0.95</v>
      </c>
      <c r="P313" s="7">
        <v>19</v>
      </c>
    </row>
    <row r="314" spans="1:16" x14ac:dyDescent="0.25">
      <c r="A314" s="7">
        <v>53.9</v>
      </c>
      <c r="B314" s="7">
        <v>23</v>
      </c>
      <c r="O314" s="7">
        <v>0.83</v>
      </c>
      <c r="P314" s="7">
        <v>23</v>
      </c>
    </row>
    <row r="315" spans="1:16" x14ac:dyDescent="0.25">
      <c r="A315" s="7">
        <v>54.599999999999994</v>
      </c>
      <c r="B315" s="7">
        <v>22</v>
      </c>
      <c r="O315" s="7">
        <v>0.87</v>
      </c>
      <c r="P315" s="7">
        <v>22</v>
      </c>
    </row>
    <row r="316" spans="1:16" x14ac:dyDescent="0.25">
      <c r="A316" s="7">
        <v>47.3</v>
      </c>
      <c r="B316" s="7">
        <v>21</v>
      </c>
      <c r="O316" s="7">
        <v>0.91</v>
      </c>
      <c r="P316" s="7">
        <v>21</v>
      </c>
    </row>
    <row r="317" spans="1:16" x14ac:dyDescent="0.25">
      <c r="A317" s="7">
        <v>49.699999999999996</v>
      </c>
      <c r="B317" s="7">
        <v>19</v>
      </c>
      <c r="O317" s="7">
        <v>1.05</v>
      </c>
      <c r="P317" s="7">
        <v>19</v>
      </c>
    </row>
    <row r="318" spans="1:16" x14ac:dyDescent="0.25">
      <c r="A318" s="7">
        <v>44.699999999999996</v>
      </c>
      <c r="B318" s="7">
        <v>19</v>
      </c>
      <c r="O318" s="7">
        <v>1.05</v>
      </c>
      <c r="P318" s="7">
        <v>19</v>
      </c>
    </row>
    <row r="319" spans="1:16" x14ac:dyDescent="0.25">
      <c r="A319" s="7">
        <v>55.9</v>
      </c>
      <c r="B319" s="7">
        <v>23</v>
      </c>
      <c r="O319" s="7">
        <v>0.8</v>
      </c>
      <c r="P319" s="7">
        <v>23</v>
      </c>
    </row>
    <row r="320" spans="1:16" x14ac:dyDescent="0.25">
      <c r="A320" s="7">
        <v>55.9</v>
      </c>
      <c r="B320" s="7">
        <v>23</v>
      </c>
      <c r="O320" s="7">
        <v>0.83</v>
      </c>
      <c r="P320" s="7">
        <v>23</v>
      </c>
    </row>
    <row r="321" spans="1:16" x14ac:dyDescent="0.25">
      <c r="A321" s="7">
        <v>47.3</v>
      </c>
      <c r="B321" s="7">
        <v>21</v>
      </c>
      <c r="O321" s="7">
        <v>0.87</v>
      </c>
      <c r="P321" s="7">
        <v>21</v>
      </c>
    </row>
    <row r="322" spans="1:16" x14ac:dyDescent="0.25">
      <c r="A322" s="7">
        <v>46</v>
      </c>
      <c r="B322" s="7">
        <v>20</v>
      </c>
      <c r="O322" s="7">
        <v>1</v>
      </c>
      <c r="P322" s="7">
        <v>20</v>
      </c>
    </row>
    <row r="323" spans="1:16" x14ac:dyDescent="0.25">
      <c r="A323" s="7">
        <v>48.699999999999996</v>
      </c>
      <c r="B323" s="7">
        <v>19</v>
      </c>
      <c r="O323" s="7">
        <v>1.05</v>
      </c>
      <c r="P323" s="7">
        <v>19</v>
      </c>
    </row>
    <row r="324" spans="1:16" x14ac:dyDescent="0.25">
      <c r="A324" s="7">
        <v>55.9</v>
      </c>
      <c r="B324" s="7">
        <v>23</v>
      </c>
      <c r="O324" s="7">
        <v>0.87</v>
      </c>
      <c r="P324" s="7">
        <v>23</v>
      </c>
    </row>
    <row r="325" spans="1:16" x14ac:dyDescent="0.25">
      <c r="A325" s="7">
        <v>55.599999999999994</v>
      </c>
      <c r="B325" s="7">
        <v>22</v>
      </c>
      <c r="O325" s="7">
        <v>0.87</v>
      </c>
      <c r="P325" s="7">
        <v>22</v>
      </c>
    </row>
    <row r="326" spans="1:16" x14ac:dyDescent="0.25">
      <c r="A326" s="7">
        <v>47</v>
      </c>
      <c r="B326" s="7">
        <v>20</v>
      </c>
      <c r="O326" s="7">
        <v>0.95</v>
      </c>
      <c r="P326" s="7">
        <v>20</v>
      </c>
    </row>
    <row r="327" spans="1:16" x14ac:dyDescent="0.25">
      <c r="A327" s="7">
        <v>48.699999999999996</v>
      </c>
      <c r="B327" s="7">
        <v>19</v>
      </c>
      <c r="O327" s="7">
        <v>1</v>
      </c>
      <c r="P327" s="7">
        <v>19</v>
      </c>
    </row>
    <row r="328" spans="1:16" x14ac:dyDescent="0.25">
      <c r="A328" s="7">
        <v>51.9</v>
      </c>
      <c r="B328" s="7">
        <v>23</v>
      </c>
      <c r="O328" s="7">
        <v>0.87</v>
      </c>
      <c r="P328" s="7">
        <v>23</v>
      </c>
    </row>
    <row r="329" spans="1:16" x14ac:dyDescent="0.25">
      <c r="A329" s="7">
        <v>53.599999999999994</v>
      </c>
      <c r="B329" s="7">
        <v>22</v>
      </c>
      <c r="O329" s="7">
        <v>0.83</v>
      </c>
      <c r="P329" s="7">
        <v>22</v>
      </c>
    </row>
    <row r="330" spans="1:16" x14ac:dyDescent="0.25">
      <c r="A330" s="7">
        <v>49</v>
      </c>
      <c r="B330" s="7">
        <v>20</v>
      </c>
      <c r="O330" s="7">
        <v>0.91</v>
      </c>
      <c r="P330" s="7">
        <v>20</v>
      </c>
    </row>
    <row r="331" spans="1:16" x14ac:dyDescent="0.25">
      <c r="A331" s="7">
        <v>49.699999999999996</v>
      </c>
      <c r="B331" s="7">
        <v>19</v>
      </c>
      <c r="O331" s="7">
        <v>1.05</v>
      </c>
      <c r="P331" s="7">
        <v>19</v>
      </c>
    </row>
    <row r="332" spans="1:16" x14ac:dyDescent="0.25">
      <c r="A332" s="7">
        <v>53.9</v>
      </c>
      <c r="B332" s="7">
        <v>23</v>
      </c>
      <c r="O332" s="7">
        <v>0.87</v>
      </c>
      <c r="P332" s="7">
        <v>23</v>
      </c>
    </row>
    <row r="333" spans="1:16" x14ac:dyDescent="0.25">
      <c r="A333" s="7">
        <v>54.599999999999994</v>
      </c>
      <c r="B333" s="7">
        <v>22</v>
      </c>
      <c r="O333" s="7">
        <v>0.91</v>
      </c>
      <c r="P333" s="7">
        <v>22</v>
      </c>
    </row>
    <row r="334" spans="1:16" x14ac:dyDescent="0.25">
      <c r="A334" s="7">
        <v>50</v>
      </c>
      <c r="B334" s="7">
        <v>20</v>
      </c>
      <c r="O334" s="7">
        <v>0.95</v>
      </c>
      <c r="P334" s="7">
        <v>20</v>
      </c>
    </row>
    <row r="335" spans="1:16" x14ac:dyDescent="0.25">
      <c r="A335" s="7">
        <v>44.699999999999996</v>
      </c>
      <c r="B335" s="7">
        <v>19</v>
      </c>
      <c r="O335" s="7">
        <v>1.05</v>
      </c>
      <c r="P335" s="7">
        <v>19</v>
      </c>
    </row>
    <row r="336" spans="1:16" x14ac:dyDescent="0.25">
      <c r="A336" s="7">
        <v>48.699999999999996</v>
      </c>
      <c r="B336" s="7">
        <v>19</v>
      </c>
      <c r="O336" s="7">
        <v>1</v>
      </c>
      <c r="P336" s="7">
        <v>19</v>
      </c>
    </row>
    <row r="337" spans="1:16" x14ac:dyDescent="0.25">
      <c r="A337" s="7">
        <v>44.099999999999994</v>
      </c>
      <c r="B337" s="7">
        <v>17</v>
      </c>
      <c r="O337" s="7">
        <v>1.1100000000000001</v>
      </c>
      <c r="P337" s="7">
        <v>17</v>
      </c>
    </row>
    <row r="338" spans="1:16" x14ac:dyDescent="0.25">
      <c r="A338" s="7">
        <v>33.5</v>
      </c>
      <c r="B338" s="7">
        <v>15</v>
      </c>
      <c r="O338" s="7">
        <v>1.18</v>
      </c>
      <c r="P338" s="7">
        <v>15</v>
      </c>
    </row>
    <row r="339" spans="1:16" x14ac:dyDescent="0.25">
      <c r="A339" s="7">
        <v>34.9</v>
      </c>
      <c r="B339" s="7">
        <v>13</v>
      </c>
      <c r="O339" s="7">
        <v>1.54</v>
      </c>
      <c r="P339" s="7">
        <v>13</v>
      </c>
    </row>
    <row r="340" spans="1:16" x14ac:dyDescent="0.25">
      <c r="A340" s="7">
        <v>22</v>
      </c>
      <c r="B340" s="7">
        <v>10</v>
      </c>
      <c r="O340" s="7">
        <v>1.82</v>
      </c>
      <c r="P340" s="7">
        <v>10</v>
      </c>
    </row>
    <row r="341" spans="1:16" x14ac:dyDescent="0.25">
      <c r="A341" s="7">
        <v>44.699999999999996</v>
      </c>
      <c r="B341" s="7">
        <v>19</v>
      </c>
      <c r="O341" s="7">
        <v>0.95</v>
      </c>
      <c r="P341" s="7">
        <v>19</v>
      </c>
    </row>
    <row r="342" spans="1:16" x14ac:dyDescent="0.25">
      <c r="A342" s="7">
        <v>42.099999999999994</v>
      </c>
      <c r="B342" s="7">
        <v>17</v>
      </c>
      <c r="O342" s="7">
        <v>1.05</v>
      </c>
      <c r="P342" s="7">
        <v>17</v>
      </c>
    </row>
    <row r="343" spans="1:16" x14ac:dyDescent="0.25">
      <c r="A343" s="7">
        <v>40.5</v>
      </c>
      <c r="B343" s="7">
        <v>15</v>
      </c>
      <c r="O343" s="7">
        <v>1.25</v>
      </c>
      <c r="P343" s="7">
        <v>15</v>
      </c>
    </row>
    <row r="344" spans="1:16" x14ac:dyDescent="0.25">
      <c r="A344" s="7">
        <v>31.199999999999996</v>
      </c>
      <c r="B344" s="7">
        <v>14</v>
      </c>
      <c r="O344" s="7">
        <v>1.43</v>
      </c>
      <c r="P344" s="7">
        <v>14</v>
      </c>
    </row>
    <row r="345" spans="1:16" x14ac:dyDescent="0.25">
      <c r="A345" s="7">
        <v>31.299999999999997</v>
      </c>
      <c r="B345" s="7">
        <v>11</v>
      </c>
      <c r="O345" s="7">
        <v>1.82</v>
      </c>
      <c r="P345" s="7">
        <v>11</v>
      </c>
    </row>
    <row r="346" spans="1:16" x14ac:dyDescent="0.25">
      <c r="A346" s="7">
        <v>45.099999999999994</v>
      </c>
      <c r="B346" s="7">
        <v>17</v>
      </c>
      <c r="O346" s="7">
        <v>1.1100000000000001</v>
      </c>
      <c r="P346" s="7">
        <v>17</v>
      </c>
    </row>
    <row r="347" spans="1:16" x14ac:dyDescent="0.25">
      <c r="A347" s="7">
        <v>33.5</v>
      </c>
      <c r="B347" s="7">
        <v>15</v>
      </c>
      <c r="O347" s="7">
        <v>1.33</v>
      </c>
      <c r="P347" s="7">
        <v>15</v>
      </c>
    </row>
    <row r="348" spans="1:16" x14ac:dyDescent="0.25">
      <c r="A348" s="7">
        <v>32.199999999999996</v>
      </c>
      <c r="B348" s="7">
        <v>14</v>
      </c>
      <c r="O348" s="7">
        <v>1.43</v>
      </c>
      <c r="P348" s="7">
        <v>14</v>
      </c>
    </row>
    <row r="349" spans="1:16" x14ac:dyDescent="0.25">
      <c r="A349" s="7">
        <v>31.9</v>
      </c>
      <c r="B349" s="7">
        <v>13</v>
      </c>
      <c r="O349" s="7">
        <v>1.54</v>
      </c>
      <c r="P349" s="7">
        <v>13</v>
      </c>
    </row>
    <row r="350" spans="1:16" x14ac:dyDescent="0.25">
      <c r="A350" s="7">
        <v>42.099999999999994</v>
      </c>
      <c r="B350" s="7">
        <v>17</v>
      </c>
      <c r="O350" s="7">
        <v>1.05</v>
      </c>
      <c r="P350" s="7">
        <v>17</v>
      </c>
    </row>
    <row r="351" spans="1:16" x14ac:dyDescent="0.25">
      <c r="A351" s="7">
        <v>35.5</v>
      </c>
      <c r="B351" s="7">
        <v>15</v>
      </c>
      <c r="O351" s="7">
        <v>1.25</v>
      </c>
      <c r="P351" s="7">
        <v>15</v>
      </c>
    </row>
    <row r="352" spans="1:16" x14ac:dyDescent="0.25">
      <c r="A352" s="7">
        <v>32.199999999999996</v>
      </c>
      <c r="B352" s="7">
        <v>14</v>
      </c>
      <c r="O352" s="7">
        <v>1.33</v>
      </c>
      <c r="P352" s="7">
        <v>14</v>
      </c>
    </row>
    <row r="353" spans="1:16" x14ac:dyDescent="0.25">
      <c r="A353" s="7">
        <v>30.9</v>
      </c>
      <c r="B353" s="7">
        <v>13</v>
      </c>
      <c r="O353" s="7">
        <v>1.43</v>
      </c>
      <c r="P353" s="7">
        <v>13</v>
      </c>
    </row>
    <row r="354" spans="1:16" x14ac:dyDescent="0.25">
      <c r="A354" s="7">
        <v>41.4</v>
      </c>
      <c r="B354" s="7">
        <v>18</v>
      </c>
      <c r="O354" s="7">
        <v>1</v>
      </c>
      <c r="P354" s="7">
        <v>18</v>
      </c>
    </row>
    <row r="355" spans="1:16" x14ac:dyDescent="0.25">
      <c r="A355" s="7">
        <v>36.799999999999997</v>
      </c>
      <c r="B355" s="7">
        <v>16</v>
      </c>
      <c r="O355" s="7">
        <v>1.25</v>
      </c>
      <c r="P355" s="7">
        <v>16</v>
      </c>
    </row>
    <row r="356" spans="1:16" x14ac:dyDescent="0.25">
      <c r="A356" s="7">
        <v>40.5</v>
      </c>
      <c r="B356" s="7">
        <v>15</v>
      </c>
      <c r="O356" s="7">
        <v>1.33</v>
      </c>
      <c r="P356" s="7">
        <v>15</v>
      </c>
    </row>
    <row r="357" spans="1:16" x14ac:dyDescent="0.25">
      <c r="A357" s="7">
        <v>30.9</v>
      </c>
      <c r="B357" s="7">
        <v>13</v>
      </c>
      <c r="O357" s="7">
        <v>1.54</v>
      </c>
      <c r="P357" s="7">
        <v>13</v>
      </c>
    </row>
    <row r="358" spans="1:16" x14ac:dyDescent="0.25">
      <c r="A358" s="7">
        <v>42.4</v>
      </c>
      <c r="B358" s="7">
        <v>18</v>
      </c>
      <c r="O358" s="7">
        <v>1.1100000000000001</v>
      </c>
      <c r="P358" s="7">
        <v>18</v>
      </c>
    </row>
    <row r="359" spans="1:16" x14ac:dyDescent="0.25">
      <c r="A359" s="7">
        <v>35.799999999999997</v>
      </c>
      <c r="B359" s="7">
        <v>16</v>
      </c>
      <c r="O359" s="7">
        <v>1.25</v>
      </c>
      <c r="P359" s="7">
        <v>16</v>
      </c>
    </row>
    <row r="360" spans="1:16" x14ac:dyDescent="0.25">
      <c r="A360" s="7">
        <v>35.5</v>
      </c>
      <c r="B360" s="7">
        <v>15</v>
      </c>
      <c r="O360" s="7">
        <v>1.25</v>
      </c>
      <c r="P360" s="7">
        <v>15</v>
      </c>
    </row>
    <row r="361" spans="1:16" x14ac:dyDescent="0.25">
      <c r="A361" s="7">
        <v>28.9</v>
      </c>
      <c r="B361" s="7">
        <v>13</v>
      </c>
      <c r="O361" s="7">
        <v>1.43</v>
      </c>
      <c r="P361" s="7">
        <v>13</v>
      </c>
    </row>
    <row r="362" spans="1:16" x14ac:dyDescent="0.25">
      <c r="A362" s="7">
        <v>42.699999999999996</v>
      </c>
      <c r="B362" s="7">
        <v>19</v>
      </c>
      <c r="O362" s="7">
        <v>1</v>
      </c>
      <c r="P362" s="7">
        <v>19</v>
      </c>
    </row>
    <row r="363" spans="1:16" x14ac:dyDescent="0.25">
      <c r="A363" s="7">
        <v>37.799999999999997</v>
      </c>
      <c r="B363" s="7">
        <v>16</v>
      </c>
      <c r="O363" s="7">
        <v>1.25</v>
      </c>
      <c r="P363" s="7">
        <v>16</v>
      </c>
    </row>
    <row r="364" spans="1:16" x14ac:dyDescent="0.25">
      <c r="A364" s="7">
        <v>39.5</v>
      </c>
      <c r="B364" s="7">
        <v>15</v>
      </c>
      <c r="O364" s="7">
        <v>1.25</v>
      </c>
      <c r="P364" s="7">
        <v>15</v>
      </c>
    </row>
    <row r="365" spans="1:16" x14ac:dyDescent="0.25">
      <c r="A365" s="7">
        <v>30.9</v>
      </c>
      <c r="B365" s="7">
        <v>13</v>
      </c>
      <c r="O365" s="7">
        <v>1.43</v>
      </c>
      <c r="P365" s="7">
        <v>13</v>
      </c>
    </row>
    <row r="366" spans="1:16" x14ac:dyDescent="0.25">
      <c r="A366" s="7">
        <v>15.099999999999998</v>
      </c>
      <c r="B366" s="7">
        <v>7</v>
      </c>
      <c r="O366" s="7">
        <v>2.5</v>
      </c>
      <c r="P366" s="7">
        <v>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4282-14FF-4B24-8D32-0DF6CCF83AE8}">
  <dimension ref="A1:E366"/>
  <sheetViews>
    <sheetView workbookViewId="0">
      <selection activeCell="D1" sqref="D1:E1048576"/>
    </sheetView>
  </sheetViews>
  <sheetFormatPr defaultRowHeight="15" x14ac:dyDescent="0.25"/>
  <cols>
    <col min="4" max="4" width="14.57031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388</v>
      </c>
      <c r="E1" t="s">
        <v>386</v>
      </c>
    </row>
    <row r="2" spans="1:5" x14ac:dyDescent="0.25">
      <c r="A2" s="8" t="s">
        <v>18</v>
      </c>
      <c r="B2" s="7">
        <v>27</v>
      </c>
      <c r="C2" s="7">
        <v>2</v>
      </c>
      <c r="D2">
        <f>LOG(B2)</f>
        <v>1.4313637641589874</v>
      </c>
      <c r="E2">
        <f>LOG(C2)</f>
        <v>0.3010299956639812</v>
      </c>
    </row>
    <row r="3" spans="1:5" x14ac:dyDescent="0.25">
      <c r="A3" s="8" t="s">
        <v>19</v>
      </c>
      <c r="B3" s="7">
        <v>28.9</v>
      </c>
      <c r="C3" s="7">
        <v>1.33</v>
      </c>
      <c r="D3">
        <f t="shared" ref="D3:D66" si="0">LOG(B3)</f>
        <v>1.4608978427565478</v>
      </c>
      <c r="E3">
        <f t="shared" ref="E3:E66" si="1">LOG(C3)</f>
        <v>0.12385164096708581</v>
      </c>
    </row>
    <row r="4" spans="1:5" x14ac:dyDescent="0.25">
      <c r="A4" s="8" t="s">
        <v>20</v>
      </c>
      <c r="B4" s="7">
        <v>34.5</v>
      </c>
      <c r="C4" s="7">
        <v>1.33</v>
      </c>
      <c r="D4">
        <f t="shared" si="0"/>
        <v>1.5378190950732742</v>
      </c>
      <c r="E4">
        <f t="shared" si="1"/>
        <v>0.12385164096708581</v>
      </c>
    </row>
    <row r="5" spans="1:5" x14ac:dyDescent="0.25">
      <c r="A5" s="8" t="s">
        <v>21</v>
      </c>
      <c r="B5" s="7">
        <v>44.099999999999994</v>
      </c>
      <c r="C5" s="7">
        <v>1.05</v>
      </c>
      <c r="D5">
        <f t="shared" si="0"/>
        <v>1.6444385894678384</v>
      </c>
      <c r="E5">
        <f t="shared" si="1"/>
        <v>2.1189299069938092E-2</v>
      </c>
    </row>
    <row r="6" spans="1:5" x14ac:dyDescent="0.25">
      <c r="A6" s="8" t="s">
        <v>22</v>
      </c>
      <c r="B6" s="7">
        <v>42.4</v>
      </c>
      <c r="C6" s="7">
        <v>1</v>
      </c>
      <c r="D6">
        <f t="shared" si="0"/>
        <v>1.6273658565927327</v>
      </c>
      <c r="E6">
        <f t="shared" si="1"/>
        <v>0</v>
      </c>
    </row>
    <row r="7" spans="1:5" x14ac:dyDescent="0.25">
      <c r="A7" s="8" t="s">
        <v>23</v>
      </c>
      <c r="B7" s="7">
        <v>25.299999999999997</v>
      </c>
      <c r="C7" s="7">
        <v>1.54</v>
      </c>
      <c r="D7">
        <f t="shared" si="0"/>
        <v>1.403120521175818</v>
      </c>
      <c r="E7">
        <f t="shared" si="1"/>
        <v>0.18752072083646307</v>
      </c>
    </row>
    <row r="8" spans="1:5" x14ac:dyDescent="0.25">
      <c r="A8" s="8" t="s">
        <v>24</v>
      </c>
      <c r="B8" s="7">
        <v>32.9</v>
      </c>
      <c r="C8" s="7">
        <v>1.54</v>
      </c>
      <c r="D8">
        <f t="shared" si="0"/>
        <v>1.5171958979499742</v>
      </c>
      <c r="E8">
        <f t="shared" si="1"/>
        <v>0.18752072083646307</v>
      </c>
    </row>
    <row r="9" spans="1:5" x14ac:dyDescent="0.25">
      <c r="A9" s="8" t="s">
        <v>25</v>
      </c>
      <c r="B9" s="7">
        <v>37.5</v>
      </c>
      <c r="C9" s="7">
        <v>1.18</v>
      </c>
      <c r="D9">
        <f t="shared" si="0"/>
        <v>1.5740312677277188</v>
      </c>
      <c r="E9">
        <f t="shared" si="1"/>
        <v>7.1882007306125359E-2</v>
      </c>
    </row>
    <row r="10" spans="1:5" x14ac:dyDescent="0.25">
      <c r="A10" s="8" t="s">
        <v>26</v>
      </c>
      <c r="B10" s="7">
        <v>38.099999999999994</v>
      </c>
      <c r="C10" s="7">
        <v>1.18</v>
      </c>
      <c r="D10">
        <f t="shared" si="0"/>
        <v>1.5809249756756192</v>
      </c>
      <c r="E10">
        <f t="shared" si="1"/>
        <v>7.1882007306125359E-2</v>
      </c>
    </row>
    <row r="11" spans="1:5" x14ac:dyDescent="0.25">
      <c r="A11" s="8" t="s">
        <v>27</v>
      </c>
      <c r="B11" s="7">
        <v>43.4</v>
      </c>
      <c r="C11" s="7">
        <v>1.05</v>
      </c>
      <c r="D11">
        <f t="shared" si="0"/>
        <v>1.6374897295125106</v>
      </c>
      <c r="E11">
        <f t="shared" si="1"/>
        <v>2.1189299069938092E-2</v>
      </c>
    </row>
    <row r="12" spans="1:5" x14ac:dyDescent="0.25">
      <c r="A12" s="8" t="s">
        <v>28</v>
      </c>
      <c r="B12" s="7">
        <v>32.599999999999994</v>
      </c>
      <c r="C12" s="7">
        <v>1.54</v>
      </c>
      <c r="D12">
        <f t="shared" si="0"/>
        <v>1.5132176000679389</v>
      </c>
      <c r="E12">
        <f t="shared" si="1"/>
        <v>0.18752072083646307</v>
      </c>
    </row>
    <row r="13" spans="1:5" x14ac:dyDescent="0.25">
      <c r="A13" s="8" t="s">
        <v>29</v>
      </c>
      <c r="B13" s="7">
        <v>38.199999999999996</v>
      </c>
      <c r="C13" s="7">
        <v>1.33</v>
      </c>
      <c r="D13">
        <f t="shared" si="0"/>
        <v>1.5820633629117087</v>
      </c>
      <c r="E13">
        <f t="shared" si="1"/>
        <v>0.12385164096708581</v>
      </c>
    </row>
    <row r="14" spans="1:5" x14ac:dyDescent="0.25">
      <c r="A14" s="8" t="s">
        <v>30</v>
      </c>
      <c r="B14" s="7">
        <v>37.5</v>
      </c>
      <c r="C14" s="7">
        <v>1.33</v>
      </c>
      <c r="D14">
        <f t="shared" si="0"/>
        <v>1.5740312677277188</v>
      </c>
      <c r="E14">
        <f t="shared" si="1"/>
        <v>0.12385164096708581</v>
      </c>
    </row>
    <row r="15" spans="1:5" x14ac:dyDescent="0.25">
      <c r="A15" s="8" t="s">
        <v>31</v>
      </c>
      <c r="B15" s="7">
        <v>44.099999999999994</v>
      </c>
      <c r="C15" s="7">
        <v>1.05</v>
      </c>
      <c r="D15">
        <f t="shared" si="0"/>
        <v>1.6444385894678384</v>
      </c>
      <c r="E15">
        <f t="shared" si="1"/>
        <v>2.1189299069938092E-2</v>
      </c>
    </row>
    <row r="16" spans="1:5" x14ac:dyDescent="0.25">
      <c r="A16" s="8" t="s">
        <v>32</v>
      </c>
      <c r="B16" s="7">
        <v>43.4</v>
      </c>
      <c r="C16" s="7">
        <v>1.1100000000000001</v>
      </c>
      <c r="D16">
        <f t="shared" si="0"/>
        <v>1.6374897295125106</v>
      </c>
      <c r="E16">
        <f t="shared" si="1"/>
        <v>4.5322978786657475E-2</v>
      </c>
    </row>
    <row r="17" spans="1:5" x14ac:dyDescent="0.25">
      <c r="A17" s="8" t="s">
        <v>33</v>
      </c>
      <c r="B17" s="7">
        <v>30.599999999999998</v>
      </c>
      <c r="C17" s="7">
        <v>1.67</v>
      </c>
      <c r="D17">
        <f t="shared" si="0"/>
        <v>1.4857214264815799</v>
      </c>
      <c r="E17">
        <f t="shared" si="1"/>
        <v>0.22271647114758325</v>
      </c>
    </row>
    <row r="18" spans="1:5" x14ac:dyDescent="0.25">
      <c r="A18" s="8" t="s">
        <v>34</v>
      </c>
      <c r="B18" s="7">
        <v>32.199999999999996</v>
      </c>
      <c r="C18" s="7">
        <v>1.43</v>
      </c>
      <c r="D18">
        <f t="shared" si="0"/>
        <v>1.5078558716958308</v>
      </c>
      <c r="E18">
        <f t="shared" si="1"/>
        <v>0.1553360374650618</v>
      </c>
    </row>
    <row r="19" spans="1:5" x14ac:dyDescent="0.25">
      <c r="A19" s="8" t="s">
        <v>35</v>
      </c>
      <c r="B19" s="7">
        <v>42.8</v>
      </c>
      <c r="C19" s="7">
        <v>1.18</v>
      </c>
      <c r="D19">
        <f t="shared" si="0"/>
        <v>1.631443769013172</v>
      </c>
      <c r="E19">
        <f t="shared" si="1"/>
        <v>7.1882007306125359E-2</v>
      </c>
    </row>
    <row r="20" spans="1:5" x14ac:dyDescent="0.25">
      <c r="A20" s="8" t="s">
        <v>36</v>
      </c>
      <c r="B20" s="7">
        <v>43.099999999999994</v>
      </c>
      <c r="C20" s="7">
        <v>1.18</v>
      </c>
      <c r="D20">
        <f t="shared" si="0"/>
        <v>1.6344772701607315</v>
      </c>
      <c r="E20">
        <f t="shared" si="1"/>
        <v>7.1882007306125359E-2</v>
      </c>
    </row>
    <row r="21" spans="1:5" x14ac:dyDescent="0.25">
      <c r="A21" s="8" t="s">
        <v>37</v>
      </c>
      <c r="B21" s="7">
        <v>31.599999999999998</v>
      </c>
      <c r="C21" s="7">
        <v>1.43</v>
      </c>
      <c r="D21">
        <f t="shared" si="0"/>
        <v>1.4996870826184039</v>
      </c>
      <c r="E21">
        <f t="shared" si="1"/>
        <v>0.1553360374650618</v>
      </c>
    </row>
    <row r="22" spans="1:5" x14ac:dyDescent="0.25">
      <c r="A22" s="8" t="s">
        <v>38</v>
      </c>
      <c r="B22" s="7">
        <v>36.199999999999996</v>
      </c>
      <c r="C22" s="7">
        <v>1.25</v>
      </c>
      <c r="D22">
        <f t="shared" si="0"/>
        <v>1.5587085705331656</v>
      </c>
      <c r="E22">
        <f t="shared" si="1"/>
        <v>9.691001300805642E-2</v>
      </c>
    </row>
    <row r="23" spans="1:5" x14ac:dyDescent="0.25">
      <c r="A23" s="8" t="s">
        <v>39</v>
      </c>
      <c r="B23" s="7">
        <v>40.799999999999997</v>
      </c>
      <c r="C23" s="7">
        <v>1.1100000000000001</v>
      </c>
      <c r="D23">
        <f t="shared" si="0"/>
        <v>1.61066016308988</v>
      </c>
      <c r="E23">
        <f t="shared" si="1"/>
        <v>4.5322978786657475E-2</v>
      </c>
    </row>
    <row r="24" spans="1:5" x14ac:dyDescent="0.25">
      <c r="A24" s="8" t="s">
        <v>40</v>
      </c>
      <c r="B24" s="7">
        <v>38.099999999999994</v>
      </c>
      <c r="C24" s="7">
        <v>1.05</v>
      </c>
      <c r="D24">
        <f t="shared" si="0"/>
        <v>1.5809249756756192</v>
      </c>
      <c r="E24">
        <f t="shared" si="1"/>
        <v>2.1189299069938092E-2</v>
      </c>
    </row>
    <row r="25" spans="1:5" x14ac:dyDescent="0.25">
      <c r="A25" s="8" t="s">
        <v>41</v>
      </c>
      <c r="B25" s="7">
        <v>28.599999999999998</v>
      </c>
      <c r="C25" s="7">
        <v>1.54</v>
      </c>
      <c r="D25">
        <f t="shared" si="0"/>
        <v>1.4563660331290429</v>
      </c>
      <c r="E25">
        <f t="shared" si="1"/>
        <v>0.18752072083646307</v>
      </c>
    </row>
    <row r="26" spans="1:5" x14ac:dyDescent="0.25">
      <c r="A26" s="8" t="s">
        <v>42</v>
      </c>
      <c r="B26" s="7">
        <v>32.199999999999996</v>
      </c>
      <c r="C26" s="7">
        <v>1.25</v>
      </c>
      <c r="D26">
        <f t="shared" si="0"/>
        <v>1.5078558716958308</v>
      </c>
      <c r="E26">
        <f t="shared" si="1"/>
        <v>9.691001300805642E-2</v>
      </c>
    </row>
    <row r="27" spans="1:5" x14ac:dyDescent="0.25">
      <c r="A27" s="8" t="s">
        <v>43</v>
      </c>
      <c r="B27" s="7">
        <v>35.799999999999997</v>
      </c>
      <c r="C27" s="7">
        <v>1.25</v>
      </c>
      <c r="D27">
        <f t="shared" si="0"/>
        <v>1.5538830266438743</v>
      </c>
      <c r="E27">
        <f t="shared" si="1"/>
        <v>9.691001300805642E-2</v>
      </c>
    </row>
    <row r="28" spans="1:5" x14ac:dyDescent="0.25">
      <c r="A28" s="8" t="s">
        <v>44</v>
      </c>
      <c r="B28" s="7">
        <v>42.099999999999994</v>
      </c>
      <c r="C28" s="7">
        <v>1.05</v>
      </c>
      <c r="D28">
        <f t="shared" si="0"/>
        <v>1.6242820958356683</v>
      </c>
      <c r="E28">
        <f t="shared" si="1"/>
        <v>2.1189299069938092E-2</v>
      </c>
    </row>
    <row r="29" spans="1:5" x14ac:dyDescent="0.25">
      <c r="A29" s="8" t="s">
        <v>45</v>
      </c>
      <c r="B29" s="7">
        <v>34.9</v>
      </c>
      <c r="C29" s="7">
        <v>1.33</v>
      </c>
      <c r="D29">
        <f t="shared" si="0"/>
        <v>1.5428254269591799</v>
      </c>
      <c r="E29">
        <f t="shared" si="1"/>
        <v>0.12385164096708581</v>
      </c>
    </row>
    <row r="30" spans="1:5" x14ac:dyDescent="0.25">
      <c r="A30" s="8" t="s">
        <v>46</v>
      </c>
      <c r="B30" s="7">
        <v>35.199999999999996</v>
      </c>
      <c r="C30" s="7">
        <v>1.33</v>
      </c>
      <c r="D30">
        <f t="shared" si="0"/>
        <v>1.546542663478131</v>
      </c>
      <c r="E30">
        <f t="shared" si="1"/>
        <v>0.12385164096708581</v>
      </c>
    </row>
    <row r="31" spans="1:5" x14ac:dyDescent="0.25">
      <c r="A31" s="8" t="s">
        <v>47</v>
      </c>
      <c r="B31" s="7">
        <v>41.099999999999994</v>
      </c>
      <c r="C31" s="7">
        <v>1.05</v>
      </c>
      <c r="D31">
        <f t="shared" si="0"/>
        <v>1.6138418218760691</v>
      </c>
      <c r="E31">
        <f t="shared" si="1"/>
        <v>2.1189299069938092E-2</v>
      </c>
    </row>
    <row r="32" spans="1:5" x14ac:dyDescent="0.25">
      <c r="A32" s="8" t="s">
        <v>48</v>
      </c>
      <c r="B32" s="7">
        <v>40.4</v>
      </c>
      <c r="C32" s="7">
        <v>1.05</v>
      </c>
      <c r="D32">
        <f t="shared" si="0"/>
        <v>1.6063813651106049</v>
      </c>
      <c r="E32">
        <f t="shared" si="1"/>
        <v>2.1189299069938092E-2</v>
      </c>
    </row>
    <row r="33" spans="1:5" x14ac:dyDescent="0.25">
      <c r="A33" s="8" t="s">
        <v>49</v>
      </c>
      <c r="B33" s="7">
        <v>42.4</v>
      </c>
      <c r="C33" s="7">
        <v>1</v>
      </c>
      <c r="D33">
        <f t="shared" si="0"/>
        <v>1.6273658565927327</v>
      </c>
      <c r="E33">
        <f t="shared" si="1"/>
        <v>0</v>
      </c>
    </row>
    <row r="34" spans="1:5" x14ac:dyDescent="0.25">
      <c r="A34" s="8" t="s">
        <v>50</v>
      </c>
      <c r="B34" s="7">
        <v>52</v>
      </c>
      <c r="C34" s="7">
        <v>1</v>
      </c>
      <c r="D34">
        <f t="shared" si="0"/>
        <v>1.7160033436347992</v>
      </c>
      <c r="E34">
        <f t="shared" si="1"/>
        <v>0</v>
      </c>
    </row>
    <row r="35" spans="1:5" x14ac:dyDescent="0.25">
      <c r="A35" s="8" t="s">
        <v>51</v>
      </c>
      <c r="B35" s="7">
        <v>50.3</v>
      </c>
      <c r="C35" s="7">
        <v>0.87</v>
      </c>
      <c r="D35">
        <f t="shared" si="0"/>
        <v>1.7015679850559273</v>
      </c>
      <c r="E35">
        <f t="shared" si="1"/>
        <v>-6.0480747381381476E-2</v>
      </c>
    </row>
    <row r="36" spans="1:5" x14ac:dyDescent="0.25">
      <c r="A36" s="8" t="s">
        <v>52</v>
      </c>
      <c r="B36" s="7">
        <v>56.599999999999994</v>
      </c>
      <c r="C36" s="7">
        <v>0.83</v>
      </c>
      <c r="D36">
        <f t="shared" si="0"/>
        <v>1.7528164311882715</v>
      </c>
      <c r="E36">
        <f t="shared" si="1"/>
        <v>-8.092190762392612E-2</v>
      </c>
    </row>
    <row r="37" spans="1:5" x14ac:dyDescent="0.25">
      <c r="A37" s="8" t="s">
        <v>53</v>
      </c>
      <c r="B37" s="7">
        <v>45.4</v>
      </c>
      <c r="C37" s="7">
        <v>1.1100000000000001</v>
      </c>
      <c r="D37">
        <f t="shared" si="0"/>
        <v>1.657055852857104</v>
      </c>
      <c r="E37">
        <f t="shared" si="1"/>
        <v>4.5322978786657475E-2</v>
      </c>
    </row>
    <row r="38" spans="1:5" x14ac:dyDescent="0.25">
      <c r="A38" s="8" t="s">
        <v>54</v>
      </c>
      <c r="B38" s="7">
        <v>45</v>
      </c>
      <c r="C38" s="7">
        <v>0.95</v>
      </c>
      <c r="D38">
        <f t="shared" si="0"/>
        <v>1.6532125137753437</v>
      </c>
      <c r="E38">
        <f t="shared" si="1"/>
        <v>-2.2276394711152253E-2</v>
      </c>
    </row>
    <row r="39" spans="1:5" x14ac:dyDescent="0.25">
      <c r="A39" s="8" t="s">
        <v>55</v>
      </c>
      <c r="B39" s="7">
        <v>52.3</v>
      </c>
      <c r="C39" s="7">
        <v>0.87</v>
      </c>
      <c r="D39">
        <f t="shared" si="0"/>
        <v>1.7185016888672742</v>
      </c>
      <c r="E39">
        <f t="shared" si="1"/>
        <v>-6.0480747381381476E-2</v>
      </c>
    </row>
    <row r="40" spans="1:5" x14ac:dyDescent="0.25">
      <c r="A40" s="8" t="s">
        <v>56</v>
      </c>
      <c r="B40" s="7">
        <v>52.599999999999994</v>
      </c>
      <c r="C40" s="7">
        <v>0.87</v>
      </c>
      <c r="D40">
        <f t="shared" si="0"/>
        <v>1.7209857441537391</v>
      </c>
      <c r="E40">
        <f t="shared" si="1"/>
        <v>-6.0480747381381476E-2</v>
      </c>
    </row>
    <row r="41" spans="1:5" x14ac:dyDescent="0.25">
      <c r="A41" s="8" t="s">
        <v>57</v>
      </c>
      <c r="B41" s="7">
        <v>42.699999999999996</v>
      </c>
      <c r="C41" s="7">
        <v>1</v>
      </c>
      <c r="D41">
        <f t="shared" si="0"/>
        <v>1.6304278750250238</v>
      </c>
      <c r="E41">
        <f t="shared" si="1"/>
        <v>0</v>
      </c>
    </row>
    <row r="42" spans="1:5" x14ac:dyDescent="0.25">
      <c r="A42" s="8" t="s">
        <v>58</v>
      </c>
      <c r="B42" s="7">
        <v>50</v>
      </c>
      <c r="C42" s="7">
        <v>0.91</v>
      </c>
      <c r="D42">
        <f t="shared" si="0"/>
        <v>1.6989700043360187</v>
      </c>
      <c r="E42">
        <f t="shared" si="1"/>
        <v>-4.0958607678906384E-2</v>
      </c>
    </row>
    <row r="43" spans="1:5" x14ac:dyDescent="0.25">
      <c r="A43" s="8" t="s">
        <v>59</v>
      </c>
      <c r="B43" s="7">
        <v>51.3</v>
      </c>
      <c r="C43" s="7">
        <v>0.91</v>
      </c>
      <c r="D43">
        <f t="shared" si="0"/>
        <v>1.7101173651118162</v>
      </c>
      <c r="E43">
        <f t="shared" si="1"/>
        <v>-4.0958607678906384E-2</v>
      </c>
    </row>
    <row r="44" spans="1:5" x14ac:dyDescent="0.25">
      <c r="A44" s="8" t="s">
        <v>60</v>
      </c>
      <c r="B44" s="7">
        <v>55.599999999999994</v>
      </c>
      <c r="C44" s="7">
        <v>0.83</v>
      </c>
      <c r="D44">
        <f t="shared" si="0"/>
        <v>1.7450747915820575</v>
      </c>
      <c r="E44">
        <f t="shared" si="1"/>
        <v>-8.092190762392612E-2</v>
      </c>
    </row>
    <row r="45" spans="1:5" x14ac:dyDescent="0.25">
      <c r="A45" s="8" t="s">
        <v>61</v>
      </c>
      <c r="B45" s="7">
        <v>46.4</v>
      </c>
      <c r="C45" s="7">
        <v>1.1100000000000001</v>
      </c>
      <c r="D45">
        <f t="shared" si="0"/>
        <v>1.6665179805548809</v>
      </c>
      <c r="E45">
        <f t="shared" si="1"/>
        <v>4.5322978786657475E-2</v>
      </c>
    </row>
    <row r="46" spans="1:5" x14ac:dyDescent="0.25">
      <c r="A46" s="8" t="s">
        <v>62</v>
      </c>
      <c r="B46" s="7">
        <v>47.699999999999996</v>
      </c>
      <c r="C46" s="7">
        <v>0.95</v>
      </c>
      <c r="D46">
        <f t="shared" si="0"/>
        <v>1.6785183790401139</v>
      </c>
      <c r="E46">
        <f t="shared" si="1"/>
        <v>-2.2276394711152253E-2</v>
      </c>
    </row>
    <row r="47" spans="1:5" x14ac:dyDescent="0.25">
      <c r="A47" s="8" t="s">
        <v>63</v>
      </c>
      <c r="B47" s="7">
        <v>52</v>
      </c>
      <c r="C47" s="7">
        <v>0.91</v>
      </c>
      <c r="D47">
        <f t="shared" si="0"/>
        <v>1.7160033436347992</v>
      </c>
      <c r="E47">
        <f t="shared" si="1"/>
        <v>-4.0958607678906384E-2</v>
      </c>
    </row>
    <row r="48" spans="1:5" x14ac:dyDescent="0.25">
      <c r="A48" s="8" t="s">
        <v>64</v>
      </c>
      <c r="B48" s="7">
        <v>47.3</v>
      </c>
      <c r="C48" s="7">
        <v>0.87</v>
      </c>
      <c r="D48">
        <f t="shared" si="0"/>
        <v>1.6748611407378116</v>
      </c>
      <c r="E48">
        <f t="shared" si="1"/>
        <v>-6.0480747381381476E-2</v>
      </c>
    </row>
    <row r="49" spans="1:5" x14ac:dyDescent="0.25">
      <c r="A49" s="8" t="s">
        <v>65</v>
      </c>
      <c r="B49" s="7">
        <v>40.4</v>
      </c>
      <c r="C49" s="7">
        <v>1</v>
      </c>
      <c r="D49">
        <f t="shared" si="0"/>
        <v>1.6063813651106049</v>
      </c>
      <c r="E49">
        <f t="shared" si="1"/>
        <v>0</v>
      </c>
    </row>
    <row r="50" spans="1:5" x14ac:dyDescent="0.25">
      <c r="A50" s="8" t="s">
        <v>66</v>
      </c>
      <c r="B50" s="7">
        <v>43.699999999999996</v>
      </c>
      <c r="C50" s="7">
        <v>0.95</v>
      </c>
      <c r="D50">
        <f t="shared" si="0"/>
        <v>1.6404814369704217</v>
      </c>
      <c r="E50">
        <f t="shared" si="1"/>
        <v>-2.2276394711152253E-2</v>
      </c>
    </row>
    <row r="51" spans="1:5" x14ac:dyDescent="0.25">
      <c r="A51" s="8" t="s">
        <v>67</v>
      </c>
      <c r="B51" s="7">
        <v>50</v>
      </c>
      <c r="C51" s="7">
        <v>0.95</v>
      </c>
      <c r="D51">
        <f t="shared" si="0"/>
        <v>1.6989700043360187</v>
      </c>
      <c r="E51">
        <f t="shared" si="1"/>
        <v>-2.2276394711152253E-2</v>
      </c>
    </row>
    <row r="52" spans="1:5" x14ac:dyDescent="0.25">
      <c r="A52" s="8" t="s">
        <v>68</v>
      </c>
      <c r="B52" s="7">
        <v>50.3</v>
      </c>
      <c r="C52" s="7">
        <v>0.95</v>
      </c>
      <c r="D52">
        <f t="shared" si="0"/>
        <v>1.7015679850559273</v>
      </c>
      <c r="E52">
        <f t="shared" si="1"/>
        <v>-2.2276394711152253E-2</v>
      </c>
    </row>
    <row r="53" spans="1:5" x14ac:dyDescent="0.25">
      <c r="A53" s="8" t="s">
        <v>69</v>
      </c>
      <c r="B53" s="7">
        <v>42.4</v>
      </c>
      <c r="C53" s="7">
        <v>1</v>
      </c>
      <c r="D53">
        <f t="shared" si="0"/>
        <v>1.6273658565927327</v>
      </c>
      <c r="E53">
        <f t="shared" si="1"/>
        <v>0</v>
      </c>
    </row>
    <row r="54" spans="1:5" x14ac:dyDescent="0.25">
      <c r="A54" s="8" t="s">
        <v>70</v>
      </c>
      <c r="B54" s="7">
        <v>47.699999999999996</v>
      </c>
      <c r="C54" s="7">
        <v>0.95</v>
      </c>
      <c r="D54">
        <f t="shared" si="0"/>
        <v>1.6785183790401139</v>
      </c>
      <c r="E54">
        <f t="shared" si="1"/>
        <v>-2.2276394711152253E-2</v>
      </c>
    </row>
    <row r="55" spans="1:5" x14ac:dyDescent="0.25">
      <c r="A55" s="8" t="s">
        <v>71</v>
      </c>
      <c r="B55" s="7">
        <v>45</v>
      </c>
      <c r="C55" s="7">
        <v>1</v>
      </c>
      <c r="D55">
        <f t="shared" si="0"/>
        <v>1.6532125137753437</v>
      </c>
      <c r="E55">
        <f t="shared" si="1"/>
        <v>0</v>
      </c>
    </row>
    <row r="56" spans="1:5" x14ac:dyDescent="0.25">
      <c r="A56" s="8" t="s">
        <v>72</v>
      </c>
      <c r="B56" s="7">
        <v>47.3</v>
      </c>
      <c r="C56" s="7">
        <v>0.87</v>
      </c>
      <c r="D56">
        <f t="shared" si="0"/>
        <v>1.6748611407378116</v>
      </c>
      <c r="E56">
        <f t="shared" si="1"/>
        <v>-6.0480747381381476E-2</v>
      </c>
    </row>
    <row r="57" spans="1:5" x14ac:dyDescent="0.25">
      <c r="A57" s="8" t="s">
        <v>73</v>
      </c>
      <c r="B57" s="7">
        <v>42.4</v>
      </c>
      <c r="C57" s="7">
        <v>1</v>
      </c>
      <c r="D57">
        <f t="shared" si="0"/>
        <v>1.6273658565927327</v>
      </c>
      <c r="E57">
        <f t="shared" si="1"/>
        <v>0</v>
      </c>
    </row>
    <row r="58" spans="1:5" x14ac:dyDescent="0.25">
      <c r="A58" s="8" t="s">
        <v>74</v>
      </c>
      <c r="B58" s="7">
        <v>48.699999999999996</v>
      </c>
      <c r="C58" s="7">
        <v>1.05</v>
      </c>
      <c r="D58">
        <f t="shared" si="0"/>
        <v>1.6875289612146342</v>
      </c>
      <c r="E58">
        <f t="shared" si="1"/>
        <v>2.1189299069938092E-2</v>
      </c>
    </row>
    <row r="59" spans="1:5" x14ac:dyDescent="0.25">
      <c r="A59" s="8" t="s">
        <v>75</v>
      </c>
      <c r="B59" s="7">
        <v>45</v>
      </c>
      <c r="C59" s="7">
        <v>1</v>
      </c>
      <c r="D59">
        <f t="shared" si="0"/>
        <v>1.6532125137753437</v>
      </c>
      <c r="E59">
        <f t="shared" si="1"/>
        <v>0</v>
      </c>
    </row>
    <row r="60" spans="1:5" x14ac:dyDescent="0.25">
      <c r="A60" s="8" t="s">
        <v>76</v>
      </c>
      <c r="B60" s="7">
        <v>49.599999999999994</v>
      </c>
      <c r="C60" s="7">
        <v>0.91</v>
      </c>
      <c r="D60">
        <f t="shared" si="0"/>
        <v>1.6954816764901974</v>
      </c>
      <c r="E60">
        <f t="shared" si="1"/>
        <v>-4.0958607678906384E-2</v>
      </c>
    </row>
    <row r="61" spans="1:5" x14ac:dyDescent="0.25">
      <c r="A61" s="8" t="s">
        <v>77</v>
      </c>
      <c r="B61" s="7">
        <v>57.9</v>
      </c>
      <c r="C61" s="7">
        <v>0.87</v>
      </c>
      <c r="D61">
        <f t="shared" si="0"/>
        <v>1.7626785637274363</v>
      </c>
      <c r="E61">
        <f t="shared" si="1"/>
        <v>-6.0480747381381476E-2</v>
      </c>
    </row>
    <row r="62" spans="1:5" x14ac:dyDescent="0.25">
      <c r="A62" s="8" t="s">
        <v>78</v>
      </c>
      <c r="B62" s="7">
        <v>57.199999999999996</v>
      </c>
      <c r="C62" s="7">
        <v>0.8</v>
      </c>
      <c r="D62">
        <f t="shared" si="0"/>
        <v>1.7573960287930241</v>
      </c>
      <c r="E62">
        <f t="shared" si="1"/>
        <v>-9.6910013008056392E-2</v>
      </c>
    </row>
    <row r="63" spans="1:5" x14ac:dyDescent="0.25">
      <c r="A63" s="8" t="s">
        <v>79</v>
      </c>
      <c r="B63" s="7">
        <v>60.199999999999996</v>
      </c>
      <c r="C63" s="7">
        <v>0.77</v>
      </c>
      <c r="D63">
        <f t="shared" si="0"/>
        <v>1.7795964912578246</v>
      </c>
      <c r="E63">
        <f t="shared" si="1"/>
        <v>-0.11350927482751812</v>
      </c>
    </row>
    <row r="64" spans="1:5" x14ac:dyDescent="0.25">
      <c r="A64" s="8" t="s">
        <v>80</v>
      </c>
      <c r="B64" s="7">
        <v>59.499999999999993</v>
      </c>
      <c r="C64" s="7">
        <v>0.77</v>
      </c>
      <c r="D64">
        <f t="shared" si="0"/>
        <v>1.7745169657285496</v>
      </c>
      <c r="E64">
        <f t="shared" si="1"/>
        <v>-0.11350927482751812</v>
      </c>
    </row>
    <row r="65" spans="1:5" x14ac:dyDescent="0.25">
      <c r="A65" s="8" t="s">
        <v>81</v>
      </c>
      <c r="B65" s="7">
        <v>55.9</v>
      </c>
      <c r="C65" s="7">
        <v>0.87</v>
      </c>
      <c r="D65">
        <f t="shared" si="0"/>
        <v>1.7474118078864234</v>
      </c>
      <c r="E65">
        <f t="shared" si="1"/>
        <v>-6.0480747381381476E-2</v>
      </c>
    </row>
    <row r="66" spans="1:5" x14ac:dyDescent="0.25">
      <c r="A66" s="8" t="s">
        <v>82</v>
      </c>
      <c r="B66" s="7">
        <v>61.199999999999996</v>
      </c>
      <c r="C66" s="7">
        <v>0.77</v>
      </c>
      <c r="D66">
        <f t="shared" si="0"/>
        <v>1.7867514221455612</v>
      </c>
      <c r="E66">
        <f t="shared" si="1"/>
        <v>-0.11350927482751812</v>
      </c>
    </row>
    <row r="67" spans="1:5" x14ac:dyDescent="0.25">
      <c r="A67" s="8" t="s">
        <v>83</v>
      </c>
      <c r="B67" s="7">
        <v>60.199999999999996</v>
      </c>
      <c r="C67" s="7">
        <v>0.77</v>
      </c>
      <c r="D67">
        <f t="shared" ref="D67:D130" si="2">LOG(B67)</f>
        <v>1.7795964912578246</v>
      </c>
      <c r="E67">
        <f t="shared" ref="E67:E130" si="3">LOG(C67)</f>
        <v>-0.11350927482751812</v>
      </c>
    </row>
    <row r="68" spans="1:5" x14ac:dyDescent="0.25">
      <c r="A68" s="8" t="s">
        <v>84</v>
      </c>
      <c r="B68" s="7">
        <v>58.499999999999993</v>
      </c>
      <c r="C68" s="7">
        <v>0.77</v>
      </c>
      <c r="D68">
        <f t="shared" si="2"/>
        <v>1.7671558660821804</v>
      </c>
      <c r="E68">
        <f t="shared" si="3"/>
        <v>-0.11350927482751812</v>
      </c>
    </row>
    <row r="69" spans="1:5" x14ac:dyDescent="0.25">
      <c r="A69" s="8" t="s">
        <v>85</v>
      </c>
      <c r="B69" s="7">
        <v>52.9</v>
      </c>
      <c r="C69" s="7">
        <v>0.8</v>
      </c>
      <c r="D69">
        <f t="shared" si="2"/>
        <v>1.7234556720351857</v>
      </c>
      <c r="E69">
        <f t="shared" si="3"/>
        <v>-9.6910013008056392E-2</v>
      </c>
    </row>
    <row r="70" spans="1:5" x14ac:dyDescent="0.25">
      <c r="A70" s="8" t="s">
        <v>86</v>
      </c>
      <c r="B70" s="7">
        <v>59.199999999999996</v>
      </c>
      <c r="C70" s="7">
        <v>0.83</v>
      </c>
      <c r="D70">
        <f t="shared" si="2"/>
        <v>1.7723217067229198</v>
      </c>
      <c r="E70">
        <f t="shared" si="3"/>
        <v>-8.092190762392612E-2</v>
      </c>
    </row>
    <row r="71" spans="1:5" x14ac:dyDescent="0.25">
      <c r="A71" s="8" t="s">
        <v>87</v>
      </c>
      <c r="B71" s="7">
        <v>58.199999999999996</v>
      </c>
      <c r="C71" s="7">
        <v>0.83</v>
      </c>
      <c r="D71">
        <f t="shared" si="2"/>
        <v>1.7649229846498884</v>
      </c>
      <c r="E71">
        <f t="shared" si="3"/>
        <v>-8.092190762392612E-2</v>
      </c>
    </row>
    <row r="72" spans="1:5" x14ac:dyDescent="0.25">
      <c r="A72" s="8" t="s">
        <v>88</v>
      </c>
      <c r="B72" s="7">
        <v>61.499999999999993</v>
      </c>
      <c r="C72" s="7">
        <v>0.74</v>
      </c>
      <c r="D72">
        <f t="shared" si="2"/>
        <v>1.7888751157754166</v>
      </c>
      <c r="E72">
        <f t="shared" si="3"/>
        <v>-0.13076828026902382</v>
      </c>
    </row>
    <row r="73" spans="1:5" x14ac:dyDescent="0.25">
      <c r="A73" s="8" t="s">
        <v>89</v>
      </c>
      <c r="B73" s="7">
        <v>55.9</v>
      </c>
      <c r="C73" s="7">
        <v>0.87</v>
      </c>
      <c r="D73">
        <f t="shared" si="2"/>
        <v>1.7474118078864234</v>
      </c>
      <c r="E73">
        <f t="shared" si="3"/>
        <v>-6.0480747381381476E-2</v>
      </c>
    </row>
    <row r="74" spans="1:5" x14ac:dyDescent="0.25">
      <c r="A74" s="8" t="s">
        <v>90</v>
      </c>
      <c r="B74" s="7">
        <v>58.9</v>
      </c>
      <c r="C74" s="7">
        <v>0.87</v>
      </c>
      <c r="D74">
        <f t="shared" si="2"/>
        <v>1.7701152947871017</v>
      </c>
      <c r="E74">
        <f t="shared" si="3"/>
        <v>-6.0480747381381476E-2</v>
      </c>
    </row>
    <row r="75" spans="1:5" x14ac:dyDescent="0.25">
      <c r="A75" s="8" t="s">
        <v>91</v>
      </c>
      <c r="B75" s="7">
        <v>56.199999999999996</v>
      </c>
      <c r="C75" s="7">
        <v>0.83</v>
      </c>
      <c r="D75">
        <f t="shared" si="2"/>
        <v>1.7497363155690611</v>
      </c>
      <c r="E75">
        <f t="shared" si="3"/>
        <v>-8.092190762392612E-2</v>
      </c>
    </row>
    <row r="76" spans="1:5" x14ac:dyDescent="0.25">
      <c r="A76" s="8" t="s">
        <v>92</v>
      </c>
      <c r="B76" s="7">
        <v>60.199999999999996</v>
      </c>
      <c r="C76" s="7">
        <v>0.83</v>
      </c>
      <c r="D76">
        <f t="shared" si="2"/>
        <v>1.7795964912578246</v>
      </c>
      <c r="E76">
        <f t="shared" si="3"/>
        <v>-8.092190762392612E-2</v>
      </c>
    </row>
    <row r="77" spans="1:5" x14ac:dyDescent="0.25">
      <c r="A77" s="8" t="s">
        <v>93</v>
      </c>
      <c r="B77" s="7">
        <v>56.499999999999993</v>
      </c>
      <c r="C77" s="7">
        <v>0.77</v>
      </c>
      <c r="D77">
        <f t="shared" si="2"/>
        <v>1.7520484478194385</v>
      </c>
      <c r="E77">
        <f t="shared" si="3"/>
        <v>-0.11350927482751812</v>
      </c>
    </row>
    <row r="78" spans="1:5" x14ac:dyDescent="0.25">
      <c r="A78" s="8" t="s">
        <v>94</v>
      </c>
      <c r="B78" s="7">
        <v>53.9</v>
      </c>
      <c r="C78" s="7">
        <v>0.83</v>
      </c>
      <c r="D78">
        <f t="shared" si="2"/>
        <v>1.7315887651867388</v>
      </c>
      <c r="E78">
        <f t="shared" si="3"/>
        <v>-8.092190762392612E-2</v>
      </c>
    </row>
    <row r="79" spans="1:5" x14ac:dyDescent="0.25">
      <c r="A79" s="8" t="s">
        <v>95</v>
      </c>
      <c r="B79" s="7">
        <v>56.9</v>
      </c>
      <c r="C79" s="7">
        <v>0.83</v>
      </c>
      <c r="D79">
        <f t="shared" si="2"/>
        <v>1.7551122663950711</v>
      </c>
      <c r="E79">
        <f t="shared" si="3"/>
        <v>-8.092190762392612E-2</v>
      </c>
    </row>
    <row r="80" spans="1:5" x14ac:dyDescent="0.25">
      <c r="A80" s="8" t="s">
        <v>96</v>
      </c>
      <c r="B80" s="7">
        <v>58.199999999999996</v>
      </c>
      <c r="C80" s="7">
        <v>0.77</v>
      </c>
      <c r="D80">
        <f t="shared" si="2"/>
        <v>1.7649229846498884</v>
      </c>
      <c r="E80">
        <f t="shared" si="3"/>
        <v>-0.11350927482751812</v>
      </c>
    </row>
    <row r="81" spans="1:5" x14ac:dyDescent="0.25">
      <c r="A81" s="8" t="s">
        <v>97</v>
      </c>
      <c r="B81" s="7">
        <v>57.199999999999996</v>
      </c>
      <c r="C81" s="7">
        <v>0.83</v>
      </c>
      <c r="D81">
        <f t="shared" si="2"/>
        <v>1.7573960287930241</v>
      </c>
      <c r="E81">
        <f t="shared" si="3"/>
        <v>-8.092190762392612E-2</v>
      </c>
    </row>
    <row r="82" spans="1:5" x14ac:dyDescent="0.25">
      <c r="A82" s="8" t="s">
        <v>98</v>
      </c>
      <c r="B82" s="7">
        <v>56.499999999999993</v>
      </c>
      <c r="C82" s="7">
        <v>0.74</v>
      </c>
      <c r="D82">
        <f t="shared" si="2"/>
        <v>1.7520484478194385</v>
      </c>
      <c r="E82">
        <f t="shared" si="3"/>
        <v>-0.13076828026902382</v>
      </c>
    </row>
    <row r="83" spans="1:5" x14ac:dyDescent="0.25">
      <c r="A83" s="8" t="s">
        <v>99</v>
      </c>
      <c r="B83" s="7">
        <v>55.9</v>
      </c>
      <c r="C83" s="7">
        <v>0.87</v>
      </c>
      <c r="D83">
        <f t="shared" si="2"/>
        <v>1.7474118078864234</v>
      </c>
      <c r="E83">
        <f t="shared" si="3"/>
        <v>-6.0480747381381476E-2</v>
      </c>
    </row>
    <row r="84" spans="1:5" x14ac:dyDescent="0.25">
      <c r="A84" s="8" t="s">
        <v>100</v>
      </c>
      <c r="B84" s="7">
        <v>56.9</v>
      </c>
      <c r="C84" s="7">
        <v>0.83</v>
      </c>
      <c r="D84">
        <f t="shared" si="2"/>
        <v>1.7551122663950711</v>
      </c>
      <c r="E84">
        <f t="shared" si="3"/>
        <v>-8.092190762392612E-2</v>
      </c>
    </row>
    <row r="85" spans="1:5" x14ac:dyDescent="0.25">
      <c r="A85" s="8" t="s">
        <v>101</v>
      </c>
      <c r="B85" s="7">
        <v>58.199999999999996</v>
      </c>
      <c r="C85" s="7">
        <v>0.8</v>
      </c>
      <c r="D85">
        <f t="shared" si="2"/>
        <v>1.7649229846498884</v>
      </c>
      <c r="E85">
        <f t="shared" si="3"/>
        <v>-9.6910013008056392E-2</v>
      </c>
    </row>
    <row r="86" spans="1:5" x14ac:dyDescent="0.25">
      <c r="A86" s="8" t="s">
        <v>102</v>
      </c>
      <c r="B86" s="7">
        <v>59.499999999999993</v>
      </c>
      <c r="C86" s="7">
        <v>0.77</v>
      </c>
      <c r="D86">
        <f t="shared" si="2"/>
        <v>1.7745169657285496</v>
      </c>
      <c r="E86">
        <f t="shared" si="3"/>
        <v>-0.11350927482751812</v>
      </c>
    </row>
    <row r="87" spans="1:5" x14ac:dyDescent="0.25">
      <c r="A87" s="8" t="s">
        <v>103</v>
      </c>
      <c r="B87" s="7">
        <v>60.499999999999993</v>
      </c>
      <c r="C87" s="7">
        <v>0.74</v>
      </c>
      <c r="D87">
        <f t="shared" si="2"/>
        <v>1.7817553746524688</v>
      </c>
      <c r="E87">
        <f t="shared" si="3"/>
        <v>-0.13076828026902382</v>
      </c>
    </row>
    <row r="88" spans="1:5" x14ac:dyDescent="0.25">
      <c r="A88" s="8" t="s">
        <v>104</v>
      </c>
      <c r="B88" s="7">
        <v>55.9</v>
      </c>
      <c r="C88" s="7">
        <v>0.83</v>
      </c>
      <c r="D88">
        <f t="shared" si="2"/>
        <v>1.7474118078864234</v>
      </c>
      <c r="E88">
        <f t="shared" si="3"/>
        <v>-8.092190762392612E-2</v>
      </c>
    </row>
    <row r="89" spans="1:5" x14ac:dyDescent="0.25">
      <c r="A89" s="8" t="s">
        <v>105</v>
      </c>
      <c r="B89" s="7">
        <v>57.199999999999996</v>
      </c>
      <c r="C89" s="7">
        <v>0.83</v>
      </c>
      <c r="D89">
        <f t="shared" si="2"/>
        <v>1.7573960287930241</v>
      </c>
      <c r="E89">
        <f t="shared" si="3"/>
        <v>-8.092190762392612E-2</v>
      </c>
    </row>
    <row r="90" spans="1:5" x14ac:dyDescent="0.25">
      <c r="A90" s="8" t="s">
        <v>106</v>
      </c>
      <c r="B90" s="7">
        <v>55.199999999999996</v>
      </c>
      <c r="C90" s="7">
        <v>0.8</v>
      </c>
      <c r="D90">
        <f t="shared" si="2"/>
        <v>1.7419390777291988</v>
      </c>
      <c r="E90">
        <f t="shared" si="3"/>
        <v>-9.6910013008056392E-2</v>
      </c>
    </row>
    <row r="91" spans="1:5" x14ac:dyDescent="0.25">
      <c r="A91" s="8" t="s">
        <v>107</v>
      </c>
      <c r="B91" s="7">
        <v>58.499999999999993</v>
      </c>
      <c r="C91" s="7">
        <v>0.77</v>
      </c>
      <c r="D91">
        <f t="shared" si="2"/>
        <v>1.7671558660821804</v>
      </c>
      <c r="E91">
        <f t="shared" si="3"/>
        <v>-0.11350927482751812</v>
      </c>
    </row>
    <row r="92" spans="1:5" x14ac:dyDescent="0.25">
      <c r="A92" s="8" t="s">
        <v>108</v>
      </c>
      <c r="B92" s="7">
        <v>57.499999999999993</v>
      </c>
      <c r="C92" s="7">
        <v>0.8</v>
      </c>
      <c r="D92">
        <f t="shared" si="2"/>
        <v>1.7596678446896303</v>
      </c>
      <c r="E92">
        <f t="shared" si="3"/>
        <v>-9.6910013008056392E-2</v>
      </c>
    </row>
    <row r="93" spans="1:5" x14ac:dyDescent="0.25">
      <c r="A93" s="8" t="s">
        <v>109</v>
      </c>
      <c r="B93" s="7">
        <v>65.8</v>
      </c>
      <c r="C93" s="7">
        <v>0.74</v>
      </c>
      <c r="D93">
        <f t="shared" si="2"/>
        <v>1.8182258936139555</v>
      </c>
      <c r="E93">
        <f t="shared" si="3"/>
        <v>-0.13076828026902382</v>
      </c>
    </row>
    <row r="94" spans="1:5" x14ac:dyDescent="0.25">
      <c r="A94" s="8" t="s">
        <v>110</v>
      </c>
      <c r="B94" s="7">
        <v>60.8</v>
      </c>
      <c r="C94" s="7">
        <v>0.74</v>
      </c>
      <c r="D94">
        <f t="shared" si="2"/>
        <v>1.7839035792727349</v>
      </c>
      <c r="E94">
        <f t="shared" si="3"/>
        <v>-0.13076828026902382</v>
      </c>
    </row>
    <row r="95" spans="1:5" x14ac:dyDescent="0.25">
      <c r="A95" s="8" t="s">
        <v>111</v>
      </c>
      <c r="B95" s="7">
        <v>62.099999999999994</v>
      </c>
      <c r="C95" s="7">
        <v>0.71</v>
      </c>
      <c r="D95">
        <f t="shared" si="2"/>
        <v>1.7930916001765802</v>
      </c>
      <c r="E95">
        <f t="shared" si="3"/>
        <v>-0.14874165128092473</v>
      </c>
    </row>
    <row r="96" spans="1:5" x14ac:dyDescent="0.25">
      <c r="A96" s="8" t="s">
        <v>112</v>
      </c>
      <c r="B96" s="7">
        <v>64.399999999999991</v>
      </c>
      <c r="C96" s="7">
        <v>0.71</v>
      </c>
      <c r="D96">
        <f t="shared" si="2"/>
        <v>1.808885867359812</v>
      </c>
      <c r="E96">
        <f t="shared" si="3"/>
        <v>-0.14874165128092473</v>
      </c>
    </row>
    <row r="97" spans="1:5" x14ac:dyDescent="0.25">
      <c r="A97" s="8" t="s">
        <v>113</v>
      </c>
      <c r="B97" s="7">
        <v>57.499999999999993</v>
      </c>
      <c r="C97" s="7">
        <v>0.8</v>
      </c>
      <c r="D97">
        <f t="shared" si="2"/>
        <v>1.7596678446896303</v>
      </c>
      <c r="E97">
        <f t="shared" si="3"/>
        <v>-9.6910013008056392E-2</v>
      </c>
    </row>
    <row r="98" spans="1:5" x14ac:dyDescent="0.25">
      <c r="A98" s="8" t="s">
        <v>114</v>
      </c>
      <c r="B98" s="7">
        <v>59.8</v>
      </c>
      <c r="C98" s="7">
        <v>0.74</v>
      </c>
      <c r="D98">
        <f t="shared" si="2"/>
        <v>1.7767011839884108</v>
      </c>
      <c r="E98">
        <f t="shared" si="3"/>
        <v>-0.13076828026902382</v>
      </c>
    </row>
    <row r="99" spans="1:5" x14ac:dyDescent="0.25">
      <c r="A99" s="8" t="s">
        <v>115</v>
      </c>
      <c r="B99" s="7">
        <v>63.8</v>
      </c>
      <c r="C99" s="7">
        <v>0.74</v>
      </c>
      <c r="D99">
        <f t="shared" si="2"/>
        <v>1.8048206787211623</v>
      </c>
      <c r="E99">
        <f t="shared" si="3"/>
        <v>-0.13076828026902382</v>
      </c>
    </row>
    <row r="100" spans="1:5" x14ac:dyDescent="0.25">
      <c r="A100" s="8" t="s">
        <v>116</v>
      </c>
      <c r="B100" s="7">
        <v>63.099999999999994</v>
      </c>
      <c r="C100" s="7">
        <v>0.69</v>
      </c>
      <c r="D100">
        <f t="shared" si="2"/>
        <v>1.8000293592441343</v>
      </c>
      <c r="E100">
        <f t="shared" si="3"/>
        <v>-0.16115090926274472</v>
      </c>
    </row>
    <row r="101" spans="1:5" x14ac:dyDescent="0.25">
      <c r="A101" s="8" t="s">
        <v>117</v>
      </c>
      <c r="B101" s="7">
        <v>58.499999999999993</v>
      </c>
      <c r="C101" s="7">
        <v>0.74</v>
      </c>
      <c r="D101">
        <f t="shared" si="2"/>
        <v>1.7671558660821804</v>
      </c>
      <c r="E101">
        <f t="shared" si="3"/>
        <v>-0.13076828026902382</v>
      </c>
    </row>
    <row r="102" spans="1:5" x14ac:dyDescent="0.25">
      <c r="A102" s="8" t="s">
        <v>118</v>
      </c>
      <c r="B102" s="7">
        <v>60.8</v>
      </c>
      <c r="C102" s="7">
        <v>0.74</v>
      </c>
      <c r="D102">
        <f t="shared" si="2"/>
        <v>1.7839035792727349</v>
      </c>
      <c r="E102">
        <f t="shared" si="3"/>
        <v>-0.13076828026902382</v>
      </c>
    </row>
    <row r="103" spans="1:5" x14ac:dyDescent="0.25">
      <c r="A103" s="8" t="s">
        <v>119</v>
      </c>
      <c r="B103" s="7">
        <v>66.099999999999994</v>
      </c>
      <c r="C103" s="7">
        <v>0.74</v>
      </c>
      <c r="D103">
        <f t="shared" si="2"/>
        <v>1.8202014594856402</v>
      </c>
      <c r="E103">
        <f t="shared" si="3"/>
        <v>-0.13076828026902382</v>
      </c>
    </row>
    <row r="104" spans="1:5" x14ac:dyDescent="0.25">
      <c r="A104" s="8" t="s">
        <v>120</v>
      </c>
      <c r="B104" s="7">
        <v>61.099999999999994</v>
      </c>
      <c r="C104" s="7">
        <v>0.69</v>
      </c>
      <c r="D104">
        <f t="shared" si="2"/>
        <v>1.7860412102425542</v>
      </c>
      <c r="E104">
        <f t="shared" si="3"/>
        <v>-0.16115090926274472</v>
      </c>
    </row>
    <row r="105" spans="1:5" x14ac:dyDescent="0.25">
      <c r="A105" s="8" t="s">
        <v>121</v>
      </c>
      <c r="B105" s="7">
        <v>61.499999999999993</v>
      </c>
      <c r="C105" s="7">
        <v>0.77</v>
      </c>
      <c r="D105">
        <f t="shared" si="2"/>
        <v>1.7888751157754166</v>
      </c>
      <c r="E105">
        <f t="shared" si="3"/>
        <v>-0.11350927482751812</v>
      </c>
    </row>
    <row r="106" spans="1:5" x14ac:dyDescent="0.25">
      <c r="A106" s="8" t="s">
        <v>122</v>
      </c>
      <c r="B106" s="7">
        <v>65.8</v>
      </c>
      <c r="C106" s="7">
        <v>0.74</v>
      </c>
      <c r="D106">
        <f t="shared" si="2"/>
        <v>1.8182258936139555</v>
      </c>
      <c r="E106">
        <f t="shared" si="3"/>
        <v>-0.13076828026902382</v>
      </c>
    </row>
    <row r="107" spans="1:5" x14ac:dyDescent="0.25">
      <c r="A107" s="8" t="s">
        <v>123</v>
      </c>
      <c r="B107" s="7">
        <v>65.099999999999994</v>
      </c>
      <c r="C107" s="7">
        <v>0.69</v>
      </c>
      <c r="D107">
        <f t="shared" si="2"/>
        <v>1.8135809885681919</v>
      </c>
      <c r="E107">
        <f t="shared" si="3"/>
        <v>-0.16115090926274472</v>
      </c>
    </row>
    <row r="108" spans="1:5" x14ac:dyDescent="0.25">
      <c r="A108" s="8" t="s">
        <v>124</v>
      </c>
      <c r="B108" s="7">
        <v>64.099999999999994</v>
      </c>
      <c r="C108" s="7">
        <v>0.71</v>
      </c>
      <c r="D108">
        <f t="shared" si="2"/>
        <v>1.8068580295188175</v>
      </c>
      <c r="E108">
        <f t="shared" si="3"/>
        <v>-0.14874165128092473</v>
      </c>
    </row>
    <row r="109" spans="1:5" x14ac:dyDescent="0.25">
      <c r="A109" s="8" t="s">
        <v>125</v>
      </c>
      <c r="B109" s="7">
        <v>62.499999999999993</v>
      </c>
      <c r="C109" s="7">
        <v>0.74</v>
      </c>
      <c r="D109">
        <f t="shared" si="2"/>
        <v>1.7958800173440752</v>
      </c>
      <c r="E109">
        <f t="shared" si="3"/>
        <v>-0.13076828026902382</v>
      </c>
    </row>
    <row r="110" spans="1:5" x14ac:dyDescent="0.25">
      <c r="A110" s="8" t="s">
        <v>126</v>
      </c>
      <c r="B110" s="7">
        <v>59.8</v>
      </c>
      <c r="C110" s="7">
        <v>0.77</v>
      </c>
      <c r="D110">
        <f t="shared" si="2"/>
        <v>1.7767011839884108</v>
      </c>
      <c r="E110">
        <f t="shared" si="3"/>
        <v>-0.11350927482751812</v>
      </c>
    </row>
    <row r="111" spans="1:5" x14ac:dyDescent="0.25">
      <c r="A111" s="8" t="s">
        <v>127</v>
      </c>
      <c r="B111" s="7">
        <v>68.099999999999994</v>
      </c>
      <c r="C111" s="7">
        <v>0.69</v>
      </c>
      <c r="D111">
        <f t="shared" si="2"/>
        <v>1.8331471119127851</v>
      </c>
      <c r="E111">
        <f t="shared" si="3"/>
        <v>-0.16115090926274472</v>
      </c>
    </row>
    <row r="112" spans="1:5" x14ac:dyDescent="0.25">
      <c r="A112" s="8" t="s">
        <v>128</v>
      </c>
      <c r="B112" s="7">
        <v>67.099999999999994</v>
      </c>
      <c r="C112" s="7">
        <v>0.74</v>
      </c>
      <c r="D112">
        <f t="shared" si="2"/>
        <v>1.8267225201689921</v>
      </c>
      <c r="E112">
        <f t="shared" si="3"/>
        <v>-0.13076828026902382</v>
      </c>
    </row>
    <row r="113" spans="1:5" x14ac:dyDescent="0.25">
      <c r="A113" s="8" t="s">
        <v>129</v>
      </c>
      <c r="B113" s="7">
        <v>57.499999999999993</v>
      </c>
      <c r="C113" s="7">
        <v>0.77</v>
      </c>
      <c r="D113">
        <f t="shared" si="2"/>
        <v>1.7596678446896303</v>
      </c>
      <c r="E113">
        <f t="shared" si="3"/>
        <v>-0.11350927482751812</v>
      </c>
    </row>
    <row r="114" spans="1:5" x14ac:dyDescent="0.25">
      <c r="A114" s="8" t="s">
        <v>130</v>
      </c>
      <c r="B114" s="7">
        <v>60.8</v>
      </c>
      <c r="C114" s="7">
        <v>0.77</v>
      </c>
      <c r="D114">
        <f t="shared" si="2"/>
        <v>1.7839035792727349</v>
      </c>
      <c r="E114">
        <f t="shared" si="3"/>
        <v>-0.11350927482751812</v>
      </c>
    </row>
    <row r="115" spans="1:5" x14ac:dyDescent="0.25">
      <c r="A115" s="8" t="s">
        <v>131</v>
      </c>
      <c r="B115" s="7">
        <v>65.099999999999994</v>
      </c>
      <c r="C115" s="7">
        <v>0.69</v>
      </c>
      <c r="D115">
        <f t="shared" si="2"/>
        <v>1.8135809885681919</v>
      </c>
      <c r="E115">
        <f t="shared" si="3"/>
        <v>-0.16115090926274472</v>
      </c>
    </row>
    <row r="116" spans="1:5" x14ac:dyDescent="0.25">
      <c r="A116" s="8" t="s">
        <v>132</v>
      </c>
      <c r="B116" s="7">
        <v>65.099999999999994</v>
      </c>
      <c r="C116" s="7">
        <v>0.71</v>
      </c>
      <c r="D116">
        <f t="shared" si="2"/>
        <v>1.8135809885681919</v>
      </c>
      <c r="E116">
        <f t="shared" si="3"/>
        <v>-0.14874165128092473</v>
      </c>
    </row>
    <row r="117" spans="1:5" x14ac:dyDescent="0.25">
      <c r="A117" s="8" t="s">
        <v>133</v>
      </c>
      <c r="B117" s="7">
        <v>62.499999999999993</v>
      </c>
      <c r="C117" s="7">
        <v>0.8</v>
      </c>
      <c r="D117">
        <f t="shared" si="2"/>
        <v>1.7958800173440752</v>
      </c>
      <c r="E117">
        <f t="shared" si="3"/>
        <v>-9.6910013008056392E-2</v>
      </c>
    </row>
    <row r="118" spans="1:5" x14ac:dyDescent="0.25">
      <c r="A118" s="8" t="s">
        <v>134</v>
      </c>
      <c r="B118" s="7">
        <v>63.499999999999993</v>
      </c>
      <c r="C118" s="7">
        <v>0.77</v>
      </c>
      <c r="D118">
        <f t="shared" si="2"/>
        <v>1.8027737252919755</v>
      </c>
      <c r="E118">
        <f t="shared" si="3"/>
        <v>-0.11350927482751812</v>
      </c>
    </row>
    <row r="119" spans="1:5" x14ac:dyDescent="0.25">
      <c r="A119" s="8" t="s">
        <v>135</v>
      </c>
      <c r="B119" s="7">
        <v>58.8</v>
      </c>
      <c r="C119" s="7">
        <v>0.74</v>
      </c>
      <c r="D119">
        <f t="shared" si="2"/>
        <v>1.7693773260761385</v>
      </c>
      <c r="E119">
        <f t="shared" si="3"/>
        <v>-0.13076828026902382</v>
      </c>
    </row>
    <row r="120" spans="1:5" x14ac:dyDescent="0.25">
      <c r="A120" s="8" t="s">
        <v>136</v>
      </c>
      <c r="B120" s="7">
        <v>65.099999999999994</v>
      </c>
      <c r="C120" s="7">
        <v>0.71</v>
      </c>
      <c r="D120">
        <f t="shared" si="2"/>
        <v>1.8135809885681919</v>
      </c>
      <c r="E120">
        <f t="shared" si="3"/>
        <v>-0.14874165128092473</v>
      </c>
    </row>
    <row r="121" spans="1:5" x14ac:dyDescent="0.25">
      <c r="A121" s="8" t="s">
        <v>137</v>
      </c>
      <c r="B121" s="7">
        <v>67.099999999999994</v>
      </c>
      <c r="C121" s="7">
        <v>0.74</v>
      </c>
      <c r="D121">
        <f t="shared" si="2"/>
        <v>1.8267225201689921</v>
      </c>
      <c r="E121">
        <f t="shared" si="3"/>
        <v>-0.13076828026902382</v>
      </c>
    </row>
    <row r="122" spans="1:5" x14ac:dyDescent="0.25">
      <c r="A122" s="8" t="s">
        <v>138</v>
      </c>
      <c r="B122" s="7">
        <v>66.699999999999989</v>
      </c>
      <c r="C122" s="7">
        <v>0.65</v>
      </c>
      <c r="D122">
        <f t="shared" si="2"/>
        <v>1.8241258339165489</v>
      </c>
      <c r="E122">
        <f t="shared" si="3"/>
        <v>-0.18708664335714442</v>
      </c>
    </row>
    <row r="123" spans="1:5" x14ac:dyDescent="0.25">
      <c r="A123" s="8" t="s">
        <v>139</v>
      </c>
      <c r="B123" s="7">
        <v>65.699999999999989</v>
      </c>
      <c r="C123" s="7">
        <v>0.69</v>
      </c>
      <c r="D123">
        <f t="shared" si="2"/>
        <v>1.8175653695597807</v>
      </c>
      <c r="E123">
        <f t="shared" si="3"/>
        <v>-0.16115090926274472</v>
      </c>
    </row>
    <row r="124" spans="1:5" x14ac:dyDescent="0.25">
      <c r="A124" s="8" t="s">
        <v>140</v>
      </c>
      <c r="B124" s="7">
        <v>71</v>
      </c>
      <c r="C124" s="7">
        <v>0.63</v>
      </c>
      <c r="D124">
        <f t="shared" si="2"/>
        <v>1.8512583487190752</v>
      </c>
      <c r="E124">
        <f t="shared" si="3"/>
        <v>-0.20065945054641829</v>
      </c>
    </row>
    <row r="125" spans="1:5" x14ac:dyDescent="0.25">
      <c r="A125" s="8" t="s">
        <v>141</v>
      </c>
      <c r="B125" s="7">
        <v>71.3</v>
      </c>
      <c r="C125" s="7">
        <v>0.63</v>
      </c>
      <c r="D125">
        <f t="shared" si="2"/>
        <v>1.8530895298518655</v>
      </c>
      <c r="E125">
        <f t="shared" si="3"/>
        <v>-0.20065945054641829</v>
      </c>
    </row>
    <row r="126" spans="1:5" x14ac:dyDescent="0.25">
      <c r="A126" s="8" t="s">
        <v>142</v>
      </c>
      <c r="B126" s="7">
        <v>69.399999999999991</v>
      </c>
      <c r="C126" s="7">
        <v>0.71</v>
      </c>
      <c r="D126">
        <f t="shared" si="2"/>
        <v>1.8413594704548548</v>
      </c>
      <c r="E126">
        <f t="shared" si="3"/>
        <v>-0.14874165128092473</v>
      </c>
    </row>
    <row r="127" spans="1:5" x14ac:dyDescent="0.25">
      <c r="A127" s="8" t="s">
        <v>143</v>
      </c>
      <c r="B127" s="7">
        <v>66.699999999999989</v>
      </c>
      <c r="C127" s="7">
        <v>0.67</v>
      </c>
      <c r="D127">
        <f t="shared" si="2"/>
        <v>1.8241258339165489</v>
      </c>
      <c r="E127">
        <f t="shared" si="3"/>
        <v>-0.17392519729917355</v>
      </c>
    </row>
    <row r="128" spans="1:5" x14ac:dyDescent="0.25">
      <c r="A128" s="8" t="s">
        <v>144</v>
      </c>
      <c r="B128" s="7">
        <v>69.699999999999989</v>
      </c>
      <c r="C128" s="7">
        <v>0.65</v>
      </c>
      <c r="D128">
        <f t="shared" si="2"/>
        <v>1.8432327780980093</v>
      </c>
      <c r="E128">
        <f t="shared" si="3"/>
        <v>-0.18708664335714442</v>
      </c>
    </row>
    <row r="129" spans="1:5" x14ac:dyDescent="0.25">
      <c r="A129" s="8" t="s">
        <v>145</v>
      </c>
      <c r="B129" s="7">
        <v>75</v>
      </c>
      <c r="C129" s="7">
        <v>0.67</v>
      </c>
      <c r="D129">
        <f t="shared" si="2"/>
        <v>1.8750612633917001</v>
      </c>
      <c r="E129">
        <f t="shared" si="3"/>
        <v>-0.17392519729917355</v>
      </c>
    </row>
    <row r="130" spans="1:5" x14ac:dyDescent="0.25">
      <c r="A130" s="8" t="s">
        <v>146</v>
      </c>
      <c r="B130" s="7">
        <v>71.3</v>
      </c>
      <c r="C130" s="7">
        <v>0.63</v>
      </c>
      <c r="D130">
        <f t="shared" si="2"/>
        <v>1.8530895298518655</v>
      </c>
      <c r="E130">
        <f t="shared" si="3"/>
        <v>-0.20065945054641829</v>
      </c>
    </row>
    <row r="131" spans="1:5" x14ac:dyDescent="0.25">
      <c r="A131" s="8" t="s">
        <v>147</v>
      </c>
      <c r="B131" s="7">
        <v>69.399999999999991</v>
      </c>
      <c r="C131" s="7">
        <v>0.69</v>
      </c>
      <c r="D131">
        <f t="shared" ref="D131:D194" si="4">LOG(B131)</f>
        <v>1.8413594704548548</v>
      </c>
      <c r="E131">
        <f t="shared" ref="E131:E194" si="5">LOG(C131)</f>
        <v>-0.16115090926274472</v>
      </c>
    </row>
    <row r="132" spans="1:5" x14ac:dyDescent="0.25">
      <c r="A132" s="8" t="s">
        <v>148</v>
      </c>
      <c r="B132" s="7">
        <v>72.699999999999989</v>
      </c>
      <c r="C132" s="7">
        <v>0.67</v>
      </c>
      <c r="D132">
        <f t="shared" si="4"/>
        <v>1.8615344108590377</v>
      </c>
      <c r="E132">
        <f t="shared" si="5"/>
        <v>-0.17392519729917355</v>
      </c>
    </row>
    <row r="133" spans="1:5" x14ac:dyDescent="0.25">
      <c r="A133" s="8" t="s">
        <v>149</v>
      </c>
      <c r="B133" s="7">
        <v>66.699999999999989</v>
      </c>
      <c r="C133" s="7">
        <v>0.67</v>
      </c>
      <c r="D133">
        <f t="shared" si="4"/>
        <v>1.8241258339165489</v>
      </c>
      <c r="E133">
        <f t="shared" si="5"/>
        <v>-0.17392519729917355</v>
      </c>
    </row>
    <row r="134" spans="1:5" x14ac:dyDescent="0.25">
      <c r="A134" s="8" t="s">
        <v>150</v>
      </c>
      <c r="B134" s="7">
        <v>70</v>
      </c>
      <c r="C134" s="7">
        <v>0.65</v>
      </c>
      <c r="D134">
        <f t="shared" si="4"/>
        <v>1.8450980400142569</v>
      </c>
      <c r="E134">
        <f t="shared" si="5"/>
        <v>-0.18708664335714442</v>
      </c>
    </row>
    <row r="135" spans="1:5" x14ac:dyDescent="0.25">
      <c r="A135" s="8" t="s">
        <v>151</v>
      </c>
      <c r="B135" s="7">
        <v>77.3</v>
      </c>
      <c r="C135" s="7">
        <v>0.63</v>
      </c>
      <c r="D135">
        <f t="shared" si="4"/>
        <v>1.888179493918325</v>
      </c>
      <c r="E135">
        <f t="shared" si="5"/>
        <v>-0.20065945054641829</v>
      </c>
    </row>
    <row r="136" spans="1:5" x14ac:dyDescent="0.25">
      <c r="A136" s="8" t="s">
        <v>152</v>
      </c>
      <c r="B136" s="7">
        <v>63.399999999999991</v>
      </c>
      <c r="C136" s="7">
        <v>0.69</v>
      </c>
      <c r="D136">
        <f t="shared" si="4"/>
        <v>1.8020892578817327</v>
      </c>
      <c r="E136">
        <f t="shared" si="5"/>
        <v>-0.16115090926274472</v>
      </c>
    </row>
    <row r="137" spans="1:5" x14ac:dyDescent="0.25">
      <c r="A137" s="8" t="s">
        <v>153</v>
      </c>
      <c r="B137" s="7">
        <v>65.699999999999989</v>
      </c>
      <c r="C137" s="7">
        <v>0.67</v>
      </c>
      <c r="D137">
        <f t="shared" si="4"/>
        <v>1.8175653695597807</v>
      </c>
      <c r="E137">
        <f t="shared" si="5"/>
        <v>-0.17392519729917355</v>
      </c>
    </row>
    <row r="138" spans="1:5" x14ac:dyDescent="0.25">
      <c r="A138" s="8" t="s">
        <v>154</v>
      </c>
      <c r="B138" s="7">
        <v>70.699999999999989</v>
      </c>
      <c r="C138" s="7">
        <v>0.67</v>
      </c>
      <c r="D138">
        <f t="shared" si="4"/>
        <v>1.8494194137968993</v>
      </c>
      <c r="E138">
        <f t="shared" si="5"/>
        <v>-0.17392519729917355</v>
      </c>
    </row>
    <row r="139" spans="1:5" x14ac:dyDescent="0.25">
      <c r="A139" s="8" t="s">
        <v>155</v>
      </c>
      <c r="B139" s="7">
        <v>72</v>
      </c>
      <c r="C139" s="7">
        <v>0.67</v>
      </c>
      <c r="D139">
        <f t="shared" si="4"/>
        <v>1.8573324964312685</v>
      </c>
      <c r="E139">
        <f t="shared" si="5"/>
        <v>-0.17392519729917355</v>
      </c>
    </row>
    <row r="140" spans="1:5" x14ac:dyDescent="0.25">
      <c r="A140" s="8" t="s">
        <v>156</v>
      </c>
      <c r="B140" s="7">
        <v>75.3</v>
      </c>
      <c r="C140" s="7">
        <v>0.61</v>
      </c>
      <c r="D140">
        <f t="shared" si="4"/>
        <v>1.8767949762007006</v>
      </c>
      <c r="E140">
        <f t="shared" si="5"/>
        <v>-0.21467016498923297</v>
      </c>
    </row>
    <row r="141" spans="1:5" x14ac:dyDescent="0.25">
      <c r="A141" s="8" t="s">
        <v>157</v>
      </c>
      <c r="B141" s="7">
        <v>64.399999999999991</v>
      </c>
      <c r="C141" s="7">
        <v>0.67</v>
      </c>
      <c r="D141">
        <f t="shared" si="4"/>
        <v>1.808885867359812</v>
      </c>
      <c r="E141">
        <f t="shared" si="5"/>
        <v>-0.17392519729917355</v>
      </c>
    </row>
    <row r="142" spans="1:5" x14ac:dyDescent="0.25">
      <c r="A142" s="8" t="s">
        <v>158</v>
      </c>
      <c r="B142" s="7">
        <v>71.699999999999989</v>
      </c>
      <c r="C142" s="7">
        <v>0.69</v>
      </c>
      <c r="D142">
        <f t="shared" si="4"/>
        <v>1.8555191556678001</v>
      </c>
      <c r="E142">
        <f t="shared" si="5"/>
        <v>-0.16115090926274472</v>
      </c>
    </row>
    <row r="143" spans="1:5" x14ac:dyDescent="0.25">
      <c r="A143" s="8" t="s">
        <v>159</v>
      </c>
      <c r="B143" s="7">
        <v>71</v>
      </c>
      <c r="C143" s="7">
        <v>0.67</v>
      </c>
      <c r="D143">
        <f t="shared" si="4"/>
        <v>1.8512583487190752</v>
      </c>
      <c r="E143">
        <f t="shared" si="5"/>
        <v>-0.17392519729917355</v>
      </c>
    </row>
    <row r="144" spans="1:5" x14ac:dyDescent="0.25">
      <c r="A144" s="8" t="s">
        <v>160</v>
      </c>
      <c r="B144" s="7">
        <v>76.3</v>
      </c>
      <c r="C144" s="7">
        <v>0.63</v>
      </c>
      <c r="D144">
        <f t="shared" si="4"/>
        <v>1.8825245379548805</v>
      </c>
      <c r="E144">
        <f t="shared" si="5"/>
        <v>-0.20065945054641829</v>
      </c>
    </row>
    <row r="145" spans="1:5" x14ac:dyDescent="0.25">
      <c r="A145" s="8" t="s">
        <v>161</v>
      </c>
      <c r="B145" s="7">
        <v>69.399999999999991</v>
      </c>
      <c r="C145" s="7">
        <v>0.69</v>
      </c>
      <c r="D145">
        <f t="shared" si="4"/>
        <v>1.8413594704548548</v>
      </c>
      <c r="E145">
        <f t="shared" si="5"/>
        <v>-0.16115090926274472</v>
      </c>
    </row>
    <row r="146" spans="1:5" x14ac:dyDescent="0.25">
      <c r="A146" s="8" t="s">
        <v>162</v>
      </c>
      <c r="B146" s="7">
        <v>71.699999999999989</v>
      </c>
      <c r="C146" s="7">
        <v>0.69</v>
      </c>
      <c r="D146">
        <f t="shared" si="4"/>
        <v>1.8555191556678001</v>
      </c>
      <c r="E146">
        <f t="shared" si="5"/>
        <v>-0.16115090926274472</v>
      </c>
    </row>
    <row r="147" spans="1:5" x14ac:dyDescent="0.25">
      <c r="A147" s="8" t="s">
        <v>163</v>
      </c>
      <c r="B147" s="7">
        <v>72</v>
      </c>
      <c r="C147" s="7">
        <v>0.67</v>
      </c>
      <c r="D147">
        <f t="shared" si="4"/>
        <v>1.8573324964312685</v>
      </c>
      <c r="E147">
        <f t="shared" si="5"/>
        <v>-0.17392519729917355</v>
      </c>
    </row>
    <row r="148" spans="1:5" x14ac:dyDescent="0.25">
      <c r="A148" s="8" t="s">
        <v>164</v>
      </c>
      <c r="B148" s="7">
        <v>77.3</v>
      </c>
      <c r="C148" s="7">
        <v>0.63</v>
      </c>
      <c r="D148">
        <f t="shared" si="4"/>
        <v>1.888179493918325</v>
      </c>
      <c r="E148">
        <f t="shared" si="5"/>
        <v>-0.20065945054641829</v>
      </c>
    </row>
    <row r="149" spans="1:5" x14ac:dyDescent="0.25">
      <c r="A149" s="8" t="s">
        <v>165</v>
      </c>
      <c r="B149" s="7">
        <v>71.699999999999989</v>
      </c>
      <c r="C149" s="7">
        <v>0.65</v>
      </c>
      <c r="D149">
        <f t="shared" si="4"/>
        <v>1.8555191556678001</v>
      </c>
      <c r="E149">
        <f t="shared" si="5"/>
        <v>-0.18708664335714442</v>
      </c>
    </row>
    <row r="150" spans="1:5" x14ac:dyDescent="0.25">
      <c r="A150" s="8" t="s">
        <v>166</v>
      </c>
      <c r="B150" s="7">
        <v>66.699999999999989</v>
      </c>
      <c r="C150" s="7">
        <v>0.65</v>
      </c>
      <c r="D150">
        <f t="shared" si="4"/>
        <v>1.8241258339165489</v>
      </c>
      <c r="E150">
        <f t="shared" si="5"/>
        <v>-0.18708664335714442</v>
      </c>
    </row>
    <row r="151" spans="1:5" x14ac:dyDescent="0.25">
      <c r="A151" s="8" t="s">
        <v>167</v>
      </c>
      <c r="B151" s="7">
        <v>75</v>
      </c>
      <c r="C151" s="7">
        <v>0.67</v>
      </c>
      <c r="D151">
        <f t="shared" si="4"/>
        <v>1.8750612633917001</v>
      </c>
      <c r="E151">
        <f t="shared" si="5"/>
        <v>-0.17392519729917355</v>
      </c>
    </row>
    <row r="152" spans="1:5" x14ac:dyDescent="0.25">
      <c r="A152" s="8" t="s">
        <v>168</v>
      </c>
      <c r="B152" s="7">
        <v>77.3</v>
      </c>
      <c r="C152" s="7">
        <v>0.65</v>
      </c>
      <c r="D152">
        <f t="shared" si="4"/>
        <v>1.888179493918325</v>
      </c>
      <c r="E152">
        <f t="shared" si="5"/>
        <v>-0.18708664335714442</v>
      </c>
    </row>
    <row r="153" spans="1:5" x14ac:dyDescent="0.25">
      <c r="A153" s="8" t="s">
        <v>169</v>
      </c>
      <c r="B153" s="7">
        <v>71.3</v>
      </c>
      <c r="C153" s="7">
        <v>0.65</v>
      </c>
      <c r="D153">
        <f t="shared" si="4"/>
        <v>1.8530895298518655</v>
      </c>
      <c r="E153">
        <f t="shared" si="5"/>
        <v>-0.18708664335714442</v>
      </c>
    </row>
    <row r="154" spans="1:5" x14ac:dyDescent="0.25">
      <c r="A154" s="8" t="s">
        <v>170</v>
      </c>
      <c r="B154" s="7">
        <v>79.899999999999991</v>
      </c>
      <c r="C154" s="7">
        <v>0.59</v>
      </c>
      <c r="D154">
        <f t="shared" si="4"/>
        <v>1.9025467793139914</v>
      </c>
      <c r="E154">
        <f t="shared" si="5"/>
        <v>-0.22914798835785583</v>
      </c>
    </row>
    <row r="155" spans="1:5" x14ac:dyDescent="0.25">
      <c r="A155" s="8" t="s">
        <v>171</v>
      </c>
      <c r="B155" s="7">
        <v>81.5</v>
      </c>
      <c r="C155" s="7">
        <v>0.56000000000000005</v>
      </c>
      <c r="D155">
        <f t="shared" si="4"/>
        <v>1.9111576087399766</v>
      </c>
      <c r="E155">
        <f t="shared" si="5"/>
        <v>-0.25181197299379954</v>
      </c>
    </row>
    <row r="156" spans="1:5" x14ac:dyDescent="0.25">
      <c r="A156" s="8" t="s">
        <v>172</v>
      </c>
      <c r="B156" s="7">
        <v>90.399999999999991</v>
      </c>
      <c r="C156" s="7">
        <v>0.51</v>
      </c>
      <c r="D156">
        <f t="shared" si="4"/>
        <v>1.9561684304753633</v>
      </c>
      <c r="E156">
        <f t="shared" si="5"/>
        <v>-0.29242982390206362</v>
      </c>
    </row>
    <row r="157" spans="1:5" x14ac:dyDescent="0.25">
      <c r="A157" s="8" t="s">
        <v>173</v>
      </c>
      <c r="B157" s="7">
        <v>78.599999999999994</v>
      </c>
      <c r="C157" s="7">
        <v>0.59</v>
      </c>
      <c r="D157">
        <f t="shared" si="4"/>
        <v>1.8954225460394079</v>
      </c>
      <c r="E157">
        <f t="shared" si="5"/>
        <v>-0.22914798835785583</v>
      </c>
    </row>
    <row r="158" spans="1:5" x14ac:dyDescent="0.25">
      <c r="A158" s="8" t="s">
        <v>174</v>
      </c>
      <c r="B158" s="7">
        <v>84.199999999999989</v>
      </c>
      <c r="C158" s="7">
        <v>0.56000000000000005</v>
      </c>
      <c r="D158">
        <f t="shared" si="4"/>
        <v>1.9253120914996495</v>
      </c>
      <c r="E158">
        <f t="shared" si="5"/>
        <v>-0.25181197299379954</v>
      </c>
    </row>
    <row r="159" spans="1:5" x14ac:dyDescent="0.25">
      <c r="A159" s="8" t="s">
        <v>175</v>
      </c>
      <c r="B159" s="7">
        <v>86.8</v>
      </c>
      <c r="C159" s="7">
        <v>0.56000000000000005</v>
      </c>
      <c r="D159">
        <f t="shared" si="4"/>
        <v>1.9385197251764918</v>
      </c>
      <c r="E159">
        <f t="shared" si="5"/>
        <v>-0.25181197299379954</v>
      </c>
    </row>
    <row r="160" spans="1:5" x14ac:dyDescent="0.25">
      <c r="A160" s="8" t="s">
        <v>176</v>
      </c>
      <c r="B160" s="7">
        <v>90.699999999999989</v>
      </c>
      <c r="C160" s="7">
        <v>0.5</v>
      </c>
      <c r="D160">
        <f t="shared" si="4"/>
        <v>1.9576072870600951</v>
      </c>
      <c r="E160">
        <f t="shared" si="5"/>
        <v>-0.3010299956639812</v>
      </c>
    </row>
    <row r="161" spans="1:5" x14ac:dyDescent="0.25">
      <c r="A161" s="8" t="s">
        <v>177</v>
      </c>
      <c r="B161" s="7">
        <v>77.599999999999994</v>
      </c>
      <c r="C161" s="7">
        <v>0.61</v>
      </c>
      <c r="D161">
        <f t="shared" si="4"/>
        <v>1.8898617212581883</v>
      </c>
      <c r="E161">
        <f t="shared" si="5"/>
        <v>-0.21467016498923297</v>
      </c>
    </row>
    <row r="162" spans="1:5" x14ac:dyDescent="0.25">
      <c r="A162" s="8" t="s">
        <v>178</v>
      </c>
      <c r="B162" s="7">
        <v>79.5</v>
      </c>
      <c r="C162" s="7">
        <v>0.54</v>
      </c>
      <c r="D162">
        <f t="shared" si="4"/>
        <v>1.9003671286564703</v>
      </c>
      <c r="E162">
        <f t="shared" si="5"/>
        <v>-0.26760624017703144</v>
      </c>
    </row>
    <row r="163" spans="1:5" x14ac:dyDescent="0.25">
      <c r="A163" s="8" t="s">
        <v>179</v>
      </c>
      <c r="B163" s="7">
        <v>84.8</v>
      </c>
      <c r="C163" s="7">
        <v>0.53</v>
      </c>
      <c r="D163">
        <f t="shared" si="4"/>
        <v>1.9283958522567137</v>
      </c>
      <c r="E163">
        <f t="shared" si="5"/>
        <v>-0.27572413039921095</v>
      </c>
    </row>
    <row r="164" spans="1:5" x14ac:dyDescent="0.25">
      <c r="A164" s="8" t="s">
        <v>180</v>
      </c>
      <c r="B164" s="7">
        <v>93</v>
      </c>
      <c r="C164" s="7">
        <v>0.5</v>
      </c>
      <c r="D164">
        <f t="shared" si="4"/>
        <v>1.968482948553935</v>
      </c>
      <c r="E164">
        <f t="shared" si="5"/>
        <v>-0.3010299956639812</v>
      </c>
    </row>
    <row r="165" spans="1:5" x14ac:dyDescent="0.25">
      <c r="A165" s="8" t="s">
        <v>181</v>
      </c>
      <c r="B165" s="7">
        <v>75.599999999999994</v>
      </c>
      <c r="C165" s="7">
        <v>0.59</v>
      </c>
      <c r="D165">
        <f t="shared" si="4"/>
        <v>1.8785217955012066</v>
      </c>
      <c r="E165">
        <f t="shared" si="5"/>
        <v>-0.22914798835785583</v>
      </c>
    </row>
    <row r="166" spans="1:5" x14ac:dyDescent="0.25">
      <c r="A166" s="8" t="s">
        <v>182</v>
      </c>
      <c r="B166" s="7">
        <v>80.5</v>
      </c>
      <c r="C166" s="7">
        <v>0.56999999999999995</v>
      </c>
      <c r="D166">
        <f t="shared" si="4"/>
        <v>1.9057958803678685</v>
      </c>
      <c r="E166">
        <f t="shared" si="5"/>
        <v>-0.24412514432750865</v>
      </c>
    </row>
    <row r="167" spans="1:5" x14ac:dyDescent="0.25">
      <c r="A167" s="8" t="s">
        <v>183</v>
      </c>
      <c r="B167" s="7">
        <v>84.8</v>
      </c>
      <c r="C167" s="7">
        <v>0.56000000000000005</v>
      </c>
      <c r="D167">
        <f t="shared" si="4"/>
        <v>1.9283958522567137</v>
      </c>
      <c r="E167">
        <f t="shared" si="5"/>
        <v>-0.25181197299379954</v>
      </c>
    </row>
    <row r="168" spans="1:5" x14ac:dyDescent="0.25">
      <c r="A168" s="8" t="s">
        <v>184</v>
      </c>
      <c r="B168" s="7">
        <v>99.3</v>
      </c>
      <c r="C168" s="7">
        <v>0.47</v>
      </c>
      <c r="D168">
        <f t="shared" si="4"/>
        <v>1.9969492484953812</v>
      </c>
      <c r="E168">
        <f t="shared" si="5"/>
        <v>-0.32790214206428259</v>
      </c>
    </row>
    <row r="169" spans="1:5" x14ac:dyDescent="0.25">
      <c r="A169" s="8" t="s">
        <v>185</v>
      </c>
      <c r="B169" s="7">
        <v>76.3</v>
      </c>
      <c r="C169" s="7">
        <v>0.65</v>
      </c>
      <c r="D169">
        <f t="shared" si="4"/>
        <v>1.8825245379548805</v>
      </c>
      <c r="E169">
        <f t="shared" si="5"/>
        <v>-0.18708664335714442</v>
      </c>
    </row>
    <row r="170" spans="1:5" x14ac:dyDescent="0.25">
      <c r="A170" s="8" t="s">
        <v>186</v>
      </c>
      <c r="B170" s="7">
        <v>72.599999999999994</v>
      </c>
      <c r="C170" s="7">
        <v>0.59</v>
      </c>
      <c r="D170">
        <f t="shared" si="4"/>
        <v>1.8609366207000937</v>
      </c>
      <c r="E170">
        <f t="shared" si="5"/>
        <v>-0.22914798835785583</v>
      </c>
    </row>
    <row r="171" spans="1:5" x14ac:dyDescent="0.25">
      <c r="A171" s="8" t="s">
        <v>187</v>
      </c>
      <c r="B171" s="7">
        <v>86.5</v>
      </c>
      <c r="C171" s="7">
        <v>0.56000000000000005</v>
      </c>
      <c r="D171">
        <f t="shared" si="4"/>
        <v>1.9370161074648142</v>
      </c>
      <c r="E171">
        <f t="shared" si="5"/>
        <v>-0.25181197299379954</v>
      </c>
    </row>
    <row r="172" spans="1:5" x14ac:dyDescent="0.25">
      <c r="A172" s="8" t="s">
        <v>188</v>
      </c>
      <c r="B172" s="7">
        <v>85.1</v>
      </c>
      <c r="C172" s="7">
        <v>0.54</v>
      </c>
      <c r="D172">
        <f t="shared" si="4"/>
        <v>1.9299295600845878</v>
      </c>
      <c r="E172">
        <f t="shared" si="5"/>
        <v>-0.26760624017703144</v>
      </c>
    </row>
    <row r="173" spans="1:5" x14ac:dyDescent="0.25">
      <c r="A173" s="8" t="s">
        <v>189</v>
      </c>
      <c r="B173" s="7">
        <v>94.3</v>
      </c>
      <c r="C173" s="7">
        <v>0.47</v>
      </c>
      <c r="D173">
        <f t="shared" si="4"/>
        <v>1.9745116927373283</v>
      </c>
      <c r="E173">
        <f t="shared" si="5"/>
        <v>-0.32790214206428259</v>
      </c>
    </row>
    <row r="174" spans="1:5" x14ac:dyDescent="0.25">
      <c r="A174" s="8" t="s">
        <v>190</v>
      </c>
      <c r="B174" s="7">
        <v>72.3</v>
      </c>
      <c r="C174" s="7">
        <v>0.65</v>
      </c>
      <c r="D174">
        <f t="shared" si="4"/>
        <v>1.8591382972945307</v>
      </c>
      <c r="E174">
        <f t="shared" si="5"/>
        <v>-0.18708664335714442</v>
      </c>
    </row>
    <row r="175" spans="1:5" x14ac:dyDescent="0.25">
      <c r="A175" s="8" t="s">
        <v>191</v>
      </c>
      <c r="B175" s="7">
        <v>79.899999999999991</v>
      </c>
      <c r="C175" s="7">
        <v>0.61</v>
      </c>
      <c r="D175">
        <f t="shared" si="4"/>
        <v>1.9025467793139914</v>
      </c>
      <c r="E175">
        <f t="shared" si="5"/>
        <v>-0.21467016498923297</v>
      </c>
    </row>
    <row r="176" spans="1:5" x14ac:dyDescent="0.25">
      <c r="A176" s="8" t="s">
        <v>192</v>
      </c>
      <c r="B176" s="7">
        <v>80.5</v>
      </c>
      <c r="C176" s="7">
        <v>0.56999999999999995</v>
      </c>
      <c r="D176">
        <f t="shared" si="4"/>
        <v>1.9057958803678685</v>
      </c>
      <c r="E176">
        <f t="shared" si="5"/>
        <v>-0.24412514432750865</v>
      </c>
    </row>
    <row r="177" spans="1:5" x14ac:dyDescent="0.25">
      <c r="A177" s="8" t="s">
        <v>193</v>
      </c>
      <c r="B177" s="7">
        <v>85.1</v>
      </c>
      <c r="C177" s="7">
        <v>0.51</v>
      </c>
      <c r="D177">
        <f t="shared" si="4"/>
        <v>1.9299295600845878</v>
      </c>
      <c r="E177">
        <f t="shared" si="5"/>
        <v>-0.29242982390206362</v>
      </c>
    </row>
    <row r="178" spans="1:5" x14ac:dyDescent="0.25">
      <c r="A178" s="8" t="s">
        <v>194</v>
      </c>
      <c r="B178" s="7">
        <v>102.6</v>
      </c>
      <c r="C178" s="7">
        <v>0.47</v>
      </c>
      <c r="D178">
        <f t="shared" si="4"/>
        <v>2.0111473607757975</v>
      </c>
      <c r="E178">
        <f t="shared" si="5"/>
        <v>-0.32790214206428259</v>
      </c>
    </row>
    <row r="179" spans="1:5" x14ac:dyDescent="0.25">
      <c r="A179" s="8" t="s">
        <v>195</v>
      </c>
      <c r="B179" s="7">
        <v>75.3</v>
      </c>
      <c r="C179" s="7">
        <v>0.63</v>
      </c>
      <c r="D179">
        <f t="shared" si="4"/>
        <v>1.8767949762007006</v>
      </c>
      <c r="E179">
        <f t="shared" si="5"/>
        <v>-0.20065945054641829</v>
      </c>
    </row>
    <row r="180" spans="1:5" x14ac:dyDescent="0.25">
      <c r="A180" s="8" t="s">
        <v>196</v>
      </c>
      <c r="B180" s="7">
        <v>75.899999999999991</v>
      </c>
      <c r="C180" s="7">
        <v>0.59</v>
      </c>
      <c r="D180">
        <f t="shared" si="4"/>
        <v>1.8802417758954804</v>
      </c>
      <c r="E180">
        <f t="shared" si="5"/>
        <v>-0.22914798835785583</v>
      </c>
    </row>
    <row r="181" spans="1:5" x14ac:dyDescent="0.25">
      <c r="A181" s="8" t="s">
        <v>197</v>
      </c>
      <c r="B181" s="7">
        <v>86.5</v>
      </c>
      <c r="C181" s="7">
        <v>0.54</v>
      </c>
      <c r="D181">
        <f t="shared" si="4"/>
        <v>1.9370161074648142</v>
      </c>
      <c r="E181">
        <f t="shared" si="5"/>
        <v>-0.26760624017703144</v>
      </c>
    </row>
    <row r="182" spans="1:5" x14ac:dyDescent="0.25">
      <c r="A182" s="8" t="s">
        <v>198</v>
      </c>
      <c r="B182" s="7">
        <v>89.399999999999991</v>
      </c>
      <c r="C182" s="7">
        <v>0.53</v>
      </c>
      <c r="D182">
        <f t="shared" si="4"/>
        <v>1.9513375187959177</v>
      </c>
      <c r="E182">
        <f t="shared" si="5"/>
        <v>-0.27572413039921095</v>
      </c>
    </row>
    <row r="183" spans="1:5" x14ac:dyDescent="0.25">
      <c r="A183" s="8" t="s">
        <v>199</v>
      </c>
      <c r="B183" s="7">
        <v>102.89999999999999</v>
      </c>
      <c r="C183" s="7">
        <v>0.47</v>
      </c>
      <c r="D183">
        <f t="shared" si="4"/>
        <v>2.0124153747624329</v>
      </c>
      <c r="E183">
        <f t="shared" si="5"/>
        <v>-0.32790214206428259</v>
      </c>
    </row>
    <row r="184" spans="1:5" x14ac:dyDescent="0.25">
      <c r="A184" s="8" t="s">
        <v>200</v>
      </c>
      <c r="B184" s="7">
        <v>93.399999999999991</v>
      </c>
      <c r="C184" s="7">
        <v>0.51</v>
      </c>
      <c r="D184">
        <f t="shared" si="4"/>
        <v>1.9703468762300933</v>
      </c>
      <c r="E184">
        <f t="shared" si="5"/>
        <v>-0.29242982390206362</v>
      </c>
    </row>
    <row r="185" spans="1:5" x14ac:dyDescent="0.25">
      <c r="A185" s="8" t="s">
        <v>201</v>
      </c>
      <c r="B185" s="7">
        <v>81.5</v>
      </c>
      <c r="C185" s="7">
        <v>0.54</v>
      </c>
      <c r="D185">
        <f t="shared" si="4"/>
        <v>1.9111576087399766</v>
      </c>
      <c r="E185">
        <f t="shared" si="5"/>
        <v>-0.26760624017703144</v>
      </c>
    </row>
    <row r="186" spans="1:5" x14ac:dyDescent="0.25">
      <c r="A186" s="8" t="s">
        <v>202</v>
      </c>
      <c r="B186" s="7">
        <v>84.199999999999989</v>
      </c>
      <c r="C186" s="7">
        <v>0.59</v>
      </c>
      <c r="D186">
        <f t="shared" si="4"/>
        <v>1.9253120914996495</v>
      </c>
      <c r="E186">
        <f t="shared" si="5"/>
        <v>-0.22914798835785583</v>
      </c>
    </row>
    <row r="187" spans="1:5" x14ac:dyDescent="0.25">
      <c r="A187" s="8" t="s">
        <v>203</v>
      </c>
      <c r="B187" s="7">
        <v>73.599999999999994</v>
      </c>
      <c r="C187" s="7">
        <v>0.63</v>
      </c>
      <c r="D187">
        <f t="shared" si="4"/>
        <v>1.8668778143374989</v>
      </c>
      <c r="E187">
        <f t="shared" si="5"/>
        <v>-0.20065945054641829</v>
      </c>
    </row>
    <row r="188" spans="1:5" x14ac:dyDescent="0.25">
      <c r="A188" s="8" t="s">
        <v>204</v>
      </c>
      <c r="B188" s="7">
        <v>91.699999999999989</v>
      </c>
      <c r="C188" s="7">
        <v>0.51</v>
      </c>
      <c r="D188">
        <f t="shared" si="4"/>
        <v>1.9623693356700211</v>
      </c>
      <c r="E188">
        <f t="shared" si="5"/>
        <v>-0.29242982390206362</v>
      </c>
    </row>
    <row r="189" spans="1:5" x14ac:dyDescent="0.25">
      <c r="A189" s="8" t="s">
        <v>205</v>
      </c>
      <c r="B189" s="7">
        <v>82.5</v>
      </c>
      <c r="C189" s="7">
        <v>0.56999999999999995</v>
      </c>
      <c r="D189">
        <f t="shared" si="4"/>
        <v>1.916453948549925</v>
      </c>
      <c r="E189">
        <f t="shared" si="5"/>
        <v>-0.24412514432750865</v>
      </c>
    </row>
    <row r="190" spans="1:5" x14ac:dyDescent="0.25">
      <c r="A190" s="8" t="s">
        <v>206</v>
      </c>
      <c r="B190" s="7">
        <v>83.199999999999989</v>
      </c>
      <c r="C190" s="7">
        <v>0.56999999999999995</v>
      </c>
      <c r="D190">
        <f t="shared" si="4"/>
        <v>1.9201233262907238</v>
      </c>
      <c r="E190">
        <f t="shared" si="5"/>
        <v>-0.24412514432750865</v>
      </c>
    </row>
    <row r="191" spans="1:5" x14ac:dyDescent="0.25">
      <c r="A191" s="8" t="s">
        <v>207</v>
      </c>
      <c r="B191" s="7">
        <v>77.899999999999991</v>
      </c>
      <c r="C191" s="7">
        <v>0.59</v>
      </c>
      <c r="D191">
        <f t="shared" si="4"/>
        <v>1.8915374576725643</v>
      </c>
      <c r="E191">
        <f t="shared" si="5"/>
        <v>-0.22914798835785583</v>
      </c>
    </row>
    <row r="192" spans="1:5" x14ac:dyDescent="0.25">
      <c r="A192" s="8" t="s">
        <v>208</v>
      </c>
      <c r="B192" s="7">
        <v>98</v>
      </c>
      <c r="C192" s="7">
        <v>0.49</v>
      </c>
      <c r="D192">
        <f t="shared" si="4"/>
        <v>1.9912260756924949</v>
      </c>
      <c r="E192">
        <f t="shared" si="5"/>
        <v>-0.30980391997148632</v>
      </c>
    </row>
    <row r="193" spans="1:5" x14ac:dyDescent="0.25">
      <c r="A193" s="8" t="s">
        <v>209</v>
      </c>
      <c r="B193" s="7">
        <v>83.5</v>
      </c>
      <c r="C193" s="7">
        <v>0.54</v>
      </c>
      <c r="D193">
        <f t="shared" si="4"/>
        <v>1.9216864754836021</v>
      </c>
      <c r="E193">
        <f t="shared" si="5"/>
        <v>-0.26760624017703144</v>
      </c>
    </row>
    <row r="194" spans="1:5" x14ac:dyDescent="0.25">
      <c r="A194" s="8" t="s">
        <v>210</v>
      </c>
      <c r="B194" s="7">
        <v>80.199999999999989</v>
      </c>
      <c r="C194" s="7">
        <v>0.56000000000000005</v>
      </c>
      <c r="D194">
        <f t="shared" si="4"/>
        <v>1.9041743682841634</v>
      </c>
      <c r="E194">
        <f t="shared" si="5"/>
        <v>-0.25181197299379954</v>
      </c>
    </row>
    <row r="195" spans="1:5" x14ac:dyDescent="0.25">
      <c r="A195" s="8" t="s">
        <v>211</v>
      </c>
      <c r="B195" s="7">
        <v>78.899999999999991</v>
      </c>
      <c r="C195" s="7">
        <v>0.61</v>
      </c>
      <c r="D195">
        <f t="shared" ref="D195:D258" si="6">LOG(B195)</f>
        <v>1.8970770032094202</v>
      </c>
      <c r="E195">
        <f t="shared" ref="E195:E258" si="7">LOG(C195)</f>
        <v>-0.21467016498923297</v>
      </c>
    </row>
    <row r="196" spans="1:5" x14ac:dyDescent="0.25">
      <c r="A196" s="8" t="s">
        <v>212</v>
      </c>
      <c r="B196" s="7">
        <v>92</v>
      </c>
      <c r="C196" s="7">
        <v>0.5</v>
      </c>
      <c r="D196">
        <f t="shared" si="6"/>
        <v>1.9637878273455553</v>
      </c>
      <c r="E196">
        <f t="shared" si="7"/>
        <v>-0.3010299956639812</v>
      </c>
    </row>
    <row r="197" spans="1:5" x14ac:dyDescent="0.25">
      <c r="A197" s="8" t="s">
        <v>213</v>
      </c>
      <c r="B197" s="7">
        <v>82.5</v>
      </c>
      <c r="C197" s="7">
        <v>0.54</v>
      </c>
      <c r="D197">
        <f t="shared" si="6"/>
        <v>1.916453948549925</v>
      </c>
      <c r="E197">
        <f t="shared" si="7"/>
        <v>-0.26760624017703144</v>
      </c>
    </row>
    <row r="198" spans="1:5" x14ac:dyDescent="0.25">
      <c r="A198" s="8" t="s">
        <v>214</v>
      </c>
      <c r="B198" s="7">
        <v>79.199999999999989</v>
      </c>
      <c r="C198" s="7">
        <v>0.59</v>
      </c>
      <c r="D198">
        <f t="shared" si="6"/>
        <v>1.8987251815894934</v>
      </c>
      <c r="E198">
        <f t="shared" si="7"/>
        <v>-0.22914798835785583</v>
      </c>
    </row>
    <row r="199" spans="1:5" x14ac:dyDescent="0.25">
      <c r="A199" s="8" t="s">
        <v>215</v>
      </c>
      <c r="B199" s="7">
        <v>80.899999999999991</v>
      </c>
      <c r="C199" s="7">
        <v>0.56999999999999995</v>
      </c>
      <c r="D199">
        <f t="shared" si="6"/>
        <v>1.9079485216122722</v>
      </c>
      <c r="E199">
        <f t="shared" si="7"/>
        <v>-0.24412514432750865</v>
      </c>
    </row>
    <row r="200" spans="1:5" x14ac:dyDescent="0.25">
      <c r="A200" s="8" t="s">
        <v>216</v>
      </c>
      <c r="B200" s="7">
        <v>99.3</v>
      </c>
      <c r="C200" s="7">
        <v>0.47</v>
      </c>
      <c r="D200">
        <f t="shared" si="6"/>
        <v>1.9969492484953812</v>
      </c>
      <c r="E200">
        <f t="shared" si="7"/>
        <v>-0.32790214206428259</v>
      </c>
    </row>
    <row r="201" spans="1:5" x14ac:dyDescent="0.25">
      <c r="A201" s="8" t="s">
        <v>217</v>
      </c>
      <c r="B201" s="7">
        <v>83.8</v>
      </c>
      <c r="C201" s="7">
        <v>0.56000000000000005</v>
      </c>
      <c r="D201">
        <f t="shared" si="6"/>
        <v>1.9232440186302764</v>
      </c>
      <c r="E201">
        <f t="shared" si="7"/>
        <v>-0.25181197299379954</v>
      </c>
    </row>
    <row r="202" spans="1:5" x14ac:dyDescent="0.25">
      <c r="A202" s="8" t="s">
        <v>218</v>
      </c>
      <c r="B202" s="7">
        <v>86.5</v>
      </c>
      <c r="C202" s="7">
        <v>0.56999999999999995</v>
      </c>
      <c r="D202">
        <f t="shared" si="6"/>
        <v>1.9370161074648142</v>
      </c>
      <c r="E202">
        <f t="shared" si="7"/>
        <v>-0.24412514432750865</v>
      </c>
    </row>
    <row r="203" spans="1:5" x14ac:dyDescent="0.25">
      <c r="A203" s="8" t="s">
        <v>219</v>
      </c>
      <c r="B203" s="7">
        <v>76.899999999999991</v>
      </c>
      <c r="C203" s="7">
        <v>0.56999999999999995</v>
      </c>
      <c r="D203">
        <f t="shared" si="6"/>
        <v>1.885926339801431</v>
      </c>
      <c r="E203">
        <f t="shared" si="7"/>
        <v>-0.24412514432750865</v>
      </c>
    </row>
    <row r="204" spans="1:5" x14ac:dyDescent="0.25">
      <c r="A204" s="8" t="s">
        <v>220</v>
      </c>
      <c r="B204" s="7">
        <v>99.6</v>
      </c>
      <c r="C204" s="7">
        <v>0.47</v>
      </c>
      <c r="D204">
        <f t="shared" si="6"/>
        <v>1.9982593384236986</v>
      </c>
      <c r="E204">
        <f t="shared" si="7"/>
        <v>-0.32790214206428259</v>
      </c>
    </row>
    <row r="205" spans="1:5" x14ac:dyDescent="0.25">
      <c r="A205" s="8" t="s">
        <v>221</v>
      </c>
      <c r="B205" s="7">
        <v>89.1</v>
      </c>
      <c r="C205" s="7">
        <v>0.51</v>
      </c>
      <c r="D205">
        <f t="shared" si="6"/>
        <v>1.9498777040368747</v>
      </c>
      <c r="E205">
        <f t="shared" si="7"/>
        <v>-0.29242982390206362</v>
      </c>
    </row>
    <row r="206" spans="1:5" x14ac:dyDescent="0.25">
      <c r="A206" s="8" t="s">
        <v>222</v>
      </c>
      <c r="B206" s="7">
        <v>83.5</v>
      </c>
      <c r="C206" s="7">
        <v>0.56999999999999995</v>
      </c>
      <c r="D206">
        <f t="shared" si="6"/>
        <v>1.9216864754836021</v>
      </c>
      <c r="E206">
        <f t="shared" si="7"/>
        <v>-0.24412514432750865</v>
      </c>
    </row>
    <row r="207" spans="1:5" x14ac:dyDescent="0.25">
      <c r="A207" s="8" t="s">
        <v>223</v>
      </c>
      <c r="B207" s="7">
        <v>79.899999999999991</v>
      </c>
      <c r="C207" s="7">
        <v>0.56999999999999995</v>
      </c>
      <c r="D207">
        <f t="shared" si="6"/>
        <v>1.9025467793139914</v>
      </c>
      <c r="E207">
        <f t="shared" si="7"/>
        <v>-0.24412514432750865</v>
      </c>
    </row>
    <row r="208" spans="1:5" x14ac:dyDescent="0.25">
      <c r="A208" s="8" t="s">
        <v>224</v>
      </c>
      <c r="B208" s="7">
        <v>76.599999999999994</v>
      </c>
      <c r="C208" s="7">
        <v>0.59</v>
      </c>
      <c r="D208">
        <f t="shared" si="6"/>
        <v>1.8842287696326039</v>
      </c>
      <c r="E208">
        <f t="shared" si="7"/>
        <v>-0.22914798835785583</v>
      </c>
    </row>
    <row r="209" spans="1:5" x14ac:dyDescent="0.25">
      <c r="A209" s="8" t="s">
        <v>225</v>
      </c>
      <c r="B209" s="7">
        <v>97.899999999999991</v>
      </c>
      <c r="C209" s="7">
        <v>0.47</v>
      </c>
      <c r="D209">
        <f t="shared" si="6"/>
        <v>1.9907826918031377</v>
      </c>
      <c r="E209">
        <f t="shared" si="7"/>
        <v>-0.32790214206428259</v>
      </c>
    </row>
    <row r="210" spans="1:5" x14ac:dyDescent="0.25">
      <c r="A210" s="8" t="s">
        <v>226</v>
      </c>
      <c r="B210" s="7">
        <v>87.399999999999991</v>
      </c>
      <c r="C210" s="7">
        <v>0.51</v>
      </c>
      <c r="D210">
        <f t="shared" si="6"/>
        <v>1.941511432634403</v>
      </c>
      <c r="E210">
        <f t="shared" si="7"/>
        <v>-0.29242982390206362</v>
      </c>
    </row>
    <row r="211" spans="1:5" x14ac:dyDescent="0.25">
      <c r="A211" s="8" t="s">
        <v>227</v>
      </c>
      <c r="B211" s="7">
        <v>85.5</v>
      </c>
      <c r="C211" s="7">
        <v>0.56999999999999995</v>
      </c>
      <c r="D211">
        <f t="shared" si="6"/>
        <v>1.9319661147281726</v>
      </c>
      <c r="E211">
        <f t="shared" si="7"/>
        <v>-0.24412514432750865</v>
      </c>
    </row>
    <row r="212" spans="1:5" x14ac:dyDescent="0.25">
      <c r="A212" s="8" t="s">
        <v>228</v>
      </c>
      <c r="B212" s="7">
        <v>78.199999999999989</v>
      </c>
      <c r="C212" s="7">
        <v>0.59</v>
      </c>
      <c r="D212">
        <f t="shared" si="6"/>
        <v>1.893206753059848</v>
      </c>
      <c r="E212">
        <f t="shared" si="7"/>
        <v>-0.22914798835785583</v>
      </c>
    </row>
    <row r="213" spans="1:5" x14ac:dyDescent="0.25">
      <c r="A213" s="8" t="s">
        <v>229</v>
      </c>
      <c r="B213" s="7">
        <v>74.599999999999994</v>
      </c>
      <c r="C213" s="7">
        <v>0.61</v>
      </c>
      <c r="D213">
        <f t="shared" si="6"/>
        <v>1.8727388274726688</v>
      </c>
      <c r="E213">
        <f t="shared" si="7"/>
        <v>-0.21467016498923297</v>
      </c>
    </row>
    <row r="214" spans="1:5" x14ac:dyDescent="0.25">
      <c r="A214" s="8" t="s">
        <v>230</v>
      </c>
      <c r="B214" s="7">
        <v>75.599999999999994</v>
      </c>
      <c r="C214" s="7">
        <v>0.63</v>
      </c>
      <c r="D214">
        <f t="shared" si="6"/>
        <v>1.8785217955012066</v>
      </c>
      <c r="E214">
        <f t="shared" si="7"/>
        <v>-0.20065945054641829</v>
      </c>
    </row>
    <row r="215" spans="1:5" x14ac:dyDescent="0.25">
      <c r="A215" s="8" t="s">
        <v>231</v>
      </c>
      <c r="B215" s="7">
        <v>76.3</v>
      </c>
      <c r="C215" s="7">
        <v>0.63</v>
      </c>
      <c r="D215">
        <f t="shared" si="6"/>
        <v>1.8825245379548805</v>
      </c>
      <c r="E215">
        <f t="shared" si="7"/>
        <v>-0.20065945054641829</v>
      </c>
    </row>
    <row r="216" spans="1:5" x14ac:dyDescent="0.25">
      <c r="A216" s="8" t="s">
        <v>232</v>
      </c>
      <c r="B216" s="7">
        <v>75</v>
      </c>
      <c r="C216" s="7">
        <v>0.63</v>
      </c>
      <c r="D216">
        <f t="shared" si="6"/>
        <v>1.8750612633917001</v>
      </c>
      <c r="E216">
        <f t="shared" si="7"/>
        <v>-0.20065945054641829</v>
      </c>
    </row>
    <row r="217" spans="1:5" x14ac:dyDescent="0.25">
      <c r="A217" s="8" t="s">
        <v>233</v>
      </c>
      <c r="B217" s="7">
        <v>70.699999999999989</v>
      </c>
      <c r="C217" s="7">
        <v>0.69</v>
      </c>
      <c r="D217">
        <f t="shared" si="6"/>
        <v>1.8494194137968993</v>
      </c>
      <c r="E217">
        <f t="shared" si="7"/>
        <v>-0.16115090926274472</v>
      </c>
    </row>
    <row r="218" spans="1:5" x14ac:dyDescent="0.25">
      <c r="A218" s="8" t="s">
        <v>234</v>
      </c>
      <c r="B218" s="7">
        <v>76.599999999999994</v>
      </c>
      <c r="C218" s="7">
        <v>0.61</v>
      </c>
      <c r="D218">
        <f t="shared" si="6"/>
        <v>1.8842287696326039</v>
      </c>
      <c r="E218">
        <f t="shared" si="7"/>
        <v>-0.21467016498923297</v>
      </c>
    </row>
    <row r="219" spans="1:5" x14ac:dyDescent="0.25">
      <c r="A219" s="8" t="s">
        <v>235</v>
      </c>
      <c r="B219" s="7">
        <v>77.3</v>
      </c>
      <c r="C219" s="7">
        <v>0.61</v>
      </c>
      <c r="D219">
        <f t="shared" si="6"/>
        <v>1.888179493918325</v>
      </c>
      <c r="E219">
        <f t="shared" si="7"/>
        <v>-0.21467016498923297</v>
      </c>
    </row>
    <row r="220" spans="1:5" x14ac:dyDescent="0.25">
      <c r="A220" s="8" t="s">
        <v>236</v>
      </c>
      <c r="B220" s="7">
        <v>75</v>
      </c>
      <c r="C220" s="7">
        <v>0.67</v>
      </c>
      <c r="D220">
        <f t="shared" si="6"/>
        <v>1.8750612633917001</v>
      </c>
      <c r="E220">
        <f t="shared" si="7"/>
        <v>-0.17392519729917355</v>
      </c>
    </row>
    <row r="221" spans="1:5" x14ac:dyDescent="0.25">
      <c r="A221" s="8" t="s">
        <v>237</v>
      </c>
      <c r="B221" s="7">
        <v>68.699999999999989</v>
      </c>
      <c r="C221" s="7">
        <v>0.65</v>
      </c>
      <c r="D221">
        <f t="shared" si="6"/>
        <v>1.8369567370595503</v>
      </c>
      <c r="E221">
        <f t="shared" si="7"/>
        <v>-0.18708664335714442</v>
      </c>
    </row>
    <row r="222" spans="1:5" x14ac:dyDescent="0.25">
      <c r="A222" s="8" t="s">
        <v>238</v>
      </c>
      <c r="B222" s="7">
        <v>76.599999999999994</v>
      </c>
      <c r="C222" s="7">
        <v>0.63</v>
      </c>
      <c r="D222">
        <f t="shared" si="6"/>
        <v>1.8842287696326039</v>
      </c>
      <c r="E222">
        <f t="shared" si="7"/>
        <v>-0.20065945054641829</v>
      </c>
    </row>
    <row r="223" spans="1:5" x14ac:dyDescent="0.25">
      <c r="A223" s="8" t="s">
        <v>239</v>
      </c>
      <c r="B223" s="7">
        <v>70.3</v>
      </c>
      <c r="C223" s="7">
        <v>0.65</v>
      </c>
      <c r="D223">
        <f t="shared" si="6"/>
        <v>1.8469553250198238</v>
      </c>
      <c r="E223">
        <f t="shared" si="7"/>
        <v>-0.18708664335714442</v>
      </c>
    </row>
    <row r="224" spans="1:5" x14ac:dyDescent="0.25">
      <c r="A224" s="8" t="s">
        <v>240</v>
      </c>
      <c r="B224" s="7">
        <v>75</v>
      </c>
      <c r="C224" s="7">
        <v>0.67</v>
      </c>
      <c r="D224">
        <f t="shared" si="6"/>
        <v>1.8750612633917001</v>
      </c>
      <c r="E224">
        <f t="shared" si="7"/>
        <v>-0.17392519729917355</v>
      </c>
    </row>
    <row r="225" spans="1:5" x14ac:dyDescent="0.25">
      <c r="A225" s="8" t="s">
        <v>241</v>
      </c>
      <c r="B225" s="7">
        <v>67.699999999999989</v>
      </c>
      <c r="C225" s="7">
        <v>0.65</v>
      </c>
      <c r="D225">
        <f t="shared" si="6"/>
        <v>1.8305886686851442</v>
      </c>
      <c r="E225">
        <f t="shared" si="7"/>
        <v>-0.18708664335714442</v>
      </c>
    </row>
    <row r="226" spans="1:5" x14ac:dyDescent="0.25">
      <c r="A226" s="8" t="s">
        <v>242</v>
      </c>
      <c r="B226" s="7">
        <v>67.699999999999989</v>
      </c>
      <c r="C226" s="7">
        <v>0.65</v>
      </c>
      <c r="D226">
        <f t="shared" si="6"/>
        <v>1.8305886686851442</v>
      </c>
      <c r="E226">
        <f t="shared" si="7"/>
        <v>-0.18708664335714442</v>
      </c>
    </row>
    <row r="227" spans="1:5" x14ac:dyDescent="0.25">
      <c r="A227" s="8" t="s">
        <v>243</v>
      </c>
      <c r="B227" s="7">
        <v>72.599999999999994</v>
      </c>
      <c r="C227" s="7">
        <v>0.59</v>
      </c>
      <c r="D227">
        <f t="shared" si="6"/>
        <v>1.8609366207000937</v>
      </c>
      <c r="E227">
        <f t="shared" si="7"/>
        <v>-0.22914798835785583</v>
      </c>
    </row>
    <row r="228" spans="1:5" x14ac:dyDescent="0.25">
      <c r="A228" s="8" t="s">
        <v>244</v>
      </c>
      <c r="B228" s="7">
        <v>74.3</v>
      </c>
      <c r="C228" s="7">
        <v>0.63</v>
      </c>
      <c r="D228">
        <f t="shared" si="6"/>
        <v>1.8709888137605752</v>
      </c>
      <c r="E228">
        <f t="shared" si="7"/>
        <v>-0.20065945054641829</v>
      </c>
    </row>
    <row r="229" spans="1:5" x14ac:dyDescent="0.25">
      <c r="A229" s="8" t="s">
        <v>245</v>
      </c>
      <c r="B229" s="7">
        <v>71</v>
      </c>
      <c r="C229" s="7">
        <v>0.63</v>
      </c>
      <c r="D229">
        <f t="shared" si="6"/>
        <v>1.8512583487190752</v>
      </c>
      <c r="E229">
        <f t="shared" si="7"/>
        <v>-0.20065945054641829</v>
      </c>
    </row>
    <row r="230" spans="1:5" x14ac:dyDescent="0.25">
      <c r="A230" s="8" t="s">
        <v>246</v>
      </c>
      <c r="B230" s="7">
        <v>68</v>
      </c>
      <c r="C230" s="7">
        <v>0.67</v>
      </c>
      <c r="D230">
        <f t="shared" si="6"/>
        <v>1.8325089127062364</v>
      </c>
      <c r="E230">
        <f t="shared" si="7"/>
        <v>-0.17392519729917355</v>
      </c>
    </row>
    <row r="231" spans="1:5" x14ac:dyDescent="0.25">
      <c r="A231" s="8" t="s">
        <v>247</v>
      </c>
      <c r="B231" s="7">
        <v>65.699999999999989</v>
      </c>
      <c r="C231" s="7">
        <v>0.69</v>
      </c>
      <c r="D231">
        <f t="shared" si="6"/>
        <v>1.8175653695597807</v>
      </c>
      <c r="E231">
        <f t="shared" si="7"/>
        <v>-0.16115090926274472</v>
      </c>
    </row>
    <row r="232" spans="1:5" x14ac:dyDescent="0.25">
      <c r="A232" s="8" t="s">
        <v>248</v>
      </c>
      <c r="B232" s="7">
        <v>79.599999999999994</v>
      </c>
      <c r="C232" s="7">
        <v>0.61</v>
      </c>
      <c r="D232">
        <f t="shared" si="6"/>
        <v>1.9009130677376691</v>
      </c>
      <c r="E232">
        <f t="shared" si="7"/>
        <v>-0.21467016498923297</v>
      </c>
    </row>
    <row r="233" spans="1:5" x14ac:dyDescent="0.25">
      <c r="A233" s="8" t="s">
        <v>249</v>
      </c>
      <c r="B233" s="7">
        <v>74.3</v>
      </c>
      <c r="C233" s="7">
        <v>0.65</v>
      </c>
      <c r="D233">
        <f t="shared" si="6"/>
        <v>1.8709888137605752</v>
      </c>
      <c r="E233">
        <f t="shared" si="7"/>
        <v>-0.18708664335714442</v>
      </c>
    </row>
    <row r="234" spans="1:5" x14ac:dyDescent="0.25">
      <c r="A234" s="8" t="s">
        <v>250</v>
      </c>
      <c r="B234" s="7">
        <v>68</v>
      </c>
      <c r="C234" s="7">
        <v>0.65</v>
      </c>
      <c r="D234">
        <f t="shared" si="6"/>
        <v>1.8325089127062364</v>
      </c>
      <c r="E234">
        <f t="shared" si="7"/>
        <v>-0.18708664335714442</v>
      </c>
    </row>
    <row r="235" spans="1:5" x14ac:dyDescent="0.25">
      <c r="A235" s="8" t="s">
        <v>251</v>
      </c>
      <c r="B235" s="7">
        <v>69</v>
      </c>
      <c r="C235" s="7">
        <v>0.63</v>
      </c>
      <c r="D235">
        <f t="shared" si="6"/>
        <v>1.8388490907372552</v>
      </c>
      <c r="E235">
        <f t="shared" si="7"/>
        <v>-0.20065945054641829</v>
      </c>
    </row>
    <row r="236" spans="1:5" x14ac:dyDescent="0.25">
      <c r="A236" s="8" t="s">
        <v>252</v>
      </c>
      <c r="B236" s="7">
        <v>70.699999999999989</v>
      </c>
      <c r="C236" s="7">
        <v>0.67</v>
      </c>
      <c r="D236">
        <f t="shared" si="6"/>
        <v>1.8494194137968993</v>
      </c>
      <c r="E236">
        <f t="shared" si="7"/>
        <v>-0.17392519729917355</v>
      </c>
    </row>
    <row r="237" spans="1:5" x14ac:dyDescent="0.25">
      <c r="A237" s="8" t="s">
        <v>253</v>
      </c>
      <c r="B237" s="7">
        <v>74.599999999999994</v>
      </c>
      <c r="C237" s="7">
        <v>0.59</v>
      </c>
      <c r="D237">
        <f t="shared" si="6"/>
        <v>1.8727388274726688</v>
      </c>
      <c r="E237">
        <f t="shared" si="7"/>
        <v>-0.22914798835785583</v>
      </c>
    </row>
    <row r="238" spans="1:5" x14ac:dyDescent="0.25">
      <c r="A238" s="8" t="s">
        <v>254</v>
      </c>
      <c r="B238" s="7">
        <v>71</v>
      </c>
      <c r="C238" s="7">
        <v>0.63</v>
      </c>
      <c r="D238">
        <f t="shared" si="6"/>
        <v>1.8512583487190752</v>
      </c>
      <c r="E238">
        <f t="shared" si="7"/>
        <v>-0.20065945054641829</v>
      </c>
    </row>
    <row r="239" spans="1:5" x14ac:dyDescent="0.25">
      <c r="A239" s="8" t="s">
        <v>255</v>
      </c>
      <c r="B239" s="7">
        <v>70</v>
      </c>
      <c r="C239" s="7">
        <v>0.63</v>
      </c>
      <c r="D239">
        <f t="shared" si="6"/>
        <v>1.8450980400142569</v>
      </c>
      <c r="E239">
        <f t="shared" si="7"/>
        <v>-0.20065945054641829</v>
      </c>
    </row>
    <row r="240" spans="1:5" x14ac:dyDescent="0.25">
      <c r="A240" s="8" t="s">
        <v>256</v>
      </c>
      <c r="B240" s="7">
        <v>65.699999999999989</v>
      </c>
      <c r="C240" s="7">
        <v>0.65</v>
      </c>
      <c r="D240">
        <f t="shared" si="6"/>
        <v>1.8175653695597807</v>
      </c>
      <c r="E240">
        <f t="shared" si="7"/>
        <v>-0.18708664335714442</v>
      </c>
    </row>
    <row r="241" spans="1:5" x14ac:dyDescent="0.25">
      <c r="A241" s="8" t="s">
        <v>257</v>
      </c>
      <c r="B241" s="7">
        <v>77.599999999999994</v>
      </c>
      <c r="C241" s="7">
        <v>0.63</v>
      </c>
      <c r="D241">
        <f t="shared" si="6"/>
        <v>1.8898617212581883</v>
      </c>
      <c r="E241">
        <f t="shared" si="7"/>
        <v>-0.20065945054641829</v>
      </c>
    </row>
    <row r="242" spans="1:5" x14ac:dyDescent="0.25">
      <c r="A242" s="8" t="s">
        <v>258</v>
      </c>
      <c r="B242" s="7">
        <v>75</v>
      </c>
      <c r="C242" s="7">
        <v>0.65</v>
      </c>
      <c r="D242">
        <f t="shared" si="6"/>
        <v>1.8750612633917001</v>
      </c>
      <c r="E242">
        <f t="shared" si="7"/>
        <v>-0.18708664335714442</v>
      </c>
    </row>
    <row r="243" spans="1:5" x14ac:dyDescent="0.25">
      <c r="A243" s="8" t="s">
        <v>259</v>
      </c>
      <c r="B243" s="7">
        <v>72</v>
      </c>
      <c r="C243" s="7">
        <v>0.63</v>
      </c>
      <c r="D243">
        <f t="shared" si="6"/>
        <v>1.8573324964312685</v>
      </c>
      <c r="E243">
        <f t="shared" si="7"/>
        <v>-0.20065945054641829</v>
      </c>
    </row>
    <row r="244" spans="1:5" x14ac:dyDescent="0.25">
      <c r="A244" s="8" t="s">
        <v>260</v>
      </c>
      <c r="B244" s="7">
        <v>67.699999999999989</v>
      </c>
      <c r="C244" s="7">
        <v>0.69</v>
      </c>
      <c r="D244">
        <f t="shared" si="6"/>
        <v>1.8305886686851442</v>
      </c>
      <c r="E244">
        <f t="shared" si="7"/>
        <v>-0.16115090926274472</v>
      </c>
    </row>
    <row r="245" spans="1:5" x14ac:dyDescent="0.25">
      <c r="A245" s="8" t="s">
        <v>261</v>
      </c>
      <c r="B245" s="7">
        <v>71.699999999999989</v>
      </c>
      <c r="C245" s="7">
        <v>0.69</v>
      </c>
      <c r="D245">
        <f t="shared" si="6"/>
        <v>1.8555191556678001</v>
      </c>
      <c r="E245">
        <f t="shared" si="7"/>
        <v>-0.16115090926274472</v>
      </c>
    </row>
    <row r="246" spans="1:5" x14ac:dyDescent="0.25">
      <c r="A246" s="8" t="s">
        <v>262</v>
      </c>
      <c r="B246" s="7">
        <v>67.399999999999991</v>
      </c>
      <c r="C246" s="7">
        <v>0.69</v>
      </c>
      <c r="D246">
        <f t="shared" si="6"/>
        <v>1.8286598965353198</v>
      </c>
      <c r="E246">
        <f t="shared" si="7"/>
        <v>-0.16115090926274472</v>
      </c>
    </row>
    <row r="247" spans="1:5" x14ac:dyDescent="0.25">
      <c r="A247" s="8" t="s">
        <v>263</v>
      </c>
      <c r="B247" s="7">
        <v>61.099999999999994</v>
      </c>
      <c r="C247" s="7">
        <v>0.69</v>
      </c>
      <c r="D247">
        <f t="shared" si="6"/>
        <v>1.7860412102425542</v>
      </c>
      <c r="E247">
        <f t="shared" si="7"/>
        <v>-0.16115090926274472</v>
      </c>
    </row>
    <row r="248" spans="1:5" x14ac:dyDescent="0.25">
      <c r="A248" s="8" t="s">
        <v>264</v>
      </c>
      <c r="B248" s="7">
        <v>59.8</v>
      </c>
      <c r="C248" s="7">
        <v>0.74</v>
      </c>
      <c r="D248">
        <f t="shared" si="6"/>
        <v>1.7767011839884108</v>
      </c>
      <c r="E248">
        <f t="shared" si="7"/>
        <v>-0.13076828026902382</v>
      </c>
    </row>
    <row r="249" spans="1:5" x14ac:dyDescent="0.25">
      <c r="A249" s="8" t="s">
        <v>265</v>
      </c>
      <c r="B249" s="7">
        <v>61.8</v>
      </c>
      <c r="C249" s="7">
        <v>0.71</v>
      </c>
      <c r="D249">
        <f t="shared" si="6"/>
        <v>1.7909884750888159</v>
      </c>
      <c r="E249">
        <f t="shared" si="7"/>
        <v>-0.14874165128092473</v>
      </c>
    </row>
    <row r="250" spans="1:5" x14ac:dyDescent="0.25">
      <c r="A250" s="8" t="s">
        <v>266</v>
      </c>
      <c r="B250" s="7">
        <v>71.699999999999989</v>
      </c>
      <c r="C250" s="7">
        <v>0.69</v>
      </c>
      <c r="D250">
        <f t="shared" si="6"/>
        <v>1.8555191556678001</v>
      </c>
      <c r="E250">
        <f t="shared" si="7"/>
        <v>-0.16115090926274472</v>
      </c>
    </row>
    <row r="251" spans="1:5" x14ac:dyDescent="0.25">
      <c r="A251" s="8" t="s">
        <v>267</v>
      </c>
      <c r="B251" s="7">
        <v>68.399999999999991</v>
      </c>
      <c r="C251" s="7">
        <v>0.67</v>
      </c>
      <c r="D251">
        <f t="shared" si="6"/>
        <v>1.8350561017201161</v>
      </c>
      <c r="E251">
        <f t="shared" si="7"/>
        <v>-0.17392519729917355</v>
      </c>
    </row>
    <row r="252" spans="1:5" x14ac:dyDescent="0.25">
      <c r="A252" s="8" t="s">
        <v>268</v>
      </c>
      <c r="B252" s="7">
        <v>65.099999999999994</v>
      </c>
      <c r="C252" s="7">
        <v>0.71</v>
      </c>
      <c r="D252">
        <f t="shared" si="6"/>
        <v>1.8135809885681919</v>
      </c>
      <c r="E252">
        <f t="shared" si="7"/>
        <v>-0.14874165128092473</v>
      </c>
    </row>
    <row r="253" spans="1:5" x14ac:dyDescent="0.25">
      <c r="A253" s="8" t="s">
        <v>269</v>
      </c>
      <c r="B253" s="7">
        <v>64.8</v>
      </c>
      <c r="C253" s="7">
        <v>0.77</v>
      </c>
      <c r="D253">
        <f t="shared" si="6"/>
        <v>1.8115750058705933</v>
      </c>
      <c r="E253">
        <f t="shared" si="7"/>
        <v>-0.11350927482751812</v>
      </c>
    </row>
    <row r="254" spans="1:5" x14ac:dyDescent="0.25">
      <c r="A254" s="8" t="s">
        <v>270</v>
      </c>
      <c r="B254" s="7">
        <v>61.8</v>
      </c>
      <c r="C254" s="7">
        <v>0.74</v>
      </c>
      <c r="D254">
        <f t="shared" si="6"/>
        <v>1.7909884750888159</v>
      </c>
      <c r="E254">
        <f t="shared" si="7"/>
        <v>-0.13076828026902382</v>
      </c>
    </row>
    <row r="255" spans="1:5" x14ac:dyDescent="0.25">
      <c r="A255" s="8" t="s">
        <v>271</v>
      </c>
      <c r="B255" s="7">
        <v>68.399999999999991</v>
      </c>
      <c r="C255" s="7">
        <v>0.69</v>
      </c>
      <c r="D255">
        <f t="shared" si="6"/>
        <v>1.8350561017201161</v>
      </c>
      <c r="E255">
        <f t="shared" si="7"/>
        <v>-0.16115090926274472</v>
      </c>
    </row>
    <row r="256" spans="1:5" x14ac:dyDescent="0.25">
      <c r="A256" s="8" t="s">
        <v>272</v>
      </c>
      <c r="B256" s="7">
        <v>61.099999999999994</v>
      </c>
      <c r="C256" s="7">
        <v>0.71</v>
      </c>
      <c r="D256">
        <f t="shared" si="6"/>
        <v>1.7860412102425542</v>
      </c>
      <c r="E256">
        <f t="shared" si="7"/>
        <v>-0.14874165128092473</v>
      </c>
    </row>
    <row r="257" spans="1:5" x14ac:dyDescent="0.25">
      <c r="A257" s="8" t="s">
        <v>273</v>
      </c>
      <c r="B257" s="7">
        <v>64.8</v>
      </c>
      <c r="C257" s="7">
        <v>0.71</v>
      </c>
      <c r="D257">
        <f t="shared" si="6"/>
        <v>1.8115750058705933</v>
      </c>
      <c r="E257">
        <f t="shared" si="7"/>
        <v>-0.14874165128092473</v>
      </c>
    </row>
    <row r="258" spans="1:5" x14ac:dyDescent="0.25">
      <c r="A258" s="8" t="s">
        <v>274</v>
      </c>
      <c r="B258" s="7">
        <v>63.8</v>
      </c>
      <c r="C258" s="7">
        <v>0.71</v>
      </c>
      <c r="D258">
        <f t="shared" si="6"/>
        <v>1.8048206787211623</v>
      </c>
      <c r="E258">
        <f t="shared" si="7"/>
        <v>-0.14874165128092473</v>
      </c>
    </row>
    <row r="259" spans="1:5" x14ac:dyDescent="0.25">
      <c r="A259" s="8" t="s">
        <v>275</v>
      </c>
      <c r="B259" s="7">
        <v>63.399999999999991</v>
      </c>
      <c r="C259" s="7">
        <v>0.67</v>
      </c>
      <c r="D259">
        <f t="shared" ref="D259:D322" si="8">LOG(B259)</f>
        <v>1.8020892578817327</v>
      </c>
      <c r="E259">
        <f t="shared" ref="E259:E322" si="9">LOG(C259)</f>
        <v>-0.17392519729917355</v>
      </c>
    </row>
    <row r="260" spans="1:5" x14ac:dyDescent="0.25">
      <c r="A260" s="8" t="s">
        <v>276</v>
      </c>
      <c r="B260" s="7">
        <v>68.099999999999994</v>
      </c>
      <c r="C260" s="7">
        <v>0.69</v>
      </c>
      <c r="D260">
        <f t="shared" si="8"/>
        <v>1.8331471119127851</v>
      </c>
      <c r="E260">
        <f t="shared" si="9"/>
        <v>-0.16115090926274472</v>
      </c>
    </row>
    <row r="261" spans="1:5" x14ac:dyDescent="0.25">
      <c r="A261" s="8" t="s">
        <v>277</v>
      </c>
      <c r="B261" s="7">
        <v>59.8</v>
      </c>
      <c r="C261" s="7">
        <v>0.71</v>
      </c>
      <c r="D261">
        <f t="shared" si="8"/>
        <v>1.7767011839884108</v>
      </c>
      <c r="E261">
        <f t="shared" si="9"/>
        <v>-0.14874165128092473</v>
      </c>
    </row>
    <row r="262" spans="1:5" x14ac:dyDescent="0.25">
      <c r="A262" s="8" t="s">
        <v>278</v>
      </c>
      <c r="B262" s="7">
        <v>64.8</v>
      </c>
      <c r="C262" s="7">
        <v>0.71</v>
      </c>
      <c r="D262">
        <f t="shared" si="8"/>
        <v>1.8115750058705933</v>
      </c>
      <c r="E262">
        <f t="shared" si="9"/>
        <v>-0.14874165128092473</v>
      </c>
    </row>
    <row r="263" spans="1:5" x14ac:dyDescent="0.25">
      <c r="A263" s="8" t="s">
        <v>279</v>
      </c>
      <c r="B263" s="7">
        <v>67.399999999999991</v>
      </c>
      <c r="C263" s="7">
        <v>0.67</v>
      </c>
      <c r="D263">
        <f t="shared" si="8"/>
        <v>1.8286598965353198</v>
      </c>
      <c r="E263">
        <f t="shared" si="9"/>
        <v>-0.17392519729917355</v>
      </c>
    </row>
    <row r="264" spans="1:5" x14ac:dyDescent="0.25">
      <c r="A264" s="8" t="s">
        <v>280</v>
      </c>
      <c r="B264" s="7">
        <v>67.099999999999994</v>
      </c>
      <c r="C264" s="7">
        <v>0.69</v>
      </c>
      <c r="D264">
        <f t="shared" si="8"/>
        <v>1.8267225201689921</v>
      </c>
      <c r="E264">
        <f t="shared" si="9"/>
        <v>-0.16115090926274472</v>
      </c>
    </row>
    <row r="265" spans="1:5" x14ac:dyDescent="0.25">
      <c r="A265" s="8" t="s">
        <v>281</v>
      </c>
      <c r="B265" s="7">
        <v>59.8</v>
      </c>
      <c r="C265" s="7">
        <v>0.71</v>
      </c>
      <c r="D265">
        <f t="shared" si="8"/>
        <v>1.7767011839884108</v>
      </c>
      <c r="E265">
        <f t="shared" si="9"/>
        <v>-0.14874165128092473</v>
      </c>
    </row>
    <row r="266" spans="1:5" x14ac:dyDescent="0.25">
      <c r="A266" s="8" t="s">
        <v>282</v>
      </c>
      <c r="B266" s="7">
        <v>64.8</v>
      </c>
      <c r="C266" s="7">
        <v>0.74</v>
      </c>
      <c r="D266">
        <f t="shared" si="8"/>
        <v>1.8115750058705933</v>
      </c>
      <c r="E266">
        <f t="shared" si="9"/>
        <v>-0.13076828026902382</v>
      </c>
    </row>
    <row r="267" spans="1:5" x14ac:dyDescent="0.25">
      <c r="A267" s="8" t="s">
        <v>283</v>
      </c>
      <c r="B267" s="7">
        <v>63.399999999999991</v>
      </c>
      <c r="C267" s="7">
        <v>0.71</v>
      </c>
      <c r="D267">
        <f t="shared" si="8"/>
        <v>1.8020892578817327</v>
      </c>
      <c r="E267">
        <f t="shared" si="9"/>
        <v>-0.14874165128092473</v>
      </c>
    </row>
    <row r="268" spans="1:5" x14ac:dyDescent="0.25">
      <c r="A268" s="8" t="s">
        <v>284</v>
      </c>
      <c r="B268" s="7">
        <v>63.399999999999991</v>
      </c>
      <c r="C268" s="7">
        <v>0.71</v>
      </c>
      <c r="D268">
        <f t="shared" si="8"/>
        <v>1.8020892578817327</v>
      </c>
      <c r="E268">
        <f t="shared" si="9"/>
        <v>-0.14874165128092473</v>
      </c>
    </row>
    <row r="269" spans="1:5" x14ac:dyDescent="0.25">
      <c r="A269" s="8" t="s">
        <v>285</v>
      </c>
      <c r="B269" s="7">
        <v>61.099999999999994</v>
      </c>
      <c r="C269" s="7">
        <v>0.71</v>
      </c>
      <c r="D269">
        <f t="shared" si="8"/>
        <v>1.7860412102425542</v>
      </c>
      <c r="E269">
        <f t="shared" si="9"/>
        <v>-0.14874165128092473</v>
      </c>
    </row>
    <row r="270" spans="1:5" x14ac:dyDescent="0.25">
      <c r="A270" s="8" t="s">
        <v>286</v>
      </c>
      <c r="B270" s="7">
        <v>61.8</v>
      </c>
      <c r="C270" s="7">
        <v>0.77</v>
      </c>
      <c r="D270">
        <f t="shared" si="8"/>
        <v>1.7909884750888159</v>
      </c>
      <c r="E270">
        <f t="shared" si="9"/>
        <v>-0.11350927482751812</v>
      </c>
    </row>
    <row r="271" spans="1:5" x14ac:dyDescent="0.25">
      <c r="A271" s="8" t="s">
        <v>287</v>
      </c>
      <c r="B271" s="7">
        <v>70.699999999999989</v>
      </c>
      <c r="C271" s="7">
        <v>0.67</v>
      </c>
      <c r="D271">
        <f t="shared" si="8"/>
        <v>1.8494194137968993</v>
      </c>
      <c r="E271">
        <f t="shared" si="9"/>
        <v>-0.17392519729917355</v>
      </c>
    </row>
    <row r="272" spans="1:5" x14ac:dyDescent="0.25">
      <c r="A272" s="8" t="s">
        <v>288</v>
      </c>
      <c r="B272" s="7">
        <v>67.399999999999991</v>
      </c>
      <c r="C272" s="7">
        <v>0.69</v>
      </c>
      <c r="D272">
        <f t="shared" si="8"/>
        <v>1.8286598965353198</v>
      </c>
      <c r="E272">
        <f t="shared" si="9"/>
        <v>-0.16115090926274472</v>
      </c>
    </row>
    <row r="273" spans="1:5" x14ac:dyDescent="0.25">
      <c r="A273" s="8" t="s">
        <v>289</v>
      </c>
      <c r="B273" s="7">
        <v>66.099999999999994</v>
      </c>
      <c r="C273" s="7">
        <v>0.71</v>
      </c>
      <c r="D273">
        <f t="shared" si="8"/>
        <v>1.8202014594856402</v>
      </c>
      <c r="E273">
        <f t="shared" si="9"/>
        <v>-0.14874165128092473</v>
      </c>
    </row>
    <row r="274" spans="1:5" x14ac:dyDescent="0.25">
      <c r="A274" s="8" t="s">
        <v>290</v>
      </c>
      <c r="B274" s="7">
        <v>64.8</v>
      </c>
      <c r="C274" s="7">
        <v>0.74</v>
      </c>
      <c r="D274">
        <f t="shared" si="8"/>
        <v>1.8115750058705933</v>
      </c>
      <c r="E274">
        <f t="shared" si="9"/>
        <v>-0.13076828026902382</v>
      </c>
    </row>
    <row r="275" spans="1:5" x14ac:dyDescent="0.25">
      <c r="A275" s="8" t="s">
        <v>291</v>
      </c>
      <c r="B275" s="7">
        <v>56.499999999999993</v>
      </c>
      <c r="C275" s="7">
        <v>0.8</v>
      </c>
      <c r="D275">
        <f t="shared" si="8"/>
        <v>1.7520484478194385</v>
      </c>
      <c r="E275">
        <f t="shared" si="9"/>
        <v>-9.6910013008056392E-2</v>
      </c>
    </row>
    <row r="276" spans="1:5" x14ac:dyDescent="0.25">
      <c r="A276" s="8" t="s">
        <v>292</v>
      </c>
      <c r="B276" s="7">
        <v>58.499999999999993</v>
      </c>
      <c r="C276" s="7">
        <v>0.74</v>
      </c>
      <c r="D276">
        <f t="shared" si="8"/>
        <v>1.7671558660821804</v>
      </c>
      <c r="E276">
        <f t="shared" si="9"/>
        <v>-0.13076828026902382</v>
      </c>
    </row>
    <row r="277" spans="1:5" x14ac:dyDescent="0.25">
      <c r="A277" s="8" t="s">
        <v>293</v>
      </c>
      <c r="B277" s="7">
        <v>59.199999999999996</v>
      </c>
      <c r="C277" s="7">
        <v>0.8</v>
      </c>
      <c r="D277">
        <f t="shared" si="8"/>
        <v>1.7723217067229198</v>
      </c>
      <c r="E277">
        <f t="shared" si="9"/>
        <v>-9.6910013008056392E-2</v>
      </c>
    </row>
    <row r="278" spans="1:5" x14ac:dyDescent="0.25">
      <c r="A278" s="8" t="s">
        <v>294</v>
      </c>
      <c r="B278" s="7">
        <v>61.199999999999996</v>
      </c>
      <c r="C278" s="7">
        <v>0.77</v>
      </c>
      <c r="D278">
        <f t="shared" si="8"/>
        <v>1.7867514221455612</v>
      </c>
      <c r="E278">
        <f t="shared" si="9"/>
        <v>-0.11350927482751812</v>
      </c>
    </row>
    <row r="279" spans="1:5" x14ac:dyDescent="0.25">
      <c r="A279" s="8" t="s">
        <v>295</v>
      </c>
      <c r="B279" s="7">
        <v>60.499999999999993</v>
      </c>
      <c r="C279" s="7">
        <v>0.8</v>
      </c>
      <c r="D279">
        <f t="shared" si="8"/>
        <v>1.7817553746524688</v>
      </c>
      <c r="E279">
        <f t="shared" si="9"/>
        <v>-9.6910013008056392E-2</v>
      </c>
    </row>
    <row r="280" spans="1:5" x14ac:dyDescent="0.25">
      <c r="A280" s="8" t="s">
        <v>296</v>
      </c>
      <c r="B280" s="7">
        <v>62.499999999999993</v>
      </c>
      <c r="C280" s="7">
        <v>0.74</v>
      </c>
      <c r="D280">
        <f t="shared" si="8"/>
        <v>1.7958800173440752</v>
      </c>
      <c r="E280">
        <f t="shared" si="9"/>
        <v>-0.13076828026902382</v>
      </c>
    </row>
    <row r="281" spans="1:5" x14ac:dyDescent="0.25">
      <c r="A281" s="8" t="s">
        <v>297</v>
      </c>
      <c r="B281" s="7">
        <v>63.499999999999993</v>
      </c>
      <c r="C281" s="7">
        <v>0.8</v>
      </c>
      <c r="D281">
        <f t="shared" si="8"/>
        <v>1.8027737252919755</v>
      </c>
      <c r="E281">
        <f t="shared" si="9"/>
        <v>-9.6910013008056392E-2</v>
      </c>
    </row>
    <row r="282" spans="1:5" x14ac:dyDescent="0.25">
      <c r="A282" s="8" t="s">
        <v>298</v>
      </c>
      <c r="B282" s="7">
        <v>60.199999999999996</v>
      </c>
      <c r="C282" s="7">
        <v>0.8</v>
      </c>
      <c r="D282">
        <f t="shared" si="8"/>
        <v>1.7795964912578246</v>
      </c>
      <c r="E282">
        <f t="shared" si="9"/>
        <v>-9.6910013008056392E-2</v>
      </c>
    </row>
    <row r="283" spans="1:5" x14ac:dyDescent="0.25">
      <c r="A283" s="8" t="s">
        <v>299</v>
      </c>
      <c r="B283" s="7">
        <v>63.499999999999993</v>
      </c>
      <c r="C283" s="7">
        <v>0.74</v>
      </c>
      <c r="D283">
        <f t="shared" si="8"/>
        <v>1.8027737252919755</v>
      </c>
      <c r="E283">
        <f t="shared" si="9"/>
        <v>-0.13076828026902382</v>
      </c>
    </row>
    <row r="284" spans="1:5" x14ac:dyDescent="0.25">
      <c r="A284" s="8" t="s">
        <v>300</v>
      </c>
      <c r="B284" s="7">
        <v>58.499999999999993</v>
      </c>
      <c r="C284" s="7">
        <v>0.74</v>
      </c>
      <c r="D284">
        <f t="shared" si="8"/>
        <v>1.7671558660821804</v>
      </c>
      <c r="E284">
        <f t="shared" si="9"/>
        <v>-0.13076828026902382</v>
      </c>
    </row>
    <row r="285" spans="1:5" x14ac:dyDescent="0.25">
      <c r="A285" s="8" t="s">
        <v>301</v>
      </c>
      <c r="B285" s="7">
        <v>61.499999999999993</v>
      </c>
      <c r="C285" s="7">
        <v>0.77</v>
      </c>
      <c r="D285">
        <f t="shared" si="8"/>
        <v>1.7888751157754166</v>
      </c>
      <c r="E285">
        <f t="shared" si="9"/>
        <v>-0.11350927482751812</v>
      </c>
    </row>
    <row r="286" spans="1:5" x14ac:dyDescent="0.25">
      <c r="A286" s="8" t="s">
        <v>302</v>
      </c>
      <c r="B286" s="7">
        <v>58.199999999999996</v>
      </c>
      <c r="C286" s="7">
        <v>0.77</v>
      </c>
      <c r="D286">
        <f t="shared" si="8"/>
        <v>1.7649229846498884</v>
      </c>
      <c r="E286">
        <f t="shared" si="9"/>
        <v>-0.11350927482751812</v>
      </c>
    </row>
    <row r="287" spans="1:5" x14ac:dyDescent="0.25">
      <c r="A287" s="8" t="s">
        <v>303</v>
      </c>
      <c r="B287" s="7">
        <v>61.499999999999993</v>
      </c>
      <c r="C287" s="7">
        <v>0.8</v>
      </c>
      <c r="D287">
        <f t="shared" si="8"/>
        <v>1.7888751157754166</v>
      </c>
      <c r="E287">
        <f t="shared" si="9"/>
        <v>-9.6910013008056392E-2</v>
      </c>
    </row>
    <row r="288" spans="1:5" x14ac:dyDescent="0.25">
      <c r="A288" s="8" t="s">
        <v>304</v>
      </c>
      <c r="B288" s="7">
        <v>59.499999999999993</v>
      </c>
      <c r="C288" s="7">
        <v>0.74</v>
      </c>
      <c r="D288">
        <f t="shared" si="8"/>
        <v>1.7745169657285496</v>
      </c>
      <c r="E288">
        <f t="shared" si="9"/>
        <v>-0.13076828026902382</v>
      </c>
    </row>
    <row r="289" spans="1:5" x14ac:dyDescent="0.25">
      <c r="A289" s="8" t="s">
        <v>305</v>
      </c>
      <c r="B289" s="7">
        <v>61.499999999999993</v>
      </c>
      <c r="C289" s="7">
        <v>0.74</v>
      </c>
      <c r="D289">
        <f t="shared" si="8"/>
        <v>1.7888751157754166</v>
      </c>
      <c r="E289">
        <f t="shared" si="9"/>
        <v>-0.13076828026902382</v>
      </c>
    </row>
    <row r="290" spans="1:5" x14ac:dyDescent="0.25">
      <c r="A290" s="8" t="s">
        <v>306</v>
      </c>
      <c r="B290" s="7">
        <v>58.199999999999996</v>
      </c>
      <c r="C290" s="7">
        <v>0.8</v>
      </c>
      <c r="D290">
        <f t="shared" si="8"/>
        <v>1.7649229846498884</v>
      </c>
      <c r="E290">
        <f t="shared" si="9"/>
        <v>-9.6910013008056392E-2</v>
      </c>
    </row>
    <row r="291" spans="1:5" x14ac:dyDescent="0.25">
      <c r="A291" s="8" t="s">
        <v>307</v>
      </c>
      <c r="B291" s="7">
        <v>58.499999999999993</v>
      </c>
      <c r="C291" s="7">
        <v>0.77</v>
      </c>
      <c r="D291">
        <f t="shared" si="8"/>
        <v>1.7671558660821804</v>
      </c>
      <c r="E291">
        <f t="shared" si="9"/>
        <v>-0.11350927482751812</v>
      </c>
    </row>
    <row r="292" spans="1:5" x14ac:dyDescent="0.25">
      <c r="A292" s="8" t="s">
        <v>308</v>
      </c>
      <c r="B292" s="7">
        <v>62.499999999999993</v>
      </c>
      <c r="C292" s="7">
        <v>0.77</v>
      </c>
      <c r="D292">
        <f t="shared" si="8"/>
        <v>1.7958800173440752</v>
      </c>
      <c r="E292">
        <f t="shared" si="9"/>
        <v>-0.11350927482751812</v>
      </c>
    </row>
    <row r="293" spans="1:5" x14ac:dyDescent="0.25">
      <c r="A293" s="8" t="s">
        <v>309</v>
      </c>
      <c r="B293" s="7">
        <v>60.499999999999993</v>
      </c>
      <c r="C293" s="7">
        <v>0.8</v>
      </c>
      <c r="D293">
        <f t="shared" si="8"/>
        <v>1.7817553746524688</v>
      </c>
      <c r="E293">
        <f t="shared" si="9"/>
        <v>-9.6910013008056392E-2</v>
      </c>
    </row>
    <row r="294" spans="1:5" x14ac:dyDescent="0.25">
      <c r="A294" s="8" t="s">
        <v>310</v>
      </c>
      <c r="B294" s="7">
        <v>60.199999999999996</v>
      </c>
      <c r="C294" s="7">
        <v>0.8</v>
      </c>
      <c r="D294">
        <f t="shared" si="8"/>
        <v>1.7795964912578246</v>
      </c>
      <c r="E294">
        <f t="shared" si="9"/>
        <v>-9.6910013008056392E-2</v>
      </c>
    </row>
    <row r="295" spans="1:5" x14ac:dyDescent="0.25">
      <c r="A295" s="8" t="s">
        <v>311</v>
      </c>
      <c r="B295" s="7">
        <v>56.199999999999996</v>
      </c>
      <c r="C295" s="7">
        <v>0.83</v>
      </c>
      <c r="D295">
        <f t="shared" si="8"/>
        <v>1.7497363155690611</v>
      </c>
      <c r="E295">
        <f t="shared" si="9"/>
        <v>-8.092190762392612E-2</v>
      </c>
    </row>
    <row r="296" spans="1:5" x14ac:dyDescent="0.25">
      <c r="A296" s="8" t="s">
        <v>312</v>
      </c>
      <c r="B296" s="7">
        <v>57.499999999999993</v>
      </c>
      <c r="C296" s="7">
        <v>0.77</v>
      </c>
      <c r="D296">
        <f t="shared" si="8"/>
        <v>1.7596678446896303</v>
      </c>
      <c r="E296">
        <f t="shared" si="9"/>
        <v>-0.11350927482751812</v>
      </c>
    </row>
    <row r="297" spans="1:5" x14ac:dyDescent="0.25">
      <c r="A297" s="8" t="s">
        <v>313</v>
      </c>
      <c r="B297" s="7">
        <v>58.499999999999993</v>
      </c>
      <c r="C297" s="7">
        <v>0.8</v>
      </c>
      <c r="D297">
        <f t="shared" si="8"/>
        <v>1.7671558660821804</v>
      </c>
      <c r="E297">
        <f t="shared" si="9"/>
        <v>-9.6910013008056392E-2</v>
      </c>
    </row>
    <row r="298" spans="1:5" x14ac:dyDescent="0.25">
      <c r="A298" s="8" t="s">
        <v>314</v>
      </c>
      <c r="B298" s="7">
        <v>61.499999999999993</v>
      </c>
      <c r="C298" s="7">
        <v>0.74</v>
      </c>
      <c r="D298">
        <f t="shared" si="8"/>
        <v>1.7888751157754166</v>
      </c>
      <c r="E298">
        <f t="shared" si="9"/>
        <v>-0.13076828026902382</v>
      </c>
    </row>
    <row r="299" spans="1:5" x14ac:dyDescent="0.25">
      <c r="A299" s="8" t="s">
        <v>315</v>
      </c>
      <c r="B299" s="7">
        <v>61.199999999999996</v>
      </c>
      <c r="C299" s="7">
        <v>0.8</v>
      </c>
      <c r="D299">
        <f t="shared" si="8"/>
        <v>1.7867514221455612</v>
      </c>
      <c r="E299">
        <f t="shared" si="9"/>
        <v>-9.6910013008056392E-2</v>
      </c>
    </row>
    <row r="300" spans="1:5" x14ac:dyDescent="0.25">
      <c r="A300" s="8" t="s">
        <v>316</v>
      </c>
      <c r="B300" s="7">
        <v>54.199999999999996</v>
      </c>
      <c r="C300" s="7">
        <v>0.77</v>
      </c>
      <c r="D300">
        <f t="shared" si="8"/>
        <v>1.7339992865383869</v>
      </c>
      <c r="E300">
        <f t="shared" si="9"/>
        <v>-0.11350927482751812</v>
      </c>
    </row>
    <row r="301" spans="1:5" x14ac:dyDescent="0.25">
      <c r="A301" s="8" t="s">
        <v>317</v>
      </c>
      <c r="B301" s="7">
        <v>62.8</v>
      </c>
      <c r="C301" s="7">
        <v>0.71</v>
      </c>
      <c r="D301">
        <f t="shared" si="8"/>
        <v>1.7979596437371961</v>
      </c>
      <c r="E301">
        <f t="shared" si="9"/>
        <v>-0.14874165128092473</v>
      </c>
    </row>
    <row r="302" spans="1:5" x14ac:dyDescent="0.25">
      <c r="A302" s="8" t="s">
        <v>318</v>
      </c>
      <c r="B302" s="7">
        <v>57.499999999999993</v>
      </c>
      <c r="C302" s="7">
        <v>0.77</v>
      </c>
      <c r="D302">
        <f t="shared" si="8"/>
        <v>1.7596678446896303</v>
      </c>
      <c r="E302">
        <f t="shared" si="9"/>
        <v>-0.11350927482751812</v>
      </c>
    </row>
    <row r="303" spans="1:5" x14ac:dyDescent="0.25">
      <c r="A303" s="8" t="s">
        <v>319</v>
      </c>
      <c r="B303" s="7">
        <v>61.499999999999993</v>
      </c>
      <c r="C303" s="7">
        <v>0.8</v>
      </c>
      <c r="D303">
        <f t="shared" si="8"/>
        <v>1.7888751157754166</v>
      </c>
      <c r="E303">
        <f t="shared" si="9"/>
        <v>-9.6910013008056392E-2</v>
      </c>
    </row>
    <row r="304" spans="1:5" x14ac:dyDescent="0.25">
      <c r="A304" s="8" t="s">
        <v>320</v>
      </c>
      <c r="B304" s="7">
        <v>58.199999999999996</v>
      </c>
      <c r="C304" s="7">
        <v>0.77</v>
      </c>
      <c r="D304">
        <f t="shared" si="8"/>
        <v>1.7649229846498884</v>
      </c>
      <c r="E304">
        <f t="shared" si="9"/>
        <v>-0.11350927482751812</v>
      </c>
    </row>
    <row r="305" spans="1:5" x14ac:dyDescent="0.25">
      <c r="A305" s="8" t="s">
        <v>321</v>
      </c>
      <c r="B305" s="7">
        <v>54.199999999999996</v>
      </c>
      <c r="C305" s="7">
        <v>0.77</v>
      </c>
      <c r="D305">
        <f t="shared" si="8"/>
        <v>1.7339992865383869</v>
      </c>
      <c r="E305">
        <f t="shared" si="9"/>
        <v>-0.11350927482751812</v>
      </c>
    </row>
    <row r="306" spans="1:5" x14ac:dyDescent="0.25">
      <c r="A306" s="8" t="s">
        <v>322</v>
      </c>
      <c r="B306" s="7">
        <v>51.9</v>
      </c>
      <c r="C306" s="7">
        <v>0.83</v>
      </c>
      <c r="D306">
        <f t="shared" si="8"/>
        <v>1.7151673578484579</v>
      </c>
      <c r="E306">
        <f t="shared" si="9"/>
        <v>-8.092190762392612E-2</v>
      </c>
    </row>
    <row r="307" spans="1:5" x14ac:dyDescent="0.25">
      <c r="A307" s="8" t="s">
        <v>323</v>
      </c>
      <c r="B307" s="7">
        <v>53.599999999999994</v>
      </c>
      <c r="C307" s="7">
        <v>0.91</v>
      </c>
      <c r="D307">
        <f t="shared" si="8"/>
        <v>1.72916478969277</v>
      </c>
      <c r="E307">
        <f t="shared" si="9"/>
        <v>-4.0958607678906384E-2</v>
      </c>
    </row>
    <row r="308" spans="1:5" x14ac:dyDescent="0.25">
      <c r="A308" s="8" t="s">
        <v>324</v>
      </c>
      <c r="B308" s="7">
        <v>51.3</v>
      </c>
      <c r="C308" s="7">
        <v>0.87</v>
      </c>
      <c r="D308">
        <f t="shared" si="8"/>
        <v>1.7101173651118162</v>
      </c>
      <c r="E308">
        <f t="shared" si="9"/>
        <v>-6.0480747381381476E-2</v>
      </c>
    </row>
    <row r="309" spans="1:5" x14ac:dyDescent="0.25">
      <c r="A309" s="8" t="s">
        <v>325</v>
      </c>
      <c r="B309" s="7">
        <v>48.699999999999996</v>
      </c>
      <c r="C309" s="7">
        <v>0.95</v>
      </c>
      <c r="D309">
        <f t="shared" si="8"/>
        <v>1.6875289612146342</v>
      </c>
      <c r="E309">
        <f t="shared" si="9"/>
        <v>-2.2276394711152253E-2</v>
      </c>
    </row>
    <row r="310" spans="1:5" x14ac:dyDescent="0.25">
      <c r="A310" s="8" t="s">
        <v>326</v>
      </c>
      <c r="B310" s="7">
        <v>55.9</v>
      </c>
      <c r="C310" s="7">
        <v>0.87</v>
      </c>
      <c r="D310">
        <f t="shared" si="8"/>
        <v>1.7474118078864234</v>
      </c>
      <c r="E310">
        <f t="shared" si="9"/>
        <v>-6.0480747381381476E-2</v>
      </c>
    </row>
    <row r="311" spans="1:5" x14ac:dyDescent="0.25">
      <c r="A311" s="8" t="s">
        <v>327</v>
      </c>
      <c r="B311" s="7">
        <v>51.599999999999994</v>
      </c>
      <c r="C311" s="7">
        <v>0.91</v>
      </c>
      <c r="D311">
        <f t="shared" si="8"/>
        <v>1.7126497016272113</v>
      </c>
      <c r="E311">
        <f t="shared" si="9"/>
        <v>-4.0958607678906384E-2</v>
      </c>
    </row>
    <row r="312" spans="1:5" x14ac:dyDescent="0.25">
      <c r="A312" s="8" t="s">
        <v>328</v>
      </c>
      <c r="B312" s="7">
        <v>52.3</v>
      </c>
      <c r="C312" s="7">
        <v>0.91</v>
      </c>
      <c r="D312">
        <f t="shared" si="8"/>
        <v>1.7185016888672742</v>
      </c>
      <c r="E312">
        <f t="shared" si="9"/>
        <v>-4.0958607678906384E-2</v>
      </c>
    </row>
    <row r="313" spans="1:5" x14ac:dyDescent="0.25">
      <c r="A313" s="8" t="s">
        <v>329</v>
      </c>
      <c r="B313" s="7">
        <v>44.699999999999996</v>
      </c>
      <c r="C313" s="7">
        <v>0.95</v>
      </c>
      <c r="D313">
        <f t="shared" si="8"/>
        <v>1.6503075231319364</v>
      </c>
      <c r="E313">
        <f t="shared" si="9"/>
        <v>-2.2276394711152253E-2</v>
      </c>
    </row>
    <row r="314" spans="1:5" x14ac:dyDescent="0.25">
      <c r="A314" s="8" t="s">
        <v>330</v>
      </c>
      <c r="B314" s="7">
        <v>53.9</v>
      </c>
      <c r="C314" s="7">
        <v>0.83</v>
      </c>
      <c r="D314">
        <f t="shared" si="8"/>
        <v>1.7315887651867388</v>
      </c>
      <c r="E314">
        <f t="shared" si="9"/>
        <v>-8.092190762392612E-2</v>
      </c>
    </row>
    <row r="315" spans="1:5" x14ac:dyDescent="0.25">
      <c r="A315" s="8" t="s">
        <v>331</v>
      </c>
      <c r="B315" s="7">
        <v>54.599999999999994</v>
      </c>
      <c r="C315" s="7">
        <v>0.87</v>
      </c>
      <c r="D315">
        <f t="shared" si="8"/>
        <v>1.7371926427047373</v>
      </c>
      <c r="E315">
        <f t="shared" si="9"/>
        <v>-6.0480747381381476E-2</v>
      </c>
    </row>
    <row r="316" spans="1:5" x14ac:dyDescent="0.25">
      <c r="A316" s="8" t="s">
        <v>332</v>
      </c>
      <c r="B316" s="7">
        <v>47.3</v>
      </c>
      <c r="C316" s="7">
        <v>0.91</v>
      </c>
      <c r="D316">
        <f t="shared" si="8"/>
        <v>1.6748611407378116</v>
      </c>
      <c r="E316">
        <f t="shared" si="9"/>
        <v>-4.0958607678906384E-2</v>
      </c>
    </row>
    <row r="317" spans="1:5" x14ac:dyDescent="0.25">
      <c r="A317" s="8" t="s">
        <v>333</v>
      </c>
      <c r="B317" s="7">
        <v>49.699999999999996</v>
      </c>
      <c r="C317" s="7">
        <v>1.05</v>
      </c>
      <c r="D317">
        <f t="shared" si="8"/>
        <v>1.6963563887333322</v>
      </c>
      <c r="E317">
        <f t="shared" si="9"/>
        <v>2.1189299069938092E-2</v>
      </c>
    </row>
    <row r="318" spans="1:5" x14ac:dyDescent="0.25">
      <c r="A318" s="8" t="s">
        <v>334</v>
      </c>
      <c r="B318" s="7">
        <v>44.699999999999996</v>
      </c>
      <c r="C318" s="7">
        <v>1.05</v>
      </c>
      <c r="D318">
        <f t="shared" si="8"/>
        <v>1.6503075231319364</v>
      </c>
      <c r="E318">
        <f t="shared" si="9"/>
        <v>2.1189299069938092E-2</v>
      </c>
    </row>
    <row r="319" spans="1:5" x14ac:dyDescent="0.25">
      <c r="A319" s="8" t="s">
        <v>335</v>
      </c>
      <c r="B319" s="7">
        <v>55.9</v>
      </c>
      <c r="C319" s="7">
        <v>0.8</v>
      </c>
      <c r="D319">
        <f t="shared" si="8"/>
        <v>1.7474118078864234</v>
      </c>
      <c r="E319">
        <f t="shared" si="9"/>
        <v>-9.6910013008056392E-2</v>
      </c>
    </row>
    <row r="320" spans="1:5" x14ac:dyDescent="0.25">
      <c r="A320" s="8" t="s">
        <v>336</v>
      </c>
      <c r="B320" s="7">
        <v>55.9</v>
      </c>
      <c r="C320" s="7">
        <v>0.83</v>
      </c>
      <c r="D320">
        <f t="shared" si="8"/>
        <v>1.7474118078864234</v>
      </c>
      <c r="E320">
        <f t="shared" si="9"/>
        <v>-8.092190762392612E-2</v>
      </c>
    </row>
    <row r="321" spans="1:5" x14ac:dyDescent="0.25">
      <c r="A321" s="8" t="s">
        <v>337</v>
      </c>
      <c r="B321" s="7">
        <v>47.3</v>
      </c>
      <c r="C321" s="7">
        <v>0.87</v>
      </c>
      <c r="D321">
        <f t="shared" si="8"/>
        <v>1.6748611407378116</v>
      </c>
      <c r="E321">
        <f t="shared" si="9"/>
        <v>-6.0480747381381476E-2</v>
      </c>
    </row>
    <row r="322" spans="1:5" x14ac:dyDescent="0.25">
      <c r="A322" s="8" t="s">
        <v>338</v>
      </c>
      <c r="B322" s="7">
        <v>46</v>
      </c>
      <c r="C322" s="7">
        <v>1</v>
      </c>
      <c r="D322">
        <f t="shared" si="8"/>
        <v>1.6627578316815741</v>
      </c>
      <c r="E322">
        <f t="shared" si="9"/>
        <v>0</v>
      </c>
    </row>
    <row r="323" spans="1:5" x14ac:dyDescent="0.25">
      <c r="A323" s="8" t="s">
        <v>339</v>
      </c>
      <c r="B323" s="7">
        <v>48.699999999999996</v>
      </c>
      <c r="C323" s="7">
        <v>1.05</v>
      </c>
      <c r="D323">
        <f t="shared" ref="D323:D366" si="10">LOG(B323)</f>
        <v>1.6875289612146342</v>
      </c>
      <c r="E323">
        <f t="shared" ref="E323:E366" si="11">LOG(C323)</f>
        <v>2.1189299069938092E-2</v>
      </c>
    </row>
    <row r="324" spans="1:5" x14ac:dyDescent="0.25">
      <c r="A324" s="8" t="s">
        <v>340</v>
      </c>
      <c r="B324" s="7">
        <v>55.9</v>
      </c>
      <c r="C324" s="7">
        <v>0.87</v>
      </c>
      <c r="D324">
        <f t="shared" si="10"/>
        <v>1.7474118078864234</v>
      </c>
      <c r="E324">
        <f t="shared" si="11"/>
        <v>-6.0480747381381476E-2</v>
      </c>
    </row>
    <row r="325" spans="1:5" x14ac:dyDescent="0.25">
      <c r="A325" s="8" t="s">
        <v>341</v>
      </c>
      <c r="B325" s="7">
        <v>55.599999999999994</v>
      </c>
      <c r="C325" s="7">
        <v>0.87</v>
      </c>
      <c r="D325">
        <f t="shared" si="10"/>
        <v>1.7450747915820575</v>
      </c>
      <c r="E325">
        <f t="shared" si="11"/>
        <v>-6.0480747381381476E-2</v>
      </c>
    </row>
    <row r="326" spans="1:5" x14ac:dyDescent="0.25">
      <c r="A326" s="8" t="s">
        <v>342</v>
      </c>
      <c r="B326" s="7">
        <v>47</v>
      </c>
      <c r="C326" s="7">
        <v>0.95</v>
      </c>
      <c r="D326">
        <f t="shared" si="10"/>
        <v>1.6720978579357175</v>
      </c>
      <c r="E326">
        <f t="shared" si="11"/>
        <v>-2.2276394711152253E-2</v>
      </c>
    </row>
    <row r="327" spans="1:5" x14ac:dyDescent="0.25">
      <c r="A327" s="8" t="s">
        <v>343</v>
      </c>
      <c r="B327" s="7">
        <v>48.699999999999996</v>
      </c>
      <c r="C327" s="7">
        <v>1</v>
      </c>
      <c r="D327">
        <f t="shared" si="10"/>
        <v>1.6875289612146342</v>
      </c>
      <c r="E327">
        <f t="shared" si="11"/>
        <v>0</v>
      </c>
    </row>
    <row r="328" spans="1:5" x14ac:dyDescent="0.25">
      <c r="A328" s="8" t="s">
        <v>344</v>
      </c>
      <c r="B328" s="7">
        <v>51.9</v>
      </c>
      <c r="C328" s="7">
        <v>0.87</v>
      </c>
      <c r="D328">
        <f t="shared" si="10"/>
        <v>1.7151673578484579</v>
      </c>
      <c r="E328">
        <f t="shared" si="11"/>
        <v>-6.0480747381381476E-2</v>
      </c>
    </row>
    <row r="329" spans="1:5" x14ac:dyDescent="0.25">
      <c r="A329" s="8" t="s">
        <v>345</v>
      </c>
      <c r="B329" s="7">
        <v>53.599999999999994</v>
      </c>
      <c r="C329" s="7">
        <v>0.83</v>
      </c>
      <c r="D329">
        <f t="shared" si="10"/>
        <v>1.72916478969277</v>
      </c>
      <c r="E329">
        <f t="shared" si="11"/>
        <v>-8.092190762392612E-2</v>
      </c>
    </row>
    <row r="330" spans="1:5" x14ac:dyDescent="0.25">
      <c r="A330" s="8" t="s">
        <v>346</v>
      </c>
      <c r="B330" s="7">
        <v>49</v>
      </c>
      <c r="C330" s="7">
        <v>0.91</v>
      </c>
      <c r="D330">
        <f t="shared" si="10"/>
        <v>1.6901960800285136</v>
      </c>
      <c r="E330">
        <f t="shared" si="11"/>
        <v>-4.0958607678906384E-2</v>
      </c>
    </row>
    <row r="331" spans="1:5" x14ac:dyDescent="0.25">
      <c r="A331" s="8" t="s">
        <v>347</v>
      </c>
      <c r="B331" s="7">
        <v>49.699999999999996</v>
      </c>
      <c r="C331" s="7">
        <v>1.05</v>
      </c>
      <c r="D331">
        <f t="shared" si="10"/>
        <v>1.6963563887333322</v>
      </c>
      <c r="E331">
        <f t="shared" si="11"/>
        <v>2.1189299069938092E-2</v>
      </c>
    </row>
    <row r="332" spans="1:5" x14ac:dyDescent="0.25">
      <c r="A332" s="8" t="s">
        <v>348</v>
      </c>
      <c r="B332" s="7">
        <v>53.9</v>
      </c>
      <c r="C332" s="7">
        <v>0.87</v>
      </c>
      <c r="D332">
        <f t="shared" si="10"/>
        <v>1.7315887651867388</v>
      </c>
      <c r="E332">
        <f t="shared" si="11"/>
        <v>-6.0480747381381476E-2</v>
      </c>
    </row>
    <row r="333" spans="1:5" x14ac:dyDescent="0.25">
      <c r="A333" s="8" t="s">
        <v>349</v>
      </c>
      <c r="B333" s="7">
        <v>54.599999999999994</v>
      </c>
      <c r="C333" s="7">
        <v>0.91</v>
      </c>
      <c r="D333">
        <f t="shared" si="10"/>
        <v>1.7371926427047373</v>
      </c>
      <c r="E333">
        <f t="shared" si="11"/>
        <v>-4.0958607678906384E-2</v>
      </c>
    </row>
    <row r="334" spans="1:5" x14ac:dyDescent="0.25">
      <c r="A334" s="8" t="s">
        <v>350</v>
      </c>
      <c r="B334" s="7">
        <v>50</v>
      </c>
      <c r="C334" s="7">
        <v>0.95</v>
      </c>
      <c r="D334">
        <f t="shared" si="10"/>
        <v>1.6989700043360187</v>
      </c>
      <c r="E334">
        <f t="shared" si="11"/>
        <v>-2.2276394711152253E-2</v>
      </c>
    </row>
    <row r="335" spans="1:5" x14ac:dyDescent="0.25">
      <c r="A335" s="8" t="s">
        <v>351</v>
      </c>
      <c r="B335" s="7">
        <v>44.699999999999996</v>
      </c>
      <c r="C335" s="7">
        <v>1.05</v>
      </c>
      <c r="D335">
        <f t="shared" si="10"/>
        <v>1.6503075231319364</v>
      </c>
      <c r="E335">
        <f t="shared" si="11"/>
        <v>2.1189299069938092E-2</v>
      </c>
    </row>
    <row r="336" spans="1:5" x14ac:dyDescent="0.25">
      <c r="A336" s="8" t="s">
        <v>352</v>
      </c>
      <c r="B336" s="7">
        <v>48.699999999999996</v>
      </c>
      <c r="C336" s="7">
        <v>1</v>
      </c>
      <c r="D336">
        <f t="shared" si="10"/>
        <v>1.6875289612146342</v>
      </c>
      <c r="E336">
        <f t="shared" si="11"/>
        <v>0</v>
      </c>
    </row>
    <row r="337" spans="1:5" x14ac:dyDescent="0.25">
      <c r="A337" s="8" t="s">
        <v>353</v>
      </c>
      <c r="B337" s="7">
        <v>44.099999999999994</v>
      </c>
      <c r="C337" s="7">
        <v>1.1100000000000001</v>
      </c>
      <c r="D337">
        <f t="shared" si="10"/>
        <v>1.6444385894678384</v>
      </c>
      <c r="E337">
        <f t="shared" si="11"/>
        <v>4.5322978786657475E-2</v>
      </c>
    </row>
    <row r="338" spans="1:5" x14ac:dyDescent="0.25">
      <c r="A338" s="8" t="s">
        <v>354</v>
      </c>
      <c r="B338" s="7">
        <v>33.5</v>
      </c>
      <c r="C338" s="7">
        <v>1.18</v>
      </c>
      <c r="D338">
        <f t="shared" si="10"/>
        <v>1.5250448070368452</v>
      </c>
      <c r="E338">
        <f t="shared" si="11"/>
        <v>7.1882007306125359E-2</v>
      </c>
    </row>
    <row r="339" spans="1:5" x14ac:dyDescent="0.25">
      <c r="A339" s="8" t="s">
        <v>355</v>
      </c>
      <c r="B339" s="7">
        <v>34.9</v>
      </c>
      <c r="C339" s="7">
        <v>1.54</v>
      </c>
      <c r="D339">
        <f t="shared" si="10"/>
        <v>1.5428254269591799</v>
      </c>
      <c r="E339">
        <f t="shared" si="11"/>
        <v>0.18752072083646307</v>
      </c>
    </row>
    <row r="340" spans="1:5" x14ac:dyDescent="0.25">
      <c r="A340" s="8" t="s">
        <v>356</v>
      </c>
      <c r="B340" s="7">
        <v>22</v>
      </c>
      <c r="C340" s="7">
        <v>1.82</v>
      </c>
      <c r="D340">
        <f t="shared" si="10"/>
        <v>1.3424226808222062</v>
      </c>
      <c r="E340">
        <f t="shared" si="11"/>
        <v>0.26007138798507479</v>
      </c>
    </row>
    <row r="341" spans="1:5" x14ac:dyDescent="0.25">
      <c r="A341" s="8" t="s">
        <v>357</v>
      </c>
      <c r="B341" s="7">
        <v>44.699999999999996</v>
      </c>
      <c r="C341" s="7">
        <v>0.95</v>
      </c>
      <c r="D341">
        <f t="shared" si="10"/>
        <v>1.6503075231319364</v>
      </c>
      <c r="E341">
        <f t="shared" si="11"/>
        <v>-2.2276394711152253E-2</v>
      </c>
    </row>
    <row r="342" spans="1:5" x14ac:dyDescent="0.25">
      <c r="A342" s="8" t="s">
        <v>358</v>
      </c>
      <c r="B342" s="7">
        <v>42.099999999999994</v>
      </c>
      <c r="C342" s="7">
        <v>1.05</v>
      </c>
      <c r="D342">
        <f t="shared" si="10"/>
        <v>1.6242820958356683</v>
      </c>
      <c r="E342">
        <f t="shared" si="11"/>
        <v>2.1189299069938092E-2</v>
      </c>
    </row>
    <row r="343" spans="1:5" x14ac:dyDescent="0.25">
      <c r="A343" s="8" t="s">
        <v>359</v>
      </c>
      <c r="B343" s="7">
        <v>40.5</v>
      </c>
      <c r="C343" s="7">
        <v>1.25</v>
      </c>
      <c r="D343">
        <f t="shared" si="10"/>
        <v>1.6074550232146685</v>
      </c>
      <c r="E343">
        <f t="shared" si="11"/>
        <v>9.691001300805642E-2</v>
      </c>
    </row>
    <row r="344" spans="1:5" x14ac:dyDescent="0.25">
      <c r="A344" s="8" t="s">
        <v>360</v>
      </c>
      <c r="B344" s="7">
        <v>31.199999999999996</v>
      </c>
      <c r="C344" s="7">
        <v>1.43</v>
      </c>
      <c r="D344">
        <f t="shared" si="10"/>
        <v>1.4941545940184426</v>
      </c>
      <c r="E344">
        <f t="shared" si="11"/>
        <v>0.1553360374650618</v>
      </c>
    </row>
    <row r="345" spans="1:5" x14ac:dyDescent="0.25">
      <c r="A345" s="8" t="s">
        <v>361</v>
      </c>
      <c r="B345" s="7">
        <v>31.299999999999997</v>
      </c>
      <c r="C345" s="7">
        <v>1.82</v>
      </c>
      <c r="D345">
        <f t="shared" si="10"/>
        <v>1.4955443375464486</v>
      </c>
      <c r="E345">
        <f t="shared" si="11"/>
        <v>0.26007138798507479</v>
      </c>
    </row>
    <row r="346" spans="1:5" x14ac:dyDescent="0.25">
      <c r="A346" s="8" t="s">
        <v>362</v>
      </c>
      <c r="B346" s="7">
        <v>45.099999999999994</v>
      </c>
      <c r="C346" s="7">
        <v>1.1100000000000001</v>
      </c>
      <c r="D346">
        <f t="shared" si="10"/>
        <v>1.6541765418779604</v>
      </c>
      <c r="E346">
        <f t="shared" si="11"/>
        <v>4.5322978786657475E-2</v>
      </c>
    </row>
    <row r="347" spans="1:5" x14ac:dyDescent="0.25">
      <c r="A347" s="8" t="s">
        <v>363</v>
      </c>
      <c r="B347" s="7">
        <v>33.5</v>
      </c>
      <c r="C347" s="7">
        <v>1.33</v>
      </c>
      <c r="D347">
        <f t="shared" si="10"/>
        <v>1.5250448070368452</v>
      </c>
      <c r="E347">
        <f t="shared" si="11"/>
        <v>0.12385164096708581</v>
      </c>
    </row>
    <row r="348" spans="1:5" x14ac:dyDescent="0.25">
      <c r="A348" s="8" t="s">
        <v>364</v>
      </c>
      <c r="B348" s="7">
        <v>32.199999999999996</v>
      </c>
      <c r="C348" s="7">
        <v>1.43</v>
      </c>
      <c r="D348">
        <f t="shared" si="10"/>
        <v>1.5078558716958308</v>
      </c>
      <c r="E348">
        <f t="shared" si="11"/>
        <v>0.1553360374650618</v>
      </c>
    </row>
    <row r="349" spans="1:5" x14ac:dyDescent="0.25">
      <c r="A349" s="8" t="s">
        <v>365</v>
      </c>
      <c r="B349" s="7">
        <v>31.9</v>
      </c>
      <c r="C349" s="7">
        <v>1.54</v>
      </c>
      <c r="D349">
        <f t="shared" si="10"/>
        <v>1.503790683057181</v>
      </c>
      <c r="E349">
        <f t="shared" si="11"/>
        <v>0.18752072083646307</v>
      </c>
    </row>
    <row r="350" spans="1:5" x14ac:dyDescent="0.25">
      <c r="A350" s="8" t="s">
        <v>366</v>
      </c>
      <c r="B350" s="7">
        <v>42.099999999999994</v>
      </c>
      <c r="C350" s="7">
        <v>1.05</v>
      </c>
      <c r="D350">
        <f t="shared" si="10"/>
        <v>1.6242820958356683</v>
      </c>
      <c r="E350">
        <f t="shared" si="11"/>
        <v>2.1189299069938092E-2</v>
      </c>
    </row>
    <row r="351" spans="1:5" x14ac:dyDescent="0.25">
      <c r="A351" s="8" t="s">
        <v>367</v>
      </c>
      <c r="B351" s="7">
        <v>35.5</v>
      </c>
      <c r="C351" s="7">
        <v>1.25</v>
      </c>
      <c r="D351">
        <f t="shared" si="10"/>
        <v>1.550228353055094</v>
      </c>
      <c r="E351">
        <f t="shared" si="11"/>
        <v>9.691001300805642E-2</v>
      </c>
    </row>
    <row r="352" spans="1:5" x14ac:dyDescent="0.25">
      <c r="A352" s="8" t="s">
        <v>368</v>
      </c>
      <c r="B352" s="7">
        <v>32.199999999999996</v>
      </c>
      <c r="C352" s="7">
        <v>1.33</v>
      </c>
      <c r="D352">
        <f t="shared" si="10"/>
        <v>1.5078558716958308</v>
      </c>
      <c r="E352">
        <f t="shared" si="11"/>
        <v>0.12385164096708581</v>
      </c>
    </row>
    <row r="353" spans="1:5" x14ac:dyDescent="0.25">
      <c r="A353" s="8" t="s">
        <v>369</v>
      </c>
      <c r="B353" s="7">
        <v>30.9</v>
      </c>
      <c r="C353" s="7">
        <v>1.43</v>
      </c>
      <c r="D353">
        <f t="shared" si="10"/>
        <v>1.4899584794248346</v>
      </c>
      <c r="E353">
        <f t="shared" si="11"/>
        <v>0.1553360374650618</v>
      </c>
    </row>
    <row r="354" spans="1:5" x14ac:dyDescent="0.25">
      <c r="A354" s="8" t="s">
        <v>370</v>
      </c>
      <c r="B354" s="7">
        <v>41.4</v>
      </c>
      <c r="C354" s="7">
        <v>1</v>
      </c>
      <c r="D354">
        <f t="shared" si="10"/>
        <v>1.6170003411208989</v>
      </c>
      <c r="E354">
        <f t="shared" si="11"/>
        <v>0</v>
      </c>
    </row>
    <row r="355" spans="1:5" x14ac:dyDescent="0.25">
      <c r="A355" s="8" t="s">
        <v>371</v>
      </c>
      <c r="B355" s="7">
        <v>36.799999999999997</v>
      </c>
      <c r="C355" s="7">
        <v>1.25</v>
      </c>
      <c r="D355">
        <f t="shared" si="10"/>
        <v>1.5658478186735176</v>
      </c>
      <c r="E355">
        <f t="shared" si="11"/>
        <v>9.691001300805642E-2</v>
      </c>
    </row>
    <row r="356" spans="1:5" x14ac:dyDescent="0.25">
      <c r="A356" s="8" t="s">
        <v>372</v>
      </c>
      <c r="B356" s="7">
        <v>40.5</v>
      </c>
      <c r="C356" s="7">
        <v>1.33</v>
      </c>
      <c r="D356">
        <f t="shared" si="10"/>
        <v>1.6074550232146685</v>
      </c>
      <c r="E356">
        <f t="shared" si="11"/>
        <v>0.12385164096708581</v>
      </c>
    </row>
    <row r="357" spans="1:5" x14ac:dyDescent="0.25">
      <c r="A357" s="8" t="s">
        <v>373</v>
      </c>
      <c r="B357" s="7">
        <v>30.9</v>
      </c>
      <c r="C357" s="7">
        <v>1.54</v>
      </c>
      <c r="D357">
        <f t="shared" si="10"/>
        <v>1.4899584794248346</v>
      </c>
      <c r="E357">
        <f t="shared" si="11"/>
        <v>0.18752072083646307</v>
      </c>
    </row>
    <row r="358" spans="1:5" x14ac:dyDescent="0.25">
      <c r="A358" s="8" t="s">
        <v>374</v>
      </c>
      <c r="B358" s="7">
        <v>42.4</v>
      </c>
      <c r="C358" s="7">
        <v>1.1100000000000001</v>
      </c>
      <c r="D358">
        <f t="shared" si="10"/>
        <v>1.6273658565927327</v>
      </c>
      <c r="E358">
        <f t="shared" si="11"/>
        <v>4.5322978786657475E-2</v>
      </c>
    </row>
    <row r="359" spans="1:5" x14ac:dyDescent="0.25">
      <c r="A359" s="8" t="s">
        <v>375</v>
      </c>
      <c r="B359" s="7">
        <v>35.799999999999997</v>
      </c>
      <c r="C359" s="7">
        <v>1.25</v>
      </c>
      <c r="D359">
        <f t="shared" si="10"/>
        <v>1.5538830266438743</v>
      </c>
      <c r="E359">
        <f t="shared" si="11"/>
        <v>9.691001300805642E-2</v>
      </c>
    </row>
    <row r="360" spans="1:5" x14ac:dyDescent="0.25">
      <c r="A360" s="8" t="s">
        <v>376</v>
      </c>
      <c r="B360" s="7">
        <v>35.5</v>
      </c>
      <c r="C360" s="7">
        <v>1.25</v>
      </c>
      <c r="D360">
        <f t="shared" si="10"/>
        <v>1.550228353055094</v>
      </c>
      <c r="E360">
        <f t="shared" si="11"/>
        <v>9.691001300805642E-2</v>
      </c>
    </row>
    <row r="361" spans="1:5" x14ac:dyDescent="0.25">
      <c r="A361" s="8" t="s">
        <v>377</v>
      </c>
      <c r="B361" s="7">
        <v>28.9</v>
      </c>
      <c r="C361" s="7">
        <v>1.43</v>
      </c>
      <c r="D361">
        <f t="shared" si="10"/>
        <v>1.4608978427565478</v>
      </c>
      <c r="E361">
        <f t="shared" si="11"/>
        <v>0.1553360374650618</v>
      </c>
    </row>
    <row r="362" spans="1:5" x14ac:dyDescent="0.25">
      <c r="A362" s="8" t="s">
        <v>378</v>
      </c>
      <c r="B362" s="7">
        <v>42.699999999999996</v>
      </c>
      <c r="C362" s="7">
        <v>1</v>
      </c>
      <c r="D362">
        <f t="shared" si="10"/>
        <v>1.6304278750250238</v>
      </c>
      <c r="E362">
        <f t="shared" si="11"/>
        <v>0</v>
      </c>
    </row>
    <row r="363" spans="1:5" x14ac:dyDescent="0.25">
      <c r="A363" s="8" t="s">
        <v>379</v>
      </c>
      <c r="B363" s="7">
        <v>37.799999999999997</v>
      </c>
      <c r="C363" s="7">
        <v>1.25</v>
      </c>
      <c r="D363">
        <f t="shared" si="10"/>
        <v>1.5774917998372253</v>
      </c>
      <c r="E363">
        <f t="shared" si="11"/>
        <v>9.691001300805642E-2</v>
      </c>
    </row>
    <row r="364" spans="1:5" x14ac:dyDescent="0.25">
      <c r="A364" s="8" t="s">
        <v>380</v>
      </c>
      <c r="B364" s="7">
        <v>39.5</v>
      </c>
      <c r="C364" s="7">
        <v>1.25</v>
      </c>
      <c r="D364">
        <f t="shared" si="10"/>
        <v>1.5965970956264601</v>
      </c>
      <c r="E364">
        <f t="shared" si="11"/>
        <v>9.691001300805642E-2</v>
      </c>
    </row>
    <row r="365" spans="1:5" x14ac:dyDescent="0.25">
      <c r="A365" s="8" t="s">
        <v>381</v>
      </c>
      <c r="B365" s="7">
        <v>30.9</v>
      </c>
      <c r="C365" s="7">
        <v>1.43</v>
      </c>
      <c r="D365">
        <f t="shared" si="10"/>
        <v>1.4899584794248346</v>
      </c>
      <c r="E365">
        <f t="shared" si="11"/>
        <v>0.1553360374650618</v>
      </c>
    </row>
    <row r="366" spans="1:5" x14ac:dyDescent="0.25">
      <c r="A366" s="8" t="s">
        <v>382</v>
      </c>
      <c r="B366" s="7">
        <v>15.099999999999998</v>
      </c>
      <c r="C366" s="7">
        <v>2.5</v>
      </c>
      <c r="D366">
        <f t="shared" si="10"/>
        <v>1.1789769472931695</v>
      </c>
      <c r="E366">
        <f t="shared" si="11"/>
        <v>0.3979400086720376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3A6F-A68C-48DE-8937-97628259C3D6}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6" t="s">
        <v>7</v>
      </c>
      <c r="B2" s="7">
        <v>2137</v>
      </c>
    </row>
    <row r="3" spans="1:2" x14ac:dyDescent="0.25">
      <c r="A3" s="6" t="s">
        <v>8</v>
      </c>
      <c r="B3" s="7">
        <v>2069</v>
      </c>
    </row>
    <row r="4" spans="1:2" x14ac:dyDescent="0.25">
      <c r="A4" s="6" t="s">
        <v>9</v>
      </c>
      <c r="B4" s="7">
        <v>2135</v>
      </c>
    </row>
    <row r="5" spans="1:2" x14ac:dyDescent="0.25">
      <c r="A5" s="6" t="s">
        <v>10</v>
      </c>
      <c r="B5" s="7">
        <v>2152</v>
      </c>
    </row>
    <row r="6" spans="1:2" x14ac:dyDescent="0.25">
      <c r="A6" s="6" t="s">
        <v>11</v>
      </c>
      <c r="B6" s="7">
        <v>2117</v>
      </c>
    </row>
    <row r="7" spans="1:2" x14ac:dyDescent="0.25">
      <c r="A7" s="6" t="s">
        <v>12</v>
      </c>
      <c r="B7" s="7">
        <v>2097</v>
      </c>
    </row>
    <row r="8" spans="1:2" x14ac:dyDescent="0.25">
      <c r="A8" s="6" t="s">
        <v>13</v>
      </c>
      <c r="B8" s="7">
        <v>1997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C8C3-8F01-480A-9C4A-589D5F7F0AB6}">
  <dimension ref="A1:E366"/>
  <sheetViews>
    <sheetView workbookViewId="0">
      <selection activeCell="O28" sqref="O28"/>
    </sheetView>
  </sheetViews>
  <sheetFormatPr defaultRowHeight="15" x14ac:dyDescent="0.25"/>
  <cols>
    <col min="5" max="5" width="10.5703125" customWidth="1"/>
  </cols>
  <sheetData>
    <row r="1" spans="1:5" x14ac:dyDescent="0.25">
      <c r="A1" t="s">
        <v>0</v>
      </c>
      <c r="B1" t="s">
        <v>385</v>
      </c>
      <c r="C1" t="s">
        <v>5</v>
      </c>
      <c r="D1" t="s">
        <v>386</v>
      </c>
      <c r="E1" t="s">
        <v>387</v>
      </c>
    </row>
    <row r="2" spans="1:5" x14ac:dyDescent="0.25">
      <c r="A2" s="8" t="s">
        <v>18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 x14ac:dyDescent="0.25">
      <c r="A3" s="8" t="s">
        <v>19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5">
      <c r="A4" s="8" t="s">
        <v>20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8" t="s">
        <v>21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8" t="s">
        <v>22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 x14ac:dyDescent="0.25">
      <c r="A7" s="8" t="s">
        <v>23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8" t="s">
        <v>24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8" t="s">
        <v>25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8" t="s">
        <v>26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8" t="s">
        <v>27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8" t="s">
        <v>28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8" t="s">
        <v>29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8" t="s">
        <v>30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8" t="s">
        <v>31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8" t="s">
        <v>32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8" t="s">
        <v>33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8" t="s">
        <v>34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8" t="s">
        <v>35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8" t="s">
        <v>36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8" t="s">
        <v>37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8" t="s">
        <v>38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8" t="s">
        <v>39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8" t="s">
        <v>40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8" t="s">
        <v>41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8" t="s">
        <v>42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8" t="s">
        <v>43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8" t="s">
        <v>44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8" t="s">
        <v>45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8" t="s">
        <v>46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8" t="s">
        <v>47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8" t="s">
        <v>48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8" t="s">
        <v>49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 x14ac:dyDescent="0.25">
      <c r="A34" s="8" t="s">
        <v>50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 x14ac:dyDescent="0.25">
      <c r="A35" s="8" t="s">
        <v>51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8" t="s">
        <v>52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8" t="s">
        <v>53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8" t="s">
        <v>54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8" t="s">
        <v>55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8" t="s">
        <v>56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8" t="s">
        <v>57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 x14ac:dyDescent="0.25">
      <c r="A42" s="8" t="s">
        <v>58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8" t="s">
        <v>59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8" t="s">
        <v>60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8" t="s">
        <v>61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8" t="s">
        <v>62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8" t="s">
        <v>63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8" t="s">
        <v>64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8" t="s">
        <v>65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 x14ac:dyDescent="0.25">
      <c r="A50" s="8" t="s">
        <v>66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8" t="s">
        <v>67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8" t="s">
        <v>68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8" t="s">
        <v>69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 x14ac:dyDescent="0.25">
      <c r="A54" s="8" t="s">
        <v>70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8" t="s">
        <v>71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 x14ac:dyDescent="0.25">
      <c r="A56" s="8" t="s">
        <v>72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8" t="s">
        <v>73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 x14ac:dyDescent="0.25">
      <c r="A58" s="8" t="s">
        <v>74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8" t="s">
        <v>75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 x14ac:dyDescent="0.25">
      <c r="A60" s="8" t="s">
        <v>76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8" t="s">
        <v>77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8" t="s">
        <v>78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8" t="s">
        <v>79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8" t="s">
        <v>80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8" t="s">
        <v>81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8" t="s">
        <v>82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8" t="s">
        <v>83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5">
      <c r="A68" s="8" t="s">
        <v>84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8" t="s">
        <v>85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8" t="s">
        <v>86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8" t="s">
        <v>87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8" t="s">
        <v>88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8" t="s">
        <v>89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8" t="s">
        <v>90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8" t="s">
        <v>91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8" t="s">
        <v>92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8" t="s">
        <v>93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8" t="s">
        <v>94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8" t="s">
        <v>95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8" t="s">
        <v>96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8" t="s">
        <v>97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8" t="s">
        <v>98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8" t="s">
        <v>99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8" t="s">
        <v>100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8" t="s">
        <v>101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8" t="s">
        <v>102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8" t="s">
        <v>103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8" t="s">
        <v>104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8" t="s">
        <v>105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8" t="s">
        <v>106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8" t="s">
        <v>107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8" t="s">
        <v>108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8" t="s">
        <v>109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8" t="s">
        <v>110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8" t="s">
        <v>111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8" t="s">
        <v>112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8" t="s">
        <v>113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8" t="s">
        <v>114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8" t="s">
        <v>115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8" t="s">
        <v>116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8" t="s">
        <v>117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8" t="s">
        <v>118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8" t="s">
        <v>119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8" t="s">
        <v>120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8" t="s">
        <v>121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8" t="s">
        <v>122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8" t="s">
        <v>123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8" t="s">
        <v>124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8" t="s">
        <v>125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8" t="s">
        <v>126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8" t="s">
        <v>127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8" t="s">
        <v>128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8" t="s">
        <v>129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8" t="s">
        <v>130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8" t="s">
        <v>131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8" t="s">
        <v>132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8" t="s">
        <v>133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8" t="s">
        <v>134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8" t="s">
        <v>135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8" t="s">
        <v>136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8" t="s">
        <v>137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8" t="s">
        <v>138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8" t="s">
        <v>139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8" t="s">
        <v>140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8" t="s">
        <v>141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8" t="s">
        <v>142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8" t="s">
        <v>143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8" t="s">
        <v>144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8" t="s">
        <v>145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8" t="s">
        <v>146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8" t="s">
        <v>147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5">
      <c r="A132" s="8" t="s">
        <v>148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8" t="s">
        <v>149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8" t="s">
        <v>150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8" t="s">
        <v>151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8" t="s">
        <v>152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8" t="s">
        <v>153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8" t="s">
        <v>154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8" t="s">
        <v>155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8" t="s">
        <v>156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8" t="s">
        <v>157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8" t="s">
        <v>158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8" t="s">
        <v>159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8" t="s">
        <v>160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8" t="s">
        <v>161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8" t="s">
        <v>162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8" t="s">
        <v>163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8" t="s">
        <v>164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8" t="s">
        <v>165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8" t="s">
        <v>166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8" t="s">
        <v>167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8" t="s">
        <v>168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8" t="s">
        <v>169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8" t="s">
        <v>170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8" t="s">
        <v>171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8" t="s">
        <v>172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8" t="s">
        <v>173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8" t="s">
        <v>174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8" t="s">
        <v>175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8" t="s">
        <v>176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8" t="s">
        <v>177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8" t="s">
        <v>178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8" t="s">
        <v>179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8" t="s">
        <v>180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8" t="s">
        <v>181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8" t="s">
        <v>182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8" t="s">
        <v>183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8" t="s">
        <v>184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8" t="s">
        <v>185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8" t="s">
        <v>186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8" t="s">
        <v>187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8" t="s">
        <v>188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8" t="s">
        <v>189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8" t="s">
        <v>190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8" t="s">
        <v>191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8" t="s">
        <v>192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8" t="s">
        <v>193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8" t="s">
        <v>194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8" t="s">
        <v>195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8" t="s">
        <v>196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8" t="s">
        <v>197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8" t="s">
        <v>198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8" t="s">
        <v>199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8" t="s">
        <v>200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8" t="s">
        <v>201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8" t="s">
        <v>202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8" t="s">
        <v>203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8" t="s">
        <v>204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8" t="s">
        <v>205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8" t="s">
        <v>206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8" t="s">
        <v>207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8" t="s">
        <v>208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8" t="s">
        <v>209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8" t="s">
        <v>210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8" t="s">
        <v>211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5">
      <c r="A196" s="8" t="s">
        <v>212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8" t="s">
        <v>213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8" t="s">
        <v>214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8" t="s">
        <v>215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8" t="s">
        <v>216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8" t="s">
        <v>217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8" t="s">
        <v>218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8" t="s">
        <v>219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8" t="s">
        <v>220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8" t="s">
        <v>221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8" t="s">
        <v>222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8" t="s">
        <v>223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8" t="s">
        <v>224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8" t="s">
        <v>225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8" t="s">
        <v>226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8" t="s">
        <v>227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8" t="s">
        <v>228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8" t="s">
        <v>229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8" t="s">
        <v>230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8" t="s">
        <v>231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8" t="s">
        <v>232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8" t="s">
        <v>233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8" t="s">
        <v>234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8" t="s">
        <v>235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8" t="s">
        <v>236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8" t="s">
        <v>237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8" t="s">
        <v>238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8" t="s">
        <v>239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8" t="s">
        <v>240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8" t="s">
        <v>241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8" t="s">
        <v>242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8" t="s">
        <v>243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8" t="s">
        <v>244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8" t="s">
        <v>245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8" t="s">
        <v>246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8" t="s">
        <v>247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8" t="s">
        <v>248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8" t="s">
        <v>249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8" t="s">
        <v>250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8" t="s">
        <v>251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8" t="s">
        <v>252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8" t="s">
        <v>253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8" t="s">
        <v>254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8" t="s">
        <v>255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8" t="s">
        <v>256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8" t="s">
        <v>257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8" t="s">
        <v>258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8" t="s">
        <v>259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8" t="s">
        <v>260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8" t="s">
        <v>261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8" t="s">
        <v>262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8" t="s">
        <v>263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8" t="s">
        <v>264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8" t="s">
        <v>265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8" t="s">
        <v>266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8" t="s">
        <v>267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8" t="s">
        <v>268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8" t="s">
        <v>269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8" t="s">
        <v>270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8" t="s">
        <v>271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8" t="s">
        <v>272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8" t="s">
        <v>273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8" t="s">
        <v>274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8" t="s">
        <v>275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5">
      <c r="A260" s="8" t="s">
        <v>276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8" t="s">
        <v>277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8" t="s">
        <v>278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8" t="s">
        <v>279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8" t="s">
        <v>280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8" t="s">
        <v>281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8" t="s">
        <v>282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8" t="s">
        <v>283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8" t="s">
        <v>284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8" t="s">
        <v>285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8" t="s">
        <v>286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8" t="s">
        <v>287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8" t="s">
        <v>288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8" t="s">
        <v>289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8" t="s">
        <v>290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8" t="s">
        <v>291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8" t="s">
        <v>292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8" t="s">
        <v>293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8" t="s">
        <v>294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8" t="s">
        <v>295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8" t="s">
        <v>296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8" t="s">
        <v>297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8" t="s">
        <v>298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8" t="s">
        <v>299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8" t="s">
        <v>300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8" t="s">
        <v>301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8" t="s">
        <v>302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8" t="s">
        <v>303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8" t="s">
        <v>304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8" t="s">
        <v>305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8" t="s">
        <v>306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8" t="s">
        <v>307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8" t="s">
        <v>308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8" t="s">
        <v>309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8" t="s">
        <v>310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8" t="s">
        <v>311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8" t="s">
        <v>312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8" t="s">
        <v>313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8" t="s">
        <v>314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8" t="s">
        <v>315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8" t="s">
        <v>316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8" t="s">
        <v>317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8" t="s">
        <v>318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8" t="s">
        <v>319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8" t="s">
        <v>320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8" t="s">
        <v>321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8" t="s">
        <v>322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8" t="s">
        <v>323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8" t="s">
        <v>324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8" t="s">
        <v>325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8" t="s">
        <v>326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8" t="s">
        <v>327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8" t="s">
        <v>328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8" t="s">
        <v>329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8" t="s">
        <v>330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8" t="s">
        <v>331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8" t="s">
        <v>332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8" t="s">
        <v>333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8" t="s">
        <v>334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8" t="s">
        <v>335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8" t="s">
        <v>336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8" t="s">
        <v>337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8" t="s">
        <v>338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 x14ac:dyDescent="0.25">
      <c r="A323" s="8" t="s">
        <v>339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5">
      <c r="A324" s="8" t="s">
        <v>340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8" t="s">
        <v>341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8" t="s">
        <v>342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8" t="s">
        <v>343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 x14ac:dyDescent="0.25">
      <c r="A328" s="8" t="s">
        <v>344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8" t="s">
        <v>345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8" t="s">
        <v>346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8" t="s">
        <v>347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8" t="s">
        <v>348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8" t="s">
        <v>349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8" t="s">
        <v>350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8" t="s">
        <v>351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8" t="s">
        <v>352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 x14ac:dyDescent="0.25">
      <c r="A337" s="8" t="s">
        <v>353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8" t="s">
        <v>354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8" t="s">
        <v>355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8" t="s">
        <v>356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 x14ac:dyDescent="0.25">
      <c r="A341" s="8" t="s">
        <v>357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8" t="s">
        <v>358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8" t="s">
        <v>359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8" t="s">
        <v>360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8" t="s">
        <v>361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8" t="s">
        <v>362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8" t="s">
        <v>363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8" t="s">
        <v>364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8" t="s">
        <v>365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8" t="s">
        <v>366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8" t="s">
        <v>367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8" t="s">
        <v>368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8" t="s">
        <v>369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8" t="s">
        <v>370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 x14ac:dyDescent="0.25">
      <c r="A355" s="8" t="s">
        <v>371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8" t="s">
        <v>372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8" t="s">
        <v>373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8" t="s">
        <v>374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8" t="s">
        <v>375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8" t="s">
        <v>376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8" t="s">
        <v>377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8" t="s">
        <v>378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 x14ac:dyDescent="0.25">
      <c r="A363" s="8" t="s">
        <v>379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8" t="s">
        <v>380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8" t="s">
        <v>381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8" t="s">
        <v>382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5F86-730C-4242-A3FC-C545F9B69041}">
  <dimension ref="A1:C366"/>
  <sheetViews>
    <sheetView workbookViewId="0">
      <selection activeCell="O25" sqref="O25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s="8" t="s">
        <v>18</v>
      </c>
      <c r="B2" s="7">
        <v>15</v>
      </c>
      <c r="C2" s="7">
        <v>10</v>
      </c>
    </row>
    <row r="3" spans="1:3" x14ac:dyDescent="0.25">
      <c r="A3" s="8" t="s">
        <v>19</v>
      </c>
      <c r="B3" s="7">
        <v>15</v>
      </c>
      <c r="C3" s="7">
        <v>13</v>
      </c>
    </row>
    <row r="4" spans="1:3" x14ac:dyDescent="0.25">
      <c r="A4" s="8" t="s">
        <v>20</v>
      </c>
      <c r="B4" s="7">
        <v>27</v>
      </c>
      <c r="C4" s="7">
        <v>15</v>
      </c>
    </row>
    <row r="5" spans="1:3" x14ac:dyDescent="0.25">
      <c r="A5" s="8" t="s">
        <v>21</v>
      </c>
      <c r="B5" s="7">
        <v>28</v>
      </c>
      <c r="C5" s="7">
        <v>17</v>
      </c>
    </row>
    <row r="6" spans="1:3" x14ac:dyDescent="0.25">
      <c r="A6" s="8" t="s">
        <v>22</v>
      </c>
      <c r="B6" s="7">
        <v>33</v>
      </c>
      <c r="C6" s="7">
        <v>18</v>
      </c>
    </row>
    <row r="7" spans="1:3" x14ac:dyDescent="0.25">
      <c r="A7" s="8" t="s">
        <v>23</v>
      </c>
      <c r="B7" s="7">
        <v>23</v>
      </c>
      <c r="C7" s="7">
        <v>11</v>
      </c>
    </row>
    <row r="8" spans="1:3" x14ac:dyDescent="0.25">
      <c r="A8" s="8" t="s">
        <v>24</v>
      </c>
      <c r="B8" s="7">
        <v>19</v>
      </c>
      <c r="C8" s="7">
        <v>13</v>
      </c>
    </row>
    <row r="9" spans="1:3" x14ac:dyDescent="0.25">
      <c r="A9" s="8" t="s">
        <v>25</v>
      </c>
      <c r="B9" s="7">
        <v>28</v>
      </c>
      <c r="C9" s="7">
        <v>15</v>
      </c>
    </row>
    <row r="10" spans="1:3" x14ac:dyDescent="0.25">
      <c r="A10" s="8" t="s">
        <v>26</v>
      </c>
      <c r="B10" s="7">
        <v>20</v>
      </c>
      <c r="C10" s="7">
        <v>17</v>
      </c>
    </row>
    <row r="11" spans="1:3" x14ac:dyDescent="0.25">
      <c r="A11" s="8" t="s">
        <v>27</v>
      </c>
      <c r="B11" s="7">
        <v>33</v>
      </c>
      <c r="C11" s="7">
        <v>18</v>
      </c>
    </row>
    <row r="12" spans="1:3" x14ac:dyDescent="0.25">
      <c r="A12" s="8" t="s">
        <v>28</v>
      </c>
      <c r="B12" s="7">
        <v>23</v>
      </c>
      <c r="C12" s="7">
        <v>12</v>
      </c>
    </row>
    <row r="13" spans="1:3" x14ac:dyDescent="0.25">
      <c r="A13" s="8" t="s">
        <v>29</v>
      </c>
      <c r="B13" s="7">
        <v>16</v>
      </c>
      <c r="C13" s="7">
        <v>14</v>
      </c>
    </row>
    <row r="14" spans="1:3" x14ac:dyDescent="0.25">
      <c r="A14" s="8" t="s">
        <v>30</v>
      </c>
      <c r="B14" s="7">
        <v>19</v>
      </c>
      <c r="C14" s="7">
        <v>15</v>
      </c>
    </row>
    <row r="15" spans="1:3" x14ac:dyDescent="0.25">
      <c r="A15" s="8" t="s">
        <v>31</v>
      </c>
      <c r="B15" s="7">
        <v>23</v>
      </c>
      <c r="C15" s="7">
        <v>17</v>
      </c>
    </row>
    <row r="16" spans="1:3" x14ac:dyDescent="0.25">
      <c r="A16" s="8" t="s">
        <v>32</v>
      </c>
      <c r="B16" s="7">
        <v>33</v>
      </c>
      <c r="C16" s="7">
        <v>18</v>
      </c>
    </row>
    <row r="17" spans="1:3" x14ac:dyDescent="0.25">
      <c r="A17" s="8" t="s">
        <v>33</v>
      </c>
      <c r="B17" s="7">
        <v>24</v>
      </c>
      <c r="C17" s="7">
        <v>12</v>
      </c>
    </row>
    <row r="18" spans="1:3" x14ac:dyDescent="0.25">
      <c r="A18" s="8" t="s">
        <v>34</v>
      </c>
      <c r="B18" s="7">
        <v>26</v>
      </c>
      <c r="C18" s="7">
        <v>14</v>
      </c>
    </row>
    <row r="19" spans="1:3" x14ac:dyDescent="0.25">
      <c r="A19" s="8" t="s">
        <v>35</v>
      </c>
      <c r="B19" s="7">
        <v>33</v>
      </c>
      <c r="C19" s="7">
        <v>16</v>
      </c>
    </row>
    <row r="20" spans="1:3" x14ac:dyDescent="0.25">
      <c r="A20" s="8" t="s">
        <v>36</v>
      </c>
      <c r="B20" s="7">
        <v>30</v>
      </c>
      <c r="C20" s="7">
        <v>17</v>
      </c>
    </row>
    <row r="21" spans="1:3" x14ac:dyDescent="0.25">
      <c r="A21" s="8" t="s">
        <v>37</v>
      </c>
      <c r="B21" s="7">
        <v>20</v>
      </c>
      <c r="C21" s="7">
        <v>12</v>
      </c>
    </row>
    <row r="22" spans="1:3" x14ac:dyDescent="0.25">
      <c r="A22" s="8" t="s">
        <v>38</v>
      </c>
      <c r="B22" s="7">
        <v>16</v>
      </c>
      <c r="C22" s="7">
        <v>14</v>
      </c>
    </row>
    <row r="23" spans="1:3" x14ac:dyDescent="0.25">
      <c r="A23" s="8" t="s">
        <v>39</v>
      </c>
      <c r="B23" s="7">
        <v>19</v>
      </c>
      <c r="C23" s="7">
        <v>16</v>
      </c>
    </row>
    <row r="24" spans="1:3" x14ac:dyDescent="0.25">
      <c r="A24" s="8" t="s">
        <v>40</v>
      </c>
      <c r="B24" s="7">
        <v>21</v>
      </c>
      <c r="C24" s="7">
        <v>17</v>
      </c>
    </row>
    <row r="25" spans="1:3" x14ac:dyDescent="0.25">
      <c r="A25" s="8" t="s">
        <v>41</v>
      </c>
      <c r="B25" s="7">
        <v>20</v>
      </c>
      <c r="C25" s="7">
        <v>12</v>
      </c>
    </row>
    <row r="26" spans="1:3" x14ac:dyDescent="0.25">
      <c r="A26" s="8" t="s">
        <v>42</v>
      </c>
      <c r="B26" s="7">
        <v>24</v>
      </c>
      <c r="C26" s="7">
        <v>14</v>
      </c>
    </row>
    <row r="27" spans="1:3" x14ac:dyDescent="0.25">
      <c r="A27" s="8" t="s">
        <v>43</v>
      </c>
      <c r="B27" s="7">
        <v>18</v>
      </c>
      <c r="C27" s="7">
        <v>16</v>
      </c>
    </row>
    <row r="28" spans="1:3" x14ac:dyDescent="0.25">
      <c r="A28" s="8" t="s">
        <v>44</v>
      </c>
      <c r="B28" s="7">
        <v>22</v>
      </c>
      <c r="C28" s="7">
        <v>17</v>
      </c>
    </row>
    <row r="29" spans="1:3" x14ac:dyDescent="0.25">
      <c r="A29" s="8" t="s">
        <v>45</v>
      </c>
      <c r="B29" s="7">
        <v>15</v>
      </c>
      <c r="C29" s="7">
        <v>13</v>
      </c>
    </row>
    <row r="30" spans="1:3" x14ac:dyDescent="0.25">
      <c r="A30" s="8" t="s">
        <v>46</v>
      </c>
      <c r="B30" s="7">
        <v>27</v>
      </c>
      <c r="C30" s="7">
        <v>14</v>
      </c>
    </row>
    <row r="31" spans="1:3" x14ac:dyDescent="0.25">
      <c r="A31" s="8" t="s">
        <v>47</v>
      </c>
      <c r="B31" s="7">
        <v>20</v>
      </c>
      <c r="C31" s="7">
        <v>17</v>
      </c>
    </row>
    <row r="32" spans="1:3" x14ac:dyDescent="0.25">
      <c r="A32" s="8" t="s">
        <v>48</v>
      </c>
      <c r="B32" s="7">
        <v>37</v>
      </c>
      <c r="C32" s="7">
        <v>18</v>
      </c>
    </row>
    <row r="33" spans="1:3" x14ac:dyDescent="0.25">
      <c r="A33" s="8" t="s">
        <v>49</v>
      </c>
      <c r="B33" s="7">
        <v>35</v>
      </c>
      <c r="C33" s="7">
        <v>18</v>
      </c>
    </row>
    <row r="34" spans="1:3" x14ac:dyDescent="0.25">
      <c r="A34" s="8" t="s">
        <v>50</v>
      </c>
      <c r="B34" s="7">
        <v>22</v>
      </c>
      <c r="C34" s="7">
        <v>20</v>
      </c>
    </row>
    <row r="35" spans="1:3" x14ac:dyDescent="0.25">
      <c r="A35" s="8" t="s">
        <v>51</v>
      </c>
      <c r="B35" s="7">
        <v>25</v>
      </c>
      <c r="C35" s="7">
        <v>21</v>
      </c>
    </row>
    <row r="36" spans="1:3" x14ac:dyDescent="0.25">
      <c r="A36" s="8" t="s">
        <v>52</v>
      </c>
      <c r="B36" s="7">
        <v>46</v>
      </c>
      <c r="C36" s="7">
        <v>22</v>
      </c>
    </row>
    <row r="37" spans="1:3" x14ac:dyDescent="0.25">
      <c r="A37" s="8" t="s">
        <v>53</v>
      </c>
      <c r="B37" s="7">
        <v>32</v>
      </c>
      <c r="C37" s="7">
        <v>18</v>
      </c>
    </row>
    <row r="38" spans="1:3" x14ac:dyDescent="0.25">
      <c r="A38" s="8" t="s">
        <v>54</v>
      </c>
      <c r="B38" s="7">
        <v>28</v>
      </c>
      <c r="C38" s="7">
        <v>20</v>
      </c>
    </row>
    <row r="39" spans="1:3" x14ac:dyDescent="0.25">
      <c r="A39" s="8" t="s">
        <v>55</v>
      </c>
      <c r="B39" s="7">
        <v>39</v>
      </c>
      <c r="C39" s="7">
        <v>21</v>
      </c>
    </row>
    <row r="40" spans="1:3" x14ac:dyDescent="0.25">
      <c r="A40" s="8" t="s">
        <v>56</v>
      </c>
      <c r="B40" s="7">
        <v>31</v>
      </c>
      <c r="C40" s="7">
        <v>22</v>
      </c>
    </row>
    <row r="41" spans="1:3" x14ac:dyDescent="0.25">
      <c r="A41" s="8" t="s">
        <v>57</v>
      </c>
      <c r="B41" s="7">
        <v>39</v>
      </c>
      <c r="C41" s="7">
        <v>19</v>
      </c>
    </row>
    <row r="42" spans="1:3" x14ac:dyDescent="0.25">
      <c r="A42" s="8" t="s">
        <v>58</v>
      </c>
      <c r="B42" s="7">
        <v>40</v>
      </c>
      <c r="C42" s="7">
        <v>20</v>
      </c>
    </row>
    <row r="43" spans="1:3" x14ac:dyDescent="0.25">
      <c r="A43" s="8" t="s">
        <v>59</v>
      </c>
      <c r="B43" s="7">
        <v>35</v>
      </c>
      <c r="C43" s="7">
        <v>21</v>
      </c>
    </row>
    <row r="44" spans="1:3" x14ac:dyDescent="0.25">
      <c r="A44" s="8" t="s">
        <v>60</v>
      </c>
      <c r="B44" s="7">
        <v>41</v>
      </c>
      <c r="C44" s="7">
        <v>22</v>
      </c>
    </row>
    <row r="45" spans="1:3" x14ac:dyDescent="0.25">
      <c r="A45" s="8" t="s">
        <v>61</v>
      </c>
      <c r="B45" s="7">
        <v>34</v>
      </c>
      <c r="C45" s="7">
        <v>18</v>
      </c>
    </row>
    <row r="46" spans="1:3" x14ac:dyDescent="0.25">
      <c r="A46" s="8" t="s">
        <v>62</v>
      </c>
      <c r="B46" s="7">
        <v>35</v>
      </c>
      <c r="C46" s="7">
        <v>19</v>
      </c>
    </row>
    <row r="47" spans="1:3" x14ac:dyDescent="0.25">
      <c r="A47" s="8" t="s">
        <v>63</v>
      </c>
      <c r="B47" s="7">
        <v>33</v>
      </c>
      <c r="C47" s="7">
        <v>20</v>
      </c>
    </row>
    <row r="48" spans="1:3" x14ac:dyDescent="0.25">
      <c r="A48" s="8" t="s">
        <v>64</v>
      </c>
      <c r="B48" s="7">
        <v>31</v>
      </c>
      <c r="C48" s="7">
        <v>21</v>
      </c>
    </row>
    <row r="49" spans="1:3" x14ac:dyDescent="0.25">
      <c r="A49" s="8" t="s">
        <v>65</v>
      </c>
      <c r="B49" s="7">
        <v>29</v>
      </c>
      <c r="C49" s="7">
        <v>18</v>
      </c>
    </row>
    <row r="50" spans="1:3" x14ac:dyDescent="0.25">
      <c r="A50" s="8" t="s">
        <v>66</v>
      </c>
      <c r="B50" s="7">
        <v>25</v>
      </c>
      <c r="C50" s="7">
        <v>19</v>
      </c>
    </row>
    <row r="51" spans="1:3" x14ac:dyDescent="0.25">
      <c r="A51" s="8" t="s">
        <v>67</v>
      </c>
      <c r="B51" s="7">
        <v>28</v>
      </c>
      <c r="C51" s="7">
        <v>20</v>
      </c>
    </row>
    <row r="52" spans="1:3" x14ac:dyDescent="0.25">
      <c r="A52" s="8" t="s">
        <v>68</v>
      </c>
      <c r="B52" s="7">
        <v>25</v>
      </c>
      <c r="C52" s="7">
        <v>21</v>
      </c>
    </row>
    <row r="53" spans="1:3" x14ac:dyDescent="0.25">
      <c r="A53" s="8" t="s">
        <v>69</v>
      </c>
      <c r="B53" s="7">
        <v>28</v>
      </c>
      <c r="C53" s="7">
        <v>18</v>
      </c>
    </row>
    <row r="54" spans="1:3" x14ac:dyDescent="0.25">
      <c r="A54" s="8" t="s">
        <v>70</v>
      </c>
      <c r="B54" s="7">
        <v>36</v>
      </c>
      <c r="C54" s="7">
        <v>19</v>
      </c>
    </row>
    <row r="55" spans="1:3" x14ac:dyDescent="0.25">
      <c r="A55" s="8" t="s">
        <v>71</v>
      </c>
      <c r="B55" s="7">
        <v>23</v>
      </c>
      <c r="C55" s="7">
        <v>20</v>
      </c>
    </row>
    <row r="56" spans="1:3" x14ac:dyDescent="0.25">
      <c r="A56" s="8" t="s">
        <v>72</v>
      </c>
      <c r="B56" s="7">
        <v>36</v>
      </c>
      <c r="C56" s="7">
        <v>21</v>
      </c>
    </row>
    <row r="57" spans="1:3" x14ac:dyDescent="0.25">
      <c r="A57" s="8" t="s">
        <v>73</v>
      </c>
      <c r="B57" s="7">
        <v>21</v>
      </c>
      <c r="C57" s="7">
        <v>18</v>
      </c>
    </row>
    <row r="58" spans="1:3" x14ac:dyDescent="0.25">
      <c r="A58" s="8" t="s">
        <v>74</v>
      </c>
      <c r="B58" s="7">
        <v>32</v>
      </c>
      <c r="C58" s="7">
        <v>19</v>
      </c>
    </row>
    <row r="59" spans="1:3" x14ac:dyDescent="0.25">
      <c r="A59" s="8" t="s">
        <v>75</v>
      </c>
      <c r="B59" s="7">
        <v>34</v>
      </c>
      <c r="C59" s="7">
        <v>20</v>
      </c>
    </row>
    <row r="60" spans="1:3" x14ac:dyDescent="0.25">
      <c r="A60" s="8" t="s">
        <v>76</v>
      </c>
      <c r="B60" s="7">
        <v>45</v>
      </c>
      <c r="C60" s="7">
        <v>22</v>
      </c>
    </row>
    <row r="61" spans="1:3" x14ac:dyDescent="0.25">
      <c r="A61" s="8" t="s">
        <v>77</v>
      </c>
      <c r="B61" s="7">
        <v>46</v>
      </c>
      <c r="C61" s="7">
        <v>23</v>
      </c>
    </row>
    <row r="62" spans="1:3" x14ac:dyDescent="0.25">
      <c r="A62" s="8" t="s">
        <v>78</v>
      </c>
      <c r="B62" s="7">
        <v>31</v>
      </c>
      <c r="C62" s="7">
        <v>24</v>
      </c>
    </row>
    <row r="63" spans="1:3" x14ac:dyDescent="0.25">
      <c r="A63" s="8" t="s">
        <v>79</v>
      </c>
      <c r="B63" s="7">
        <v>28</v>
      </c>
      <c r="C63" s="7">
        <v>24</v>
      </c>
    </row>
    <row r="64" spans="1:3" x14ac:dyDescent="0.25">
      <c r="A64" s="8" t="s">
        <v>80</v>
      </c>
      <c r="B64" s="7">
        <v>29</v>
      </c>
      <c r="C64" s="7">
        <v>25</v>
      </c>
    </row>
    <row r="65" spans="1:3" x14ac:dyDescent="0.25">
      <c r="A65" s="8" t="s">
        <v>81</v>
      </c>
      <c r="B65" s="7">
        <v>32</v>
      </c>
      <c r="C65" s="7">
        <v>23</v>
      </c>
    </row>
    <row r="66" spans="1:3" x14ac:dyDescent="0.25">
      <c r="A66" s="8" t="s">
        <v>82</v>
      </c>
      <c r="B66" s="7">
        <v>28</v>
      </c>
      <c r="C66" s="7">
        <v>24</v>
      </c>
    </row>
    <row r="67" spans="1:3" x14ac:dyDescent="0.25">
      <c r="A67" s="8" t="s">
        <v>83</v>
      </c>
      <c r="B67" s="7">
        <v>32</v>
      </c>
      <c r="C67" s="7">
        <v>24</v>
      </c>
    </row>
    <row r="68" spans="1:3" x14ac:dyDescent="0.25">
      <c r="A68" s="8" t="s">
        <v>84</v>
      </c>
      <c r="B68" s="7">
        <v>43</v>
      </c>
      <c r="C68" s="7">
        <v>25</v>
      </c>
    </row>
    <row r="69" spans="1:3" x14ac:dyDescent="0.25">
      <c r="A69" s="8" t="s">
        <v>85</v>
      </c>
      <c r="B69" s="7">
        <v>29</v>
      </c>
      <c r="C69" s="7">
        <v>23</v>
      </c>
    </row>
    <row r="70" spans="1:3" x14ac:dyDescent="0.25">
      <c r="A70" s="8" t="s">
        <v>86</v>
      </c>
      <c r="B70" s="7">
        <v>31</v>
      </c>
      <c r="C70" s="7">
        <v>24</v>
      </c>
    </row>
    <row r="71" spans="1:3" x14ac:dyDescent="0.25">
      <c r="A71" s="8" t="s">
        <v>87</v>
      </c>
      <c r="B71" s="7">
        <v>30</v>
      </c>
      <c r="C71" s="7">
        <v>24</v>
      </c>
    </row>
    <row r="72" spans="1:3" x14ac:dyDescent="0.25">
      <c r="A72" s="8" t="s">
        <v>88</v>
      </c>
      <c r="B72" s="7">
        <v>47</v>
      </c>
      <c r="C72" s="7">
        <v>25</v>
      </c>
    </row>
    <row r="73" spans="1:3" x14ac:dyDescent="0.25">
      <c r="A73" s="8" t="s">
        <v>89</v>
      </c>
      <c r="B73" s="7">
        <v>48</v>
      </c>
      <c r="C73" s="7">
        <v>23</v>
      </c>
    </row>
    <row r="74" spans="1:3" x14ac:dyDescent="0.25">
      <c r="A74" s="8" t="s">
        <v>90</v>
      </c>
      <c r="B74" s="7">
        <v>35</v>
      </c>
      <c r="C74" s="7">
        <v>23</v>
      </c>
    </row>
    <row r="75" spans="1:3" x14ac:dyDescent="0.25">
      <c r="A75" s="8" t="s">
        <v>91</v>
      </c>
      <c r="B75" s="7">
        <v>30</v>
      </c>
      <c r="C75" s="7">
        <v>24</v>
      </c>
    </row>
    <row r="76" spans="1:3" x14ac:dyDescent="0.25">
      <c r="A76" s="8" t="s">
        <v>92</v>
      </c>
      <c r="B76" s="7">
        <v>39</v>
      </c>
      <c r="C76" s="7">
        <v>24</v>
      </c>
    </row>
    <row r="77" spans="1:3" x14ac:dyDescent="0.25">
      <c r="A77" s="8" t="s">
        <v>93</v>
      </c>
      <c r="B77" s="7">
        <v>50</v>
      </c>
      <c r="C77" s="7">
        <v>25</v>
      </c>
    </row>
    <row r="78" spans="1:3" x14ac:dyDescent="0.25">
      <c r="A78" s="8" t="s">
        <v>94</v>
      </c>
      <c r="B78" s="7">
        <v>32</v>
      </c>
      <c r="C78" s="7">
        <v>23</v>
      </c>
    </row>
    <row r="79" spans="1:3" x14ac:dyDescent="0.25">
      <c r="A79" s="8" t="s">
        <v>95</v>
      </c>
      <c r="B79" s="7">
        <v>38</v>
      </c>
      <c r="C79" s="7">
        <v>23</v>
      </c>
    </row>
    <row r="80" spans="1:3" x14ac:dyDescent="0.25">
      <c r="A80" s="8" t="s">
        <v>96</v>
      </c>
      <c r="B80" s="7">
        <v>33</v>
      </c>
      <c r="C80" s="7">
        <v>24</v>
      </c>
    </row>
    <row r="81" spans="1:3" x14ac:dyDescent="0.25">
      <c r="A81" s="8" t="s">
        <v>97</v>
      </c>
      <c r="B81" s="7">
        <v>36</v>
      </c>
      <c r="C81" s="7">
        <v>24</v>
      </c>
    </row>
    <row r="82" spans="1:3" x14ac:dyDescent="0.25">
      <c r="A82" s="8" t="s">
        <v>98</v>
      </c>
      <c r="B82" s="7">
        <v>38</v>
      </c>
      <c r="C82" s="7">
        <v>25</v>
      </c>
    </row>
    <row r="83" spans="1:3" x14ac:dyDescent="0.25">
      <c r="A83" s="8" t="s">
        <v>99</v>
      </c>
      <c r="B83" s="7">
        <v>35</v>
      </c>
      <c r="C83" s="7">
        <v>23</v>
      </c>
    </row>
    <row r="84" spans="1:3" x14ac:dyDescent="0.25">
      <c r="A84" s="8" t="s">
        <v>100</v>
      </c>
      <c r="B84" s="7">
        <v>41</v>
      </c>
      <c r="C84" s="7">
        <v>23</v>
      </c>
    </row>
    <row r="85" spans="1:3" x14ac:dyDescent="0.25">
      <c r="A85" s="8" t="s">
        <v>101</v>
      </c>
      <c r="B85" s="7">
        <v>50</v>
      </c>
      <c r="C85" s="7">
        <v>24</v>
      </c>
    </row>
    <row r="86" spans="1:3" x14ac:dyDescent="0.25">
      <c r="A86" s="8" t="s">
        <v>102</v>
      </c>
      <c r="B86" s="7">
        <v>39</v>
      </c>
      <c r="C86" s="7">
        <v>25</v>
      </c>
    </row>
    <row r="87" spans="1:3" x14ac:dyDescent="0.25">
      <c r="A87" s="8" t="s">
        <v>103</v>
      </c>
      <c r="B87" s="7">
        <v>30</v>
      </c>
      <c r="C87" s="7">
        <v>25</v>
      </c>
    </row>
    <row r="88" spans="1:3" x14ac:dyDescent="0.25">
      <c r="A88" s="8" t="s">
        <v>104</v>
      </c>
      <c r="B88" s="7">
        <v>48</v>
      </c>
      <c r="C88" s="7">
        <v>23</v>
      </c>
    </row>
    <row r="89" spans="1:3" x14ac:dyDescent="0.25">
      <c r="A89" s="8" t="s">
        <v>105</v>
      </c>
      <c r="B89" s="7">
        <v>39</v>
      </c>
      <c r="C89" s="7">
        <v>24</v>
      </c>
    </row>
    <row r="90" spans="1:3" x14ac:dyDescent="0.25">
      <c r="A90" s="8" t="s">
        <v>106</v>
      </c>
      <c r="B90" s="7">
        <v>47</v>
      </c>
      <c r="C90" s="7">
        <v>24</v>
      </c>
    </row>
    <row r="91" spans="1:3" x14ac:dyDescent="0.25">
      <c r="A91" s="8" t="s">
        <v>107</v>
      </c>
      <c r="B91" s="7">
        <v>48</v>
      </c>
      <c r="C91" s="7">
        <v>25</v>
      </c>
    </row>
    <row r="92" spans="1:3" x14ac:dyDescent="0.25">
      <c r="A92" s="8" t="s">
        <v>108</v>
      </c>
      <c r="B92" s="7">
        <v>33</v>
      </c>
      <c r="C92" s="7">
        <v>25</v>
      </c>
    </row>
    <row r="93" spans="1:3" x14ac:dyDescent="0.25">
      <c r="A93" s="8" t="s">
        <v>109</v>
      </c>
      <c r="B93" s="7">
        <v>47</v>
      </c>
      <c r="C93" s="7">
        <v>26</v>
      </c>
    </row>
    <row r="94" spans="1:3" x14ac:dyDescent="0.25">
      <c r="A94" s="8" t="s">
        <v>110</v>
      </c>
      <c r="B94" s="7">
        <v>51</v>
      </c>
      <c r="C94" s="7">
        <v>26</v>
      </c>
    </row>
    <row r="95" spans="1:3" x14ac:dyDescent="0.25">
      <c r="A95" s="8" t="s">
        <v>111</v>
      </c>
      <c r="B95" s="7">
        <v>31</v>
      </c>
      <c r="C95" s="7">
        <v>27</v>
      </c>
    </row>
    <row r="96" spans="1:3" x14ac:dyDescent="0.25">
      <c r="A96" s="8" t="s">
        <v>112</v>
      </c>
      <c r="B96" s="7">
        <v>33</v>
      </c>
      <c r="C96" s="7">
        <v>28</v>
      </c>
    </row>
    <row r="97" spans="1:3" x14ac:dyDescent="0.25">
      <c r="A97" s="8" t="s">
        <v>113</v>
      </c>
      <c r="B97" s="7">
        <v>31</v>
      </c>
      <c r="C97" s="7">
        <v>25</v>
      </c>
    </row>
    <row r="98" spans="1:3" x14ac:dyDescent="0.25">
      <c r="A98" s="8" t="s">
        <v>114</v>
      </c>
      <c r="B98" s="7">
        <v>44</v>
      </c>
      <c r="C98" s="7">
        <v>26</v>
      </c>
    </row>
    <row r="99" spans="1:3" x14ac:dyDescent="0.25">
      <c r="A99" s="8" t="s">
        <v>115</v>
      </c>
      <c r="B99" s="7">
        <v>37</v>
      </c>
      <c r="C99" s="7">
        <v>26</v>
      </c>
    </row>
    <row r="100" spans="1:3" x14ac:dyDescent="0.25">
      <c r="A100" s="8" t="s">
        <v>116</v>
      </c>
      <c r="B100" s="7">
        <v>52</v>
      </c>
      <c r="C100" s="7">
        <v>27</v>
      </c>
    </row>
    <row r="101" spans="1:3" x14ac:dyDescent="0.25">
      <c r="A101" s="8" t="s">
        <v>117</v>
      </c>
      <c r="B101" s="7">
        <v>48</v>
      </c>
      <c r="C101" s="7">
        <v>25</v>
      </c>
    </row>
    <row r="102" spans="1:3" x14ac:dyDescent="0.25">
      <c r="A102" s="8" t="s">
        <v>118</v>
      </c>
      <c r="B102" s="7">
        <v>34</v>
      </c>
      <c r="C102" s="7">
        <v>26</v>
      </c>
    </row>
    <row r="103" spans="1:3" x14ac:dyDescent="0.25">
      <c r="A103" s="8" t="s">
        <v>119</v>
      </c>
      <c r="B103" s="7">
        <v>30</v>
      </c>
      <c r="C103" s="7">
        <v>27</v>
      </c>
    </row>
    <row r="104" spans="1:3" x14ac:dyDescent="0.25">
      <c r="A104" s="8" t="s">
        <v>120</v>
      </c>
      <c r="B104" s="7">
        <v>46</v>
      </c>
      <c r="C104" s="7">
        <v>27</v>
      </c>
    </row>
    <row r="105" spans="1:3" x14ac:dyDescent="0.25">
      <c r="A105" s="8" t="s">
        <v>121</v>
      </c>
      <c r="B105" s="7">
        <v>49</v>
      </c>
      <c r="C105" s="7">
        <v>25</v>
      </c>
    </row>
    <row r="106" spans="1:3" x14ac:dyDescent="0.25">
      <c r="A106" s="8" t="s">
        <v>122</v>
      </c>
      <c r="B106" s="7">
        <v>41</v>
      </c>
      <c r="C106" s="7">
        <v>26</v>
      </c>
    </row>
    <row r="107" spans="1:3" x14ac:dyDescent="0.25">
      <c r="A107" s="8" t="s">
        <v>123</v>
      </c>
      <c r="B107" s="7">
        <v>43</v>
      </c>
      <c r="C107" s="7">
        <v>27</v>
      </c>
    </row>
    <row r="108" spans="1:3" x14ac:dyDescent="0.25">
      <c r="A108" s="8" t="s">
        <v>124</v>
      </c>
      <c r="B108" s="7">
        <v>56</v>
      </c>
      <c r="C108" s="7">
        <v>27</v>
      </c>
    </row>
    <row r="109" spans="1:3" x14ac:dyDescent="0.25">
      <c r="A109" s="8" t="s">
        <v>125</v>
      </c>
      <c r="B109" s="7">
        <v>31</v>
      </c>
      <c r="C109" s="7">
        <v>25</v>
      </c>
    </row>
    <row r="110" spans="1:3" x14ac:dyDescent="0.25">
      <c r="A110" s="8" t="s">
        <v>126</v>
      </c>
      <c r="B110" s="7">
        <v>53</v>
      </c>
      <c r="C110" s="7">
        <v>26</v>
      </c>
    </row>
    <row r="111" spans="1:3" x14ac:dyDescent="0.25">
      <c r="A111" s="8" t="s">
        <v>127</v>
      </c>
      <c r="B111" s="7">
        <v>42</v>
      </c>
      <c r="C111" s="7">
        <v>27</v>
      </c>
    </row>
    <row r="112" spans="1:3" x14ac:dyDescent="0.25">
      <c r="A112" s="8" t="s">
        <v>128</v>
      </c>
      <c r="B112" s="7">
        <v>48</v>
      </c>
      <c r="C112" s="7">
        <v>27</v>
      </c>
    </row>
    <row r="113" spans="1:3" x14ac:dyDescent="0.25">
      <c r="A113" s="8" t="s">
        <v>129</v>
      </c>
      <c r="B113" s="7">
        <v>47</v>
      </c>
      <c r="C113" s="7">
        <v>25</v>
      </c>
    </row>
    <row r="114" spans="1:3" x14ac:dyDescent="0.25">
      <c r="A114" s="8" t="s">
        <v>130</v>
      </c>
      <c r="B114" s="7">
        <v>50</v>
      </c>
      <c r="C114" s="7">
        <v>26</v>
      </c>
    </row>
    <row r="115" spans="1:3" x14ac:dyDescent="0.25">
      <c r="A115" s="8" t="s">
        <v>131</v>
      </c>
      <c r="B115" s="7">
        <v>48</v>
      </c>
      <c r="C115" s="7">
        <v>27</v>
      </c>
    </row>
    <row r="116" spans="1:3" x14ac:dyDescent="0.25">
      <c r="A116" s="8" t="s">
        <v>132</v>
      </c>
      <c r="B116" s="7">
        <v>37</v>
      </c>
      <c r="C116" s="7">
        <v>27</v>
      </c>
    </row>
    <row r="117" spans="1:3" x14ac:dyDescent="0.25">
      <c r="A117" s="8" t="s">
        <v>133</v>
      </c>
      <c r="B117" s="7">
        <v>48</v>
      </c>
      <c r="C117" s="7">
        <v>25</v>
      </c>
    </row>
    <row r="118" spans="1:3" x14ac:dyDescent="0.25">
      <c r="A118" s="8" t="s">
        <v>134</v>
      </c>
      <c r="B118" s="7">
        <v>50</v>
      </c>
      <c r="C118" s="7">
        <v>25</v>
      </c>
    </row>
    <row r="119" spans="1:3" x14ac:dyDescent="0.25">
      <c r="A119" s="8" t="s">
        <v>135</v>
      </c>
      <c r="B119" s="7">
        <v>32</v>
      </c>
      <c r="C119" s="7">
        <v>26</v>
      </c>
    </row>
    <row r="120" spans="1:3" x14ac:dyDescent="0.25">
      <c r="A120" s="8" t="s">
        <v>136</v>
      </c>
      <c r="B120" s="7">
        <v>32</v>
      </c>
      <c r="C120" s="7">
        <v>27</v>
      </c>
    </row>
    <row r="121" spans="1:3" x14ac:dyDescent="0.25">
      <c r="A121" s="8" t="s">
        <v>137</v>
      </c>
      <c r="B121" s="7">
        <v>35</v>
      </c>
      <c r="C121" s="7">
        <v>27</v>
      </c>
    </row>
    <row r="122" spans="1:3" x14ac:dyDescent="0.25">
      <c r="A122" s="8" t="s">
        <v>138</v>
      </c>
      <c r="B122" s="7">
        <v>56</v>
      </c>
      <c r="C122" s="7">
        <v>29</v>
      </c>
    </row>
    <row r="123" spans="1:3" x14ac:dyDescent="0.25">
      <c r="A123" s="8" t="s">
        <v>139</v>
      </c>
      <c r="B123" s="7">
        <v>40</v>
      </c>
      <c r="C123" s="7">
        <v>29</v>
      </c>
    </row>
    <row r="124" spans="1:3" x14ac:dyDescent="0.25">
      <c r="A124" s="8" t="s">
        <v>140</v>
      </c>
      <c r="B124" s="7">
        <v>55</v>
      </c>
      <c r="C124" s="7">
        <v>30</v>
      </c>
    </row>
    <row r="125" spans="1:3" x14ac:dyDescent="0.25">
      <c r="A125" s="8" t="s">
        <v>141</v>
      </c>
      <c r="B125" s="7">
        <v>64</v>
      </c>
      <c r="C125" s="7">
        <v>31</v>
      </c>
    </row>
    <row r="126" spans="1:3" x14ac:dyDescent="0.25">
      <c r="A126" s="8" t="s">
        <v>142</v>
      </c>
      <c r="B126" s="7">
        <v>31</v>
      </c>
      <c r="C126" s="7">
        <v>28</v>
      </c>
    </row>
    <row r="127" spans="1:3" x14ac:dyDescent="0.25">
      <c r="A127" s="8" t="s">
        <v>143</v>
      </c>
      <c r="B127" s="7">
        <v>51</v>
      </c>
      <c r="C127" s="7">
        <v>29</v>
      </c>
    </row>
    <row r="128" spans="1:3" x14ac:dyDescent="0.25">
      <c r="A128" s="8" t="s">
        <v>144</v>
      </c>
      <c r="B128" s="7">
        <v>49</v>
      </c>
      <c r="C128" s="7">
        <v>29</v>
      </c>
    </row>
    <row r="129" spans="1:3" x14ac:dyDescent="0.25">
      <c r="A129" s="8" t="s">
        <v>145</v>
      </c>
      <c r="B129" s="7">
        <v>56</v>
      </c>
      <c r="C129" s="7">
        <v>30</v>
      </c>
    </row>
    <row r="130" spans="1:3" x14ac:dyDescent="0.25">
      <c r="A130" s="8" t="s">
        <v>146</v>
      </c>
      <c r="B130" s="7">
        <v>56</v>
      </c>
      <c r="C130" s="7">
        <v>31</v>
      </c>
    </row>
    <row r="131" spans="1:3" x14ac:dyDescent="0.25">
      <c r="A131" s="8" t="s">
        <v>147</v>
      </c>
      <c r="B131" s="7">
        <v>40</v>
      </c>
      <c r="C131" s="7">
        <v>28</v>
      </c>
    </row>
    <row r="132" spans="1:3" x14ac:dyDescent="0.25">
      <c r="A132" s="8" t="s">
        <v>148</v>
      </c>
      <c r="B132" s="7">
        <v>57</v>
      </c>
      <c r="C132" s="7">
        <v>29</v>
      </c>
    </row>
    <row r="133" spans="1:3" x14ac:dyDescent="0.25">
      <c r="A133" s="8" t="s">
        <v>149</v>
      </c>
      <c r="B133" s="7">
        <v>40</v>
      </c>
      <c r="C133" s="7">
        <v>29</v>
      </c>
    </row>
    <row r="134" spans="1:3" x14ac:dyDescent="0.25">
      <c r="A134" s="8" t="s">
        <v>150</v>
      </c>
      <c r="B134" s="7">
        <v>34</v>
      </c>
      <c r="C134" s="7">
        <v>30</v>
      </c>
    </row>
    <row r="135" spans="1:3" x14ac:dyDescent="0.25">
      <c r="A135" s="8" t="s">
        <v>151</v>
      </c>
      <c r="B135" s="7">
        <v>58</v>
      </c>
      <c r="C135" s="7">
        <v>31</v>
      </c>
    </row>
    <row r="136" spans="1:3" x14ac:dyDescent="0.25">
      <c r="A136" s="8" t="s">
        <v>152</v>
      </c>
      <c r="B136" s="7">
        <v>32</v>
      </c>
      <c r="C136" s="7">
        <v>28</v>
      </c>
    </row>
    <row r="137" spans="1:3" x14ac:dyDescent="0.25">
      <c r="A137" s="8" t="s">
        <v>153</v>
      </c>
      <c r="B137" s="7">
        <v>55</v>
      </c>
      <c r="C137" s="7">
        <v>29</v>
      </c>
    </row>
    <row r="138" spans="1:3" x14ac:dyDescent="0.25">
      <c r="A138" s="8" t="s">
        <v>154</v>
      </c>
      <c r="B138" s="7">
        <v>43</v>
      </c>
      <c r="C138" s="7">
        <v>29</v>
      </c>
    </row>
    <row r="139" spans="1:3" x14ac:dyDescent="0.25">
      <c r="A139" s="8" t="s">
        <v>155</v>
      </c>
      <c r="B139" s="7">
        <v>53</v>
      </c>
      <c r="C139" s="7">
        <v>30</v>
      </c>
    </row>
    <row r="140" spans="1:3" x14ac:dyDescent="0.25">
      <c r="A140" s="8" t="s">
        <v>156</v>
      </c>
      <c r="B140" s="7">
        <v>58</v>
      </c>
      <c r="C140" s="7">
        <v>31</v>
      </c>
    </row>
    <row r="141" spans="1:3" x14ac:dyDescent="0.25">
      <c r="A141" s="8" t="s">
        <v>157</v>
      </c>
      <c r="B141" s="7">
        <v>59</v>
      </c>
      <c r="C141" s="7">
        <v>28</v>
      </c>
    </row>
    <row r="142" spans="1:3" x14ac:dyDescent="0.25">
      <c r="A142" s="8" t="s">
        <v>158</v>
      </c>
      <c r="B142" s="7">
        <v>47</v>
      </c>
      <c r="C142" s="7">
        <v>29</v>
      </c>
    </row>
    <row r="143" spans="1:3" x14ac:dyDescent="0.25">
      <c r="A143" s="8" t="s">
        <v>159</v>
      </c>
      <c r="B143" s="7">
        <v>34</v>
      </c>
      <c r="C143" s="7">
        <v>30</v>
      </c>
    </row>
    <row r="144" spans="1:3" x14ac:dyDescent="0.25">
      <c r="A144" s="8" t="s">
        <v>160</v>
      </c>
      <c r="B144" s="7">
        <v>45</v>
      </c>
      <c r="C144" s="7">
        <v>31</v>
      </c>
    </row>
    <row r="145" spans="1:3" x14ac:dyDescent="0.25">
      <c r="A145" s="8" t="s">
        <v>161</v>
      </c>
      <c r="B145" s="7">
        <v>34</v>
      </c>
      <c r="C145" s="7">
        <v>28</v>
      </c>
    </row>
    <row r="146" spans="1:3" x14ac:dyDescent="0.25">
      <c r="A146" s="8" t="s">
        <v>162</v>
      </c>
      <c r="B146" s="7">
        <v>53</v>
      </c>
      <c r="C146" s="7">
        <v>29</v>
      </c>
    </row>
    <row r="147" spans="1:3" x14ac:dyDescent="0.25">
      <c r="A147" s="8" t="s">
        <v>163</v>
      </c>
      <c r="B147" s="7">
        <v>63</v>
      </c>
      <c r="C147" s="7">
        <v>30</v>
      </c>
    </row>
    <row r="148" spans="1:3" x14ac:dyDescent="0.25">
      <c r="A148" s="8" t="s">
        <v>164</v>
      </c>
      <c r="B148" s="7">
        <v>56</v>
      </c>
      <c r="C148" s="7">
        <v>31</v>
      </c>
    </row>
    <row r="149" spans="1:3" x14ac:dyDescent="0.25">
      <c r="A149" s="8" t="s">
        <v>165</v>
      </c>
      <c r="B149" s="7">
        <v>45</v>
      </c>
      <c r="C149" s="7">
        <v>29</v>
      </c>
    </row>
    <row r="150" spans="1:3" x14ac:dyDescent="0.25">
      <c r="A150" s="8" t="s">
        <v>166</v>
      </c>
      <c r="B150" s="7">
        <v>32</v>
      </c>
      <c r="C150" s="7">
        <v>29</v>
      </c>
    </row>
    <row r="151" spans="1:3" x14ac:dyDescent="0.25">
      <c r="A151" s="8" t="s">
        <v>167</v>
      </c>
      <c r="B151" s="7">
        <v>43</v>
      </c>
      <c r="C151" s="7">
        <v>30</v>
      </c>
    </row>
    <row r="152" spans="1:3" x14ac:dyDescent="0.25">
      <c r="A152" s="8" t="s">
        <v>168</v>
      </c>
      <c r="B152" s="7">
        <v>56</v>
      </c>
      <c r="C152" s="7">
        <v>31</v>
      </c>
    </row>
    <row r="153" spans="1:3" x14ac:dyDescent="0.25">
      <c r="A153" s="8" t="s">
        <v>169</v>
      </c>
      <c r="B153" s="7">
        <v>42</v>
      </c>
      <c r="C153" s="7">
        <v>31</v>
      </c>
    </row>
    <row r="154" spans="1:3" x14ac:dyDescent="0.25">
      <c r="A154" s="8" t="s">
        <v>170</v>
      </c>
      <c r="B154" s="7">
        <v>48</v>
      </c>
      <c r="C154" s="7">
        <v>33</v>
      </c>
    </row>
    <row r="155" spans="1:3" x14ac:dyDescent="0.25">
      <c r="A155" s="8" t="s">
        <v>171</v>
      </c>
      <c r="B155" s="7">
        <v>59</v>
      </c>
      <c r="C155" s="7">
        <v>35</v>
      </c>
    </row>
    <row r="156" spans="1:3" x14ac:dyDescent="0.25">
      <c r="A156" s="8" t="s">
        <v>172</v>
      </c>
      <c r="B156" s="7">
        <v>43</v>
      </c>
      <c r="C156" s="7">
        <v>38</v>
      </c>
    </row>
    <row r="157" spans="1:3" x14ac:dyDescent="0.25">
      <c r="A157" s="8" t="s">
        <v>173</v>
      </c>
      <c r="B157" s="7">
        <v>36</v>
      </c>
      <c r="C157" s="7">
        <v>32</v>
      </c>
    </row>
    <row r="158" spans="1:3" x14ac:dyDescent="0.25">
      <c r="A158" s="8" t="s">
        <v>174</v>
      </c>
      <c r="B158" s="7">
        <v>44</v>
      </c>
      <c r="C158" s="7">
        <v>34</v>
      </c>
    </row>
    <row r="159" spans="1:3" x14ac:dyDescent="0.25">
      <c r="A159" s="8" t="s">
        <v>175</v>
      </c>
      <c r="B159" s="7">
        <v>58</v>
      </c>
      <c r="C159" s="7">
        <v>36</v>
      </c>
    </row>
    <row r="160" spans="1:3" x14ac:dyDescent="0.25">
      <c r="A160" s="8" t="s">
        <v>176</v>
      </c>
      <c r="B160" s="7">
        <v>46</v>
      </c>
      <c r="C160" s="7">
        <v>39</v>
      </c>
    </row>
    <row r="161" spans="1:3" x14ac:dyDescent="0.25">
      <c r="A161" s="8" t="s">
        <v>177</v>
      </c>
      <c r="B161" s="7">
        <v>44</v>
      </c>
      <c r="C161" s="7">
        <v>32</v>
      </c>
    </row>
    <row r="162" spans="1:3" x14ac:dyDescent="0.25">
      <c r="A162" s="8" t="s">
        <v>178</v>
      </c>
      <c r="B162" s="7">
        <v>54</v>
      </c>
      <c r="C162" s="7">
        <v>35</v>
      </c>
    </row>
    <row r="163" spans="1:3" x14ac:dyDescent="0.25">
      <c r="A163" s="8" t="s">
        <v>179</v>
      </c>
      <c r="B163" s="7">
        <v>42</v>
      </c>
      <c r="C163" s="7">
        <v>36</v>
      </c>
    </row>
    <row r="164" spans="1:3" x14ac:dyDescent="0.25">
      <c r="A164" s="8" t="s">
        <v>180</v>
      </c>
      <c r="B164" s="7">
        <v>67</v>
      </c>
      <c r="C164" s="7">
        <v>40</v>
      </c>
    </row>
    <row r="165" spans="1:3" x14ac:dyDescent="0.25">
      <c r="A165" s="8" t="s">
        <v>181</v>
      </c>
      <c r="B165" s="7">
        <v>65</v>
      </c>
      <c r="C165" s="7">
        <v>32</v>
      </c>
    </row>
    <row r="166" spans="1:3" x14ac:dyDescent="0.25">
      <c r="A166" s="8" t="s">
        <v>182</v>
      </c>
      <c r="B166" s="7">
        <v>48</v>
      </c>
      <c r="C166" s="7">
        <v>35</v>
      </c>
    </row>
    <row r="167" spans="1:3" x14ac:dyDescent="0.25">
      <c r="A167" s="8" t="s">
        <v>183</v>
      </c>
      <c r="B167" s="7">
        <v>50</v>
      </c>
      <c r="C167" s="7">
        <v>36</v>
      </c>
    </row>
    <row r="168" spans="1:3" x14ac:dyDescent="0.25">
      <c r="A168" s="8" t="s">
        <v>184</v>
      </c>
      <c r="B168" s="7">
        <v>77</v>
      </c>
      <c r="C168" s="7">
        <v>41</v>
      </c>
    </row>
    <row r="169" spans="1:3" x14ac:dyDescent="0.25">
      <c r="A169" s="8" t="s">
        <v>185</v>
      </c>
      <c r="B169" s="7">
        <v>47</v>
      </c>
      <c r="C169" s="7">
        <v>31</v>
      </c>
    </row>
    <row r="170" spans="1:3" x14ac:dyDescent="0.25">
      <c r="A170" s="8" t="s">
        <v>186</v>
      </c>
      <c r="B170" s="7">
        <v>60</v>
      </c>
      <c r="C170" s="7">
        <v>32</v>
      </c>
    </row>
    <row r="171" spans="1:3" x14ac:dyDescent="0.25">
      <c r="A171" s="8" t="s">
        <v>187</v>
      </c>
      <c r="B171" s="7">
        <v>66</v>
      </c>
      <c r="C171" s="7">
        <v>35</v>
      </c>
    </row>
    <row r="172" spans="1:3" x14ac:dyDescent="0.25">
      <c r="A172" s="8" t="s">
        <v>188</v>
      </c>
      <c r="B172" s="7">
        <v>70</v>
      </c>
      <c r="C172" s="7">
        <v>37</v>
      </c>
    </row>
    <row r="173" spans="1:3" x14ac:dyDescent="0.25">
      <c r="A173" s="8" t="s">
        <v>189</v>
      </c>
      <c r="B173" s="7">
        <v>76</v>
      </c>
      <c r="C173" s="7">
        <v>41</v>
      </c>
    </row>
    <row r="174" spans="1:3" x14ac:dyDescent="0.25">
      <c r="A174" s="8" t="s">
        <v>190</v>
      </c>
      <c r="B174" s="7">
        <v>36</v>
      </c>
      <c r="C174" s="7">
        <v>31</v>
      </c>
    </row>
    <row r="175" spans="1:3" x14ac:dyDescent="0.25">
      <c r="A175" s="8" t="s">
        <v>191</v>
      </c>
      <c r="B175" s="7">
        <v>39</v>
      </c>
      <c r="C175" s="7">
        <v>33</v>
      </c>
    </row>
    <row r="176" spans="1:3" x14ac:dyDescent="0.25">
      <c r="A176" s="8" t="s">
        <v>192</v>
      </c>
      <c r="B176" s="7">
        <v>50</v>
      </c>
      <c r="C176" s="7">
        <v>35</v>
      </c>
    </row>
    <row r="177" spans="1:3" x14ac:dyDescent="0.25">
      <c r="A177" s="8" t="s">
        <v>193</v>
      </c>
      <c r="B177" s="7">
        <v>58</v>
      </c>
      <c r="C177" s="7">
        <v>37</v>
      </c>
    </row>
    <row r="178" spans="1:3" x14ac:dyDescent="0.25">
      <c r="A178" s="8" t="s">
        <v>194</v>
      </c>
      <c r="B178" s="7">
        <v>60</v>
      </c>
      <c r="C178" s="7">
        <v>42</v>
      </c>
    </row>
    <row r="179" spans="1:3" x14ac:dyDescent="0.25">
      <c r="A179" s="8" t="s">
        <v>195</v>
      </c>
      <c r="B179" s="7">
        <v>62</v>
      </c>
      <c r="C179" s="7">
        <v>31</v>
      </c>
    </row>
    <row r="180" spans="1:3" x14ac:dyDescent="0.25">
      <c r="A180" s="8" t="s">
        <v>196</v>
      </c>
      <c r="B180" s="7">
        <v>65</v>
      </c>
      <c r="C180" s="7">
        <v>33</v>
      </c>
    </row>
    <row r="181" spans="1:3" x14ac:dyDescent="0.25">
      <c r="A181" s="8" t="s">
        <v>197</v>
      </c>
      <c r="B181" s="7">
        <v>64</v>
      </c>
      <c r="C181" s="7">
        <v>35</v>
      </c>
    </row>
    <row r="182" spans="1:3" x14ac:dyDescent="0.25">
      <c r="A182" s="8" t="s">
        <v>198</v>
      </c>
      <c r="B182" s="7">
        <v>47</v>
      </c>
      <c r="C182" s="7">
        <v>38</v>
      </c>
    </row>
    <row r="183" spans="1:3" x14ac:dyDescent="0.25">
      <c r="A183" s="8" t="s">
        <v>199</v>
      </c>
      <c r="B183" s="7">
        <v>59</v>
      </c>
      <c r="C183" s="7">
        <v>43</v>
      </c>
    </row>
    <row r="184" spans="1:3" x14ac:dyDescent="0.25">
      <c r="A184" s="8" t="s">
        <v>200</v>
      </c>
      <c r="B184" s="7">
        <v>68</v>
      </c>
      <c r="C184" s="7">
        <v>38</v>
      </c>
    </row>
    <row r="185" spans="1:3" x14ac:dyDescent="0.25">
      <c r="A185" s="8" t="s">
        <v>201</v>
      </c>
      <c r="B185" s="7">
        <v>68</v>
      </c>
      <c r="C185" s="7">
        <v>35</v>
      </c>
    </row>
    <row r="186" spans="1:3" x14ac:dyDescent="0.25">
      <c r="A186" s="8" t="s">
        <v>202</v>
      </c>
      <c r="B186" s="7">
        <v>49</v>
      </c>
      <c r="C186" s="7">
        <v>34</v>
      </c>
    </row>
    <row r="187" spans="1:3" x14ac:dyDescent="0.25">
      <c r="A187" s="8" t="s">
        <v>203</v>
      </c>
      <c r="B187" s="7">
        <v>55</v>
      </c>
      <c r="C187" s="7">
        <v>32</v>
      </c>
    </row>
    <row r="188" spans="1:3" x14ac:dyDescent="0.25">
      <c r="A188" s="8" t="s">
        <v>204</v>
      </c>
      <c r="B188" s="7">
        <v>46</v>
      </c>
      <c r="C188" s="7">
        <v>39</v>
      </c>
    </row>
    <row r="189" spans="1:3" x14ac:dyDescent="0.25">
      <c r="A189" s="8" t="s">
        <v>205</v>
      </c>
      <c r="B189" s="7">
        <v>41</v>
      </c>
      <c r="C189" s="7">
        <v>35</v>
      </c>
    </row>
    <row r="190" spans="1:3" x14ac:dyDescent="0.25">
      <c r="A190" s="8" t="s">
        <v>206</v>
      </c>
      <c r="B190" s="7">
        <v>44</v>
      </c>
      <c r="C190" s="7">
        <v>34</v>
      </c>
    </row>
    <row r="191" spans="1:3" x14ac:dyDescent="0.25">
      <c r="A191" s="8" t="s">
        <v>207</v>
      </c>
      <c r="B191" s="7">
        <v>44</v>
      </c>
      <c r="C191" s="7">
        <v>33</v>
      </c>
    </row>
    <row r="192" spans="1:3" x14ac:dyDescent="0.25">
      <c r="A192" s="8" t="s">
        <v>208</v>
      </c>
      <c r="B192" s="7">
        <v>66</v>
      </c>
      <c r="C192" s="7">
        <v>40</v>
      </c>
    </row>
    <row r="193" spans="1:3" x14ac:dyDescent="0.25">
      <c r="A193" s="8" t="s">
        <v>209</v>
      </c>
      <c r="B193" s="7">
        <v>40</v>
      </c>
      <c r="C193" s="7">
        <v>35</v>
      </c>
    </row>
    <row r="194" spans="1:3" x14ac:dyDescent="0.25">
      <c r="A194" s="8" t="s">
        <v>210</v>
      </c>
      <c r="B194" s="7">
        <v>39</v>
      </c>
      <c r="C194" s="7">
        <v>34</v>
      </c>
    </row>
    <row r="195" spans="1:3" x14ac:dyDescent="0.25">
      <c r="A195" s="8" t="s">
        <v>211</v>
      </c>
      <c r="B195" s="7">
        <v>49</v>
      </c>
      <c r="C195" s="7">
        <v>33</v>
      </c>
    </row>
    <row r="196" spans="1:3" x14ac:dyDescent="0.25">
      <c r="A196" s="8" t="s">
        <v>212</v>
      </c>
      <c r="B196" s="7">
        <v>80</v>
      </c>
      <c r="C196" s="7">
        <v>40</v>
      </c>
    </row>
    <row r="197" spans="1:3" x14ac:dyDescent="0.25">
      <c r="A197" s="8" t="s">
        <v>213</v>
      </c>
      <c r="B197" s="7">
        <v>56</v>
      </c>
      <c r="C197" s="7">
        <v>35</v>
      </c>
    </row>
    <row r="198" spans="1:3" x14ac:dyDescent="0.25">
      <c r="A198" s="8" t="s">
        <v>214</v>
      </c>
      <c r="B198" s="7">
        <v>50</v>
      </c>
      <c r="C198" s="7">
        <v>34</v>
      </c>
    </row>
    <row r="199" spans="1:3" x14ac:dyDescent="0.25">
      <c r="A199" s="8" t="s">
        <v>215</v>
      </c>
      <c r="B199" s="7">
        <v>64</v>
      </c>
      <c r="C199" s="7">
        <v>33</v>
      </c>
    </row>
    <row r="200" spans="1:3" x14ac:dyDescent="0.25">
      <c r="A200" s="8" t="s">
        <v>216</v>
      </c>
      <c r="B200" s="7">
        <v>76</v>
      </c>
      <c r="C200" s="7">
        <v>41</v>
      </c>
    </row>
    <row r="201" spans="1:3" x14ac:dyDescent="0.25">
      <c r="A201" s="8" t="s">
        <v>217</v>
      </c>
      <c r="B201" s="7">
        <v>44</v>
      </c>
      <c r="C201" s="7">
        <v>36</v>
      </c>
    </row>
    <row r="202" spans="1:3" x14ac:dyDescent="0.25">
      <c r="A202" s="8" t="s">
        <v>218</v>
      </c>
      <c r="B202" s="7">
        <v>44</v>
      </c>
      <c r="C202" s="7">
        <v>35</v>
      </c>
    </row>
    <row r="203" spans="1:3" x14ac:dyDescent="0.25">
      <c r="A203" s="8" t="s">
        <v>219</v>
      </c>
      <c r="B203" s="7">
        <v>59</v>
      </c>
      <c r="C203" s="7">
        <v>33</v>
      </c>
    </row>
    <row r="204" spans="1:3" x14ac:dyDescent="0.25">
      <c r="A204" s="8" t="s">
        <v>220</v>
      </c>
      <c r="B204" s="7">
        <v>49</v>
      </c>
      <c r="C204" s="7">
        <v>42</v>
      </c>
    </row>
    <row r="205" spans="1:3" x14ac:dyDescent="0.25">
      <c r="A205" s="8" t="s">
        <v>221</v>
      </c>
      <c r="B205" s="7">
        <v>72</v>
      </c>
      <c r="C205" s="7">
        <v>37</v>
      </c>
    </row>
    <row r="206" spans="1:3" x14ac:dyDescent="0.25">
      <c r="A206" s="8" t="s">
        <v>222</v>
      </c>
      <c r="B206" s="7">
        <v>69</v>
      </c>
      <c r="C206" s="7">
        <v>35</v>
      </c>
    </row>
    <row r="207" spans="1:3" x14ac:dyDescent="0.25">
      <c r="A207" s="8" t="s">
        <v>223</v>
      </c>
      <c r="B207" s="7">
        <v>64</v>
      </c>
      <c r="C207" s="7">
        <v>33</v>
      </c>
    </row>
    <row r="208" spans="1:3" x14ac:dyDescent="0.25">
      <c r="A208" s="8" t="s">
        <v>224</v>
      </c>
      <c r="B208" s="7">
        <v>37</v>
      </c>
      <c r="C208" s="7">
        <v>32</v>
      </c>
    </row>
    <row r="209" spans="1:3" x14ac:dyDescent="0.25">
      <c r="A209" s="8" t="s">
        <v>225</v>
      </c>
      <c r="B209" s="7">
        <v>74</v>
      </c>
      <c r="C209" s="7">
        <v>43</v>
      </c>
    </row>
    <row r="210" spans="1:3" x14ac:dyDescent="0.25">
      <c r="A210" s="8" t="s">
        <v>226</v>
      </c>
      <c r="B210" s="7">
        <v>58</v>
      </c>
      <c r="C210" s="7">
        <v>38</v>
      </c>
    </row>
    <row r="211" spans="1:3" x14ac:dyDescent="0.25">
      <c r="A211" s="8" t="s">
        <v>227</v>
      </c>
      <c r="B211" s="7">
        <v>50</v>
      </c>
      <c r="C211" s="7">
        <v>35</v>
      </c>
    </row>
    <row r="212" spans="1:3" x14ac:dyDescent="0.25">
      <c r="A212" s="8" t="s">
        <v>228</v>
      </c>
      <c r="B212" s="7">
        <v>52</v>
      </c>
      <c r="C212" s="7">
        <v>34</v>
      </c>
    </row>
    <row r="213" spans="1:3" x14ac:dyDescent="0.25">
      <c r="A213" s="8" t="s">
        <v>229</v>
      </c>
      <c r="B213" s="7">
        <v>38</v>
      </c>
      <c r="C213" s="7">
        <v>32</v>
      </c>
    </row>
    <row r="214" spans="1:3" x14ac:dyDescent="0.25">
      <c r="A214" s="8" t="s">
        <v>230</v>
      </c>
      <c r="B214" s="7">
        <v>56</v>
      </c>
      <c r="C214" s="7">
        <v>32</v>
      </c>
    </row>
    <row r="215" spans="1:3" x14ac:dyDescent="0.25">
      <c r="A215" s="8" t="s">
        <v>231</v>
      </c>
      <c r="B215" s="7">
        <v>48</v>
      </c>
      <c r="C215" s="7">
        <v>31</v>
      </c>
    </row>
    <row r="216" spans="1:3" x14ac:dyDescent="0.25">
      <c r="A216" s="8" t="s">
        <v>232</v>
      </c>
      <c r="B216" s="7">
        <v>52</v>
      </c>
      <c r="C216" s="7">
        <v>30</v>
      </c>
    </row>
    <row r="217" spans="1:3" x14ac:dyDescent="0.25">
      <c r="A217" s="8" t="s">
        <v>233</v>
      </c>
      <c r="B217" s="7">
        <v>34</v>
      </c>
      <c r="C217" s="7">
        <v>29</v>
      </c>
    </row>
    <row r="218" spans="1:3" x14ac:dyDescent="0.25">
      <c r="A218" s="8" t="s">
        <v>234</v>
      </c>
      <c r="B218" s="7">
        <v>66</v>
      </c>
      <c r="C218" s="7">
        <v>32</v>
      </c>
    </row>
    <row r="219" spans="1:3" x14ac:dyDescent="0.25">
      <c r="A219" s="8" t="s">
        <v>235</v>
      </c>
      <c r="B219" s="7">
        <v>36</v>
      </c>
      <c r="C219" s="7">
        <v>31</v>
      </c>
    </row>
    <row r="220" spans="1:3" x14ac:dyDescent="0.25">
      <c r="A220" s="8" t="s">
        <v>236</v>
      </c>
      <c r="B220" s="7">
        <v>38</v>
      </c>
      <c r="C220" s="7">
        <v>30</v>
      </c>
    </row>
    <row r="221" spans="1:3" x14ac:dyDescent="0.25">
      <c r="A221" s="8" t="s">
        <v>237</v>
      </c>
      <c r="B221" s="7">
        <v>50</v>
      </c>
      <c r="C221" s="7">
        <v>29</v>
      </c>
    </row>
    <row r="222" spans="1:3" x14ac:dyDescent="0.25">
      <c r="A222" s="8" t="s">
        <v>238</v>
      </c>
      <c r="B222" s="7">
        <v>55</v>
      </c>
      <c r="C222" s="7">
        <v>32</v>
      </c>
    </row>
    <row r="223" spans="1:3" x14ac:dyDescent="0.25">
      <c r="A223" s="8" t="s">
        <v>239</v>
      </c>
      <c r="B223" s="7">
        <v>56</v>
      </c>
      <c r="C223" s="7">
        <v>31</v>
      </c>
    </row>
    <row r="224" spans="1:3" x14ac:dyDescent="0.25">
      <c r="A224" s="8" t="s">
        <v>240</v>
      </c>
      <c r="B224" s="7">
        <v>49</v>
      </c>
      <c r="C224" s="7">
        <v>30</v>
      </c>
    </row>
    <row r="225" spans="1:3" x14ac:dyDescent="0.25">
      <c r="A225" s="8" t="s">
        <v>241</v>
      </c>
      <c r="B225" s="7">
        <v>43</v>
      </c>
      <c r="C225" s="7">
        <v>29</v>
      </c>
    </row>
    <row r="226" spans="1:3" x14ac:dyDescent="0.25">
      <c r="A226" s="8" t="s">
        <v>242</v>
      </c>
      <c r="B226" s="7">
        <v>54</v>
      </c>
      <c r="C226" s="7">
        <v>29</v>
      </c>
    </row>
    <row r="227" spans="1:3" x14ac:dyDescent="0.25">
      <c r="A227" s="8" t="s">
        <v>243</v>
      </c>
      <c r="B227" s="7">
        <v>43</v>
      </c>
      <c r="C227" s="7">
        <v>32</v>
      </c>
    </row>
    <row r="228" spans="1:3" x14ac:dyDescent="0.25">
      <c r="A228" s="8" t="s">
        <v>244</v>
      </c>
      <c r="B228" s="7">
        <v>44</v>
      </c>
      <c r="C228" s="7">
        <v>31</v>
      </c>
    </row>
    <row r="229" spans="1:3" x14ac:dyDescent="0.25">
      <c r="A229" s="8" t="s">
        <v>245</v>
      </c>
      <c r="B229" s="7">
        <v>49</v>
      </c>
      <c r="C229" s="7">
        <v>30</v>
      </c>
    </row>
    <row r="230" spans="1:3" x14ac:dyDescent="0.25">
      <c r="A230" s="8" t="s">
        <v>246</v>
      </c>
      <c r="B230" s="7">
        <v>42</v>
      </c>
      <c r="C230" s="7">
        <v>30</v>
      </c>
    </row>
    <row r="231" spans="1:3" x14ac:dyDescent="0.25">
      <c r="A231" s="8" t="s">
        <v>247</v>
      </c>
      <c r="B231" s="7">
        <v>45</v>
      </c>
      <c r="C231" s="7">
        <v>29</v>
      </c>
    </row>
    <row r="232" spans="1:3" x14ac:dyDescent="0.25">
      <c r="A232" s="8" t="s">
        <v>248</v>
      </c>
      <c r="B232" s="7">
        <v>58</v>
      </c>
      <c r="C232" s="7">
        <v>32</v>
      </c>
    </row>
    <row r="233" spans="1:3" x14ac:dyDescent="0.25">
      <c r="A233" s="8" t="s">
        <v>249</v>
      </c>
      <c r="B233" s="7">
        <v>53</v>
      </c>
      <c r="C233" s="7">
        <v>31</v>
      </c>
    </row>
    <row r="234" spans="1:3" x14ac:dyDescent="0.25">
      <c r="A234" s="8" t="s">
        <v>250</v>
      </c>
      <c r="B234" s="7">
        <v>58</v>
      </c>
      <c r="C234" s="7">
        <v>30</v>
      </c>
    </row>
    <row r="235" spans="1:3" x14ac:dyDescent="0.25">
      <c r="A235" s="8" t="s">
        <v>251</v>
      </c>
      <c r="B235" s="7">
        <v>55</v>
      </c>
      <c r="C235" s="7">
        <v>30</v>
      </c>
    </row>
    <row r="236" spans="1:3" x14ac:dyDescent="0.25">
      <c r="A236" s="8" t="s">
        <v>252</v>
      </c>
      <c r="B236" s="7">
        <v>33</v>
      </c>
      <c r="C236" s="7">
        <v>29</v>
      </c>
    </row>
    <row r="237" spans="1:3" x14ac:dyDescent="0.25">
      <c r="A237" s="8" t="s">
        <v>253</v>
      </c>
      <c r="B237" s="7">
        <v>64</v>
      </c>
      <c r="C237" s="7">
        <v>32</v>
      </c>
    </row>
    <row r="238" spans="1:3" x14ac:dyDescent="0.25">
      <c r="A238" s="8" t="s">
        <v>254</v>
      </c>
      <c r="B238" s="7">
        <v>55</v>
      </c>
      <c r="C238" s="7">
        <v>30</v>
      </c>
    </row>
    <row r="239" spans="1:3" x14ac:dyDescent="0.25">
      <c r="A239" s="8" t="s">
        <v>255</v>
      </c>
      <c r="B239" s="7">
        <v>46</v>
      </c>
      <c r="C239" s="7">
        <v>30</v>
      </c>
    </row>
    <row r="240" spans="1:3" x14ac:dyDescent="0.25">
      <c r="A240" s="8" t="s">
        <v>256</v>
      </c>
      <c r="B240" s="7">
        <v>45</v>
      </c>
      <c r="C240" s="7">
        <v>29</v>
      </c>
    </row>
    <row r="241" spans="1:3" x14ac:dyDescent="0.25">
      <c r="A241" s="8" t="s">
        <v>257</v>
      </c>
      <c r="B241" s="7">
        <v>49</v>
      </c>
      <c r="C241" s="7">
        <v>32</v>
      </c>
    </row>
    <row r="242" spans="1:3" x14ac:dyDescent="0.25">
      <c r="A242" s="8" t="s">
        <v>258</v>
      </c>
      <c r="B242" s="7">
        <v>40</v>
      </c>
      <c r="C242" s="7">
        <v>30</v>
      </c>
    </row>
    <row r="243" spans="1:3" x14ac:dyDescent="0.25">
      <c r="A243" s="8" t="s">
        <v>259</v>
      </c>
      <c r="B243" s="7">
        <v>51</v>
      </c>
      <c r="C243" s="7">
        <v>30</v>
      </c>
    </row>
    <row r="244" spans="1:3" x14ac:dyDescent="0.25">
      <c r="A244" s="8" t="s">
        <v>260</v>
      </c>
      <c r="B244" s="7">
        <v>58</v>
      </c>
      <c r="C244" s="7">
        <v>29</v>
      </c>
    </row>
    <row r="245" spans="1:3" x14ac:dyDescent="0.25">
      <c r="A245" s="8" t="s">
        <v>261</v>
      </c>
      <c r="B245" s="7">
        <v>41</v>
      </c>
      <c r="C245" s="7">
        <v>29</v>
      </c>
    </row>
    <row r="246" spans="1:3" x14ac:dyDescent="0.25">
      <c r="A246" s="8" t="s">
        <v>262</v>
      </c>
      <c r="B246" s="7">
        <v>53</v>
      </c>
      <c r="C246" s="7">
        <v>28</v>
      </c>
    </row>
    <row r="247" spans="1:3" x14ac:dyDescent="0.25">
      <c r="A247" s="8" t="s">
        <v>263</v>
      </c>
      <c r="B247" s="7">
        <v>50</v>
      </c>
      <c r="C247" s="7">
        <v>27</v>
      </c>
    </row>
    <row r="248" spans="1:3" x14ac:dyDescent="0.25">
      <c r="A248" s="8" t="s">
        <v>264</v>
      </c>
      <c r="B248" s="7">
        <v>54</v>
      </c>
      <c r="C248" s="7">
        <v>26</v>
      </c>
    </row>
    <row r="249" spans="1:3" x14ac:dyDescent="0.25">
      <c r="A249" s="8" t="s">
        <v>265</v>
      </c>
      <c r="B249" s="7">
        <v>39</v>
      </c>
      <c r="C249" s="7">
        <v>26</v>
      </c>
    </row>
    <row r="250" spans="1:3" x14ac:dyDescent="0.25">
      <c r="A250" s="8" t="s">
        <v>266</v>
      </c>
      <c r="B250" s="7">
        <v>60</v>
      </c>
      <c r="C250" s="7">
        <v>29</v>
      </c>
    </row>
    <row r="251" spans="1:3" x14ac:dyDescent="0.25">
      <c r="A251" s="8" t="s">
        <v>267</v>
      </c>
      <c r="B251" s="7">
        <v>49</v>
      </c>
      <c r="C251" s="7">
        <v>28</v>
      </c>
    </row>
    <row r="252" spans="1:3" x14ac:dyDescent="0.25">
      <c r="A252" s="8" t="s">
        <v>268</v>
      </c>
      <c r="B252" s="7">
        <v>37</v>
      </c>
      <c r="C252" s="7">
        <v>27</v>
      </c>
    </row>
    <row r="253" spans="1:3" x14ac:dyDescent="0.25">
      <c r="A253" s="8" t="s">
        <v>269</v>
      </c>
      <c r="B253" s="7">
        <v>45</v>
      </c>
      <c r="C253" s="7">
        <v>26</v>
      </c>
    </row>
    <row r="254" spans="1:3" x14ac:dyDescent="0.25">
      <c r="A254" s="8" t="s">
        <v>270</v>
      </c>
      <c r="B254" s="7">
        <v>50</v>
      </c>
      <c r="C254" s="7">
        <v>26</v>
      </c>
    </row>
    <row r="255" spans="1:3" x14ac:dyDescent="0.25">
      <c r="A255" s="8" t="s">
        <v>271</v>
      </c>
      <c r="B255" s="7">
        <v>38</v>
      </c>
      <c r="C255" s="7">
        <v>28</v>
      </c>
    </row>
    <row r="256" spans="1:3" x14ac:dyDescent="0.25">
      <c r="A256" s="8" t="s">
        <v>272</v>
      </c>
      <c r="B256" s="7">
        <v>36</v>
      </c>
      <c r="C256" s="7">
        <v>27</v>
      </c>
    </row>
    <row r="257" spans="1:3" x14ac:dyDescent="0.25">
      <c r="A257" s="8" t="s">
        <v>273</v>
      </c>
      <c r="B257" s="7">
        <v>42</v>
      </c>
      <c r="C257" s="7">
        <v>26</v>
      </c>
    </row>
    <row r="258" spans="1:3" x14ac:dyDescent="0.25">
      <c r="A258" s="8" t="s">
        <v>274</v>
      </c>
      <c r="B258" s="7">
        <v>29</v>
      </c>
      <c r="C258" s="7">
        <v>26</v>
      </c>
    </row>
    <row r="259" spans="1:3" x14ac:dyDescent="0.25">
      <c r="A259" s="8" t="s">
        <v>275</v>
      </c>
      <c r="B259" s="7">
        <v>41</v>
      </c>
      <c r="C259" s="7">
        <v>28</v>
      </c>
    </row>
    <row r="260" spans="1:3" x14ac:dyDescent="0.25">
      <c r="A260" s="8" t="s">
        <v>276</v>
      </c>
      <c r="B260" s="7">
        <v>37</v>
      </c>
      <c r="C260" s="7">
        <v>27</v>
      </c>
    </row>
    <row r="261" spans="1:3" x14ac:dyDescent="0.25">
      <c r="A261" s="8" t="s">
        <v>277</v>
      </c>
      <c r="B261" s="7">
        <v>53</v>
      </c>
      <c r="C261" s="7">
        <v>26</v>
      </c>
    </row>
    <row r="262" spans="1:3" x14ac:dyDescent="0.25">
      <c r="A262" s="8" t="s">
        <v>278</v>
      </c>
      <c r="B262" s="7">
        <v>37</v>
      </c>
      <c r="C262" s="7">
        <v>26</v>
      </c>
    </row>
    <row r="263" spans="1:3" x14ac:dyDescent="0.25">
      <c r="A263" s="8" t="s">
        <v>279</v>
      </c>
      <c r="B263" s="7">
        <v>48</v>
      </c>
      <c r="C263" s="7">
        <v>28</v>
      </c>
    </row>
    <row r="264" spans="1:3" x14ac:dyDescent="0.25">
      <c r="A264" s="8" t="s">
        <v>280</v>
      </c>
      <c r="B264" s="7">
        <v>52</v>
      </c>
      <c r="C264" s="7">
        <v>27</v>
      </c>
    </row>
    <row r="265" spans="1:3" x14ac:dyDescent="0.25">
      <c r="A265" s="8" t="s">
        <v>281</v>
      </c>
      <c r="B265" s="7">
        <v>42</v>
      </c>
      <c r="C265" s="7">
        <v>26</v>
      </c>
    </row>
    <row r="266" spans="1:3" x14ac:dyDescent="0.25">
      <c r="A266" s="8" t="s">
        <v>282</v>
      </c>
      <c r="B266" s="7">
        <v>34</v>
      </c>
      <c r="C266" s="7">
        <v>26</v>
      </c>
    </row>
    <row r="267" spans="1:3" x14ac:dyDescent="0.25">
      <c r="A267" s="8" t="s">
        <v>283</v>
      </c>
      <c r="B267" s="7">
        <v>39</v>
      </c>
      <c r="C267" s="7">
        <v>28</v>
      </c>
    </row>
    <row r="268" spans="1:3" x14ac:dyDescent="0.25">
      <c r="A268" s="8" t="s">
        <v>284</v>
      </c>
      <c r="B268" s="7">
        <v>43</v>
      </c>
      <c r="C268" s="7">
        <v>28</v>
      </c>
    </row>
    <row r="269" spans="1:3" x14ac:dyDescent="0.25">
      <c r="A269" s="8" t="s">
        <v>285</v>
      </c>
      <c r="B269" s="7">
        <v>33</v>
      </c>
      <c r="C269" s="7">
        <v>27</v>
      </c>
    </row>
    <row r="270" spans="1:3" x14ac:dyDescent="0.25">
      <c r="A270" s="8" t="s">
        <v>286</v>
      </c>
      <c r="B270" s="7">
        <v>51</v>
      </c>
      <c r="C270" s="7">
        <v>26</v>
      </c>
    </row>
    <row r="271" spans="1:3" x14ac:dyDescent="0.25">
      <c r="A271" s="8" t="s">
        <v>287</v>
      </c>
      <c r="B271" s="7">
        <v>51</v>
      </c>
      <c r="C271" s="7">
        <v>29</v>
      </c>
    </row>
    <row r="272" spans="1:3" x14ac:dyDescent="0.25">
      <c r="A272" s="8" t="s">
        <v>288</v>
      </c>
      <c r="B272" s="7">
        <v>38</v>
      </c>
      <c r="C272" s="7">
        <v>28</v>
      </c>
    </row>
    <row r="273" spans="1:3" x14ac:dyDescent="0.25">
      <c r="A273" s="8" t="s">
        <v>289</v>
      </c>
      <c r="B273" s="7">
        <v>48</v>
      </c>
      <c r="C273" s="7">
        <v>27</v>
      </c>
    </row>
    <row r="274" spans="1:3" x14ac:dyDescent="0.25">
      <c r="A274" s="8" t="s">
        <v>290</v>
      </c>
      <c r="B274" s="7">
        <v>29</v>
      </c>
      <c r="C274" s="7">
        <v>26</v>
      </c>
    </row>
    <row r="275" spans="1:3" x14ac:dyDescent="0.25">
      <c r="A275" s="8" t="s">
        <v>291</v>
      </c>
      <c r="B275" s="7">
        <v>43</v>
      </c>
      <c r="C275" s="7">
        <v>25</v>
      </c>
    </row>
    <row r="276" spans="1:3" x14ac:dyDescent="0.25">
      <c r="A276" s="8" t="s">
        <v>292</v>
      </c>
      <c r="B276" s="7">
        <v>32</v>
      </c>
      <c r="C276" s="7">
        <v>25</v>
      </c>
    </row>
    <row r="277" spans="1:3" x14ac:dyDescent="0.25">
      <c r="A277" s="8" t="s">
        <v>293</v>
      </c>
      <c r="B277" s="7">
        <v>34</v>
      </c>
      <c r="C277" s="7">
        <v>24</v>
      </c>
    </row>
    <row r="278" spans="1:3" x14ac:dyDescent="0.25">
      <c r="A278" s="8" t="s">
        <v>294</v>
      </c>
      <c r="B278" s="7">
        <v>33</v>
      </c>
      <c r="C278" s="7">
        <v>24</v>
      </c>
    </row>
    <row r="279" spans="1:3" x14ac:dyDescent="0.25">
      <c r="A279" s="8" t="s">
        <v>295</v>
      </c>
      <c r="B279" s="7">
        <v>33</v>
      </c>
      <c r="C279" s="7">
        <v>25</v>
      </c>
    </row>
    <row r="280" spans="1:3" x14ac:dyDescent="0.25">
      <c r="A280" s="8" t="s">
        <v>296</v>
      </c>
      <c r="B280" s="7">
        <v>42</v>
      </c>
      <c r="C280" s="7">
        <v>25</v>
      </c>
    </row>
    <row r="281" spans="1:3" x14ac:dyDescent="0.25">
      <c r="A281" s="8" t="s">
        <v>297</v>
      </c>
      <c r="B281" s="7">
        <v>31</v>
      </c>
      <c r="C281" s="7">
        <v>25</v>
      </c>
    </row>
    <row r="282" spans="1:3" x14ac:dyDescent="0.25">
      <c r="A282" s="8" t="s">
        <v>298</v>
      </c>
      <c r="B282" s="7">
        <v>47</v>
      </c>
      <c r="C282" s="7">
        <v>24</v>
      </c>
    </row>
    <row r="283" spans="1:3" x14ac:dyDescent="0.25">
      <c r="A283" s="8" t="s">
        <v>299</v>
      </c>
      <c r="B283" s="7">
        <v>47</v>
      </c>
      <c r="C283" s="7">
        <v>25</v>
      </c>
    </row>
    <row r="284" spans="1:3" x14ac:dyDescent="0.25">
      <c r="A284" s="8" t="s">
        <v>300</v>
      </c>
      <c r="B284" s="7">
        <v>51</v>
      </c>
      <c r="C284" s="7">
        <v>25</v>
      </c>
    </row>
    <row r="285" spans="1:3" x14ac:dyDescent="0.25">
      <c r="A285" s="8" t="s">
        <v>301</v>
      </c>
      <c r="B285" s="7">
        <v>47</v>
      </c>
      <c r="C285" s="7">
        <v>25</v>
      </c>
    </row>
    <row r="286" spans="1:3" x14ac:dyDescent="0.25">
      <c r="A286" s="8" t="s">
        <v>302</v>
      </c>
      <c r="B286" s="7">
        <v>39</v>
      </c>
      <c r="C286" s="7">
        <v>24</v>
      </c>
    </row>
    <row r="287" spans="1:3" x14ac:dyDescent="0.25">
      <c r="A287" s="8" t="s">
        <v>303</v>
      </c>
      <c r="B287" s="7">
        <v>28</v>
      </c>
      <c r="C287" s="7">
        <v>25</v>
      </c>
    </row>
    <row r="288" spans="1:3" x14ac:dyDescent="0.25">
      <c r="A288" s="8" t="s">
        <v>304</v>
      </c>
      <c r="B288" s="7">
        <v>28</v>
      </c>
      <c r="C288" s="7">
        <v>25</v>
      </c>
    </row>
    <row r="289" spans="1:3" x14ac:dyDescent="0.25">
      <c r="A289" s="8" t="s">
        <v>305</v>
      </c>
      <c r="B289" s="7">
        <v>36</v>
      </c>
      <c r="C289" s="7">
        <v>25</v>
      </c>
    </row>
    <row r="290" spans="1:3" x14ac:dyDescent="0.25">
      <c r="A290" s="8" t="s">
        <v>306</v>
      </c>
      <c r="B290" s="7">
        <v>28</v>
      </c>
      <c r="C290" s="7">
        <v>24</v>
      </c>
    </row>
    <row r="291" spans="1:3" x14ac:dyDescent="0.25">
      <c r="A291" s="8" t="s">
        <v>307</v>
      </c>
      <c r="B291" s="7">
        <v>46</v>
      </c>
      <c r="C291" s="7">
        <v>25</v>
      </c>
    </row>
    <row r="292" spans="1:3" x14ac:dyDescent="0.25">
      <c r="A292" s="8" t="s">
        <v>308</v>
      </c>
      <c r="B292" s="7">
        <v>33</v>
      </c>
      <c r="C292" s="7">
        <v>25</v>
      </c>
    </row>
    <row r="293" spans="1:3" x14ac:dyDescent="0.25">
      <c r="A293" s="8" t="s">
        <v>309</v>
      </c>
      <c r="B293" s="7">
        <v>41</v>
      </c>
      <c r="C293" s="7">
        <v>25</v>
      </c>
    </row>
    <row r="294" spans="1:3" x14ac:dyDescent="0.25">
      <c r="A294" s="8" t="s">
        <v>310</v>
      </c>
      <c r="B294" s="7">
        <v>50</v>
      </c>
      <c r="C294" s="7">
        <v>24</v>
      </c>
    </row>
    <row r="295" spans="1:3" x14ac:dyDescent="0.25">
      <c r="A295" s="8" t="s">
        <v>311</v>
      </c>
      <c r="B295" s="7">
        <v>28</v>
      </c>
      <c r="C295" s="7">
        <v>24</v>
      </c>
    </row>
    <row r="296" spans="1:3" x14ac:dyDescent="0.25">
      <c r="A296" s="8" t="s">
        <v>312</v>
      </c>
      <c r="B296" s="7">
        <v>35</v>
      </c>
      <c r="C296" s="7">
        <v>25</v>
      </c>
    </row>
    <row r="297" spans="1:3" x14ac:dyDescent="0.25">
      <c r="A297" s="8" t="s">
        <v>313</v>
      </c>
      <c r="B297" s="7">
        <v>50</v>
      </c>
      <c r="C297" s="7">
        <v>25</v>
      </c>
    </row>
    <row r="298" spans="1:3" x14ac:dyDescent="0.25">
      <c r="A298" s="8" t="s">
        <v>314</v>
      </c>
      <c r="B298" s="7">
        <v>48</v>
      </c>
      <c r="C298" s="7">
        <v>25</v>
      </c>
    </row>
    <row r="299" spans="1:3" x14ac:dyDescent="0.25">
      <c r="A299" s="8" t="s">
        <v>315</v>
      </c>
      <c r="B299" s="7">
        <v>44</v>
      </c>
      <c r="C299" s="7">
        <v>24</v>
      </c>
    </row>
    <row r="300" spans="1:3" x14ac:dyDescent="0.25">
      <c r="A300" s="8" t="s">
        <v>316</v>
      </c>
      <c r="B300" s="7">
        <v>47</v>
      </c>
      <c r="C300" s="7">
        <v>24</v>
      </c>
    </row>
    <row r="301" spans="1:3" x14ac:dyDescent="0.25">
      <c r="A301" s="8" t="s">
        <v>317</v>
      </c>
      <c r="B301" s="7">
        <v>52</v>
      </c>
      <c r="C301" s="7">
        <v>26</v>
      </c>
    </row>
    <row r="302" spans="1:3" x14ac:dyDescent="0.25">
      <c r="A302" s="8" t="s">
        <v>318</v>
      </c>
      <c r="B302" s="7">
        <v>28</v>
      </c>
      <c r="C302" s="7">
        <v>25</v>
      </c>
    </row>
    <row r="303" spans="1:3" x14ac:dyDescent="0.25">
      <c r="A303" s="8" t="s">
        <v>319</v>
      </c>
      <c r="B303" s="7">
        <v>34</v>
      </c>
      <c r="C303" s="7">
        <v>25</v>
      </c>
    </row>
    <row r="304" spans="1:3" x14ac:dyDescent="0.25">
      <c r="A304" s="8" t="s">
        <v>320</v>
      </c>
      <c r="B304" s="7">
        <v>35</v>
      </c>
      <c r="C304" s="7">
        <v>24</v>
      </c>
    </row>
    <row r="305" spans="1:3" x14ac:dyDescent="0.25">
      <c r="A305" s="8" t="s">
        <v>321</v>
      </c>
      <c r="B305" s="7">
        <v>38</v>
      </c>
      <c r="C305" s="7">
        <v>24</v>
      </c>
    </row>
    <row r="306" spans="1:3" x14ac:dyDescent="0.25">
      <c r="A306" s="8" t="s">
        <v>322</v>
      </c>
      <c r="B306" s="7">
        <v>43</v>
      </c>
      <c r="C306" s="7">
        <v>23</v>
      </c>
    </row>
    <row r="307" spans="1:3" x14ac:dyDescent="0.25">
      <c r="A307" s="8" t="s">
        <v>323</v>
      </c>
      <c r="B307" s="7">
        <v>46</v>
      </c>
      <c r="C307" s="7">
        <v>22</v>
      </c>
    </row>
    <row r="308" spans="1:3" x14ac:dyDescent="0.25">
      <c r="A308" s="8" t="s">
        <v>324</v>
      </c>
      <c r="B308" s="7">
        <v>38</v>
      </c>
      <c r="C308" s="7">
        <v>21</v>
      </c>
    </row>
    <row r="309" spans="1:3" x14ac:dyDescent="0.25">
      <c r="A309" s="8" t="s">
        <v>325</v>
      </c>
      <c r="B309" s="7">
        <v>39</v>
      </c>
      <c r="C309" s="7">
        <v>19</v>
      </c>
    </row>
    <row r="310" spans="1:3" x14ac:dyDescent="0.25">
      <c r="A310" s="8" t="s">
        <v>326</v>
      </c>
      <c r="B310" s="7">
        <v>45</v>
      </c>
      <c r="C310" s="7">
        <v>23</v>
      </c>
    </row>
    <row r="311" spans="1:3" x14ac:dyDescent="0.25">
      <c r="A311" s="8" t="s">
        <v>327</v>
      </c>
      <c r="B311" s="7">
        <v>28</v>
      </c>
      <c r="C311" s="7">
        <v>22</v>
      </c>
    </row>
    <row r="312" spans="1:3" x14ac:dyDescent="0.25">
      <c r="A312" s="8" t="s">
        <v>328</v>
      </c>
      <c r="B312" s="7">
        <v>34</v>
      </c>
      <c r="C312" s="7">
        <v>21</v>
      </c>
    </row>
    <row r="313" spans="1:3" x14ac:dyDescent="0.25">
      <c r="A313" s="8" t="s">
        <v>329</v>
      </c>
      <c r="B313" s="7">
        <v>37</v>
      </c>
      <c r="C313" s="7">
        <v>19</v>
      </c>
    </row>
    <row r="314" spans="1:3" x14ac:dyDescent="0.25">
      <c r="A314" s="8" t="s">
        <v>330</v>
      </c>
      <c r="B314" s="7">
        <v>33</v>
      </c>
      <c r="C314" s="7">
        <v>23</v>
      </c>
    </row>
    <row r="315" spans="1:3" x14ac:dyDescent="0.25">
      <c r="A315" s="8" t="s">
        <v>331</v>
      </c>
      <c r="B315" s="7">
        <v>28</v>
      </c>
      <c r="C315" s="7">
        <v>22</v>
      </c>
    </row>
    <row r="316" spans="1:3" x14ac:dyDescent="0.25">
      <c r="A316" s="8" t="s">
        <v>332</v>
      </c>
      <c r="B316" s="7">
        <v>33</v>
      </c>
      <c r="C316" s="7">
        <v>21</v>
      </c>
    </row>
    <row r="317" spans="1:3" x14ac:dyDescent="0.25">
      <c r="A317" s="8" t="s">
        <v>333</v>
      </c>
      <c r="B317" s="7">
        <v>38</v>
      </c>
      <c r="C317" s="7">
        <v>19</v>
      </c>
    </row>
    <row r="318" spans="1:3" x14ac:dyDescent="0.25">
      <c r="A318" s="8" t="s">
        <v>334</v>
      </c>
      <c r="B318" s="7">
        <v>26</v>
      </c>
      <c r="C318" s="7">
        <v>19</v>
      </c>
    </row>
    <row r="319" spans="1:3" x14ac:dyDescent="0.25">
      <c r="A319" s="8" t="s">
        <v>335</v>
      </c>
      <c r="B319" s="7">
        <v>28</v>
      </c>
      <c r="C319" s="7">
        <v>23</v>
      </c>
    </row>
    <row r="320" spans="1:3" x14ac:dyDescent="0.25">
      <c r="A320" s="8" t="s">
        <v>336</v>
      </c>
      <c r="B320" s="7">
        <v>47</v>
      </c>
      <c r="C320" s="7">
        <v>23</v>
      </c>
    </row>
    <row r="321" spans="1:3" x14ac:dyDescent="0.25">
      <c r="A321" s="8" t="s">
        <v>337</v>
      </c>
      <c r="B321" s="7">
        <v>28</v>
      </c>
      <c r="C321" s="7">
        <v>21</v>
      </c>
    </row>
    <row r="322" spans="1:3" x14ac:dyDescent="0.25">
      <c r="A322" s="8" t="s">
        <v>338</v>
      </c>
      <c r="B322" s="7">
        <v>31</v>
      </c>
      <c r="C322" s="7">
        <v>20</v>
      </c>
    </row>
    <row r="323" spans="1:3" x14ac:dyDescent="0.25">
      <c r="A323" s="8" t="s">
        <v>339</v>
      </c>
      <c r="B323" s="7">
        <v>37</v>
      </c>
      <c r="C323" s="7">
        <v>19</v>
      </c>
    </row>
    <row r="324" spans="1:3" x14ac:dyDescent="0.25">
      <c r="A324" s="8" t="s">
        <v>340</v>
      </c>
      <c r="B324" s="7">
        <v>34</v>
      </c>
      <c r="C324" s="7">
        <v>23</v>
      </c>
    </row>
    <row r="325" spans="1:3" x14ac:dyDescent="0.25">
      <c r="A325" s="8" t="s">
        <v>341</v>
      </c>
      <c r="B325" s="7">
        <v>41</v>
      </c>
      <c r="C325" s="7">
        <v>22</v>
      </c>
    </row>
    <row r="326" spans="1:3" x14ac:dyDescent="0.25">
      <c r="A326" s="8" t="s">
        <v>342</v>
      </c>
      <c r="B326" s="7">
        <v>28</v>
      </c>
      <c r="C326" s="7">
        <v>20</v>
      </c>
    </row>
    <row r="327" spans="1:3" x14ac:dyDescent="0.25">
      <c r="A327" s="8" t="s">
        <v>343</v>
      </c>
      <c r="B327" s="7">
        <v>40</v>
      </c>
      <c r="C327" s="7">
        <v>19</v>
      </c>
    </row>
    <row r="328" spans="1:3" x14ac:dyDescent="0.25">
      <c r="A328" s="8" t="s">
        <v>344</v>
      </c>
      <c r="B328" s="7">
        <v>47</v>
      </c>
      <c r="C328" s="7">
        <v>23</v>
      </c>
    </row>
    <row r="329" spans="1:3" x14ac:dyDescent="0.25">
      <c r="A329" s="8" t="s">
        <v>345</v>
      </c>
      <c r="B329" s="7">
        <v>46</v>
      </c>
      <c r="C329" s="7">
        <v>22</v>
      </c>
    </row>
    <row r="330" spans="1:3" x14ac:dyDescent="0.25">
      <c r="A330" s="8" t="s">
        <v>346</v>
      </c>
      <c r="B330" s="7">
        <v>32</v>
      </c>
      <c r="C330" s="7">
        <v>20</v>
      </c>
    </row>
    <row r="331" spans="1:3" x14ac:dyDescent="0.25">
      <c r="A331" s="8" t="s">
        <v>347</v>
      </c>
      <c r="B331" s="7">
        <v>30</v>
      </c>
      <c r="C331" s="7">
        <v>19</v>
      </c>
    </row>
    <row r="332" spans="1:3" x14ac:dyDescent="0.25">
      <c r="A332" s="8" t="s">
        <v>348</v>
      </c>
      <c r="B332" s="7">
        <v>30</v>
      </c>
      <c r="C332" s="7">
        <v>23</v>
      </c>
    </row>
    <row r="333" spans="1:3" x14ac:dyDescent="0.25">
      <c r="A333" s="8" t="s">
        <v>349</v>
      </c>
      <c r="B333" s="7">
        <v>37</v>
      </c>
      <c r="C333" s="7">
        <v>22</v>
      </c>
    </row>
    <row r="334" spans="1:3" x14ac:dyDescent="0.25">
      <c r="A334" s="8" t="s">
        <v>350</v>
      </c>
      <c r="B334" s="7">
        <v>27</v>
      </c>
      <c r="C334" s="7">
        <v>20</v>
      </c>
    </row>
    <row r="335" spans="1:3" x14ac:dyDescent="0.25">
      <c r="A335" s="8" t="s">
        <v>351</v>
      </c>
      <c r="B335" s="7">
        <v>28</v>
      </c>
      <c r="C335" s="7">
        <v>19</v>
      </c>
    </row>
    <row r="336" spans="1:3" x14ac:dyDescent="0.25">
      <c r="A336" s="8" t="s">
        <v>352</v>
      </c>
      <c r="B336" s="7">
        <v>34</v>
      </c>
      <c r="C336" s="7">
        <v>19</v>
      </c>
    </row>
    <row r="337" spans="1:3" x14ac:dyDescent="0.25">
      <c r="A337" s="8" t="s">
        <v>353</v>
      </c>
      <c r="B337" s="7">
        <v>35</v>
      </c>
      <c r="C337" s="7">
        <v>17</v>
      </c>
    </row>
    <row r="338" spans="1:3" x14ac:dyDescent="0.25">
      <c r="A338" s="8" t="s">
        <v>354</v>
      </c>
      <c r="B338" s="7">
        <v>19</v>
      </c>
      <c r="C338" s="7">
        <v>15</v>
      </c>
    </row>
    <row r="339" spans="1:3" x14ac:dyDescent="0.25">
      <c r="A339" s="8" t="s">
        <v>355</v>
      </c>
      <c r="B339" s="7">
        <v>16</v>
      </c>
      <c r="C339" s="7">
        <v>13</v>
      </c>
    </row>
    <row r="340" spans="1:3" x14ac:dyDescent="0.25">
      <c r="A340" s="8" t="s">
        <v>356</v>
      </c>
      <c r="B340" s="7">
        <v>11</v>
      </c>
      <c r="C340" s="7">
        <v>10</v>
      </c>
    </row>
    <row r="341" spans="1:3" x14ac:dyDescent="0.25">
      <c r="A341" s="8" t="s">
        <v>357</v>
      </c>
      <c r="B341" s="7">
        <v>28</v>
      </c>
      <c r="C341" s="7">
        <v>19</v>
      </c>
    </row>
    <row r="342" spans="1:3" x14ac:dyDescent="0.25">
      <c r="A342" s="8" t="s">
        <v>358</v>
      </c>
      <c r="B342" s="7">
        <v>26</v>
      </c>
      <c r="C342" s="7">
        <v>17</v>
      </c>
    </row>
    <row r="343" spans="1:3" x14ac:dyDescent="0.25">
      <c r="A343" s="8" t="s">
        <v>359</v>
      </c>
      <c r="B343" s="7">
        <v>30</v>
      </c>
      <c r="C343" s="7">
        <v>15</v>
      </c>
    </row>
    <row r="344" spans="1:3" x14ac:dyDescent="0.25">
      <c r="A344" s="8" t="s">
        <v>360</v>
      </c>
      <c r="B344" s="7">
        <v>19</v>
      </c>
      <c r="C344" s="7">
        <v>14</v>
      </c>
    </row>
    <row r="345" spans="1:3" x14ac:dyDescent="0.25">
      <c r="A345" s="8" t="s">
        <v>361</v>
      </c>
      <c r="B345" s="7">
        <v>15</v>
      </c>
      <c r="C345" s="7">
        <v>11</v>
      </c>
    </row>
    <row r="346" spans="1:3" x14ac:dyDescent="0.25">
      <c r="A346" s="8" t="s">
        <v>362</v>
      </c>
      <c r="B346" s="7">
        <v>33</v>
      </c>
      <c r="C346" s="7">
        <v>17</v>
      </c>
    </row>
    <row r="347" spans="1:3" x14ac:dyDescent="0.25">
      <c r="A347" s="8" t="s">
        <v>363</v>
      </c>
      <c r="B347" s="7">
        <v>22</v>
      </c>
      <c r="C347" s="7">
        <v>15</v>
      </c>
    </row>
    <row r="348" spans="1:3" x14ac:dyDescent="0.25">
      <c r="A348" s="8" t="s">
        <v>364</v>
      </c>
      <c r="B348" s="7">
        <v>26</v>
      </c>
      <c r="C348" s="7">
        <v>14</v>
      </c>
    </row>
    <row r="349" spans="1:3" x14ac:dyDescent="0.25">
      <c r="A349" s="8" t="s">
        <v>365</v>
      </c>
      <c r="B349" s="7">
        <v>24</v>
      </c>
      <c r="C349" s="7">
        <v>13</v>
      </c>
    </row>
    <row r="350" spans="1:3" x14ac:dyDescent="0.25">
      <c r="A350" s="8" t="s">
        <v>366</v>
      </c>
      <c r="B350" s="7">
        <v>30</v>
      </c>
      <c r="C350" s="7">
        <v>17</v>
      </c>
    </row>
    <row r="351" spans="1:3" x14ac:dyDescent="0.25">
      <c r="A351" s="8" t="s">
        <v>367</v>
      </c>
      <c r="B351" s="7">
        <v>30</v>
      </c>
      <c r="C351" s="7">
        <v>15</v>
      </c>
    </row>
    <row r="352" spans="1:3" x14ac:dyDescent="0.25">
      <c r="A352" s="8" t="s">
        <v>368</v>
      </c>
      <c r="B352" s="7">
        <v>16</v>
      </c>
      <c r="C352" s="7">
        <v>14</v>
      </c>
    </row>
    <row r="353" spans="1:3" x14ac:dyDescent="0.25">
      <c r="A353" s="8" t="s">
        <v>369</v>
      </c>
      <c r="B353" s="7">
        <v>27</v>
      </c>
      <c r="C353" s="7">
        <v>13</v>
      </c>
    </row>
    <row r="354" spans="1:3" x14ac:dyDescent="0.25">
      <c r="A354" s="8" t="s">
        <v>370</v>
      </c>
      <c r="B354" s="7">
        <v>33</v>
      </c>
      <c r="C354" s="7">
        <v>18</v>
      </c>
    </row>
    <row r="355" spans="1:3" x14ac:dyDescent="0.25">
      <c r="A355" s="8" t="s">
        <v>371</v>
      </c>
      <c r="B355" s="7">
        <v>20</v>
      </c>
      <c r="C355" s="7">
        <v>16</v>
      </c>
    </row>
    <row r="356" spans="1:3" x14ac:dyDescent="0.25">
      <c r="A356" s="8" t="s">
        <v>372</v>
      </c>
      <c r="B356" s="7">
        <v>23</v>
      </c>
      <c r="C356" s="7">
        <v>15</v>
      </c>
    </row>
    <row r="357" spans="1:3" x14ac:dyDescent="0.25">
      <c r="A357" s="8" t="s">
        <v>373</v>
      </c>
      <c r="B357" s="7">
        <v>17</v>
      </c>
      <c r="C357" s="7">
        <v>13</v>
      </c>
    </row>
    <row r="358" spans="1:3" x14ac:dyDescent="0.25">
      <c r="A358" s="8" t="s">
        <v>374</v>
      </c>
      <c r="B358" s="7">
        <v>20</v>
      </c>
      <c r="C358" s="7">
        <v>18</v>
      </c>
    </row>
    <row r="359" spans="1:3" x14ac:dyDescent="0.25">
      <c r="A359" s="8" t="s">
        <v>375</v>
      </c>
      <c r="B359" s="7">
        <v>26</v>
      </c>
      <c r="C359" s="7">
        <v>16</v>
      </c>
    </row>
    <row r="360" spans="1:3" x14ac:dyDescent="0.25">
      <c r="A360" s="8" t="s">
        <v>376</v>
      </c>
      <c r="B360" s="7">
        <v>19</v>
      </c>
      <c r="C360" s="7">
        <v>15</v>
      </c>
    </row>
    <row r="361" spans="1:3" x14ac:dyDescent="0.25">
      <c r="A361" s="8" t="s">
        <v>377</v>
      </c>
      <c r="B361" s="7">
        <v>23</v>
      </c>
      <c r="C361" s="7">
        <v>13</v>
      </c>
    </row>
    <row r="362" spans="1:3" x14ac:dyDescent="0.25">
      <c r="A362" s="8" t="s">
        <v>378</v>
      </c>
      <c r="B362" s="7">
        <v>33</v>
      </c>
      <c r="C362" s="7">
        <v>19</v>
      </c>
    </row>
    <row r="363" spans="1:3" x14ac:dyDescent="0.25">
      <c r="A363" s="8" t="s">
        <v>379</v>
      </c>
      <c r="B363" s="7">
        <v>32</v>
      </c>
      <c r="C363" s="7">
        <v>16</v>
      </c>
    </row>
    <row r="364" spans="1:3" x14ac:dyDescent="0.25">
      <c r="A364" s="8" t="s">
        <v>380</v>
      </c>
      <c r="B364" s="7">
        <v>17</v>
      </c>
      <c r="C364" s="7">
        <v>15</v>
      </c>
    </row>
    <row r="365" spans="1:3" x14ac:dyDescent="0.25">
      <c r="A365" s="8" t="s">
        <v>381</v>
      </c>
      <c r="B365" s="7">
        <v>22</v>
      </c>
      <c r="C365" s="7">
        <v>13</v>
      </c>
    </row>
    <row r="366" spans="1:3" x14ac:dyDescent="0.25">
      <c r="A366" s="8" t="s">
        <v>382</v>
      </c>
      <c r="B366" s="7">
        <v>9</v>
      </c>
      <c r="C366" s="7">
        <v>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3233-56F8-4671-83F7-F318C0331419}">
  <dimension ref="A1:B8"/>
  <sheetViews>
    <sheetView workbookViewId="0">
      <selection activeCell="P33" sqref="P33"/>
    </sheetView>
  </sheetViews>
  <sheetFormatPr defaultRowHeight="15" x14ac:dyDescent="0.25"/>
  <sheetData>
    <row r="1" spans="1:2" x14ac:dyDescent="0.25">
      <c r="A1" t="s">
        <v>1</v>
      </c>
      <c r="B1" t="s">
        <v>383</v>
      </c>
    </row>
    <row r="2" spans="1:2" x14ac:dyDescent="0.25">
      <c r="A2" s="6" t="s">
        <v>7</v>
      </c>
      <c r="B2" s="10">
        <v>8.566037735849056</v>
      </c>
    </row>
    <row r="3" spans="1:2" x14ac:dyDescent="0.25">
      <c r="A3" s="6" t="s">
        <v>8</v>
      </c>
      <c r="B3" s="10">
        <v>8.7884615384615365</v>
      </c>
    </row>
    <row r="4" spans="1:2" x14ac:dyDescent="0.25">
      <c r="A4" s="6" t="s">
        <v>9</v>
      </c>
      <c r="B4" s="10">
        <v>8.6749999999999989</v>
      </c>
    </row>
    <row r="5" spans="1:2" x14ac:dyDescent="0.25">
      <c r="A5" s="6" t="s">
        <v>10</v>
      </c>
      <c r="B5" s="10">
        <v>8.7326923076923073</v>
      </c>
    </row>
    <row r="6" spans="1:2" x14ac:dyDescent="0.25">
      <c r="A6" s="6" t="s">
        <v>11</v>
      </c>
      <c r="B6" s="10">
        <v>8.8634615384615376</v>
      </c>
    </row>
    <row r="7" spans="1:2" x14ac:dyDescent="0.25">
      <c r="A7" s="6" t="s">
        <v>12</v>
      </c>
      <c r="B7" s="10">
        <v>8.6307692307692321</v>
      </c>
    </row>
    <row r="8" spans="1:2" x14ac:dyDescent="0.25">
      <c r="A8" s="6" t="s">
        <v>13</v>
      </c>
      <c r="B8" s="10">
        <v>8.8038461538461537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Lemonade</vt:lpstr>
      <vt:lpstr>Z-Test</vt:lpstr>
      <vt:lpstr>PivotTable</vt:lpstr>
      <vt:lpstr>Correlation</vt:lpstr>
      <vt:lpstr>DailyTempVsRainfall</vt:lpstr>
      <vt:lpstr>DaysVsFlyers</vt:lpstr>
      <vt:lpstr>DailyRainfallVsSales</vt:lpstr>
      <vt:lpstr>DailyFlyersVsSales</vt:lpstr>
      <vt:lpstr>AverageRevenuebyDay</vt:lpstr>
      <vt:lpstr>DailySalesVsTemp</vt:lpstr>
      <vt:lpstr>MeanRainfall</vt:lpstr>
      <vt:lpstr>Mean Temperature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Abhishek Anand</cp:lastModifiedBy>
  <cp:revision/>
  <dcterms:created xsi:type="dcterms:W3CDTF">2018-01-23T22:05:58Z</dcterms:created>
  <dcterms:modified xsi:type="dcterms:W3CDTF">2018-07-09T03:21:18Z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