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D6CFB8FE-A3AD-4482-BAE1-73707A3E9A1E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BP4" i="1" l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3" i="1"/>
  <c r="BA1" i="1" l="1"/>
  <c r="AT1" i="1"/>
  <c r="AM1" i="1"/>
  <c r="AF1" i="1"/>
  <c r="Y1" i="1"/>
  <c r="R1" i="1"/>
  <c r="K1" i="1"/>
  <c r="D1" i="1"/>
  <c r="C3" i="1" l="1"/>
  <c r="B131" i="1" l="1"/>
  <c r="C131" i="1"/>
  <c r="D131" i="1"/>
  <c r="E131" i="1"/>
  <c r="F131" i="1" s="1"/>
  <c r="J131" i="1"/>
  <c r="K131" i="1"/>
  <c r="Q131" i="1"/>
  <c r="R131" i="1"/>
  <c r="S131" i="1" s="1"/>
  <c r="T131" i="1" s="1"/>
  <c r="X131" i="1"/>
  <c r="Y131" i="1"/>
  <c r="AE131" i="1"/>
  <c r="AF131" i="1"/>
  <c r="AL131" i="1"/>
  <c r="AM131" i="1"/>
  <c r="AS131" i="1"/>
  <c r="AT131" i="1"/>
  <c r="AU131" i="1" s="1"/>
  <c r="AV131" i="1" s="1"/>
  <c r="AZ131" i="1"/>
  <c r="BA131" i="1"/>
  <c r="B132" i="1"/>
  <c r="C132" i="1"/>
  <c r="D132" i="1"/>
  <c r="J132" i="1"/>
  <c r="K132" i="1"/>
  <c r="L132" i="1" s="1"/>
  <c r="Q132" i="1"/>
  <c r="R132" i="1"/>
  <c r="X132" i="1"/>
  <c r="Y132" i="1"/>
  <c r="Z132" i="1" s="1"/>
  <c r="AE132" i="1"/>
  <c r="AF132" i="1"/>
  <c r="AL132" i="1"/>
  <c r="AM132" i="1"/>
  <c r="AN132" i="1" s="1"/>
  <c r="AS132" i="1"/>
  <c r="AT132" i="1"/>
  <c r="AZ132" i="1"/>
  <c r="BA132" i="1"/>
  <c r="BB132" i="1" s="1"/>
  <c r="B133" i="1"/>
  <c r="C133" i="1"/>
  <c r="D133" i="1"/>
  <c r="J133" i="1"/>
  <c r="K133" i="1"/>
  <c r="L133" i="1" s="1"/>
  <c r="M133" i="1" s="1"/>
  <c r="Q133" i="1"/>
  <c r="R133" i="1"/>
  <c r="X133" i="1"/>
  <c r="Y133" i="1"/>
  <c r="AE133" i="1"/>
  <c r="AF133" i="1"/>
  <c r="AL133" i="1"/>
  <c r="AM133" i="1"/>
  <c r="AN133" i="1" s="1"/>
  <c r="AO133" i="1" s="1"/>
  <c r="AS133" i="1"/>
  <c r="AT133" i="1"/>
  <c r="AZ133" i="1"/>
  <c r="BA133" i="1"/>
  <c r="BB133" i="1" s="1"/>
  <c r="BC133" i="1" s="1"/>
  <c r="B134" i="1"/>
  <c r="C134" i="1"/>
  <c r="D134" i="1"/>
  <c r="J134" i="1"/>
  <c r="K134" i="1"/>
  <c r="Q134" i="1"/>
  <c r="R134" i="1"/>
  <c r="X134" i="1"/>
  <c r="Y134" i="1"/>
  <c r="AE134" i="1"/>
  <c r="AF134" i="1"/>
  <c r="AL134" i="1"/>
  <c r="AM134" i="1"/>
  <c r="AS134" i="1"/>
  <c r="AT134" i="1"/>
  <c r="AZ134" i="1"/>
  <c r="BA134" i="1"/>
  <c r="B135" i="1"/>
  <c r="C135" i="1"/>
  <c r="D135" i="1"/>
  <c r="E135" i="1" s="1"/>
  <c r="F135" i="1" s="1"/>
  <c r="J135" i="1"/>
  <c r="K135" i="1"/>
  <c r="Q135" i="1"/>
  <c r="R135" i="1"/>
  <c r="X135" i="1"/>
  <c r="Y135" i="1"/>
  <c r="AE135" i="1"/>
  <c r="AF135" i="1"/>
  <c r="AL135" i="1"/>
  <c r="AM135" i="1"/>
  <c r="AS135" i="1"/>
  <c r="AT135" i="1"/>
  <c r="AZ135" i="1"/>
  <c r="BA135" i="1"/>
  <c r="A131" i="1"/>
  <c r="A132" i="1"/>
  <c r="A133" i="1"/>
  <c r="A134" i="1"/>
  <c r="A135" i="1"/>
  <c r="J123" i="1"/>
  <c r="K123" i="1"/>
  <c r="Q123" i="1"/>
  <c r="R123" i="1"/>
  <c r="S123" i="1" s="1"/>
  <c r="X123" i="1"/>
  <c r="Y123" i="1"/>
  <c r="AE123" i="1"/>
  <c r="AF123" i="1"/>
  <c r="AG123" i="1" s="1"/>
  <c r="AL123" i="1"/>
  <c r="AM123" i="1"/>
  <c r="AS123" i="1"/>
  <c r="AT123" i="1"/>
  <c r="AU123" i="1" s="1"/>
  <c r="AZ123" i="1"/>
  <c r="BA123" i="1"/>
  <c r="J124" i="1"/>
  <c r="K124" i="1"/>
  <c r="L124" i="1" s="1"/>
  <c r="N124" i="1" s="1"/>
  <c r="Q124" i="1"/>
  <c r="R124" i="1"/>
  <c r="X124" i="1"/>
  <c r="Y124" i="1"/>
  <c r="AE124" i="1"/>
  <c r="AF124" i="1"/>
  <c r="AL124" i="1"/>
  <c r="AM124" i="1"/>
  <c r="AS124" i="1"/>
  <c r="AT124" i="1"/>
  <c r="AZ124" i="1"/>
  <c r="BA124" i="1"/>
  <c r="BB124" i="1" s="1"/>
  <c r="BD124" i="1" s="1"/>
  <c r="BF124" i="1" s="1"/>
  <c r="J125" i="1"/>
  <c r="K125" i="1"/>
  <c r="Q125" i="1"/>
  <c r="R125" i="1"/>
  <c r="S125" i="1" s="1"/>
  <c r="X125" i="1"/>
  <c r="Y125" i="1"/>
  <c r="AE125" i="1"/>
  <c r="AF125" i="1"/>
  <c r="AG125" i="1" s="1"/>
  <c r="AL125" i="1"/>
  <c r="AM125" i="1"/>
  <c r="AS125" i="1"/>
  <c r="AT125" i="1"/>
  <c r="AZ125" i="1"/>
  <c r="BA125" i="1"/>
  <c r="J126" i="1"/>
  <c r="K126" i="1"/>
  <c r="Q126" i="1"/>
  <c r="R126" i="1"/>
  <c r="X126" i="1"/>
  <c r="Y126" i="1"/>
  <c r="AE126" i="1"/>
  <c r="AF126" i="1"/>
  <c r="AL126" i="1"/>
  <c r="AM126" i="1"/>
  <c r="AN126" i="1" s="1"/>
  <c r="AP126" i="1" s="1"/>
  <c r="AR126" i="1" s="1"/>
  <c r="AS126" i="1"/>
  <c r="AT126" i="1"/>
  <c r="AZ126" i="1"/>
  <c r="BA126" i="1"/>
  <c r="BB126" i="1" s="1"/>
  <c r="BD126" i="1" s="1"/>
  <c r="BF126" i="1" s="1"/>
  <c r="J127" i="1"/>
  <c r="K127" i="1"/>
  <c r="Q127" i="1"/>
  <c r="R127" i="1"/>
  <c r="X127" i="1"/>
  <c r="Y127" i="1"/>
  <c r="AE127" i="1"/>
  <c r="AF127" i="1"/>
  <c r="AG127" i="1" s="1"/>
  <c r="AL127" i="1"/>
  <c r="AM127" i="1"/>
  <c r="AS127" i="1"/>
  <c r="AT127" i="1"/>
  <c r="AU127" i="1" s="1"/>
  <c r="AZ127" i="1"/>
  <c r="BA127" i="1"/>
  <c r="J128" i="1"/>
  <c r="K128" i="1"/>
  <c r="L128" i="1" s="1"/>
  <c r="N128" i="1" s="1"/>
  <c r="Q128" i="1"/>
  <c r="R128" i="1"/>
  <c r="X128" i="1"/>
  <c r="Y128" i="1"/>
  <c r="AE128" i="1"/>
  <c r="AF128" i="1"/>
  <c r="AL128" i="1"/>
  <c r="AM128" i="1"/>
  <c r="AS128" i="1"/>
  <c r="AT128" i="1"/>
  <c r="AZ128" i="1"/>
  <c r="BA128" i="1"/>
  <c r="BB128" i="1" s="1"/>
  <c r="BD128" i="1" s="1"/>
  <c r="BF128" i="1" s="1"/>
  <c r="J129" i="1"/>
  <c r="K129" i="1"/>
  <c r="Q129" i="1"/>
  <c r="R129" i="1"/>
  <c r="S129" i="1" s="1"/>
  <c r="X129" i="1"/>
  <c r="Y129" i="1"/>
  <c r="AE129" i="1"/>
  <c r="AF129" i="1"/>
  <c r="AG129" i="1" s="1"/>
  <c r="AL129" i="1"/>
  <c r="AM129" i="1"/>
  <c r="AS129" i="1"/>
  <c r="AT129" i="1"/>
  <c r="AZ129" i="1"/>
  <c r="BA129" i="1"/>
  <c r="J130" i="1"/>
  <c r="K130" i="1"/>
  <c r="Q130" i="1"/>
  <c r="R130" i="1"/>
  <c r="X130" i="1"/>
  <c r="Y130" i="1"/>
  <c r="AE130" i="1"/>
  <c r="AF130" i="1"/>
  <c r="AL130" i="1"/>
  <c r="AM130" i="1"/>
  <c r="AS130" i="1"/>
  <c r="AT130" i="1"/>
  <c r="AZ130" i="1"/>
  <c r="BA130" i="1"/>
  <c r="C123" i="1"/>
  <c r="BM123" i="1" s="1"/>
  <c r="D123" i="1"/>
  <c r="C124" i="1"/>
  <c r="D124" i="1"/>
  <c r="C125" i="1"/>
  <c r="BM125" i="1" s="1"/>
  <c r="D125" i="1"/>
  <c r="C126" i="1"/>
  <c r="D126" i="1"/>
  <c r="C127" i="1"/>
  <c r="BM127" i="1" s="1"/>
  <c r="D127" i="1"/>
  <c r="C128" i="1"/>
  <c r="D128" i="1"/>
  <c r="C129" i="1"/>
  <c r="BM129" i="1" s="1"/>
  <c r="D129" i="1"/>
  <c r="C130" i="1"/>
  <c r="D130" i="1"/>
  <c r="BH130" i="1" s="1"/>
  <c r="B123" i="1"/>
  <c r="B124" i="1"/>
  <c r="B125" i="1"/>
  <c r="B126" i="1"/>
  <c r="B127" i="1"/>
  <c r="B128" i="1"/>
  <c r="B129" i="1"/>
  <c r="B130" i="1"/>
  <c r="A123" i="1"/>
  <c r="A124" i="1"/>
  <c r="A125" i="1"/>
  <c r="A126" i="1"/>
  <c r="A127" i="1"/>
  <c r="A128" i="1"/>
  <c r="A129" i="1"/>
  <c r="A130" i="1"/>
  <c r="BM132" i="1" l="1"/>
  <c r="BH134" i="1"/>
  <c r="BG133" i="1"/>
  <c r="BM128" i="1"/>
  <c r="BM126" i="1"/>
  <c r="BM124" i="1"/>
  <c r="BM134" i="1"/>
  <c r="BM131" i="1"/>
  <c r="BM135" i="1"/>
  <c r="BM130" i="1"/>
  <c r="BM133" i="1"/>
  <c r="AN129" i="1"/>
  <c r="AP129" i="1" s="1"/>
  <c r="AR129" i="1" s="1"/>
  <c r="Z129" i="1"/>
  <c r="AB129" i="1" s="1"/>
  <c r="AD129" i="1" s="1"/>
  <c r="AU128" i="1"/>
  <c r="AN125" i="1"/>
  <c r="AP125" i="1" s="1"/>
  <c r="AR125" i="1" s="1"/>
  <c r="Z125" i="1"/>
  <c r="AB125" i="1" s="1"/>
  <c r="AD125" i="1" s="1"/>
  <c r="AU124" i="1"/>
  <c r="AW124" i="1" s="1"/>
  <c r="AY124" i="1" s="1"/>
  <c r="BB123" i="1"/>
  <c r="BD123" i="1" s="1"/>
  <c r="BF123" i="1" s="1"/>
  <c r="AN123" i="1"/>
  <c r="AP123" i="1" s="1"/>
  <c r="AR123" i="1" s="1"/>
  <c r="Z123" i="1"/>
  <c r="AA123" i="1" s="1"/>
  <c r="L123" i="1"/>
  <c r="N123" i="1" s="1"/>
  <c r="BG135" i="1"/>
  <c r="AN131" i="1"/>
  <c r="AO131" i="1" s="1"/>
  <c r="BG127" i="1"/>
  <c r="BG125" i="1"/>
  <c r="AU135" i="1"/>
  <c r="AV135" i="1" s="1"/>
  <c r="S135" i="1"/>
  <c r="T135" i="1" s="1"/>
  <c r="Z133" i="1"/>
  <c r="AA133" i="1" s="1"/>
  <c r="AG131" i="1"/>
  <c r="AH131" i="1" s="1"/>
  <c r="BH129" i="1"/>
  <c r="AG135" i="1"/>
  <c r="AH135" i="1" s="1"/>
  <c r="AG133" i="1"/>
  <c r="AI133" i="1" s="1"/>
  <c r="AK133" i="1" s="1"/>
  <c r="E133" i="1"/>
  <c r="G133" i="1" s="1"/>
  <c r="BG132" i="1"/>
  <c r="L131" i="1"/>
  <c r="M131" i="1" s="1"/>
  <c r="BG126" i="1"/>
  <c r="BG130" i="1"/>
  <c r="BI130" i="1" s="1"/>
  <c r="BG123" i="1"/>
  <c r="BG129" i="1"/>
  <c r="BG128" i="1"/>
  <c r="BB127" i="1"/>
  <c r="BD127" i="1" s="1"/>
  <c r="BF127" i="1" s="1"/>
  <c r="AN127" i="1"/>
  <c r="AP127" i="1" s="1"/>
  <c r="AR127" i="1" s="1"/>
  <c r="AU126" i="1"/>
  <c r="AW126" i="1" s="1"/>
  <c r="AY126" i="1" s="1"/>
  <c r="AG126" i="1"/>
  <c r="AH126" i="1" s="1"/>
  <c r="BG124" i="1"/>
  <c r="AN135" i="1"/>
  <c r="AO135" i="1" s="1"/>
  <c r="L135" i="1"/>
  <c r="N135" i="1" s="1"/>
  <c r="P135" i="1" s="1"/>
  <c r="BB134" i="1"/>
  <c r="BD134" i="1" s="1"/>
  <c r="BF134" i="1" s="1"/>
  <c r="AN134" i="1"/>
  <c r="AP134" i="1" s="1"/>
  <c r="AR134" i="1" s="1"/>
  <c r="Z134" i="1"/>
  <c r="AB134" i="1" s="1"/>
  <c r="AD134" i="1" s="1"/>
  <c r="L134" i="1"/>
  <c r="N134" i="1" s="1"/>
  <c r="P134" i="1" s="1"/>
  <c r="E132" i="1"/>
  <c r="G132" i="1" s="1"/>
  <c r="BG131" i="1"/>
  <c r="E129" i="1"/>
  <c r="G129" i="1" s="1"/>
  <c r="I129" i="1" s="1"/>
  <c r="E127" i="1"/>
  <c r="G127" i="1" s="1"/>
  <c r="I127" i="1" s="1"/>
  <c r="E125" i="1"/>
  <c r="F125" i="1" s="1"/>
  <c r="E123" i="1"/>
  <c r="F123" i="1" s="1"/>
  <c r="BB130" i="1"/>
  <c r="AU130" i="1"/>
  <c r="AN130" i="1"/>
  <c r="AG130" i="1"/>
  <c r="Z130" i="1"/>
  <c r="S130" i="1"/>
  <c r="AU129" i="1"/>
  <c r="AV129" i="1" s="1"/>
  <c r="L129" i="1"/>
  <c r="AN128" i="1"/>
  <c r="Z128" i="1"/>
  <c r="AB128" i="1" s="1"/>
  <c r="AD128" i="1" s="1"/>
  <c r="M128" i="1"/>
  <c r="BC127" i="1"/>
  <c r="S127" i="1"/>
  <c r="T127" i="1" s="1"/>
  <c r="BH126" i="1"/>
  <c r="Z126" i="1"/>
  <c r="L126" i="1"/>
  <c r="N126" i="1" s="1"/>
  <c r="BB125" i="1"/>
  <c r="BD125" i="1" s="1"/>
  <c r="BF125" i="1" s="1"/>
  <c r="AO125" i="1"/>
  <c r="AG124" i="1"/>
  <c r="AH124" i="1" s="1"/>
  <c r="S124" i="1"/>
  <c r="T124" i="1" s="1"/>
  <c r="Z135" i="1"/>
  <c r="AA135" i="1" s="1"/>
  <c r="S133" i="1"/>
  <c r="T133" i="1" s="1"/>
  <c r="AU132" i="1"/>
  <c r="AW132" i="1" s="1"/>
  <c r="AY132" i="1" s="1"/>
  <c r="AG132" i="1"/>
  <c r="AI132" i="1" s="1"/>
  <c r="AK132" i="1" s="1"/>
  <c r="S132" i="1"/>
  <c r="T132" i="1" s="1"/>
  <c r="Z131" i="1"/>
  <c r="AB131" i="1" s="1"/>
  <c r="AD131" i="1" s="1"/>
  <c r="BH133" i="1"/>
  <c r="BI133" i="1" s="1"/>
  <c r="BL133" i="1" s="1"/>
  <c r="BO133" i="1" s="1"/>
  <c r="E130" i="1"/>
  <c r="F130" i="1" s="1"/>
  <c r="E128" i="1"/>
  <c r="F128" i="1" s="1"/>
  <c r="E126" i="1"/>
  <c r="F126" i="1" s="1"/>
  <c r="E124" i="1"/>
  <c r="F124" i="1" s="1"/>
  <c r="L130" i="1"/>
  <c r="N130" i="1" s="1"/>
  <c r="P130" i="1" s="1"/>
  <c r="BB129" i="1"/>
  <c r="BD129" i="1" s="1"/>
  <c r="BF129" i="1" s="1"/>
  <c r="AG128" i="1"/>
  <c r="AH128" i="1" s="1"/>
  <c r="S128" i="1"/>
  <c r="T128" i="1" s="1"/>
  <c r="Z127" i="1"/>
  <c r="L127" i="1"/>
  <c r="N127" i="1" s="1"/>
  <c r="P127" i="1" s="1"/>
  <c r="BC126" i="1"/>
  <c r="S126" i="1"/>
  <c r="T126" i="1" s="1"/>
  <c r="BH125" i="1"/>
  <c r="AU125" i="1"/>
  <c r="AW125" i="1" s="1"/>
  <c r="AY125" i="1" s="1"/>
  <c r="L125" i="1"/>
  <c r="AN124" i="1"/>
  <c r="Z124" i="1"/>
  <c r="AB124" i="1" s="1"/>
  <c r="AD124" i="1" s="1"/>
  <c r="M124" i="1"/>
  <c r="BB135" i="1"/>
  <c r="BD135" i="1" s="1"/>
  <c r="BF135" i="1" s="1"/>
  <c r="AU134" i="1"/>
  <c r="AV134" i="1" s="1"/>
  <c r="AG134" i="1"/>
  <c r="AH134" i="1" s="1"/>
  <c r="S134" i="1"/>
  <c r="T134" i="1" s="1"/>
  <c r="E134" i="1"/>
  <c r="F134" i="1" s="1"/>
  <c r="AU133" i="1"/>
  <c r="AV133" i="1" s="1"/>
  <c r="BB131" i="1"/>
  <c r="BD131" i="1" s="1"/>
  <c r="BF131" i="1" s="1"/>
  <c r="M135" i="1"/>
  <c r="F133" i="1"/>
  <c r="BC132" i="1"/>
  <c r="BD132" i="1"/>
  <c r="BF132" i="1" s="1"/>
  <c r="AO132" i="1"/>
  <c r="AP132" i="1"/>
  <c r="AR132" i="1" s="1"/>
  <c r="AA132" i="1"/>
  <c r="AB132" i="1"/>
  <c r="AD132" i="1" s="1"/>
  <c r="M132" i="1"/>
  <c r="N132" i="1"/>
  <c r="P132" i="1" s="1"/>
  <c r="AW133" i="1"/>
  <c r="AY133" i="1" s="1"/>
  <c r="BH135" i="1"/>
  <c r="BG134" i="1"/>
  <c r="BI134" i="1" s="1"/>
  <c r="BH131" i="1"/>
  <c r="BI131" i="1" s="1"/>
  <c r="AW135" i="1"/>
  <c r="AY135" i="1" s="1"/>
  <c r="G135" i="1"/>
  <c r="BD133" i="1"/>
  <c r="BF133" i="1" s="1"/>
  <c r="AP133" i="1"/>
  <c r="AR133" i="1" s="1"/>
  <c r="N133" i="1"/>
  <c r="P133" i="1" s="1"/>
  <c r="BH132" i="1"/>
  <c r="AW131" i="1"/>
  <c r="AY131" i="1" s="1"/>
  <c r="U131" i="1"/>
  <c r="W131" i="1" s="1"/>
  <c r="G131" i="1"/>
  <c r="AH129" i="1"/>
  <c r="AI129" i="1"/>
  <c r="AK129" i="1" s="1"/>
  <c r="AV127" i="1"/>
  <c r="AW127" i="1"/>
  <c r="AY127" i="1" s="1"/>
  <c r="P126" i="1"/>
  <c r="AV123" i="1"/>
  <c r="AW123" i="1"/>
  <c r="AY123" i="1" s="1"/>
  <c r="T123" i="1"/>
  <c r="U123" i="1"/>
  <c r="W123" i="1" s="1"/>
  <c r="BH128" i="1"/>
  <c r="BH124" i="1"/>
  <c r="BI124" i="1" s="1"/>
  <c r="AH125" i="1"/>
  <c r="AI125" i="1"/>
  <c r="AK125" i="1" s="1"/>
  <c r="AH123" i="1"/>
  <c r="AI123" i="1"/>
  <c r="AK123" i="1" s="1"/>
  <c r="T129" i="1"/>
  <c r="U129" i="1"/>
  <c r="W129" i="1" s="1"/>
  <c r="P128" i="1"/>
  <c r="BH127" i="1"/>
  <c r="AH127" i="1"/>
  <c r="AI127" i="1"/>
  <c r="AK127" i="1" s="1"/>
  <c r="T125" i="1"/>
  <c r="U125" i="1"/>
  <c r="W125" i="1" s="1"/>
  <c r="P124" i="1"/>
  <c r="BH123" i="1"/>
  <c r="AO123" i="1"/>
  <c r="M123" i="1"/>
  <c r="BC128" i="1"/>
  <c r="AV128" i="1"/>
  <c r="AW128" i="1"/>
  <c r="AY128" i="1" s="1"/>
  <c r="AO126" i="1"/>
  <c r="BC124" i="1"/>
  <c r="AV124" i="1"/>
  <c r="AA124" i="1"/>
  <c r="U124" i="1"/>
  <c r="W124" i="1" s="1"/>
  <c r="F129" i="1"/>
  <c r="G123" i="1"/>
  <c r="I12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I126" i="1" l="1"/>
  <c r="AK126" i="1" s="1"/>
  <c r="AA125" i="1"/>
  <c r="AO129" i="1"/>
  <c r="AB123" i="1"/>
  <c r="AD123" i="1" s="1"/>
  <c r="U126" i="1"/>
  <c r="W126" i="1" s="1"/>
  <c r="AW134" i="1"/>
  <c r="AY134" i="1" s="1"/>
  <c r="AH132" i="1"/>
  <c r="G130" i="1"/>
  <c r="I130" i="1" s="1"/>
  <c r="U128" i="1"/>
  <c r="W128" i="1" s="1"/>
  <c r="AO134" i="1"/>
  <c r="M126" i="1"/>
  <c r="M130" i="1"/>
  <c r="AA129" i="1"/>
  <c r="BI128" i="1"/>
  <c r="AI131" i="1"/>
  <c r="AK131" i="1" s="1"/>
  <c r="AB133" i="1"/>
  <c r="AD133" i="1" s="1"/>
  <c r="F132" i="1"/>
  <c r="BI125" i="1"/>
  <c r="BL125" i="1" s="1"/>
  <c r="BO125" i="1" s="1"/>
  <c r="G125" i="1"/>
  <c r="I125" i="1" s="1"/>
  <c r="AH133" i="1"/>
  <c r="BI126" i="1"/>
  <c r="BL126" i="1" s="1"/>
  <c r="BO126" i="1" s="1"/>
  <c r="G126" i="1"/>
  <c r="I126" i="1" s="1"/>
  <c r="BI127" i="1"/>
  <c r="G134" i="1"/>
  <c r="I134" i="1" s="1"/>
  <c r="BC135" i="1"/>
  <c r="BC134" i="1"/>
  <c r="G128" i="1"/>
  <c r="I128" i="1" s="1"/>
  <c r="BC125" i="1"/>
  <c r="BC129" i="1"/>
  <c r="AI128" i="1"/>
  <c r="AK128" i="1" s="1"/>
  <c r="U132" i="1"/>
  <c r="W132" i="1" s="1"/>
  <c r="BI129" i="1"/>
  <c r="AV126" i="1"/>
  <c r="U127" i="1"/>
  <c r="W127" i="1" s="1"/>
  <c r="U135" i="1"/>
  <c r="W135" i="1" s="1"/>
  <c r="N131" i="1"/>
  <c r="P131" i="1" s="1"/>
  <c r="M134" i="1"/>
  <c r="AP131" i="1"/>
  <c r="AR131" i="1" s="1"/>
  <c r="AA131" i="1"/>
  <c r="F127" i="1"/>
  <c r="AV125" i="1"/>
  <c r="AO127" i="1"/>
  <c r="AI135" i="1"/>
  <c r="AK135" i="1" s="1"/>
  <c r="BI135" i="1"/>
  <c r="BL135" i="1" s="1"/>
  <c r="BO135" i="1" s="1"/>
  <c r="AB135" i="1"/>
  <c r="AD135" i="1" s="1"/>
  <c r="BC123" i="1"/>
  <c r="BL130" i="1"/>
  <c r="BO130" i="1" s="1"/>
  <c r="AI124" i="1"/>
  <c r="AK124" i="1" s="1"/>
  <c r="AV132" i="1"/>
  <c r="G124" i="1"/>
  <c r="I124" i="1" s="1"/>
  <c r="AW129" i="1"/>
  <c r="AY129" i="1" s="1"/>
  <c r="BI132" i="1"/>
  <c r="BL132" i="1" s="1"/>
  <c r="BO132" i="1" s="1"/>
  <c r="U134" i="1"/>
  <c r="W134" i="1" s="1"/>
  <c r="AA134" i="1"/>
  <c r="AP135" i="1"/>
  <c r="AR135" i="1" s="1"/>
  <c r="BL129" i="1"/>
  <c r="BO129" i="1" s="1"/>
  <c r="BI123" i="1"/>
  <c r="BL123" i="1" s="1"/>
  <c r="BO123" i="1" s="1"/>
  <c r="U133" i="1"/>
  <c r="W133" i="1" s="1"/>
  <c r="U130" i="1"/>
  <c r="W130" i="1" s="1"/>
  <c r="T130" i="1"/>
  <c r="AB127" i="1"/>
  <c r="AD127" i="1" s="1"/>
  <c r="AA127" i="1"/>
  <c r="AP128" i="1"/>
  <c r="AR128" i="1" s="1"/>
  <c r="AO128" i="1"/>
  <c r="AB130" i="1"/>
  <c r="AD130" i="1" s="1"/>
  <c r="AA130" i="1"/>
  <c r="BD130" i="1"/>
  <c r="BF130" i="1" s="1"/>
  <c r="BC130" i="1"/>
  <c r="AW130" i="1"/>
  <c r="AY130" i="1" s="1"/>
  <c r="AV130" i="1"/>
  <c r="AA128" i="1"/>
  <c r="BC131" i="1"/>
  <c r="AI134" i="1"/>
  <c r="AK134" i="1" s="1"/>
  <c r="AP124" i="1"/>
  <c r="AR124" i="1" s="1"/>
  <c r="AO124" i="1"/>
  <c r="N129" i="1"/>
  <c r="P129" i="1" s="1"/>
  <c r="BK129" i="1" s="1"/>
  <c r="BN129" i="1" s="1"/>
  <c r="M129" i="1"/>
  <c r="AI130" i="1"/>
  <c r="AK130" i="1" s="1"/>
  <c r="AH130" i="1"/>
  <c r="M127" i="1"/>
  <c r="N125" i="1"/>
  <c r="P125" i="1" s="1"/>
  <c r="M125" i="1"/>
  <c r="AB126" i="1"/>
  <c r="AD126" i="1" s="1"/>
  <c r="AA126" i="1"/>
  <c r="AP130" i="1"/>
  <c r="AR130" i="1" s="1"/>
  <c r="AO130" i="1"/>
  <c r="BL134" i="1"/>
  <c r="BO134" i="1" s="1"/>
  <c r="I132" i="1"/>
  <c r="I131" i="1"/>
  <c r="I133" i="1"/>
  <c r="I135" i="1"/>
  <c r="BL131" i="1"/>
  <c r="BO131" i="1" s="1"/>
  <c r="BL124" i="1"/>
  <c r="BO124" i="1" s="1"/>
  <c r="BL127" i="1"/>
  <c r="BO127" i="1" s="1"/>
  <c r="BL128" i="1"/>
  <c r="BO128" i="1" s="1"/>
  <c r="P123" i="1"/>
  <c r="BJ12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T3" i="1"/>
  <c r="AS3" i="1"/>
  <c r="BK123" i="1" l="1"/>
  <c r="BN123" i="1" s="1"/>
  <c r="BJ126" i="1"/>
  <c r="BJ133" i="1"/>
  <c r="BJ132" i="1"/>
  <c r="BK125" i="1"/>
  <c r="BN125" i="1" s="1"/>
  <c r="BK132" i="1"/>
  <c r="BN132" i="1" s="1"/>
  <c r="BK126" i="1"/>
  <c r="BN126" i="1" s="1"/>
  <c r="BK127" i="1"/>
  <c r="BN127" i="1" s="1"/>
  <c r="BJ131" i="1"/>
  <c r="BK133" i="1"/>
  <c r="BN133" i="1" s="1"/>
  <c r="BK128" i="1"/>
  <c r="BN128" i="1" s="1"/>
  <c r="BJ124" i="1"/>
  <c r="BJ129" i="1"/>
  <c r="BK135" i="1"/>
  <c r="BN135" i="1" s="1"/>
  <c r="BK124" i="1"/>
  <c r="BN124" i="1" s="1"/>
  <c r="BJ127" i="1"/>
  <c r="BJ135" i="1"/>
  <c r="BK131" i="1"/>
  <c r="BN131" i="1" s="1"/>
  <c r="BK134" i="1"/>
  <c r="BN134" i="1" s="1"/>
  <c r="BJ128" i="1"/>
  <c r="BJ134" i="1"/>
  <c r="BK130" i="1"/>
  <c r="BN130" i="1" s="1"/>
  <c r="BJ130" i="1"/>
  <c r="BJ125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BH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C4" i="1"/>
  <c r="BM4" i="1" s="1"/>
  <c r="C5" i="1"/>
  <c r="BM5" i="1" s="1"/>
  <c r="C6" i="1"/>
  <c r="BM6" i="1" s="1"/>
  <c r="C7" i="1"/>
  <c r="BM7" i="1" s="1"/>
  <c r="C8" i="1"/>
  <c r="BM8" i="1" s="1"/>
  <c r="C9" i="1"/>
  <c r="BM9" i="1" s="1"/>
  <c r="C10" i="1"/>
  <c r="BM10" i="1" s="1"/>
  <c r="C11" i="1"/>
  <c r="BM11" i="1" s="1"/>
  <c r="C12" i="1"/>
  <c r="BM12" i="1" s="1"/>
  <c r="C13" i="1"/>
  <c r="BM13" i="1" s="1"/>
  <c r="C14" i="1"/>
  <c r="BM14" i="1" s="1"/>
  <c r="C15" i="1"/>
  <c r="BM15" i="1" s="1"/>
  <c r="C16" i="1"/>
  <c r="BM16" i="1" s="1"/>
  <c r="C17" i="1"/>
  <c r="BM17" i="1" s="1"/>
  <c r="C18" i="1"/>
  <c r="BM18" i="1" s="1"/>
  <c r="C19" i="1"/>
  <c r="BM19" i="1" s="1"/>
  <c r="C20" i="1"/>
  <c r="BM20" i="1" s="1"/>
  <c r="C21" i="1"/>
  <c r="BM21" i="1" s="1"/>
  <c r="C22" i="1"/>
  <c r="BM22" i="1" s="1"/>
  <c r="C23" i="1"/>
  <c r="BM23" i="1" s="1"/>
  <c r="C24" i="1"/>
  <c r="BM24" i="1" s="1"/>
  <c r="C25" i="1"/>
  <c r="BM25" i="1" s="1"/>
  <c r="C26" i="1"/>
  <c r="BM26" i="1" s="1"/>
  <c r="C27" i="1"/>
  <c r="BM27" i="1" s="1"/>
  <c r="C28" i="1"/>
  <c r="BM28" i="1" s="1"/>
  <c r="C29" i="1"/>
  <c r="C30" i="1"/>
  <c r="C31" i="1"/>
  <c r="BM31" i="1" s="1"/>
  <c r="C32" i="1"/>
  <c r="BM32" i="1" s="1"/>
  <c r="C33" i="1"/>
  <c r="BM33" i="1" s="1"/>
  <c r="C34" i="1"/>
  <c r="BM34" i="1" s="1"/>
  <c r="C35" i="1"/>
  <c r="BM35" i="1" s="1"/>
  <c r="C36" i="1"/>
  <c r="BM36" i="1" s="1"/>
  <c r="C37" i="1"/>
  <c r="BM37" i="1" s="1"/>
  <c r="C38" i="1"/>
  <c r="BM38" i="1" s="1"/>
  <c r="C39" i="1"/>
  <c r="BM39" i="1" s="1"/>
  <c r="C40" i="1"/>
  <c r="BM40" i="1" s="1"/>
  <c r="C41" i="1"/>
  <c r="BM41" i="1" s="1"/>
  <c r="C42" i="1"/>
  <c r="BM42" i="1" s="1"/>
  <c r="C43" i="1"/>
  <c r="BM43" i="1" s="1"/>
  <c r="C44" i="1"/>
  <c r="BM44" i="1" s="1"/>
  <c r="C45" i="1"/>
  <c r="BM45" i="1" s="1"/>
  <c r="C46" i="1"/>
  <c r="BM46" i="1" s="1"/>
  <c r="C47" i="1"/>
  <c r="BM47" i="1" s="1"/>
  <c r="C48" i="1"/>
  <c r="BM48" i="1" s="1"/>
  <c r="C49" i="1"/>
  <c r="BM49" i="1" s="1"/>
  <c r="C50" i="1"/>
  <c r="BM50" i="1" s="1"/>
  <c r="C51" i="1"/>
  <c r="BM51" i="1" s="1"/>
  <c r="C52" i="1"/>
  <c r="BM52" i="1" s="1"/>
  <c r="C53" i="1"/>
  <c r="BM53" i="1" s="1"/>
  <c r="C54" i="1"/>
  <c r="BM54" i="1" s="1"/>
  <c r="C55" i="1"/>
  <c r="BM55" i="1" s="1"/>
  <c r="C56" i="1"/>
  <c r="BM56" i="1" s="1"/>
  <c r="C57" i="1"/>
  <c r="BM57" i="1" s="1"/>
  <c r="C58" i="1"/>
  <c r="BM58" i="1" s="1"/>
  <c r="C59" i="1"/>
  <c r="BM59" i="1" s="1"/>
  <c r="C60" i="1"/>
  <c r="BM60" i="1" s="1"/>
  <c r="C61" i="1"/>
  <c r="BM61" i="1" s="1"/>
  <c r="C62" i="1"/>
  <c r="BM62" i="1" s="1"/>
  <c r="C63" i="1"/>
  <c r="BM63" i="1" s="1"/>
  <c r="C64" i="1"/>
  <c r="BM64" i="1" s="1"/>
  <c r="C65" i="1"/>
  <c r="BM65" i="1" s="1"/>
  <c r="C66" i="1"/>
  <c r="BM66" i="1" s="1"/>
  <c r="C67" i="1"/>
  <c r="BM67" i="1" s="1"/>
  <c r="C68" i="1"/>
  <c r="BM68" i="1" s="1"/>
  <c r="C69" i="1"/>
  <c r="BM69" i="1" s="1"/>
  <c r="C70" i="1"/>
  <c r="BM70" i="1" s="1"/>
  <c r="C71" i="1"/>
  <c r="BM71" i="1" s="1"/>
  <c r="C72" i="1"/>
  <c r="BM72" i="1" s="1"/>
  <c r="C73" i="1"/>
  <c r="BM73" i="1" s="1"/>
  <c r="C74" i="1"/>
  <c r="BM74" i="1" s="1"/>
  <c r="C75" i="1"/>
  <c r="BM75" i="1" s="1"/>
  <c r="C76" i="1"/>
  <c r="BM76" i="1" s="1"/>
  <c r="C77" i="1"/>
  <c r="BM77" i="1" s="1"/>
  <c r="C78" i="1"/>
  <c r="BM78" i="1" s="1"/>
  <c r="C79" i="1"/>
  <c r="BM79" i="1" s="1"/>
  <c r="C80" i="1"/>
  <c r="BM80" i="1" s="1"/>
  <c r="C81" i="1"/>
  <c r="BM81" i="1" s="1"/>
  <c r="C82" i="1"/>
  <c r="BM82" i="1" s="1"/>
  <c r="C83" i="1"/>
  <c r="BM83" i="1" s="1"/>
  <c r="C84" i="1"/>
  <c r="BM84" i="1" s="1"/>
  <c r="C85" i="1"/>
  <c r="BM85" i="1" s="1"/>
  <c r="C86" i="1"/>
  <c r="BM86" i="1" s="1"/>
  <c r="C87" i="1"/>
  <c r="BM87" i="1" s="1"/>
  <c r="C88" i="1"/>
  <c r="BM88" i="1" s="1"/>
  <c r="C89" i="1"/>
  <c r="BM89" i="1" s="1"/>
  <c r="C90" i="1"/>
  <c r="BM90" i="1" s="1"/>
  <c r="C91" i="1"/>
  <c r="BM91" i="1" s="1"/>
  <c r="C92" i="1"/>
  <c r="BM92" i="1" s="1"/>
  <c r="C93" i="1"/>
  <c r="BM93" i="1" s="1"/>
  <c r="C94" i="1"/>
  <c r="BM94" i="1" s="1"/>
  <c r="C95" i="1"/>
  <c r="BM95" i="1" s="1"/>
  <c r="C96" i="1"/>
  <c r="BM96" i="1" s="1"/>
  <c r="C97" i="1"/>
  <c r="BM97" i="1" s="1"/>
  <c r="C98" i="1"/>
  <c r="BM98" i="1" s="1"/>
  <c r="C99" i="1"/>
  <c r="BM99" i="1" s="1"/>
  <c r="C100" i="1"/>
  <c r="BM100" i="1" s="1"/>
  <c r="C101" i="1"/>
  <c r="BM101" i="1" s="1"/>
  <c r="C102" i="1"/>
  <c r="BM102" i="1" s="1"/>
  <c r="C103" i="1"/>
  <c r="BM103" i="1" s="1"/>
  <c r="C104" i="1"/>
  <c r="BM104" i="1" s="1"/>
  <c r="C105" i="1"/>
  <c r="BM105" i="1" s="1"/>
  <c r="C106" i="1"/>
  <c r="BM106" i="1" s="1"/>
  <c r="C107" i="1"/>
  <c r="BM107" i="1" s="1"/>
  <c r="C108" i="1"/>
  <c r="BM108" i="1" s="1"/>
  <c r="C109" i="1"/>
  <c r="BM109" i="1" s="1"/>
  <c r="C110" i="1"/>
  <c r="BM110" i="1" s="1"/>
  <c r="C111" i="1"/>
  <c r="BM111" i="1" s="1"/>
  <c r="C112" i="1"/>
  <c r="BM112" i="1" s="1"/>
  <c r="C113" i="1"/>
  <c r="BM113" i="1" s="1"/>
  <c r="C114" i="1"/>
  <c r="BM114" i="1" s="1"/>
  <c r="C115" i="1"/>
  <c r="BM115" i="1" s="1"/>
  <c r="C116" i="1"/>
  <c r="BM116" i="1" s="1"/>
  <c r="C117" i="1"/>
  <c r="BM117" i="1" s="1"/>
  <c r="C118" i="1"/>
  <c r="BM118" i="1" s="1"/>
  <c r="C119" i="1"/>
  <c r="BM119" i="1" s="1"/>
  <c r="C120" i="1"/>
  <c r="BM120" i="1" s="1"/>
  <c r="C121" i="1"/>
  <c r="BM121" i="1" s="1"/>
  <c r="C122" i="1"/>
  <c r="BM122" i="1" s="1"/>
  <c r="BG3" i="1"/>
  <c r="BM29" i="1" l="1"/>
  <c r="BH3" i="1"/>
  <c r="BM3" i="1"/>
  <c r="BG30" i="1"/>
  <c r="BM30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BI56" i="1" l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122" i="1"/>
  <c r="BI120" i="1"/>
  <c r="BI114" i="1"/>
  <c r="BI70" i="1"/>
  <c r="BI68" i="1"/>
  <c r="BI66" i="1"/>
  <c r="BI64" i="1"/>
  <c r="BI60" i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BC36" i="1"/>
  <c r="BC30" i="1"/>
  <c r="T5" i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I115" i="1"/>
  <c r="BI113" i="1"/>
  <c r="BI109" i="1"/>
  <c r="BI107" i="1"/>
  <c r="BI103" i="1"/>
  <c r="BI101" i="1"/>
  <c r="BI97" i="1"/>
  <c r="BI65" i="1"/>
  <c r="BI63" i="1"/>
  <c r="BI61" i="1"/>
  <c r="BI59" i="1"/>
  <c r="BI57" i="1"/>
  <c r="BI55" i="1"/>
  <c r="BI53" i="1"/>
  <c r="BI51" i="1"/>
  <c r="BI49" i="1"/>
  <c r="BI47" i="1"/>
  <c r="BI45" i="1"/>
  <c r="BI43" i="1"/>
  <c r="BI41" i="1"/>
  <c r="BI39" i="1"/>
  <c r="BI37" i="1"/>
  <c r="BI35" i="1"/>
  <c r="BI33" i="1"/>
  <c r="BI31" i="1"/>
  <c r="BI29" i="1"/>
  <c r="BI27" i="1"/>
  <c r="BI23" i="1"/>
  <c r="BI19" i="1"/>
  <c r="BI17" i="1"/>
  <c r="BI15" i="1"/>
  <c r="BI13" i="1"/>
  <c r="T113" i="1"/>
  <c r="AH69" i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46" i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2" i="1"/>
  <c r="BD119" i="1"/>
  <c r="BF119" i="1" s="1"/>
  <c r="BC75" i="1"/>
  <c r="BD72" i="1"/>
  <c r="BF72" i="1" s="1"/>
  <c r="BC67" i="1"/>
  <c r="BC58" i="1"/>
  <c r="BC42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05" i="1"/>
  <c r="AH93" i="1"/>
  <c r="AH79" i="1"/>
  <c r="AH67" i="1"/>
  <c r="AI37" i="1"/>
  <c r="AK37" i="1" s="1"/>
  <c r="AW116" i="1"/>
  <c r="AY116" i="1" s="1"/>
  <c r="AW100" i="1"/>
  <c r="AY100" i="1" s="1"/>
  <c r="AV85" i="1"/>
  <c r="BC78" i="1"/>
  <c r="BC64" i="1"/>
  <c r="BC56" i="1"/>
  <c r="BC48" i="1"/>
  <c r="BC40" i="1"/>
  <c r="AI98" i="1"/>
  <c r="AK98" i="1" s="1"/>
  <c r="BD95" i="1"/>
  <c r="BF95" i="1" s="1"/>
  <c r="BD88" i="1"/>
  <c r="BF88" i="1" s="1"/>
  <c r="BD84" i="1"/>
  <c r="BF84" i="1" s="1"/>
  <c r="BD79" i="1"/>
  <c r="BF79" i="1" s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1" i="1"/>
  <c r="AH97" i="1"/>
  <c r="AH90" i="1"/>
  <c r="AH85" i="1"/>
  <c r="AI51" i="1"/>
  <c r="AK51" i="1" s="1"/>
  <c r="AI45" i="1"/>
  <c r="AK45" i="1" s="1"/>
  <c r="AI5" i="1"/>
  <c r="AK5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00" i="1"/>
  <c r="AR100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AP111" i="1"/>
  <c r="AR111" i="1" s="1"/>
  <c r="AP95" i="1"/>
  <c r="AR95" i="1" s="1"/>
  <c r="AP115" i="1"/>
  <c r="AR115" i="1" s="1"/>
  <c r="AP108" i="1"/>
  <c r="AR108" i="1" s="1"/>
  <c r="AP99" i="1"/>
  <c r="AR99" i="1" s="1"/>
  <c r="AP92" i="1"/>
  <c r="AR92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I106" i="1"/>
  <c r="BI104" i="1"/>
  <c r="BI102" i="1"/>
  <c r="BI100" i="1"/>
  <c r="BI98" i="1"/>
  <c r="BI96" i="1"/>
  <c r="BI92" i="1"/>
  <c r="BI90" i="1"/>
  <c r="BI86" i="1"/>
  <c r="BI84" i="1"/>
  <c r="BI82" i="1"/>
  <c r="U83" i="1"/>
  <c r="W83" i="1" s="1"/>
  <c r="U79" i="1"/>
  <c r="W79" i="1" s="1"/>
  <c r="U75" i="1"/>
  <c r="W75" i="1" s="1"/>
  <c r="U71" i="1"/>
  <c r="W71" i="1" s="1"/>
  <c r="U67" i="1"/>
  <c r="W67" i="1" s="1"/>
  <c r="BI71" i="1"/>
  <c r="BI91" i="1"/>
  <c r="BI87" i="1"/>
  <c r="BI83" i="1"/>
  <c r="BI79" i="1"/>
  <c r="BI75" i="1"/>
  <c r="BI62" i="1"/>
  <c r="BI58" i="1"/>
  <c r="BI54" i="1"/>
  <c r="BI50" i="1"/>
  <c r="BI46" i="1"/>
  <c r="BI42" i="1"/>
  <c r="BI38" i="1"/>
  <c r="BI34" i="1"/>
  <c r="BI30" i="1"/>
  <c r="BI26" i="1"/>
  <c r="BI22" i="1"/>
  <c r="BI118" i="1"/>
  <c r="BI116" i="1"/>
  <c r="BI112" i="1"/>
  <c r="BI110" i="1"/>
  <c r="BI94" i="1"/>
  <c r="BI88" i="1"/>
  <c r="BI80" i="1"/>
  <c r="BI69" i="1"/>
  <c r="BI21" i="1"/>
  <c r="BI78" i="1"/>
  <c r="BI76" i="1"/>
  <c r="BI74" i="1"/>
  <c r="BI18" i="1"/>
  <c r="BI14" i="1"/>
  <c r="BI10" i="1"/>
  <c r="BI6" i="1"/>
  <c r="BI25" i="1"/>
  <c r="BI5" i="1"/>
  <c r="BI121" i="1"/>
  <c r="BI105" i="1"/>
  <c r="BI99" i="1"/>
  <c r="BI95" i="1"/>
  <c r="BI93" i="1"/>
  <c r="BI89" i="1"/>
  <c r="BI85" i="1"/>
  <c r="BI81" i="1"/>
  <c r="BI77" i="1"/>
  <c r="BI73" i="1"/>
  <c r="BI67" i="1"/>
  <c r="BI7" i="1"/>
  <c r="BI111" i="1"/>
  <c r="BI119" i="1"/>
  <c r="BI72" i="1"/>
  <c r="AO79" i="1"/>
  <c r="AP79" i="1"/>
  <c r="AR79" i="1" s="1"/>
  <c r="AO74" i="1"/>
  <c r="AP74" i="1"/>
  <c r="AR74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BL85" i="1" l="1"/>
  <c r="BO85" i="1" s="1"/>
  <c r="BL5" i="1"/>
  <c r="BO5" i="1" s="1"/>
  <c r="BL14" i="1"/>
  <c r="BO14" i="1" s="1"/>
  <c r="BL88" i="1"/>
  <c r="BO88" i="1" s="1"/>
  <c r="BL26" i="1"/>
  <c r="BO26" i="1" s="1"/>
  <c r="BL42" i="1"/>
  <c r="BO42" i="1" s="1"/>
  <c r="BL58" i="1"/>
  <c r="BO58" i="1" s="1"/>
  <c r="BL83" i="1"/>
  <c r="BO83" i="1" s="1"/>
  <c r="BL15" i="1"/>
  <c r="BO15" i="1" s="1"/>
  <c r="BL43" i="1"/>
  <c r="BO43" i="1" s="1"/>
  <c r="BL68" i="1"/>
  <c r="BO68" i="1" s="1"/>
  <c r="BL122" i="1"/>
  <c r="BO122" i="1" s="1"/>
  <c r="BL12" i="1"/>
  <c r="BO12" i="1" s="1"/>
  <c r="BL28" i="1"/>
  <c r="BO28" i="1" s="1"/>
  <c r="BL44" i="1"/>
  <c r="BO44" i="1" s="1"/>
  <c r="BL119" i="1"/>
  <c r="BO119" i="1" s="1"/>
  <c r="BL73" i="1"/>
  <c r="BO73" i="1" s="1"/>
  <c r="BL89" i="1"/>
  <c r="BO89" i="1" s="1"/>
  <c r="BL121" i="1"/>
  <c r="BO121" i="1" s="1"/>
  <c r="BL25" i="1"/>
  <c r="BO25" i="1" s="1"/>
  <c r="BL18" i="1"/>
  <c r="BO18" i="1" s="1"/>
  <c r="BL21" i="1"/>
  <c r="BO21" i="1" s="1"/>
  <c r="BL94" i="1"/>
  <c r="BO94" i="1" s="1"/>
  <c r="BL30" i="1"/>
  <c r="BO30" i="1" s="1"/>
  <c r="BL46" i="1"/>
  <c r="BO46" i="1" s="1"/>
  <c r="BL62" i="1"/>
  <c r="BO62" i="1" s="1"/>
  <c r="BL87" i="1"/>
  <c r="BO87" i="1" s="1"/>
  <c r="BL82" i="1"/>
  <c r="BO82" i="1" s="1"/>
  <c r="BL92" i="1"/>
  <c r="BO92" i="1" s="1"/>
  <c r="BL102" i="1"/>
  <c r="BO102" i="1" s="1"/>
  <c r="BL17" i="1"/>
  <c r="BO17" i="1" s="1"/>
  <c r="BL29" i="1"/>
  <c r="BO29" i="1" s="1"/>
  <c r="BL37" i="1"/>
  <c r="BO37" i="1" s="1"/>
  <c r="BL45" i="1"/>
  <c r="BO45" i="1" s="1"/>
  <c r="BL53" i="1"/>
  <c r="BO53" i="1" s="1"/>
  <c r="BL61" i="1"/>
  <c r="BO61" i="1" s="1"/>
  <c r="BL101" i="1"/>
  <c r="BO101" i="1" s="1"/>
  <c r="BL113" i="1"/>
  <c r="BO113" i="1" s="1"/>
  <c r="BL60" i="1"/>
  <c r="BO60" i="1" s="1"/>
  <c r="BL70" i="1"/>
  <c r="BO70" i="1" s="1"/>
  <c r="BL16" i="1"/>
  <c r="BO16" i="1" s="1"/>
  <c r="BL32" i="1"/>
  <c r="BO32" i="1" s="1"/>
  <c r="BL48" i="1"/>
  <c r="BO48" i="1" s="1"/>
  <c r="BL72" i="1"/>
  <c r="BO72" i="1" s="1"/>
  <c r="BL78" i="1"/>
  <c r="BO78" i="1" s="1"/>
  <c r="BL90" i="1"/>
  <c r="BO90" i="1" s="1"/>
  <c r="BL111" i="1"/>
  <c r="BO111" i="1" s="1"/>
  <c r="BL77" i="1"/>
  <c r="BO77" i="1" s="1"/>
  <c r="BL93" i="1"/>
  <c r="BO93" i="1" s="1"/>
  <c r="BL6" i="1"/>
  <c r="BO6" i="1" s="1"/>
  <c r="BL74" i="1"/>
  <c r="BO74" i="1" s="1"/>
  <c r="BL69" i="1"/>
  <c r="BO69" i="1" s="1"/>
  <c r="BL110" i="1"/>
  <c r="BO110" i="1" s="1"/>
  <c r="BL118" i="1"/>
  <c r="BO118" i="1" s="1"/>
  <c r="BL34" i="1"/>
  <c r="BO34" i="1" s="1"/>
  <c r="BL50" i="1"/>
  <c r="BO50" i="1" s="1"/>
  <c r="BL75" i="1"/>
  <c r="BO75" i="1" s="1"/>
  <c r="BL91" i="1"/>
  <c r="BO91" i="1" s="1"/>
  <c r="BL84" i="1"/>
  <c r="BO84" i="1" s="1"/>
  <c r="BL96" i="1"/>
  <c r="BO96" i="1" s="1"/>
  <c r="BL104" i="1"/>
  <c r="BO104" i="1" s="1"/>
  <c r="BL19" i="1"/>
  <c r="BO19" i="1" s="1"/>
  <c r="BL31" i="1"/>
  <c r="BO31" i="1" s="1"/>
  <c r="BL39" i="1"/>
  <c r="BO39" i="1" s="1"/>
  <c r="BL47" i="1"/>
  <c r="BO47" i="1" s="1"/>
  <c r="BL55" i="1"/>
  <c r="BO55" i="1" s="1"/>
  <c r="BL63" i="1"/>
  <c r="BO63" i="1" s="1"/>
  <c r="BL103" i="1"/>
  <c r="BO103" i="1" s="1"/>
  <c r="BL115" i="1"/>
  <c r="BO115" i="1" s="1"/>
  <c r="BL64" i="1"/>
  <c r="BO64" i="1" s="1"/>
  <c r="BL114" i="1"/>
  <c r="BO114" i="1" s="1"/>
  <c r="BL20" i="1"/>
  <c r="BO20" i="1" s="1"/>
  <c r="BL36" i="1"/>
  <c r="BO36" i="1" s="1"/>
  <c r="BL52" i="1"/>
  <c r="BO52" i="1" s="1"/>
  <c r="BL67" i="1"/>
  <c r="BO67" i="1" s="1"/>
  <c r="BL105" i="1"/>
  <c r="BO105" i="1" s="1"/>
  <c r="BL116" i="1"/>
  <c r="BO116" i="1" s="1"/>
  <c r="BL100" i="1"/>
  <c r="BO100" i="1" s="1"/>
  <c r="BL108" i="1"/>
  <c r="BO108" i="1" s="1"/>
  <c r="BL27" i="1"/>
  <c r="BO27" i="1" s="1"/>
  <c r="BL35" i="1"/>
  <c r="BO35" i="1" s="1"/>
  <c r="BL51" i="1"/>
  <c r="BO51" i="1" s="1"/>
  <c r="BL59" i="1"/>
  <c r="BO59" i="1" s="1"/>
  <c r="BL97" i="1"/>
  <c r="BO97" i="1" s="1"/>
  <c r="BL109" i="1"/>
  <c r="BO109" i="1" s="1"/>
  <c r="BL7" i="1"/>
  <c r="BO7" i="1" s="1"/>
  <c r="BL81" i="1"/>
  <c r="BO81" i="1" s="1"/>
  <c r="BL95" i="1"/>
  <c r="BO95" i="1" s="1"/>
  <c r="BL99" i="1"/>
  <c r="BO99" i="1" s="1"/>
  <c r="BL10" i="1"/>
  <c r="BO10" i="1" s="1"/>
  <c r="BL76" i="1"/>
  <c r="BO76" i="1" s="1"/>
  <c r="BL80" i="1"/>
  <c r="BO80" i="1" s="1"/>
  <c r="BL112" i="1"/>
  <c r="BO112" i="1" s="1"/>
  <c r="BL22" i="1"/>
  <c r="BO22" i="1" s="1"/>
  <c r="BL38" i="1"/>
  <c r="BO38" i="1" s="1"/>
  <c r="BL54" i="1"/>
  <c r="BO54" i="1" s="1"/>
  <c r="BL79" i="1"/>
  <c r="BO79" i="1" s="1"/>
  <c r="BL71" i="1"/>
  <c r="BO71" i="1" s="1"/>
  <c r="BL86" i="1"/>
  <c r="BO86" i="1" s="1"/>
  <c r="BL98" i="1"/>
  <c r="BO98" i="1" s="1"/>
  <c r="BL106" i="1"/>
  <c r="BO106" i="1" s="1"/>
  <c r="BL9" i="1"/>
  <c r="BO9" i="1" s="1"/>
  <c r="BL11" i="1"/>
  <c r="BO11" i="1" s="1"/>
  <c r="BL13" i="1"/>
  <c r="BO13" i="1" s="1"/>
  <c r="BL23" i="1"/>
  <c r="BO23" i="1" s="1"/>
  <c r="BL33" i="1"/>
  <c r="BO33" i="1" s="1"/>
  <c r="BL41" i="1"/>
  <c r="BO41" i="1" s="1"/>
  <c r="BL49" i="1"/>
  <c r="BO49" i="1" s="1"/>
  <c r="BL57" i="1"/>
  <c r="BO57" i="1" s="1"/>
  <c r="BL65" i="1"/>
  <c r="BO65" i="1" s="1"/>
  <c r="BL107" i="1"/>
  <c r="BO107" i="1" s="1"/>
  <c r="BL117" i="1"/>
  <c r="BO117" i="1" s="1"/>
  <c r="BL66" i="1"/>
  <c r="BO66" i="1" s="1"/>
  <c r="BL120" i="1"/>
  <c r="BO120" i="1" s="1"/>
  <c r="BL8" i="1"/>
  <c r="BO8" i="1" s="1"/>
  <c r="BL24" i="1"/>
  <c r="BO24" i="1" s="1"/>
  <c r="BL40" i="1"/>
  <c r="BO40" i="1" s="1"/>
  <c r="BL56" i="1"/>
  <c r="BO56" i="1" s="1"/>
  <c r="N66" i="1"/>
  <c r="P66" i="1" s="1"/>
  <c r="M63" i="1"/>
  <c r="M85" i="1"/>
  <c r="M83" i="1"/>
  <c r="N89" i="1"/>
  <c r="P89" i="1" s="1"/>
  <c r="N86" i="1"/>
  <c r="P86" i="1" s="1"/>
  <c r="M84" i="1"/>
  <c r="N82" i="1"/>
  <c r="P82" i="1" s="1"/>
  <c r="M61" i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G90" i="1"/>
  <c r="I90" i="1" s="1"/>
  <c r="G107" i="1"/>
  <c r="G99" i="1"/>
  <c r="G91" i="1"/>
  <c r="F89" i="1"/>
  <c r="G109" i="1"/>
  <c r="G101" i="1"/>
  <c r="G93" i="1"/>
  <c r="I89" i="1"/>
  <c r="G4" i="1"/>
  <c r="I4" i="1" s="1"/>
  <c r="BI4" i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22" i="1"/>
  <c r="G120" i="1"/>
  <c r="G118" i="1"/>
  <c r="G116" i="1"/>
  <c r="G114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I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BJ95" i="1" l="1"/>
  <c r="BK90" i="1"/>
  <c r="BN90" i="1" s="1"/>
  <c r="BK103" i="1"/>
  <c r="BN103" i="1" s="1"/>
  <c r="I3" i="1"/>
  <c r="BK3" i="1" s="1"/>
  <c r="BN3" i="1" s="1"/>
  <c r="BJ3" i="1"/>
  <c r="BL4" i="1"/>
  <c r="BO4" i="1" s="1"/>
  <c r="I95" i="1"/>
  <c r="BK95" i="1" s="1"/>
  <c r="BN95" i="1" s="1"/>
  <c r="BJ103" i="1"/>
  <c r="BK111" i="1"/>
  <c r="BN111" i="1" s="1"/>
  <c r="BJ89" i="1"/>
  <c r="BJ111" i="1"/>
  <c r="BK89" i="1"/>
  <c r="BN89" i="1" s="1"/>
  <c r="BK4" i="1"/>
  <c r="BN4" i="1" s="1"/>
  <c r="BJ4" i="1"/>
  <c r="BJ97" i="1"/>
  <c r="BK105" i="1"/>
  <c r="BN105" i="1" s="1"/>
  <c r="BK97" i="1"/>
  <c r="BN97" i="1" s="1"/>
  <c r="BJ105" i="1"/>
  <c r="BJ90" i="1"/>
  <c r="I14" i="1"/>
  <c r="BK14" i="1" s="1"/>
  <c r="BN14" i="1" s="1"/>
  <c r="BJ14" i="1"/>
  <c r="I22" i="1"/>
  <c r="BK22" i="1" s="1"/>
  <c r="BN22" i="1" s="1"/>
  <c r="BJ22" i="1"/>
  <c r="I30" i="1"/>
  <c r="BK30" i="1" s="1"/>
  <c r="BN30" i="1" s="1"/>
  <c r="BJ30" i="1"/>
  <c r="I38" i="1"/>
  <c r="BK38" i="1" s="1"/>
  <c r="BN38" i="1" s="1"/>
  <c r="BJ38" i="1"/>
  <c r="I46" i="1"/>
  <c r="BK46" i="1" s="1"/>
  <c r="BN46" i="1" s="1"/>
  <c r="BJ46" i="1"/>
  <c r="I69" i="1"/>
  <c r="BK69" i="1" s="1"/>
  <c r="BN69" i="1" s="1"/>
  <c r="BJ69" i="1"/>
  <c r="I84" i="1"/>
  <c r="BK84" i="1" s="1"/>
  <c r="BN84" i="1" s="1"/>
  <c r="BJ84" i="1"/>
  <c r="I62" i="1"/>
  <c r="BK62" i="1" s="1"/>
  <c r="BN62" i="1" s="1"/>
  <c r="BJ62" i="1"/>
  <c r="I83" i="1"/>
  <c r="BK83" i="1" s="1"/>
  <c r="BN83" i="1" s="1"/>
  <c r="BJ83" i="1"/>
  <c r="I94" i="1"/>
  <c r="BK94" i="1" s="1"/>
  <c r="BN94" i="1" s="1"/>
  <c r="BJ94" i="1"/>
  <c r="I110" i="1"/>
  <c r="BK110" i="1" s="1"/>
  <c r="BN110" i="1" s="1"/>
  <c r="BJ110" i="1"/>
  <c r="I7" i="1"/>
  <c r="BK7" i="1" s="1"/>
  <c r="BN7" i="1" s="1"/>
  <c r="BJ7" i="1"/>
  <c r="I19" i="1"/>
  <c r="BK19" i="1" s="1"/>
  <c r="BN19" i="1" s="1"/>
  <c r="BJ19" i="1"/>
  <c r="I31" i="1"/>
  <c r="BK31" i="1" s="1"/>
  <c r="BN31" i="1" s="1"/>
  <c r="BJ31" i="1"/>
  <c r="I39" i="1"/>
  <c r="BK39" i="1" s="1"/>
  <c r="BN39" i="1" s="1"/>
  <c r="BJ39" i="1"/>
  <c r="I47" i="1"/>
  <c r="BK47" i="1" s="1"/>
  <c r="BN47" i="1" s="1"/>
  <c r="BJ47" i="1"/>
  <c r="I78" i="1"/>
  <c r="BK78" i="1" s="1"/>
  <c r="BN78" i="1" s="1"/>
  <c r="BJ78" i="1"/>
  <c r="I63" i="1"/>
  <c r="BK63" i="1" s="1"/>
  <c r="BN63" i="1" s="1"/>
  <c r="BJ63" i="1"/>
  <c r="I77" i="1"/>
  <c r="BK77" i="1" s="1"/>
  <c r="BN77" i="1" s="1"/>
  <c r="BJ77" i="1"/>
  <c r="I52" i="1"/>
  <c r="BK52" i="1" s="1"/>
  <c r="BN52" i="1" s="1"/>
  <c r="BJ52" i="1"/>
  <c r="I68" i="1"/>
  <c r="BK68" i="1" s="1"/>
  <c r="BN68" i="1" s="1"/>
  <c r="BJ68" i="1"/>
  <c r="I104" i="1"/>
  <c r="BK104" i="1" s="1"/>
  <c r="BN104" i="1" s="1"/>
  <c r="BJ104" i="1"/>
  <c r="I119" i="1"/>
  <c r="BK119" i="1" s="1"/>
  <c r="BN119" i="1" s="1"/>
  <c r="BJ119" i="1"/>
  <c r="I114" i="1"/>
  <c r="BK114" i="1" s="1"/>
  <c r="BN114" i="1" s="1"/>
  <c r="BJ114" i="1"/>
  <c r="I93" i="1"/>
  <c r="BK93" i="1" s="1"/>
  <c r="BN93" i="1" s="1"/>
  <c r="BJ93" i="1"/>
  <c r="I91" i="1"/>
  <c r="BK91" i="1" s="1"/>
  <c r="BN91" i="1" s="1"/>
  <c r="BJ91" i="1"/>
  <c r="I8" i="1"/>
  <c r="BK8" i="1" s="1"/>
  <c r="BN8" i="1" s="1"/>
  <c r="BJ8" i="1"/>
  <c r="I16" i="1"/>
  <c r="BK16" i="1" s="1"/>
  <c r="BN16" i="1" s="1"/>
  <c r="BJ16" i="1"/>
  <c r="I28" i="1"/>
  <c r="BK28" i="1" s="1"/>
  <c r="BN28" i="1" s="1"/>
  <c r="BJ28" i="1"/>
  <c r="I36" i="1"/>
  <c r="BK36" i="1" s="1"/>
  <c r="BN36" i="1" s="1"/>
  <c r="BJ36" i="1"/>
  <c r="I44" i="1"/>
  <c r="BK44" i="1" s="1"/>
  <c r="BN44" i="1" s="1"/>
  <c r="BJ44" i="1"/>
  <c r="I57" i="1"/>
  <c r="BK57" i="1" s="1"/>
  <c r="BN57" i="1" s="1"/>
  <c r="BJ57" i="1"/>
  <c r="I72" i="1"/>
  <c r="BK72" i="1" s="1"/>
  <c r="BN72" i="1" s="1"/>
  <c r="BJ72" i="1"/>
  <c r="I50" i="1"/>
  <c r="BK50" i="1" s="1"/>
  <c r="BN50" i="1" s="1"/>
  <c r="BJ50" i="1"/>
  <c r="I66" i="1"/>
  <c r="BK66" i="1" s="1"/>
  <c r="BN66" i="1" s="1"/>
  <c r="BJ66" i="1"/>
  <c r="I87" i="1"/>
  <c r="BK87" i="1" s="1"/>
  <c r="BN87" i="1" s="1"/>
  <c r="BJ87" i="1"/>
  <c r="I98" i="1"/>
  <c r="BK98" i="1" s="1"/>
  <c r="BN98" i="1" s="1"/>
  <c r="BJ98" i="1"/>
  <c r="I106" i="1"/>
  <c r="BK106" i="1" s="1"/>
  <c r="BN106" i="1" s="1"/>
  <c r="BJ106" i="1"/>
  <c r="I113" i="1"/>
  <c r="BK113" i="1" s="1"/>
  <c r="BN113" i="1" s="1"/>
  <c r="BJ113" i="1"/>
  <c r="I121" i="1"/>
  <c r="BK121" i="1" s="1"/>
  <c r="BN121" i="1" s="1"/>
  <c r="BJ121" i="1"/>
  <c r="I116" i="1"/>
  <c r="BK116" i="1" s="1"/>
  <c r="BN116" i="1" s="1"/>
  <c r="BJ116" i="1"/>
  <c r="I101" i="1"/>
  <c r="BK101" i="1" s="1"/>
  <c r="BN101" i="1" s="1"/>
  <c r="BJ101" i="1"/>
  <c r="I99" i="1"/>
  <c r="BK99" i="1" s="1"/>
  <c r="BN99" i="1" s="1"/>
  <c r="BJ99" i="1"/>
  <c r="I10" i="1"/>
  <c r="BK10" i="1" s="1"/>
  <c r="BN10" i="1" s="1"/>
  <c r="BJ10" i="1"/>
  <c r="I18" i="1"/>
  <c r="BK18" i="1" s="1"/>
  <c r="BN18" i="1" s="1"/>
  <c r="BJ18" i="1"/>
  <c r="I26" i="1"/>
  <c r="BK26" i="1" s="1"/>
  <c r="BN26" i="1" s="1"/>
  <c r="BJ26" i="1"/>
  <c r="I34" i="1"/>
  <c r="BK34" i="1" s="1"/>
  <c r="BN34" i="1" s="1"/>
  <c r="BJ34" i="1"/>
  <c r="I42" i="1"/>
  <c r="BK42" i="1" s="1"/>
  <c r="BN42" i="1" s="1"/>
  <c r="BJ42" i="1"/>
  <c r="I53" i="1"/>
  <c r="BK53" i="1" s="1"/>
  <c r="BN53" i="1" s="1"/>
  <c r="BJ53" i="1"/>
  <c r="I61" i="1"/>
  <c r="BK61" i="1" s="1"/>
  <c r="BN61" i="1" s="1"/>
  <c r="BJ61" i="1"/>
  <c r="I76" i="1"/>
  <c r="BK76" i="1" s="1"/>
  <c r="BN76" i="1" s="1"/>
  <c r="BJ76" i="1"/>
  <c r="I54" i="1"/>
  <c r="BK54" i="1" s="1"/>
  <c r="BN54" i="1" s="1"/>
  <c r="BJ54" i="1"/>
  <c r="I70" i="1"/>
  <c r="BK70" i="1" s="1"/>
  <c r="BN70" i="1" s="1"/>
  <c r="BJ70" i="1"/>
  <c r="I75" i="1"/>
  <c r="BK75" i="1" s="1"/>
  <c r="BN75" i="1" s="1"/>
  <c r="BJ75" i="1"/>
  <c r="I102" i="1"/>
  <c r="BK102" i="1" s="1"/>
  <c r="BN102" i="1" s="1"/>
  <c r="BJ102" i="1"/>
  <c r="I117" i="1"/>
  <c r="BK117" i="1" s="1"/>
  <c r="BN117" i="1" s="1"/>
  <c r="BJ117" i="1"/>
  <c r="I120" i="1"/>
  <c r="BK120" i="1" s="1"/>
  <c r="BN120" i="1" s="1"/>
  <c r="BJ120" i="1"/>
  <c r="I11" i="1"/>
  <c r="BK11" i="1" s="1"/>
  <c r="BN11" i="1" s="1"/>
  <c r="BJ11" i="1"/>
  <c r="I15" i="1"/>
  <c r="BK15" i="1" s="1"/>
  <c r="BN15" i="1" s="1"/>
  <c r="BJ15" i="1"/>
  <c r="I23" i="1"/>
  <c r="BK23" i="1" s="1"/>
  <c r="BN23" i="1" s="1"/>
  <c r="BJ23" i="1"/>
  <c r="I27" i="1"/>
  <c r="BK27" i="1" s="1"/>
  <c r="BN27" i="1" s="1"/>
  <c r="BJ27" i="1"/>
  <c r="I35" i="1"/>
  <c r="BK35" i="1" s="1"/>
  <c r="BN35" i="1" s="1"/>
  <c r="BJ35" i="1"/>
  <c r="I43" i="1"/>
  <c r="BK43" i="1" s="1"/>
  <c r="BN43" i="1" s="1"/>
  <c r="BJ43" i="1"/>
  <c r="I86" i="1"/>
  <c r="BK86" i="1" s="1"/>
  <c r="BN86" i="1" s="1"/>
  <c r="BJ86" i="1"/>
  <c r="I55" i="1"/>
  <c r="BK55" i="1" s="1"/>
  <c r="BN55" i="1" s="1"/>
  <c r="BJ55" i="1"/>
  <c r="I71" i="1"/>
  <c r="BK71" i="1" s="1"/>
  <c r="BN71" i="1" s="1"/>
  <c r="BJ71" i="1"/>
  <c r="I85" i="1"/>
  <c r="BK85" i="1" s="1"/>
  <c r="BN85" i="1" s="1"/>
  <c r="BJ85" i="1"/>
  <c r="I60" i="1"/>
  <c r="BK60" i="1" s="1"/>
  <c r="BN60" i="1" s="1"/>
  <c r="BJ60" i="1"/>
  <c r="I96" i="1"/>
  <c r="BK96" i="1" s="1"/>
  <c r="BN96" i="1" s="1"/>
  <c r="BJ96" i="1"/>
  <c r="I112" i="1"/>
  <c r="BK112" i="1" s="1"/>
  <c r="BN112" i="1" s="1"/>
  <c r="BJ112" i="1"/>
  <c r="I122" i="1"/>
  <c r="BK122" i="1" s="1"/>
  <c r="BN122" i="1" s="1"/>
  <c r="BJ122" i="1"/>
  <c r="I12" i="1"/>
  <c r="BK12" i="1" s="1"/>
  <c r="BN12" i="1" s="1"/>
  <c r="BJ12" i="1"/>
  <c r="I20" i="1"/>
  <c r="BK20" i="1" s="1"/>
  <c r="BN20" i="1" s="1"/>
  <c r="BJ20" i="1"/>
  <c r="I24" i="1"/>
  <c r="BK24" i="1" s="1"/>
  <c r="BN24" i="1" s="1"/>
  <c r="BJ24" i="1"/>
  <c r="I32" i="1"/>
  <c r="BK32" i="1" s="1"/>
  <c r="BN32" i="1" s="1"/>
  <c r="BJ32" i="1"/>
  <c r="I40" i="1"/>
  <c r="BK40" i="1" s="1"/>
  <c r="BN40" i="1" s="1"/>
  <c r="BJ40" i="1"/>
  <c r="I49" i="1"/>
  <c r="BK49" i="1" s="1"/>
  <c r="BN49" i="1" s="1"/>
  <c r="BJ49" i="1"/>
  <c r="I65" i="1"/>
  <c r="BK65" i="1" s="1"/>
  <c r="BN65" i="1" s="1"/>
  <c r="BJ65" i="1"/>
  <c r="I80" i="1"/>
  <c r="BK80" i="1" s="1"/>
  <c r="BN80" i="1" s="1"/>
  <c r="BJ80" i="1"/>
  <c r="I58" i="1"/>
  <c r="BK58" i="1" s="1"/>
  <c r="BN58" i="1" s="1"/>
  <c r="BJ58" i="1"/>
  <c r="I88" i="1"/>
  <c r="BK88" i="1" s="1"/>
  <c r="BN88" i="1" s="1"/>
  <c r="BJ88" i="1"/>
  <c r="I79" i="1"/>
  <c r="BK79" i="1" s="1"/>
  <c r="BN79" i="1" s="1"/>
  <c r="BJ79" i="1"/>
  <c r="I9" i="1"/>
  <c r="BK9" i="1" s="1"/>
  <c r="BN9" i="1" s="1"/>
  <c r="BJ9" i="1"/>
  <c r="I13" i="1"/>
  <c r="BK13" i="1" s="1"/>
  <c r="BN13" i="1" s="1"/>
  <c r="BJ13" i="1"/>
  <c r="I17" i="1"/>
  <c r="BK17" i="1" s="1"/>
  <c r="BN17" i="1" s="1"/>
  <c r="BJ17" i="1"/>
  <c r="I21" i="1"/>
  <c r="BK21" i="1" s="1"/>
  <c r="BN21" i="1" s="1"/>
  <c r="BJ21" i="1"/>
  <c r="I25" i="1"/>
  <c r="BK25" i="1" s="1"/>
  <c r="BN25" i="1" s="1"/>
  <c r="BJ25" i="1"/>
  <c r="I29" i="1"/>
  <c r="BK29" i="1" s="1"/>
  <c r="BN29" i="1" s="1"/>
  <c r="BJ29" i="1"/>
  <c r="I33" i="1"/>
  <c r="BK33" i="1" s="1"/>
  <c r="BN33" i="1" s="1"/>
  <c r="BJ33" i="1"/>
  <c r="I37" i="1"/>
  <c r="BK37" i="1" s="1"/>
  <c r="BN37" i="1" s="1"/>
  <c r="BJ37" i="1"/>
  <c r="I41" i="1"/>
  <c r="BK41" i="1" s="1"/>
  <c r="BN41" i="1" s="1"/>
  <c r="BJ41" i="1"/>
  <c r="I45" i="1"/>
  <c r="BK45" i="1" s="1"/>
  <c r="BN45" i="1" s="1"/>
  <c r="BJ45" i="1"/>
  <c r="I74" i="1"/>
  <c r="BK74" i="1" s="1"/>
  <c r="BN74" i="1" s="1"/>
  <c r="BJ74" i="1"/>
  <c r="I82" i="1"/>
  <c r="BK82" i="1" s="1"/>
  <c r="BN82" i="1" s="1"/>
  <c r="BJ82" i="1"/>
  <c r="I51" i="1"/>
  <c r="BK51" i="1" s="1"/>
  <c r="BN51" i="1" s="1"/>
  <c r="BJ51" i="1"/>
  <c r="I59" i="1"/>
  <c r="BK59" i="1" s="1"/>
  <c r="BN59" i="1" s="1"/>
  <c r="BJ59" i="1"/>
  <c r="I67" i="1"/>
  <c r="BK67" i="1" s="1"/>
  <c r="BN67" i="1" s="1"/>
  <c r="BJ67" i="1"/>
  <c r="I73" i="1"/>
  <c r="BK73" i="1" s="1"/>
  <c r="BN73" i="1" s="1"/>
  <c r="BJ73" i="1"/>
  <c r="I81" i="1"/>
  <c r="BK81" i="1" s="1"/>
  <c r="BN81" i="1" s="1"/>
  <c r="BJ81" i="1"/>
  <c r="I48" i="1"/>
  <c r="BK48" i="1" s="1"/>
  <c r="BN48" i="1" s="1"/>
  <c r="BJ48" i="1"/>
  <c r="I56" i="1"/>
  <c r="BK56" i="1" s="1"/>
  <c r="BN56" i="1" s="1"/>
  <c r="BJ56" i="1"/>
  <c r="I64" i="1"/>
  <c r="BK64" i="1" s="1"/>
  <c r="BN64" i="1" s="1"/>
  <c r="BJ64" i="1"/>
  <c r="I92" i="1"/>
  <c r="BK92" i="1" s="1"/>
  <c r="BN92" i="1" s="1"/>
  <c r="BJ92" i="1"/>
  <c r="I100" i="1"/>
  <c r="BK100" i="1" s="1"/>
  <c r="BN100" i="1" s="1"/>
  <c r="BJ100" i="1"/>
  <c r="I108" i="1"/>
  <c r="BK108" i="1" s="1"/>
  <c r="BN108" i="1" s="1"/>
  <c r="BJ108" i="1"/>
  <c r="I115" i="1"/>
  <c r="BK115" i="1" s="1"/>
  <c r="BN115" i="1" s="1"/>
  <c r="BJ115" i="1"/>
  <c r="I118" i="1"/>
  <c r="BK118" i="1" s="1"/>
  <c r="BN118" i="1" s="1"/>
  <c r="BJ118" i="1"/>
  <c r="I109" i="1"/>
  <c r="BK109" i="1" s="1"/>
  <c r="BN109" i="1" s="1"/>
  <c r="BJ109" i="1"/>
  <c r="I107" i="1"/>
  <c r="BK107" i="1" s="1"/>
  <c r="BN107" i="1" s="1"/>
  <c r="BJ107" i="1"/>
  <c r="I6" i="1"/>
  <c r="BK6" i="1" s="1"/>
  <c r="BN6" i="1" s="1"/>
  <c r="BJ6" i="1"/>
  <c r="I5" i="1"/>
  <c r="BK5" i="1" s="1"/>
  <c r="BN5" i="1" s="1"/>
  <c r="BJ5" i="1"/>
  <c r="M3" i="1"/>
  <c r="AA3" i="1"/>
  <c r="AO3" i="1"/>
  <c r="BC3" i="1"/>
  <c r="T3" i="1"/>
  <c r="AH3" i="1"/>
  <c r="AV3" i="1"/>
  <c r="F3" i="1"/>
  <c r="BL3" i="1"/>
  <c r="BO3" i="1" s="1"/>
</calcChain>
</file>

<file path=xl/sharedStrings.xml><?xml version="1.0" encoding="utf-8"?>
<sst xmlns="http://schemas.openxmlformats.org/spreadsheetml/2006/main" count="79" uniqueCount="23">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</sst>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8-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1-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2-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3-B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4-O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5-M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6-EM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BA/Results%20Genetaor/Batch%202018-20/Sem%201/7-N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10</v>
          </cell>
          <cell r="D3">
            <v>60</v>
          </cell>
        </row>
        <row r="4">
          <cell r="C4">
            <v>36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20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36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38</v>
          </cell>
          <cell r="D3">
            <v>56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0</v>
          </cell>
          <cell r="D24">
            <v>0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0</v>
          </cell>
          <cell r="D45">
            <v>0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0</v>
          </cell>
          <cell r="D122">
            <v>0</v>
          </cell>
        </row>
        <row r="123">
          <cell r="C123">
            <v>0</v>
          </cell>
          <cell r="D123">
            <v>0</v>
          </cell>
        </row>
        <row r="124">
          <cell r="C124">
            <v>0</v>
          </cell>
          <cell r="D124">
            <v>0</v>
          </cell>
        </row>
        <row r="125">
          <cell r="C125">
            <v>0</v>
          </cell>
          <cell r="D125">
            <v>0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>
            <v>0</v>
          </cell>
          <cell r="D133">
            <v>0</v>
          </cell>
        </row>
        <row r="134">
          <cell r="C134">
            <v>0</v>
          </cell>
          <cell r="D134">
            <v>0</v>
          </cell>
        </row>
        <row r="135">
          <cell r="C135">
            <v>0</v>
          </cell>
          <cell r="D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2.7109375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3" t="s">
        <v>20</v>
      </c>
      <c r="B1" s="35"/>
      <c r="C1" s="5" t="s">
        <v>1</v>
      </c>
      <c r="D1" s="34" t="str">
        <f>'[1]Subjects List'!$C$4</f>
        <v>Perspective Management</v>
      </c>
      <c r="E1" s="34"/>
      <c r="F1" s="34"/>
      <c r="G1" s="34"/>
      <c r="H1" s="34"/>
      <c r="I1" s="35"/>
      <c r="J1" s="5" t="s">
        <v>1</v>
      </c>
      <c r="K1" s="36" t="str">
        <f>'[1]Subjects List'!$C$5</f>
        <v>Financial Accounting</v>
      </c>
      <c r="L1" s="36"/>
      <c r="M1" s="36"/>
      <c r="N1" s="36"/>
      <c r="O1" s="36"/>
      <c r="P1" s="37"/>
      <c r="Q1" s="9" t="s">
        <v>1</v>
      </c>
      <c r="R1" s="34" t="str">
        <f>'[1]Subjects List'!$C$6</f>
        <v>Business Statistics</v>
      </c>
      <c r="S1" s="34"/>
      <c r="T1" s="34"/>
      <c r="U1" s="34"/>
      <c r="V1" s="34"/>
      <c r="W1" s="35"/>
      <c r="X1" s="9" t="s">
        <v>1</v>
      </c>
      <c r="Y1" s="34" t="str">
        <f>'[1]Subjects List'!$C$7</f>
        <v>Operations Management</v>
      </c>
      <c r="Z1" s="34"/>
      <c r="AA1" s="34"/>
      <c r="AB1" s="34"/>
      <c r="AC1" s="34"/>
      <c r="AD1" s="35"/>
      <c r="AE1" s="9" t="s">
        <v>1</v>
      </c>
      <c r="AF1" s="34" t="str">
        <f>'[1]Subjects List'!$C$8</f>
        <v>Managerial Economics</v>
      </c>
      <c r="AG1" s="34"/>
      <c r="AH1" s="34"/>
      <c r="AI1" s="34"/>
      <c r="AJ1" s="34"/>
      <c r="AK1" s="35"/>
      <c r="AL1" s="9" t="s">
        <v>1</v>
      </c>
      <c r="AM1" s="34" t="str">
        <f>'[1]Subjects List'!$C$9</f>
        <v>Effective and Management Communication</v>
      </c>
      <c r="AN1" s="34"/>
      <c r="AO1" s="34"/>
      <c r="AP1" s="34"/>
      <c r="AQ1" s="34"/>
      <c r="AR1" s="35"/>
      <c r="AS1" s="9" t="s">
        <v>1</v>
      </c>
      <c r="AT1" s="34" t="str">
        <f>'[1]Subjects List'!$C$10</f>
        <v>Negotiation and Selling Skills</v>
      </c>
      <c r="AU1" s="34"/>
      <c r="AV1" s="34"/>
      <c r="AW1" s="34"/>
      <c r="AX1" s="34"/>
      <c r="AY1" s="35"/>
      <c r="AZ1" s="9" t="s">
        <v>1</v>
      </c>
      <c r="BA1" s="34" t="str">
        <f>'[1]Subjects List'!$C$11</f>
        <v>Organisational Behaviour</v>
      </c>
      <c r="BB1" s="34"/>
      <c r="BC1" s="34"/>
      <c r="BD1" s="34"/>
      <c r="BE1" s="34"/>
      <c r="BF1" s="35"/>
      <c r="BG1" s="33" t="s">
        <v>21</v>
      </c>
      <c r="BH1" s="34"/>
      <c r="BI1" s="34"/>
      <c r="BJ1" s="34"/>
      <c r="BK1" s="35"/>
      <c r="BL1" s="33" t="s">
        <v>22</v>
      </c>
      <c r="BM1" s="34"/>
      <c r="BN1" s="34"/>
      <c r="BO1" s="34"/>
      <c r="BP1" s="35"/>
    </row>
    <row r="2" spans="1:68" s="6" customFormat="1" ht="45.75" thickBot="1" x14ac:dyDescent="0.3">
      <c r="A2" s="13" t="s">
        <v>12</v>
      </c>
      <c r="B2" s="14" t="s">
        <v>0</v>
      </c>
      <c r="C2" s="20" t="s">
        <v>18</v>
      </c>
      <c r="D2" s="21" t="s">
        <v>14</v>
      </c>
      <c r="E2" s="21" t="s">
        <v>15</v>
      </c>
      <c r="F2" s="21" t="s">
        <v>16</v>
      </c>
      <c r="G2" s="21" t="s">
        <v>17</v>
      </c>
      <c r="H2" s="21" t="s">
        <v>19</v>
      </c>
      <c r="I2" s="22" t="s">
        <v>2</v>
      </c>
      <c r="J2" s="20" t="s">
        <v>18</v>
      </c>
      <c r="K2" s="21" t="s">
        <v>14</v>
      </c>
      <c r="L2" s="21" t="s">
        <v>15</v>
      </c>
      <c r="M2" s="21" t="s">
        <v>16</v>
      </c>
      <c r="N2" s="21" t="s">
        <v>17</v>
      </c>
      <c r="O2" s="21" t="s">
        <v>19</v>
      </c>
      <c r="P2" s="22" t="s">
        <v>2</v>
      </c>
      <c r="Q2" s="20" t="s">
        <v>18</v>
      </c>
      <c r="R2" s="21" t="s">
        <v>14</v>
      </c>
      <c r="S2" s="21" t="s">
        <v>15</v>
      </c>
      <c r="T2" s="21" t="s">
        <v>16</v>
      </c>
      <c r="U2" s="21" t="s">
        <v>17</v>
      </c>
      <c r="V2" s="21" t="s">
        <v>19</v>
      </c>
      <c r="W2" s="22" t="s">
        <v>2</v>
      </c>
      <c r="X2" s="20" t="s">
        <v>18</v>
      </c>
      <c r="Y2" s="21" t="s">
        <v>14</v>
      </c>
      <c r="Z2" s="21" t="s">
        <v>15</v>
      </c>
      <c r="AA2" s="21" t="s">
        <v>16</v>
      </c>
      <c r="AB2" s="21" t="s">
        <v>17</v>
      </c>
      <c r="AC2" s="21" t="s">
        <v>19</v>
      </c>
      <c r="AD2" s="22" t="s">
        <v>2</v>
      </c>
      <c r="AE2" s="20" t="s">
        <v>18</v>
      </c>
      <c r="AF2" s="21" t="s">
        <v>14</v>
      </c>
      <c r="AG2" s="21" t="s">
        <v>15</v>
      </c>
      <c r="AH2" s="21" t="s">
        <v>16</v>
      </c>
      <c r="AI2" s="21" t="s">
        <v>17</v>
      </c>
      <c r="AJ2" s="21" t="s">
        <v>19</v>
      </c>
      <c r="AK2" s="22" t="s">
        <v>2</v>
      </c>
      <c r="AL2" s="20" t="s">
        <v>18</v>
      </c>
      <c r="AM2" s="21" t="s">
        <v>14</v>
      </c>
      <c r="AN2" s="21" t="s">
        <v>15</v>
      </c>
      <c r="AO2" s="21" t="s">
        <v>16</v>
      </c>
      <c r="AP2" s="21" t="s">
        <v>17</v>
      </c>
      <c r="AQ2" s="21" t="s">
        <v>19</v>
      </c>
      <c r="AR2" s="22" t="s">
        <v>2</v>
      </c>
      <c r="AS2" s="20" t="s">
        <v>18</v>
      </c>
      <c r="AT2" s="21" t="s">
        <v>14</v>
      </c>
      <c r="AU2" s="21" t="s">
        <v>15</v>
      </c>
      <c r="AV2" s="21" t="s">
        <v>16</v>
      </c>
      <c r="AW2" s="21" t="s">
        <v>17</v>
      </c>
      <c r="AX2" s="21" t="s">
        <v>19</v>
      </c>
      <c r="AY2" s="22" t="s">
        <v>2</v>
      </c>
      <c r="AZ2" s="20" t="s">
        <v>18</v>
      </c>
      <c r="BA2" s="21" t="s">
        <v>14</v>
      </c>
      <c r="BB2" s="21" t="s">
        <v>15</v>
      </c>
      <c r="BC2" s="21" t="s">
        <v>16</v>
      </c>
      <c r="BD2" s="21" t="s">
        <v>17</v>
      </c>
      <c r="BE2" s="21" t="s">
        <v>19</v>
      </c>
      <c r="BF2" s="22" t="s">
        <v>2</v>
      </c>
      <c r="BG2" s="20" t="s">
        <v>3</v>
      </c>
      <c r="BH2" s="21" t="s">
        <v>4</v>
      </c>
      <c r="BI2" s="21" t="s">
        <v>5</v>
      </c>
      <c r="BJ2" s="27" t="s">
        <v>6</v>
      </c>
      <c r="BK2" s="28" t="s">
        <v>7</v>
      </c>
      <c r="BL2" s="20" t="s">
        <v>8</v>
      </c>
      <c r="BM2" s="31" t="s">
        <v>9</v>
      </c>
      <c r="BN2" s="31" t="s">
        <v>10</v>
      </c>
      <c r="BO2" s="31" t="s">
        <v>11</v>
      </c>
      <c r="BP2" s="22" t="s">
        <v>13</v>
      </c>
    </row>
    <row r="3" spans="1:68" x14ac:dyDescent="0.25">
      <c r="A3" s="12" t="str">
        <f>[2]Sheet1!$A2</f>
        <v>MMS18-20/1</v>
      </c>
      <c r="B3" s="32" t="str">
        <f>[2]Sheet1!$B2</f>
        <v>ADEPU CHETAN GANESH ARCHANA</v>
      </c>
      <c r="C3" s="15">
        <f>[3]PM!$C3</f>
        <v>10</v>
      </c>
      <c r="D3" s="15">
        <f>[3]PM!$D3</f>
        <v>60</v>
      </c>
      <c r="E3" s="16">
        <f t="shared" ref="E3:E4" si="0">D3+C3</f>
        <v>70</v>
      </c>
      <c r="F3" s="17" t="str">
        <f t="shared" ref="F3:F4" si="1">IF(E3&lt;=50,"F",IF(E3&lt;=54.99,"P",IF(E3&lt;=59.99,"C",IF(E3&lt;=64.99,"B",IF(E3&lt;=69.99,"B+",IF(E3&lt;=74.99,"A",IF(E3&lt;=79.99,"A+","O")))))))</f>
        <v>A</v>
      </c>
      <c r="G3" s="17" t="str">
        <f t="shared" ref="G3:G4" si="2">IF(E3&lt;=50,"0",IF(E3&lt;=54.99,"4",IF(E3&lt;=59.99,"5",IF(E3&lt;=64.99,"6",IF(E3&lt;=69.99,"7",IF(E3&lt;=74.99,"8",IF(E3&lt;=79.99,"9","10")))))))</f>
        <v>8</v>
      </c>
      <c r="H3" s="18">
        <v>4</v>
      </c>
      <c r="I3" s="19">
        <f>G3*H3</f>
        <v>32</v>
      </c>
      <c r="J3" s="15">
        <f>[4]FA!$C3</f>
        <v>38</v>
      </c>
      <c r="K3" s="15">
        <f>[4]FA!$D3</f>
        <v>56</v>
      </c>
      <c r="L3" s="16">
        <f t="shared" ref="L3:L4" si="3">K3+J3</f>
        <v>94</v>
      </c>
      <c r="M3" s="17" t="str">
        <f t="shared" ref="M3:M4" si="4">IF(L3&lt;=50,"F",IF(L3&lt;=54.99,"P",IF(L3&lt;=59.99,"C",IF(L3&lt;=64.99,"B",IF(L3&lt;=69.99,"B+",IF(L3&lt;=74.99,"A",IF(L3&lt;=79.99,"A+","O")))))))</f>
        <v>O</v>
      </c>
      <c r="N3" s="17" t="str">
        <f t="shared" ref="N3:N4" si="5">IF(L3&lt;=50,"0",IF(L3&lt;=54.99,"4",IF(L3&lt;=59.99,"5",IF(L3&lt;=64.99,"6",IF(L3&lt;=69.99,"7",IF(L3&lt;=74.99,"8",IF(L3&lt;=79.99,"9","10")))))))</f>
        <v>10</v>
      </c>
      <c r="O3" s="18">
        <v>4</v>
      </c>
      <c r="P3" s="19">
        <f t="shared" ref="P3:P4" si="6">N3*O3</f>
        <v>40</v>
      </c>
      <c r="Q3" s="23">
        <f>[5]BS!$C3</f>
        <v>30</v>
      </c>
      <c r="R3" s="23">
        <f>[5]BS!$D3</f>
        <v>40</v>
      </c>
      <c r="S3" s="16">
        <f t="shared" ref="S3:S4" si="7">R3+Q3</f>
        <v>70</v>
      </c>
      <c r="T3" s="17" t="str">
        <f t="shared" ref="T3:T4" si="8">IF(S3&lt;=40,"F",IF(S3&lt;=44,"D",IF(S3&lt;=49,"C",IF(S3&lt;=54,"B",IF(S3&lt;=59,"B+",IF(S3&lt;=69,"A",IF(S3&lt;=79,"A+","O")))))))</f>
        <v>A+</v>
      </c>
      <c r="U3" s="17" t="str">
        <f t="shared" ref="U3:U4" si="9">IF(S3&lt;=50,"0",IF(S3&lt;=54.99,"4",IF(S3&lt;=59.99,"5",IF(S3&lt;=64.99,"6",IF(S3&lt;=69.99,"7",IF(S3&lt;=74.99,"8",IF(S3&lt;=79.99,"9","10")))))))</f>
        <v>8</v>
      </c>
      <c r="V3" s="18">
        <v>4</v>
      </c>
      <c r="W3" s="19">
        <f t="shared" ref="W3:W4" si="10">U3*V3</f>
        <v>32</v>
      </c>
      <c r="X3" s="24">
        <f>[6]OM!$C3</f>
        <v>30</v>
      </c>
      <c r="Y3" s="25">
        <f>[6]OM!$D3</f>
        <v>40</v>
      </c>
      <c r="Z3" s="16">
        <f t="shared" ref="Z3:Z4" si="11">Y3+X3</f>
        <v>70</v>
      </c>
      <c r="AA3" s="17" t="str">
        <f t="shared" ref="AA3:AA4" si="12">IF(Z3&lt;=50,"F",IF(Z3&lt;=54.99,"P",IF(Z3&lt;=59.99,"C",IF(Z3&lt;=64.99,"B",IF(Z3&lt;=69.99,"B+",IF(Z3&lt;=74.99,"A",IF(Z3&lt;=79.99,"A+","O")))))))</f>
        <v>A</v>
      </c>
      <c r="AB3" s="17" t="str">
        <f t="shared" ref="AB3:AB4" si="13">IF(Z3&lt;=50,"0",IF(Z3&lt;=54.99,"4",IF(Z3&lt;=59.99,"5",IF(Z3&lt;=64.99,"6",IF(Z3&lt;=69.99,"7",IF(Z3&lt;=74.99,"8",IF(Z3&lt;=79.99,"9","10")))))))</f>
        <v>8</v>
      </c>
      <c r="AC3" s="18">
        <v>4</v>
      </c>
      <c r="AD3" s="19">
        <f t="shared" ref="AD3:AD4" si="14">AB3*AC3</f>
        <v>32</v>
      </c>
      <c r="AE3" s="24">
        <f>[7]ME!$C3</f>
        <v>30</v>
      </c>
      <c r="AF3" s="25">
        <f>[7]ME!$D3</f>
        <v>40</v>
      </c>
      <c r="AG3" s="16">
        <f t="shared" ref="AG3:AG4" si="15">AF3+AE3</f>
        <v>70</v>
      </c>
      <c r="AH3" s="17" t="str">
        <f t="shared" ref="AH3:AH4" si="16">IF(AG3&lt;=50,"F",IF(AG3&lt;=54.99,"P",IF(AG3&lt;=59.99,"C",IF(AG3&lt;=64.99,"B",IF(AG3&lt;=69.99,"B+",IF(AG3&lt;=74.99,"A",IF(AG3&lt;=79.99,"A+","O")))))))</f>
        <v>A</v>
      </c>
      <c r="AI3" s="17" t="str">
        <f t="shared" ref="AI3:AI4" si="17">IF(AG3&lt;=50,"0",IF(AG3&lt;=54.99,"4",IF(AG3&lt;=59.99,"5",IF(AG3&lt;=64.99,"6",IF(AG3&lt;=69.99,"7",IF(AG3&lt;=74.99,"8",IF(AG3&lt;=79.99,"9","10")))))))</f>
        <v>8</v>
      </c>
      <c r="AJ3" s="18">
        <v>4</v>
      </c>
      <c r="AK3" s="19">
        <f t="shared" ref="AK3:AK4" si="18">AI3*AJ3</f>
        <v>32</v>
      </c>
      <c r="AL3" s="24">
        <f>[8]EMC!$C3</f>
        <v>30</v>
      </c>
      <c r="AM3" s="24">
        <f>[8]EMC!$D3</f>
        <v>40</v>
      </c>
      <c r="AN3" s="16">
        <f t="shared" ref="AN3:AN4" si="19">AM3+AL3</f>
        <v>70</v>
      </c>
      <c r="AO3" s="17" t="str">
        <f t="shared" ref="AO3:AO4" si="20">IF(AN3&lt;=50,"F",IF(AN3&lt;=54.99,"P",IF(AN3&lt;=59.99,"C",IF(AN3&lt;=64.99,"B",IF(AN3&lt;=69.99,"B+",IF(AN3&lt;=74.99,"A",IF(AN3&lt;=79.99,"A+","O")))))))</f>
        <v>A</v>
      </c>
      <c r="AP3" s="17" t="str">
        <f t="shared" ref="AP3:AP4" si="21">IF(AN3&lt;=50,"0",IF(AN3&lt;=54.99,"4",IF(AN3&lt;=59.99,"5",IF(AN3&lt;=64.99,"6",IF(AN3&lt;=69.99,"7",IF(AN3&lt;=74.99,"8",IF(AN3&lt;=79.99,"9","10")))))))</f>
        <v>8</v>
      </c>
      <c r="AQ3" s="18">
        <v>4</v>
      </c>
      <c r="AR3" s="19">
        <f t="shared" ref="AR3:AR4" si="22">AP3*AQ3</f>
        <v>32</v>
      </c>
      <c r="AS3" s="15">
        <f>[9]NSS!$C3</f>
        <v>30</v>
      </c>
      <c r="AT3" s="15">
        <f>[9]NSS!$D3</f>
        <v>40</v>
      </c>
      <c r="AU3" s="16">
        <f t="shared" ref="AU3:AU4" si="23">AT3+AS3</f>
        <v>70</v>
      </c>
      <c r="AV3" s="17" t="str">
        <f t="shared" ref="AV3:AV4" si="24">IF(AU3&lt;=50,"F",IF(AU3&lt;=54.99,"P",IF(AU3&lt;=59.99,"C",IF(AU3&lt;=64.99,"B",IF(AU3&lt;=69.99,"B+",IF(AU3&lt;=74.99,"A",IF(AU3&lt;=79.99,"A+","O")))))))</f>
        <v>A</v>
      </c>
      <c r="AW3" s="17" t="str">
        <f t="shared" ref="AW3:AW4" si="25">IF(AU3&lt;=50,"0",IF(AU3&lt;=54.99,"4",IF(AU3&lt;=59.99,"5",IF(AU3&lt;=64.99,"6",IF(AU3&lt;=69.99,"7",IF(AU3&lt;=74.99,"8",IF(AU3&lt;=79.99,"9","10")))))))</f>
        <v>8</v>
      </c>
      <c r="AX3" s="18">
        <v>4</v>
      </c>
      <c r="AY3" s="19">
        <f t="shared" ref="AY3:AY4" si="26">AW3*AX3</f>
        <v>32</v>
      </c>
      <c r="AZ3" s="24">
        <f>[10]OB!$C3</f>
        <v>30</v>
      </c>
      <c r="BA3" s="24">
        <f>[10]OB!$D3</f>
        <v>40</v>
      </c>
      <c r="BB3" s="16">
        <f t="shared" ref="BB3:BB4" si="27">BA3+AZ3</f>
        <v>70</v>
      </c>
      <c r="BC3" s="17" t="str">
        <f t="shared" ref="BC3:BC4" si="28">IF(BB3&lt;=50,"F",IF(BB3&lt;=54.99,"P",IF(BB3&lt;=59.99,"C",IF(BB3&lt;=64.99,"B",IF(BB3&lt;=69.99,"B+",IF(BB3&lt;=74.99,"A",IF(BB3&lt;=79.99,"A+","O")))))))</f>
        <v>A</v>
      </c>
      <c r="BD3" s="17" t="str">
        <f t="shared" ref="BD3:BD4" si="29">IF(BB3&lt;=50,"0",IF(BB3&lt;=54.99,"4",IF(BB3&lt;=59.99,"5",IF(BB3&lt;=64.99,"6",IF(BB3&lt;=69.99,"7",IF(BB3&lt;=74.99,"8",IF(BB3&lt;=79.99,"9","10")))))))</f>
        <v>8</v>
      </c>
      <c r="BE3" s="18">
        <v>4</v>
      </c>
      <c r="BF3" s="19">
        <f>BD3*BE3</f>
        <v>32</v>
      </c>
      <c r="BG3" s="16">
        <f>AZ3+AS3+AE3+X3+J3+C3+Q3+AL3</f>
        <v>228</v>
      </c>
      <c r="BH3" s="16">
        <f>BA3+AT3+AF3+Y3+K3+D3+R3+AM3</f>
        <v>356</v>
      </c>
      <c r="BI3" s="16">
        <f t="shared" ref="BI3:BI4" si="30">BH3+BG3</f>
        <v>584</v>
      </c>
      <c r="BJ3" s="26">
        <f>G3+N3+U3+AB3+AI3+AP3+BD3+AW3</f>
        <v>66</v>
      </c>
      <c r="BK3" s="26">
        <f>I3+P3+W3+AD3+AK3+AY3+BF3+AR3</f>
        <v>264</v>
      </c>
      <c r="BL3" s="29">
        <f t="shared" ref="BL3:BL4" si="31">(BI3/800)*100</f>
        <v>73</v>
      </c>
      <c r="BM3" s="16" t="str">
        <f>IF(OR(C3&lt;=20,D3&lt;=30,J3&lt;=20,K3&lt;=30,Q3&lt;=20,R3&lt;=30,X3&lt;=20,Y3&lt;=30,AE3&lt;=20,AF3&lt;=30,AL3&lt;=20,AM3&lt;=30,AS3&lt;=20,AT3&lt;=30,AZ3&lt;=20,BA3&lt;=30),"Unsuccessful","Successful")</f>
        <v>Unsuccessful</v>
      </c>
      <c r="BN3" s="30">
        <f>BK3/32</f>
        <v>8.25</v>
      </c>
      <c r="BO3" s="17" t="str">
        <f t="shared" ref="BO3:BO4" si="32">IF(BL3&lt;=50,"F",IF(BL3&lt;=54.99,"P",IF(BL3&lt;=59.99,"C",IF(BL3&lt;=64.99,"B",IF(BL3&lt;=69.99,"B+",IF(BL3&lt;=74.99,"A",IF(BL3&lt;=79.99,"A+","O")))))))</f>
        <v>A</v>
      </c>
      <c r="BP3" s="12" t="str">
        <f>IF(BN3&lt;=4,"50",IF(BN3&lt;=4.5,"50-54.99",IF(BN3&lt;=5.5,"55-59.99",IF(BN3&lt;=6.5,"60-64.99",IF(BN3&lt;=7.5,"65-69.99",IF(BN3&lt;=8.5,"70-74.99",IF(BN3&lt;=9.5,"75-79.99","10")))))))</f>
        <v>70-74.99</v>
      </c>
    </row>
    <row r="4" spans="1:68" x14ac:dyDescent="0.25">
      <c r="A4" s="12" t="str">
        <f>[2]Sheet1!$A3</f>
        <v>MMS18-20/2</v>
      </c>
      <c r="B4" s="32" t="str">
        <f>[2]Sheet1!$B3</f>
        <v>ADIVAREKAR PRITI GIRIGHAR NAMRATA</v>
      </c>
      <c r="C4" s="15">
        <f>[3]PM!$C4</f>
        <v>36</v>
      </c>
      <c r="D4" s="15">
        <f>[3]PM!$D4</f>
        <v>35</v>
      </c>
      <c r="E4" s="3">
        <f t="shared" si="0"/>
        <v>71</v>
      </c>
      <c r="F4" s="4" t="str">
        <f t="shared" si="1"/>
        <v>A</v>
      </c>
      <c r="G4" s="4" t="str">
        <f t="shared" si="2"/>
        <v>8</v>
      </c>
      <c r="H4" s="1">
        <v>4</v>
      </c>
      <c r="I4" s="10">
        <f>G4*H4</f>
        <v>32</v>
      </c>
      <c r="J4" s="15">
        <f>[4]FA!$C4</f>
        <v>25</v>
      </c>
      <c r="K4" s="15">
        <f>[4]FA!$D4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0">
        <f t="shared" si="6"/>
        <v>24</v>
      </c>
      <c r="Q4" s="23">
        <f>[5]BS!$C4</f>
        <v>25</v>
      </c>
      <c r="R4" s="23">
        <f>[5]BS!$D4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0">
        <f t="shared" si="10"/>
        <v>24</v>
      </c>
      <c r="X4" s="24">
        <f>[6]OM!$C4</f>
        <v>25</v>
      </c>
      <c r="Y4" s="25">
        <f>[6]OM!$D4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0">
        <f t="shared" si="14"/>
        <v>24</v>
      </c>
      <c r="AE4" s="24">
        <f>[7]ME!$C4</f>
        <v>25</v>
      </c>
      <c r="AF4" s="25">
        <f>[7]ME!$D4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0">
        <f t="shared" si="18"/>
        <v>24</v>
      </c>
      <c r="AL4" s="24">
        <f>[8]EMC!$C4</f>
        <v>25</v>
      </c>
      <c r="AM4" s="24">
        <f>[8]EMC!$D4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0">
        <f t="shared" si="22"/>
        <v>24</v>
      </c>
      <c r="AS4" s="15">
        <f>[9]NSS!$C4</f>
        <v>25</v>
      </c>
      <c r="AT4" s="15">
        <f>[9]NSS!$D4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0">
        <f t="shared" si="26"/>
        <v>24</v>
      </c>
      <c r="AZ4" s="24">
        <f>[10]OB!$C4</f>
        <v>25</v>
      </c>
      <c r="BA4" s="24">
        <f>[10]OB!$D4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0">
        <f>BD4*BE4</f>
        <v>24</v>
      </c>
      <c r="BG4" s="3">
        <f>AZ4+AS4+AE4+X4+J4+C4+Q4+AL4</f>
        <v>211</v>
      </c>
      <c r="BH4" s="3">
        <f>BA4+AT4+AF4+Y4+K4+D4+R4+AM4</f>
        <v>280</v>
      </c>
      <c r="BI4" s="3">
        <f t="shared" si="30"/>
        <v>491</v>
      </c>
      <c r="BJ4" s="7">
        <f>G4+N4+U4+AB4+AI4+AP4+BD4+AW4</f>
        <v>50</v>
      </c>
      <c r="BK4" s="7">
        <f>I4+P4+W4+AD4+AK4+AY4+BF4+AR4</f>
        <v>200</v>
      </c>
      <c r="BL4" s="11">
        <f t="shared" si="31"/>
        <v>61.375</v>
      </c>
      <c r="BM4" s="16" t="str">
        <f t="shared" ref="BM4:BM67" si="33">IF(OR(C4&lt;=20,D4&lt;=30,J4&lt;=20,K4&lt;=30,Q4&lt;=20,R4&lt;=30,X4&lt;=20,Y4&lt;=30,AE4&lt;=20,AF4&lt;=30,AL4&lt;=20,AM4&lt;=30,AS4&lt;=20,AT4&lt;=30,AZ4&lt;=20,BA4&lt;=30),"Unsuccessful","Successful")</f>
        <v>Successful</v>
      </c>
      <c r="BN4" s="8">
        <f>BK4/32</f>
        <v>6.25</v>
      </c>
      <c r="BO4" s="4" t="str">
        <f t="shared" si="32"/>
        <v>B</v>
      </c>
      <c r="BP4" s="12" t="str">
        <f t="shared" ref="BP4:BP67" si="34">IF(BN4&lt;=4,"50",IF(BN4&lt;=4.5,"50-54.99",IF(BN4&lt;=5.5,"55-59.99",IF(BN4&lt;=6.5,"60-64.99",IF(BN4&lt;=7.5,"65-69.99",IF(BN4&lt;=8.5,"70-74.99",IF(BN4&lt;=9.5,"75-79.99","10")))))))</f>
        <v>60-64.99</v>
      </c>
    </row>
    <row r="5" spans="1:68" x14ac:dyDescent="0.25">
      <c r="A5" s="12" t="str">
        <f>[2]Sheet1!$A4</f>
        <v>MMS18-20/3</v>
      </c>
      <c r="B5" s="32" t="str">
        <f>[2]Sheet1!$B4</f>
        <v>AMBALLA VISHAL MANOHAR BHARATHI</v>
      </c>
      <c r="C5" s="15">
        <f>[3]PM!$C5</f>
        <v>32</v>
      </c>
      <c r="D5" s="15">
        <f>[3]PM!$D5</f>
        <v>42</v>
      </c>
      <c r="E5" s="3">
        <f t="shared" ref="E5:E68" si="35">D5+C5</f>
        <v>74</v>
      </c>
      <c r="F5" s="4" t="str">
        <f t="shared" ref="F5:F68" si="36">IF(E5&lt;=50,"F",IF(E5&lt;=54.99,"P",IF(E5&lt;=59.99,"C",IF(E5&lt;=64.99,"B",IF(E5&lt;=69.99,"B+",IF(E5&lt;=74.99,"A",IF(E5&lt;=79.99,"A+","O")))))))</f>
        <v>A</v>
      </c>
      <c r="G5" s="4" t="str">
        <f t="shared" ref="G5:G68" si="37">IF(E5&lt;=50,"0",IF(E5&lt;=54.99,"4",IF(E5&lt;=59.99,"5",IF(E5&lt;=64.99,"6",IF(E5&lt;=69.99,"7",IF(E5&lt;=74.99,"8",IF(E5&lt;=79.99,"9","10")))))))</f>
        <v>8</v>
      </c>
      <c r="H5" s="1">
        <v>4</v>
      </c>
      <c r="I5" s="10">
        <f t="shared" ref="I5:I68" si="38">G5*H5</f>
        <v>32</v>
      </c>
      <c r="J5" s="15">
        <f>[4]FA!$C5</f>
        <v>32</v>
      </c>
      <c r="K5" s="15">
        <f>[4]FA!$D5</f>
        <v>42</v>
      </c>
      <c r="L5" s="3">
        <f t="shared" ref="L5:L68" si="39">K5+J5</f>
        <v>74</v>
      </c>
      <c r="M5" s="4" t="str">
        <f t="shared" ref="M5:M68" si="40">IF(L5&lt;=50,"F",IF(L5&lt;=54.99,"P",IF(L5&lt;=59.99,"C",IF(L5&lt;=64.99,"B",IF(L5&lt;=69.99,"B+",IF(L5&lt;=74.99,"A",IF(L5&lt;=79.99,"A+","O")))))))</f>
        <v>A</v>
      </c>
      <c r="N5" s="4" t="str">
        <f t="shared" ref="N5:N68" si="41">IF(L5&lt;=50,"0",IF(L5&lt;=54.99,"4",IF(L5&lt;=59.99,"5",IF(L5&lt;=64.99,"6",IF(L5&lt;=69.99,"7",IF(L5&lt;=74.99,"8",IF(L5&lt;=79.99,"9","10")))))))</f>
        <v>8</v>
      </c>
      <c r="O5" s="1">
        <v>4</v>
      </c>
      <c r="P5" s="10">
        <f t="shared" ref="P5:P68" si="42">N5*O5</f>
        <v>32</v>
      </c>
      <c r="Q5" s="23">
        <f>[5]BS!$C5</f>
        <v>32</v>
      </c>
      <c r="R5" s="23">
        <f>[5]BS!$D5</f>
        <v>42</v>
      </c>
      <c r="S5" s="3">
        <f t="shared" ref="S5:S68" si="43">R5+Q5</f>
        <v>74</v>
      </c>
      <c r="T5" s="4" t="str">
        <f t="shared" ref="T5:T68" si="44">IF(S5&lt;=40,"F",IF(S5&lt;=44,"D",IF(S5&lt;=49,"C",IF(S5&lt;=54,"B",IF(S5&lt;=59,"B+",IF(S5&lt;=69,"A",IF(S5&lt;=79,"A+","O")))))))</f>
        <v>A+</v>
      </c>
      <c r="U5" s="4" t="str">
        <f t="shared" ref="U5:U68" si="45">IF(S5&lt;=50,"0",IF(S5&lt;=54.99,"4",IF(S5&lt;=59.99,"5",IF(S5&lt;=64.99,"6",IF(S5&lt;=69.99,"7",IF(S5&lt;=74.99,"8",IF(S5&lt;=79.99,"9","10")))))))</f>
        <v>8</v>
      </c>
      <c r="V5" s="1">
        <v>4</v>
      </c>
      <c r="W5" s="10">
        <f t="shared" ref="W5:W68" si="46">U5*V5</f>
        <v>32</v>
      </c>
      <c r="X5" s="24">
        <f>[6]OM!$C5</f>
        <v>32</v>
      </c>
      <c r="Y5" s="25">
        <f>[6]OM!$D5</f>
        <v>42</v>
      </c>
      <c r="Z5" s="3">
        <f t="shared" ref="Z5:Z68" si="47">Y5+X5</f>
        <v>74</v>
      </c>
      <c r="AA5" s="4" t="str">
        <f t="shared" ref="AA5:AA68" si="48">IF(Z5&lt;=50,"F",IF(Z5&lt;=54.99,"P",IF(Z5&lt;=59.99,"C",IF(Z5&lt;=64.99,"B",IF(Z5&lt;=69.99,"B+",IF(Z5&lt;=74.99,"A",IF(Z5&lt;=79.99,"A+","O")))))))</f>
        <v>A</v>
      </c>
      <c r="AB5" s="4" t="str">
        <f t="shared" ref="AB5:AB68" si="49">IF(Z5&lt;=50,"0",IF(Z5&lt;=54.99,"4",IF(Z5&lt;=59.99,"5",IF(Z5&lt;=64.99,"6",IF(Z5&lt;=69.99,"7",IF(Z5&lt;=74.99,"8",IF(Z5&lt;=79.99,"9","10")))))))</f>
        <v>8</v>
      </c>
      <c r="AC5" s="1">
        <v>4</v>
      </c>
      <c r="AD5" s="10">
        <f t="shared" ref="AD5:AD68" si="50">AB5*AC5</f>
        <v>32</v>
      </c>
      <c r="AE5" s="24">
        <f>[7]ME!$C5</f>
        <v>32</v>
      </c>
      <c r="AF5" s="25">
        <f>[7]ME!$D5</f>
        <v>42</v>
      </c>
      <c r="AG5" s="3">
        <f t="shared" ref="AG5:AG68" si="51">AF5+AE5</f>
        <v>74</v>
      </c>
      <c r="AH5" s="4" t="str">
        <f t="shared" ref="AH5:AH68" si="52">IF(AG5&lt;=50,"F",IF(AG5&lt;=54.99,"P",IF(AG5&lt;=59.99,"C",IF(AG5&lt;=64.99,"B",IF(AG5&lt;=69.99,"B+",IF(AG5&lt;=74.99,"A",IF(AG5&lt;=79.99,"A+","O")))))))</f>
        <v>A</v>
      </c>
      <c r="AI5" s="4" t="str">
        <f t="shared" ref="AI5:AI68" si="53">IF(AG5&lt;=50,"0",IF(AG5&lt;=54.99,"4",IF(AG5&lt;=59.99,"5",IF(AG5&lt;=64.99,"6",IF(AG5&lt;=69.99,"7",IF(AG5&lt;=74.99,"8",IF(AG5&lt;=79.99,"9","10")))))))</f>
        <v>8</v>
      </c>
      <c r="AJ5" s="1">
        <v>4</v>
      </c>
      <c r="AK5" s="10">
        <f t="shared" ref="AK5:AK68" si="54">AI5*AJ5</f>
        <v>32</v>
      </c>
      <c r="AL5" s="24">
        <f>[8]EMC!$C5</f>
        <v>32</v>
      </c>
      <c r="AM5" s="24">
        <f>[8]EMC!$D5</f>
        <v>42</v>
      </c>
      <c r="AN5" s="3">
        <f t="shared" ref="AN5:AN68" si="55">AM5+AL5</f>
        <v>74</v>
      </c>
      <c r="AO5" s="4" t="str">
        <f t="shared" ref="AO5:AO68" si="56">IF(AN5&lt;=50,"F",IF(AN5&lt;=54.99,"P",IF(AN5&lt;=59.99,"C",IF(AN5&lt;=64.99,"B",IF(AN5&lt;=69.99,"B+",IF(AN5&lt;=74.99,"A",IF(AN5&lt;=79.99,"A+","O")))))))</f>
        <v>A</v>
      </c>
      <c r="AP5" s="4" t="str">
        <f t="shared" ref="AP5:AP68" si="57">IF(AN5&lt;=50,"0",IF(AN5&lt;=54.99,"4",IF(AN5&lt;=59.99,"5",IF(AN5&lt;=64.99,"6",IF(AN5&lt;=69.99,"7",IF(AN5&lt;=74.99,"8",IF(AN5&lt;=79.99,"9","10")))))))</f>
        <v>8</v>
      </c>
      <c r="AQ5" s="1">
        <v>4</v>
      </c>
      <c r="AR5" s="10">
        <f t="shared" ref="AR5:AR68" si="58">AP5*AQ5</f>
        <v>32</v>
      </c>
      <c r="AS5" s="15">
        <f>[9]NSS!$C5</f>
        <v>32</v>
      </c>
      <c r="AT5" s="15">
        <f>[9]NSS!$D5</f>
        <v>42</v>
      </c>
      <c r="AU5" s="3">
        <f t="shared" ref="AU5:AU68" si="59">AT5+AS5</f>
        <v>74</v>
      </c>
      <c r="AV5" s="4" t="str">
        <f t="shared" ref="AV5:AV68" si="60">IF(AU5&lt;=50,"F",IF(AU5&lt;=54.99,"P",IF(AU5&lt;=59.99,"C",IF(AU5&lt;=64.99,"B",IF(AU5&lt;=69.99,"B+",IF(AU5&lt;=74.99,"A",IF(AU5&lt;=79.99,"A+","O")))))))</f>
        <v>A</v>
      </c>
      <c r="AW5" s="4" t="str">
        <f t="shared" ref="AW5:AW68" si="61">IF(AU5&lt;=50,"0",IF(AU5&lt;=54.99,"4",IF(AU5&lt;=59.99,"5",IF(AU5&lt;=64.99,"6",IF(AU5&lt;=69.99,"7",IF(AU5&lt;=74.99,"8",IF(AU5&lt;=79.99,"9","10")))))))</f>
        <v>8</v>
      </c>
      <c r="AX5" s="1">
        <v>4</v>
      </c>
      <c r="AY5" s="10">
        <f t="shared" ref="AY5:AY68" si="62">AW5*AX5</f>
        <v>32</v>
      </c>
      <c r="AZ5" s="24">
        <f>[10]OB!$C5</f>
        <v>32</v>
      </c>
      <c r="BA5" s="24">
        <f>[10]OB!$D5</f>
        <v>42</v>
      </c>
      <c r="BB5" s="3">
        <f t="shared" ref="BB5:BB68" si="63">BA5+AZ5</f>
        <v>74</v>
      </c>
      <c r="BC5" s="4" t="str">
        <f t="shared" ref="BC5:BC68" si="64">IF(BB5&lt;=50,"F",IF(BB5&lt;=54.99,"P",IF(BB5&lt;=59.99,"C",IF(BB5&lt;=64.99,"B",IF(BB5&lt;=69.99,"B+",IF(BB5&lt;=74.99,"A",IF(BB5&lt;=79.99,"A+","O")))))))</f>
        <v>A</v>
      </c>
      <c r="BD5" s="4" t="str">
        <f t="shared" ref="BD5:BD68" si="65">IF(BB5&lt;=50,"0",IF(BB5&lt;=54.99,"4",IF(BB5&lt;=59.99,"5",IF(BB5&lt;=64.99,"6",IF(BB5&lt;=69.99,"7",IF(BB5&lt;=74.99,"8",IF(BB5&lt;=79.99,"9","10")))))))</f>
        <v>8</v>
      </c>
      <c r="BE5" s="1">
        <v>4</v>
      </c>
      <c r="BF5" s="10">
        <f t="shared" ref="BF5:BF68" si="66">BD5*BE5</f>
        <v>32</v>
      </c>
      <c r="BG5" s="3">
        <f t="shared" ref="BG5:BG68" si="67">AZ5+AS5+AE5+X5+J5+C5+Q5+AL5</f>
        <v>256</v>
      </c>
      <c r="BH5" s="3">
        <f t="shared" ref="BH5:BH68" si="68">BA5+AT5+AF5+Y5+K5+D5+R5+AM5</f>
        <v>336</v>
      </c>
      <c r="BI5" s="3">
        <f t="shared" ref="BI5:BI68" si="69">BH5+BG5</f>
        <v>592</v>
      </c>
      <c r="BJ5" s="7">
        <f t="shared" ref="BJ5:BJ68" si="70">G5+N5+U5+AB5+AI5+AP5+BD5+AW5</f>
        <v>64</v>
      </c>
      <c r="BK5" s="7">
        <f t="shared" ref="BK5:BK68" si="71">I5+P5+W5+AD5+AK5+AY5+BF5+AR5</f>
        <v>256</v>
      </c>
      <c r="BL5" s="11">
        <f t="shared" ref="BL5:BL68" si="72">(BI5/800)*100</f>
        <v>74</v>
      </c>
      <c r="BM5" s="16" t="str">
        <f t="shared" si="33"/>
        <v>Successful</v>
      </c>
      <c r="BN5" s="8">
        <f t="shared" ref="BN5:BN68" si="73">BK5/32</f>
        <v>8</v>
      </c>
      <c r="BO5" s="4" t="str">
        <f t="shared" ref="BO5:BO68" si="74">IF(BL5&lt;=50,"F",IF(BL5&lt;=54.99,"P",IF(BL5&lt;=59.99,"C",IF(BL5&lt;=64.99,"B",IF(BL5&lt;=69.99,"B+",IF(BL5&lt;=74.99,"A",IF(BL5&lt;=79.99,"A+","O")))))))</f>
        <v>A</v>
      </c>
      <c r="BP5" s="12" t="str">
        <f t="shared" si="34"/>
        <v>70-74.99</v>
      </c>
    </row>
    <row r="6" spans="1:68" x14ac:dyDescent="0.25">
      <c r="A6" s="12" t="str">
        <f>[2]Sheet1!$A5</f>
        <v>MMS18-20/4</v>
      </c>
      <c r="B6" s="32" t="str">
        <f>[2]Sheet1!$B5</f>
        <v>AMIN MEENAL PRAVIN ANITA</v>
      </c>
      <c r="C6" s="15">
        <f>[3]PM!$C6</f>
        <v>31</v>
      </c>
      <c r="D6" s="15">
        <f>[3]PM!$D6</f>
        <v>20</v>
      </c>
      <c r="E6" s="3">
        <f t="shared" si="35"/>
        <v>51</v>
      </c>
      <c r="F6" s="4" t="str">
        <f t="shared" si="36"/>
        <v>P</v>
      </c>
      <c r="G6" s="4" t="str">
        <f t="shared" si="37"/>
        <v>4</v>
      </c>
      <c r="H6" s="1">
        <v>4</v>
      </c>
      <c r="I6" s="10">
        <f t="shared" si="38"/>
        <v>16</v>
      </c>
      <c r="J6" s="15">
        <f>[4]FA!$C6</f>
        <v>31</v>
      </c>
      <c r="K6" s="15">
        <f>[4]FA!$D6</f>
        <v>45</v>
      </c>
      <c r="L6" s="3">
        <f t="shared" si="39"/>
        <v>76</v>
      </c>
      <c r="M6" s="4" t="str">
        <f t="shared" si="40"/>
        <v>A+</v>
      </c>
      <c r="N6" s="4" t="str">
        <f t="shared" si="41"/>
        <v>9</v>
      </c>
      <c r="O6" s="1">
        <v>4</v>
      </c>
      <c r="P6" s="10">
        <f t="shared" si="42"/>
        <v>36</v>
      </c>
      <c r="Q6" s="23">
        <f>[5]BS!$C6</f>
        <v>31</v>
      </c>
      <c r="R6" s="23">
        <f>[5]BS!$D6</f>
        <v>45</v>
      </c>
      <c r="S6" s="3">
        <f t="shared" si="43"/>
        <v>76</v>
      </c>
      <c r="T6" s="4" t="str">
        <f t="shared" si="44"/>
        <v>A+</v>
      </c>
      <c r="U6" s="4" t="str">
        <f t="shared" si="45"/>
        <v>9</v>
      </c>
      <c r="V6" s="1">
        <v>4</v>
      </c>
      <c r="W6" s="10">
        <f t="shared" si="46"/>
        <v>36</v>
      </c>
      <c r="X6" s="24">
        <f>[6]OM!$C6</f>
        <v>31</v>
      </c>
      <c r="Y6" s="25">
        <f>[6]OM!$D6</f>
        <v>45</v>
      </c>
      <c r="Z6" s="3">
        <f t="shared" si="47"/>
        <v>76</v>
      </c>
      <c r="AA6" s="4" t="str">
        <f t="shared" si="48"/>
        <v>A+</v>
      </c>
      <c r="AB6" s="4" t="str">
        <f t="shared" si="49"/>
        <v>9</v>
      </c>
      <c r="AC6" s="1">
        <v>4</v>
      </c>
      <c r="AD6" s="10">
        <f t="shared" si="50"/>
        <v>36</v>
      </c>
      <c r="AE6" s="24">
        <f>[7]ME!$C6</f>
        <v>31</v>
      </c>
      <c r="AF6" s="25">
        <f>[7]ME!$D6</f>
        <v>45</v>
      </c>
      <c r="AG6" s="3">
        <f t="shared" si="51"/>
        <v>76</v>
      </c>
      <c r="AH6" s="4" t="str">
        <f t="shared" si="52"/>
        <v>A+</v>
      </c>
      <c r="AI6" s="4" t="str">
        <f t="shared" si="53"/>
        <v>9</v>
      </c>
      <c r="AJ6" s="1">
        <v>4</v>
      </c>
      <c r="AK6" s="10">
        <f t="shared" si="54"/>
        <v>36</v>
      </c>
      <c r="AL6" s="24">
        <f>[8]EMC!$C6</f>
        <v>31</v>
      </c>
      <c r="AM6" s="24">
        <f>[8]EMC!$D6</f>
        <v>45</v>
      </c>
      <c r="AN6" s="3">
        <f t="shared" si="55"/>
        <v>76</v>
      </c>
      <c r="AO6" s="4" t="str">
        <f t="shared" si="56"/>
        <v>A+</v>
      </c>
      <c r="AP6" s="4" t="str">
        <f t="shared" si="57"/>
        <v>9</v>
      </c>
      <c r="AQ6" s="1">
        <v>4</v>
      </c>
      <c r="AR6" s="10">
        <f t="shared" si="58"/>
        <v>36</v>
      </c>
      <c r="AS6" s="15">
        <f>[9]NSS!$C6</f>
        <v>31</v>
      </c>
      <c r="AT6" s="15">
        <f>[9]NSS!$D6</f>
        <v>45</v>
      </c>
      <c r="AU6" s="3">
        <f t="shared" si="59"/>
        <v>76</v>
      </c>
      <c r="AV6" s="4" t="str">
        <f t="shared" si="60"/>
        <v>A+</v>
      </c>
      <c r="AW6" s="4" t="str">
        <f t="shared" si="61"/>
        <v>9</v>
      </c>
      <c r="AX6" s="1">
        <v>4</v>
      </c>
      <c r="AY6" s="10">
        <f t="shared" si="62"/>
        <v>36</v>
      </c>
      <c r="AZ6" s="24">
        <f>[10]OB!$C6</f>
        <v>31</v>
      </c>
      <c r="BA6" s="24">
        <f>[10]OB!$D6</f>
        <v>45</v>
      </c>
      <c r="BB6" s="3">
        <f t="shared" si="63"/>
        <v>76</v>
      </c>
      <c r="BC6" s="4" t="str">
        <f t="shared" si="64"/>
        <v>A+</v>
      </c>
      <c r="BD6" s="4" t="str">
        <f t="shared" si="65"/>
        <v>9</v>
      </c>
      <c r="BE6" s="1">
        <v>4</v>
      </c>
      <c r="BF6" s="10">
        <f t="shared" si="66"/>
        <v>36</v>
      </c>
      <c r="BG6" s="3">
        <f t="shared" si="67"/>
        <v>248</v>
      </c>
      <c r="BH6" s="3">
        <f t="shared" si="68"/>
        <v>335</v>
      </c>
      <c r="BI6" s="3">
        <f t="shared" si="69"/>
        <v>583</v>
      </c>
      <c r="BJ6" s="7">
        <f t="shared" si="70"/>
        <v>67</v>
      </c>
      <c r="BK6" s="7">
        <f t="shared" si="71"/>
        <v>268</v>
      </c>
      <c r="BL6" s="11">
        <f t="shared" si="72"/>
        <v>72.875</v>
      </c>
      <c r="BM6" s="16" t="str">
        <f t="shared" si="33"/>
        <v>Unsuccessful</v>
      </c>
      <c r="BN6" s="8">
        <f t="shared" si="73"/>
        <v>8.375</v>
      </c>
      <c r="BO6" s="4" t="str">
        <f t="shared" si="74"/>
        <v>A</v>
      </c>
      <c r="BP6" s="12" t="str">
        <f t="shared" si="34"/>
        <v>70-74.99</v>
      </c>
    </row>
    <row r="7" spans="1:68" x14ac:dyDescent="0.25">
      <c r="A7" s="12" t="str">
        <f>[2]Sheet1!$A6</f>
        <v>MMS18-20/5</v>
      </c>
      <c r="B7" s="32" t="str">
        <f>[2]Sheet1!$B6</f>
        <v>ARANJO JULIANA MICHAEL LEENA</v>
      </c>
      <c r="C7" s="15">
        <f>[3]PM!$C7</f>
        <v>33</v>
      </c>
      <c r="D7" s="15">
        <f>[3]PM!$D7</f>
        <v>36</v>
      </c>
      <c r="E7" s="3">
        <f t="shared" si="35"/>
        <v>69</v>
      </c>
      <c r="F7" s="4" t="str">
        <f t="shared" si="36"/>
        <v>B+</v>
      </c>
      <c r="G7" s="4" t="str">
        <f t="shared" si="37"/>
        <v>7</v>
      </c>
      <c r="H7" s="1">
        <v>4</v>
      </c>
      <c r="I7" s="10">
        <f t="shared" si="38"/>
        <v>28</v>
      </c>
      <c r="J7" s="15">
        <f>[4]FA!$C7</f>
        <v>33</v>
      </c>
      <c r="K7" s="15">
        <f>[4]FA!$D7</f>
        <v>36</v>
      </c>
      <c r="L7" s="3">
        <f t="shared" si="39"/>
        <v>69</v>
      </c>
      <c r="M7" s="4" t="str">
        <f t="shared" si="40"/>
        <v>B+</v>
      </c>
      <c r="N7" s="4" t="str">
        <f t="shared" si="41"/>
        <v>7</v>
      </c>
      <c r="O7" s="1">
        <v>4</v>
      </c>
      <c r="P7" s="10">
        <f t="shared" si="42"/>
        <v>28</v>
      </c>
      <c r="Q7" s="23">
        <f>[5]BS!$C7</f>
        <v>33</v>
      </c>
      <c r="R7" s="23">
        <f>[5]BS!$D7</f>
        <v>36</v>
      </c>
      <c r="S7" s="3">
        <f t="shared" si="43"/>
        <v>69</v>
      </c>
      <c r="T7" s="4" t="str">
        <f t="shared" si="44"/>
        <v>A</v>
      </c>
      <c r="U7" s="4" t="str">
        <f t="shared" si="45"/>
        <v>7</v>
      </c>
      <c r="V7" s="1">
        <v>4</v>
      </c>
      <c r="W7" s="10">
        <f t="shared" si="46"/>
        <v>28</v>
      </c>
      <c r="X7" s="24">
        <f>[6]OM!$C7</f>
        <v>33</v>
      </c>
      <c r="Y7" s="25">
        <f>[6]OM!$D7</f>
        <v>36</v>
      </c>
      <c r="Z7" s="3">
        <f t="shared" si="47"/>
        <v>69</v>
      </c>
      <c r="AA7" s="4" t="str">
        <f t="shared" si="48"/>
        <v>B+</v>
      </c>
      <c r="AB7" s="4" t="str">
        <f t="shared" si="49"/>
        <v>7</v>
      </c>
      <c r="AC7" s="1">
        <v>4</v>
      </c>
      <c r="AD7" s="10">
        <f t="shared" si="50"/>
        <v>28</v>
      </c>
      <c r="AE7" s="24">
        <f>[7]ME!$C7</f>
        <v>33</v>
      </c>
      <c r="AF7" s="25">
        <f>[7]ME!$D7</f>
        <v>36</v>
      </c>
      <c r="AG7" s="3">
        <f t="shared" si="51"/>
        <v>69</v>
      </c>
      <c r="AH7" s="4" t="str">
        <f t="shared" si="52"/>
        <v>B+</v>
      </c>
      <c r="AI7" s="4" t="str">
        <f t="shared" si="53"/>
        <v>7</v>
      </c>
      <c r="AJ7" s="1">
        <v>4</v>
      </c>
      <c r="AK7" s="10">
        <f t="shared" si="54"/>
        <v>28</v>
      </c>
      <c r="AL7" s="24">
        <f>[8]EMC!$C7</f>
        <v>33</v>
      </c>
      <c r="AM7" s="24">
        <f>[8]EMC!$D7</f>
        <v>36</v>
      </c>
      <c r="AN7" s="3">
        <f t="shared" si="55"/>
        <v>69</v>
      </c>
      <c r="AO7" s="4" t="str">
        <f t="shared" si="56"/>
        <v>B+</v>
      </c>
      <c r="AP7" s="4" t="str">
        <f t="shared" si="57"/>
        <v>7</v>
      </c>
      <c r="AQ7" s="1">
        <v>4</v>
      </c>
      <c r="AR7" s="10">
        <f t="shared" si="58"/>
        <v>28</v>
      </c>
      <c r="AS7" s="15">
        <f>[9]NSS!$C7</f>
        <v>33</v>
      </c>
      <c r="AT7" s="15">
        <f>[9]NSS!$D7</f>
        <v>36</v>
      </c>
      <c r="AU7" s="3">
        <f t="shared" si="59"/>
        <v>69</v>
      </c>
      <c r="AV7" s="4" t="str">
        <f t="shared" si="60"/>
        <v>B+</v>
      </c>
      <c r="AW7" s="4" t="str">
        <f t="shared" si="61"/>
        <v>7</v>
      </c>
      <c r="AX7" s="1">
        <v>4</v>
      </c>
      <c r="AY7" s="10">
        <f t="shared" si="62"/>
        <v>28</v>
      </c>
      <c r="AZ7" s="24">
        <f>[10]OB!$C7</f>
        <v>33</v>
      </c>
      <c r="BA7" s="24">
        <f>[10]OB!$D7</f>
        <v>36</v>
      </c>
      <c r="BB7" s="3">
        <f t="shared" si="63"/>
        <v>69</v>
      </c>
      <c r="BC7" s="4" t="str">
        <f t="shared" si="64"/>
        <v>B+</v>
      </c>
      <c r="BD7" s="4" t="str">
        <f t="shared" si="65"/>
        <v>7</v>
      </c>
      <c r="BE7" s="1">
        <v>4</v>
      </c>
      <c r="BF7" s="10">
        <f t="shared" si="66"/>
        <v>28</v>
      </c>
      <c r="BG7" s="3">
        <f t="shared" si="67"/>
        <v>264</v>
      </c>
      <c r="BH7" s="3">
        <f t="shared" si="68"/>
        <v>288</v>
      </c>
      <c r="BI7" s="3">
        <f t="shared" si="69"/>
        <v>552</v>
      </c>
      <c r="BJ7" s="7">
        <f t="shared" si="70"/>
        <v>56</v>
      </c>
      <c r="BK7" s="7">
        <f t="shared" si="71"/>
        <v>224</v>
      </c>
      <c r="BL7" s="11">
        <f t="shared" si="72"/>
        <v>69</v>
      </c>
      <c r="BM7" s="16" t="str">
        <f t="shared" si="33"/>
        <v>Successful</v>
      </c>
      <c r="BN7" s="8">
        <f t="shared" si="73"/>
        <v>7</v>
      </c>
      <c r="BO7" s="4" t="str">
        <f t="shared" si="74"/>
        <v>B+</v>
      </c>
      <c r="BP7" s="12" t="str">
        <f t="shared" si="34"/>
        <v>65-69.99</v>
      </c>
    </row>
    <row r="8" spans="1:68" x14ac:dyDescent="0.25">
      <c r="A8" s="12" t="str">
        <f>[2]Sheet1!$A7</f>
        <v>MMS18-20/6</v>
      </c>
      <c r="B8" s="32" t="str">
        <f>[2]Sheet1!$B7</f>
        <v>BAGUL PRANAV PRAMOD MEENA</v>
      </c>
      <c r="C8" s="15">
        <f>[3]PM!$C8</f>
        <v>32</v>
      </c>
      <c r="D8" s="15">
        <f>[3]PM!$D8</f>
        <v>39</v>
      </c>
      <c r="E8" s="3">
        <f t="shared" si="35"/>
        <v>71</v>
      </c>
      <c r="F8" s="4" t="str">
        <f t="shared" si="36"/>
        <v>A</v>
      </c>
      <c r="G8" s="4" t="str">
        <f t="shared" si="37"/>
        <v>8</v>
      </c>
      <c r="H8" s="1">
        <v>4</v>
      </c>
      <c r="I8" s="10">
        <f t="shared" si="38"/>
        <v>32</v>
      </c>
      <c r="J8" s="15">
        <f>[4]FA!$C8</f>
        <v>32</v>
      </c>
      <c r="K8" s="15">
        <f>[4]FA!$D8</f>
        <v>39</v>
      </c>
      <c r="L8" s="3">
        <f t="shared" si="39"/>
        <v>71</v>
      </c>
      <c r="M8" s="4" t="str">
        <f t="shared" si="40"/>
        <v>A</v>
      </c>
      <c r="N8" s="4" t="str">
        <f t="shared" si="41"/>
        <v>8</v>
      </c>
      <c r="O8" s="1">
        <v>4</v>
      </c>
      <c r="P8" s="10">
        <f t="shared" si="42"/>
        <v>32</v>
      </c>
      <c r="Q8" s="23">
        <f>[5]BS!$C8</f>
        <v>32</v>
      </c>
      <c r="R8" s="23">
        <f>[5]BS!$D8</f>
        <v>39</v>
      </c>
      <c r="S8" s="3">
        <f t="shared" si="43"/>
        <v>71</v>
      </c>
      <c r="T8" s="4" t="str">
        <f t="shared" si="44"/>
        <v>A+</v>
      </c>
      <c r="U8" s="4" t="str">
        <f t="shared" si="45"/>
        <v>8</v>
      </c>
      <c r="V8" s="1">
        <v>4</v>
      </c>
      <c r="W8" s="10">
        <f t="shared" si="46"/>
        <v>32</v>
      </c>
      <c r="X8" s="24">
        <f>[6]OM!$C8</f>
        <v>32</v>
      </c>
      <c r="Y8" s="25">
        <f>[6]OM!$D8</f>
        <v>39</v>
      </c>
      <c r="Z8" s="3">
        <f t="shared" si="47"/>
        <v>71</v>
      </c>
      <c r="AA8" s="4" t="str">
        <f t="shared" si="48"/>
        <v>A</v>
      </c>
      <c r="AB8" s="4" t="str">
        <f t="shared" si="49"/>
        <v>8</v>
      </c>
      <c r="AC8" s="1">
        <v>4</v>
      </c>
      <c r="AD8" s="10">
        <f t="shared" si="50"/>
        <v>32</v>
      </c>
      <c r="AE8" s="24">
        <f>[7]ME!$C8</f>
        <v>32</v>
      </c>
      <c r="AF8" s="25">
        <f>[7]ME!$D8</f>
        <v>39</v>
      </c>
      <c r="AG8" s="3">
        <f t="shared" si="51"/>
        <v>71</v>
      </c>
      <c r="AH8" s="4" t="str">
        <f t="shared" si="52"/>
        <v>A</v>
      </c>
      <c r="AI8" s="4" t="str">
        <f t="shared" si="53"/>
        <v>8</v>
      </c>
      <c r="AJ8" s="1">
        <v>4</v>
      </c>
      <c r="AK8" s="10">
        <f t="shared" si="54"/>
        <v>32</v>
      </c>
      <c r="AL8" s="24">
        <f>[8]EMC!$C8</f>
        <v>32</v>
      </c>
      <c r="AM8" s="24">
        <f>[8]EMC!$D8</f>
        <v>39</v>
      </c>
      <c r="AN8" s="3">
        <f t="shared" si="55"/>
        <v>71</v>
      </c>
      <c r="AO8" s="4" t="str">
        <f t="shared" si="56"/>
        <v>A</v>
      </c>
      <c r="AP8" s="4" t="str">
        <f t="shared" si="57"/>
        <v>8</v>
      </c>
      <c r="AQ8" s="1">
        <v>4</v>
      </c>
      <c r="AR8" s="10">
        <f t="shared" si="58"/>
        <v>32</v>
      </c>
      <c r="AS8" s="15">
        <f>[9]NSS!$C8</f>
        <v>32</v>
      </c>
      <c r="AT8" s="15">
        <f>[9]NSS!$D8</f>
        <v>39</v>
      </c>
      <c r="AU8" s="3">
        <f t="shared" si="59"/>
        <v>71</v>
      </c>
      <c r="AV8" s="4" t="str">
        <f t="shared" si="60"/>
        <v>A</v>
      </c>
      <c r="AW8" s="4" t="str">
        <f t="shared" si="61"/>
        <v>8</v>
      </c>
      <c r="AX8" s="1">
        <v>4</v>
      </c>
      <c r="AY8" s="10">
        <f t="shared" si="62"/>
        <v>32</v>
      </c>
      <c r="AZ8" s="24">
        <f>[10]OB!$C8</f>
        <v>32</v>
      </c>
      <c r="BA8" s="24">
        <f>[10]OB!$D8</f>
        <v>39</v>
      </c>
      <c r="BB8" s="3">
        <f t="shared" si="63"/>
        <v>71</v>
      </c>
      <c r="BC8" s="4" t="str">
        <f t="shared" si="64"/>
        <v>A</v>
      </c>
      <c r="BD8" s="4" t="str">
        <f t="shared" si="65"/>
        <v>8</v>
      </c>
      <c r="BE8" s="1">
        <v>4</v>
      </c>
      <c r="BF8" s="10">
        <f t="shared" si="66"/>
        <v>32</v>
      </c>
      <c r="BG8" s="3">
        <f t="shared" si="67"/>
        <v>256</v>
      </c>
      <c r="BH8" s="3">
        <f t="shared" si="68"/>
        <v>312</v>
      </c>
      <c r="BI8" s="3">
        <f t="shared" si="69"/>
        <v>568</v>
      </c>
      <c r="BJ8" s="7">
        <f t="shared" si="70"/>
        <v>64</v>
      </c>
      <c r="BK8" s="7">
        <f t="shared" si="71"/>
        <v>256</v>
      </c>
      <c r="BL8" s="11">
        <f t="shared" si="72"/>
        <v>71</v>
      </c>
      <c r="BM8" s="16" t="str">
        <f t="shared" si="33"/>
        <v>Successful</v>
      </c>
      <c r="BN8" s="8">
        <f t="shared" si="73"/>
        <v>8</v>
      </c>
      <c r="BO8" s="4" t="str">
        <f t="shared" si="74"/>
        <v>A</v>
      </c>
      <c r="BP8" s="12" t="str">
        <f t="shared" si="34"/>
        <v>70-74.99</v>
      </c>
    </row>
    <row r="9" spans="1:68" x14ac:dyDescent="0.25">
      <c r="A9" s="12" t="str">
        <f>[2]Sheet1!$A8</f>
        <v>MMS18-20/7</v>
      </c>
      <c r="B9" s="32" t="str">
        <f>[2]Sheet1!$B8</f>
        <v>BAMANE RENUKA UTTAM SUNITA</v>
      </c>
      <c r="C9" s="15">
        <f>[3]PM!$C9</f>
        <v>30</v>
      </c>
      <c r="D9" s="15">
        <f>[3]PM!$D9</f>
        <v>41</v>
      </c>
      <c r="E9" s="3">
        <f t="shared" si="35"/>
        <v>71</v>
      </c>
      <c r="F9" s="4" t="str">
        <f t="shared" si="36"/>
        <v>A</v>
      </c>
      <c r="G9" s="4" t="str">
        <f t="shared" si="37"/>
        <v>8</v>
      </c>
      <c r="H9" s="1">
        <v>4</v>
      </c>
      <c r="I9" s="10">
        <f t="shared" si="38"/>
        <v>32</v>
      </c>
      <c r="J9" s="15">
        <f>[4]FA!$C9</f>
        <v>30</v>
      </c>
      <c r="K9" s="15">
        <f>[4]FA!$D9</f>
        <v>41</v>
      </c>
      <c r="L9" s="3">
        <f t="shared" si="39"/>
        <v>71</v>
      </c>
      <c r="M9" s="4" t="str">
        <f t="shared" si="40"/>
        <v>A</v>
      </c>
      <c r="N9" s="4" t="str">
        <f t="shared" si="41"/>
        <v>8</v>
      </c>
      <c r="O9" s="1">
        <v>4</v>
      </c>
      <c r="P9" s="10">
        <f t="shared" si="42"/>
        <v>32</v>
      </c>
      <c r="Q9" s="23">
        <f>[5]BS!$C9</f>
        <v>30</v>
      </c>
      <c r="R9" s="23">
        <f>[5]BS!$D9</f>
        <v>41</v>
      </c>
      <c r="S9" s="3">
        <f t="shared" si="43"/>
        <v>71</v>
      </c>
      <c r="T9" s="4" t="str">
        <f t="shared" si="44"/>
        <v>A+</v>
      </c>
      <c r="U9" s="4" t="str">
        <f t="shared" si="45"/>
        <v>8</v>
      </c>
      <c r="V9" s="1">
        <v>4</v>
      </c>
      <c r="W9" s="10">
        <f t="shared" si="46"/>
        <v>32</v>
      </c>
      <c r="X9" s="24">
        <f>[6]OM!$C9</f>
        <v>30</v>
      </c>
      <c r="Y9" s="25">
        <f>[6]OM!$D9</f>
        <v>41</v>
      </c>
      <c r="Z9" s="3">
        <f t="shared" si="47"/>
        <v>71</v>
      </c>
      <c r="AA9" s="4" t="str">
        <f t="shared" si="48"/>
        <v>A</v>
      </c>
      <c r="AB9" s="4" t="str">
        <f t="shared" si="49"/>
        <v>8</v>
      </c>
      <c r="AC9" s="1">
        <v>4</v>
      </c>
      <c r="AD9" s="10">
        <f t="shared" si="50"/>
        <v>32</v>
      </c>
      <c r="AE9" s="24">
        <f>[7]ME!$C9</f>
        <v>30</v>
      </c>
      <c r="AF9" s="25">
        <f>[7]ME!$D9</f>
        <v>41</v>
      </c>
      <c r="AG9" s="3">
        <f t="shared" si="51"/>
        <v>71</v>
      </c>
      <c r="AH9" s="4" t="str">
        <f t="shared" si="52"/>
        <v>A</v>
      </c>
      <c r="AI9" s="4" t="str">
        <f t="shared" si="53"/>
        <v>8</v>
      </c>
      <c r="AJ9" s="1">
        <v>4</v>
      </c>
      <c r="AK9" s="10">
        <f t="shared" si="54"/>
        <v>32</v>
      </c>
      <c r="AL9" s="24">
        <f>[8]EMC!$C9</f>
        <v>30</v>
      </c>
      <c r="AM9" s="24">
        <f>[8]EMC!$D9</f>
        <v>41</v>
      </c>
      <c r="AN9" s="3">
        <f t="shared" si="55"/>
        <v>71</v>
      </c>
      <c r="AO9" s="4" t="str">
        <f t="shared" si="56"/>
        <v>A</v>
      </c>
      <c r="AP9" s="4" t="str">
        <f t="shared" si="57"/>
        <v>8</v>
      </c>
      <c r="AQ9" s="1">
        <v>4</v>
      </c>
      <c r="AR9" s="10">
        <f t="shared" si="58"/>
        <v>32</v>
      </c>
      <c r="AS9" s="15">
        <f>[9]NSS!$C9</f>
        <v>30</v>
      </c>
      <c r="AT9" s="15">
        <f>[9]NSS!$D9</f>
        <v>41</v>
      </c>
      <c r="AU9" s="3">
        <f t="shared" si="59"/>
        <v>71</v>
      </c>
      <c r="AV9" s="4" t="str">
        <f t="shared" si="60"/>
        <v>A</v>
      </c>
      <c r="AW9" s="4" t="str">
        <f t="shared" si="61"/>
        <v>8</v>
      </c>
      <c r="AX9" s="1">
        <v>4</v>
      </c>
      <c r="AY9" s="10">
        <f t="shared" si="62"/>
        <v>32</v>
      </c>
      <c r="AZ9" s="24">
        <f>[10]OB!$C9</f>
        <v>30</v>
      </c>
      <c r="BA9" s="24">
        <f>[10]OB!$D9</f>
        <v>41</v>
      </c>
      <c r="BB9" s="3">
        <f t="shared" si="63"/>
        <v>71</v>
      </c>
      <c r="BC9" s="4" t="str">
        <f t="shared" si="64"/>
        <v>A</v>
      </c>
      <c r="BD9" s="4" t="str">
        <f t="shared" si="65"/>
        <v>8</v>
      </c>
      <c r="BE9" s="1">
        <v>4</v>
      </c>
      <c r="BF9" s="10">
        <f t="shared" si="66"/>
        <v>32</v>
      </c>
      <c r="BG9" s="3">
        <f t="shared" si="67"/>
        <v>240</v>
      </c>
      <c r="BH9" s="3">
        <f t="shared" si="68"/>
        <v>328</v>
      </c>
      <c r="BI9" s="3">
        <f t="shared" si="69"/>
        <v>568</v>
      </c>
      <c r="BJ9" s="7">
        <f t="shared" si="70"/>
        <v>64</v>
      </c>
      <c r="BK9" s="7">
        <f t="shared" si="71"/>
        <v>256</v>
      </c>
      <c r="BL9" s="11">
        <f t="shared" si="72"/>
        <v>71</v>
      </c>
      <c r="BM9" s="16" t="str">
        <f t="shared" si="33"/>
        <v>Successful</v>
      </c>
      <c r="BN9" s="8">
        <f t="shared" si="73"/>
        <v>8</v>
      </c>
      <c r="BO9" s="4" t="str">
        <f t="shared" si="74"/>
        <v>A</v>
      </c>
      <c r="BP9" s="12" t="str">
        <f t="shared" si="34"/>
        <v>70-74.99</v>
      </c>
    </row>
    <row r="10" spans="1:68" x14ac:dyDescent="0.25">
      <c r="A10" s="12" t="str">
        <f>[2]Sheet1!$A9</f>
        <v>MMS18-20/8</v>
      </c>
      <c r="B10" s="32" t="str">
        <f>[2]Sheet1!$B9</f>
        <v>BANSODE NAMRATA SUHAS SANGEETA</v>
      </c>
      <c r="C10" s="15">
        <f>[3]PM!$C10</f>
        <v>29</v>
      </c>
      <c r="D10" s="15">
        <f>[3]PM!$D10</f>
        <v>46</v>
      </c>
      <c r="E10" s="3">
        <f t="shared" si="35"/>
        <v>75</v>
      </c>
      <c r="F10" s="4" t="str">
        <f t="shared" si="36"/>
        <v>A+</v>
      </c>
      <c r="G10" s="4" t="str">
        <f t="shared" si="37"/>
        <v>9</v>
      </c>
      <c r="H10" s="1">
        <v>4</v>
      </c>
      <c r="I10" s="10">
        <f t="shared" si="38"/>
        <v>36</v>
      </c>
      <c r="J10" s="15">
        <f>[4]FA!$C10</f>
        <v>29</v>
      </c>
      <c r="K10" s="15">
        <f>[4]FA!$D10</f>
        <v>46</v>
      </c>
      <c r="L10" s="3">
        <f t="shared" si="39"/>
        <v>75</v>
      </c>
      <c r="M10" s="4" t="str">
        <f t="shared" si="40"/>
        <v>A+</v>
      </c>
      <c r="N10" s="4" t="str">
        <f t="shared" si="41"/>
        <v>9</v>
      </c>
      <c r="O10" s="1">
        <v>4</v>
      </c>
      <c r="P10" s="10">
        <f t="shared" si="42"/>
        <v>36</v>
      </c>
      <c r="Q10" s="23">
        <f>[5]BS!$C10</f>
        <v>29</v>
      </c>
      <c r="R10" s="23">
        <f>[5]BS!$D10</f>
        <v>46</v>
      </c>
      <c r="S10" s="3">
        <f t="shared" si="43"/>
        <v>75</v>
      </c>
      <c r="T10" s="4" t="str">
        <f t="shared" si="44"/>
        <v>A+</v>
      </c>
      <c r="U10" s="4" t="str">
        <f t="shared" si="45"/>
        <v>9</v>
      </c>
      <c r="V10" s="1">
        <v>4</v>
      </c>
      <c r="W10" s="10">
        <f t="shared" si="46"/>
        <v>36</v>
      </c>
      <c r="X10" s="24">
        <f>[6]OM!$C10</f>
        <v>29</v>
      </c>
      <c r="Y10" s="25">
        <f>[6]OM!$D10</f>
        <v>46</v>
      </c>
      <c r="Z10" s="3">
        <f t="shared" si="47"/>
        <v>75</v>
      </c>
      <c r="AA10" s="4" t="str">
        <f t="shared" si="48"/>
        <v>A+</v>
      </c>
      <c r="AB10" s="4" t="str">
        <f t="shared" si="49"/>
        <v>9</v>
      </c>
      <c r="AC10" s="1">
        <v>4</v>
      </c>
      <c r="AD10" s="10">
        <f t="shared" si="50"/>
        <v>36</v>
      </c>
      <c r="AE10" s="24">
        <f>[7]ME!$C10</f>
        <v>29</v>
      </c>
      <c r="AF10" s="25">
        <f>[7]ME!$D10</f>
        <v>46</v>
      </c>
      <c r="AG10" s="3">
        <f t="shared" si="51"/>
        <v>75</v>
      </c>
      <c r="AH10" s="4" t="str">
        <f t="shared" si="52"/>
        <v>A+</v>
      </c>
      <c r="AI10" s="4" t="str">
        <f t="shared" si="53"/>
        <v>9</v>
      </c>
      <c r="AJ10" s="1">
        <v>4</v>
      </c>
      <c r="AK10" s="10">
        <f t="shared" si="54"/>
        <v>36</v>
      </c>
      <c r="AL10" s="24">
        <f>[8]EMC!$C10</f>
        <v>29</v>
      </c>
      <c r="AM10" s="24">
        <f>[8]EMC!$D10</f>
        <v>46</v>
      </c>
      <c r="AN10" s="3">
        <f t="shared" si="55"/>
        <v>75</v>
      </c>
      <c r="AO10" s="4" t="str">
        <f t="shared" si="56"/>
        <v>A+</v>
      </c>
      <c r="AP10" s="4" t="str">
        <f t="shared" si="57"/>
        <v>9</v>
      </c>
      <c r="AQ10" s="1">
        <v>4</v>
      </c>
      <c r="AR10" s="10">
        <f t="shared" si="58"/>
        <v>36</v>
      </c>
      <c r="AS10" s="15">
        <f>[9]NSS!$C10</f>
        <v>29</v>
      </c>
      <c r="AT10" s="15">
        <f>[9]NSS!$D10</f>
        <v>46</v>
      </c>
      <c r="AU10" s="3">
        <f t="shared" si="59"/>
        <v>75</v>
      </c>
      <c r="AV10" s="4" t="str">
        <f t="shared" si="60"/>
        <v>A+</v>
      </c>
      <c r="AW10" s="4" t="str">
        <f t="shared" si="61"/>
        <v>9</v>
      </c>
      <c r="AX10" s="1">
        <v>4</v>
      </c>
      <c r="AY10" s="10">
        <f t="shared" si="62"/>
        <v>36</v>
      </c>
      <c r="AZ10" s="24">
        <f>[10]OB!$C10</f>
        <v>29</v>
      </c>
      <c r="BA10" s="24">
        <f>[10]OB!$D10</f>
        <v>46</v>
      </c>
      <c r="BB10" s="3">
        <f t="shared" si="63"/>
        <v>75</v>
      </c>
      <c r="BC10" s="4" t="str">
        <f t="shared" si="64"/>
        <v>A+</v>
      </c>
      <c r="BD10" s="4" t="str">
        <f t="shared" si="65"/>
        <v>9</v>
      </c>
      <c r="BE10" s="1">
        <v>4</v>
      </c>
      <c r="BF10" s="10">
        <f t="shared" si="66"/>
        <v>36</v>
      </c>
      <c r="BG10" s="3">
        <f t="shared" si="67"/>
        <v>232</v>
      </c>
      <c r="BH10" s="3">
        <f t="shared" si="68"/>
        <v>368</v>
      </c>
      <c r="BI10" s="3">
        <f t="shared" si="69"/>
        <v>600</v>
      </c>
      <c r="BJ10" s="7">
        <f t="shared" si="70"/>
        <v>72</v>
      </c>
      <c r="BK10" s="7">
        <f t="shared" si="71"/>
        <v>288</v>
      </c>
      <c r="BL10" s="11">
        <f t="shared" si="72"/>
        <v>75</v>
      </c>
      <c r="BM10" s="16" t="str">
        <f t="shared" si="33"/>
        <v>Successful</v>
      </c>
      <c r="BN10" s="8">
        <f t="shared" si="73"/>
        <v>9</v>
      </c>
      <c r="BO10" s="4" t="str">
        <f t="shared" si="74"/>
        <v>A+</v>
      </c>
      <c r="BP10" s="12" t="str">
        <f t="shared" si="34"/>
        <v>75-79.99</v>
      </c>
    </row>
    <row r="11" spans="1:68" x14ac:dyDescent="0.25">
      <c r="A11" s="12" t="str">
        <f>[2]Sheet1!$A10</f>
        <v>MMS18-20/9</v>
      </c>
      <c r="B11" s="32" t="str">
        <f>[2]Sheet1!$B10</f>
        <v>BHAJANI DHANASHREE MANOHAR KAVITA</v>
      </c>
      <c r="C11" s="15">
        <f>[3]PM!$C11</f>
        <v>27</v>
      </c>
      <c r="D11" s="15">
        <f>[3]PM!$D11</f>
        <v>40</v>
      </c>
      <c r="E11" s="3">
        <f t="shared" si="35"/>
        <v>67</v>
      </c>
      <c r="F11" s="4" t="str">
        <f t="shared" si="36"/>
        <v>B+</v>
      </c>
      <c r="G11" s="4" t="str">
        <f t="shared" si="37"/>
        <v>7</v>
      </c>
      <c r="H11" s="1">
        <v>4</v>
      </c>
      <c r="I11" s="10">
        <f t="shared" si="38"/>
        <v>28</v>
      </c>
      <c r="J11" s="15">
        <f>[4]FA!$C11</f>
        <v>27</v>
      </c>
      <c r="K11" s="15">
        <f>[4]FA!$D11</f>
        <v>40</v>
      </c>
      <c r="L11" s="3">
        <f t="shared" si="39"/>
        <v>67</v>
      </c>
      <c r="M11" s="4" t="str">
        <f t="shared" si="40"/>
        <v>B+</v>
      </c>
      <c r="N11" s="4" t="str">
        <f t="shared" si="41"/>
        <v>7</v>
      </c>
      <c r="O11" s="1">
        <v>4</v>
      </c>
      <c r="P11" s="10">
        <f t="shared" si="42"/>
        <v>28</v>
      </c>
      <c r="Q11" s="23">
        <f>[5]BS!$C11</f>
        <v>27</v>
      </c>
      <c r="R11" s="23">
        <f>[5]BS!$D11</f>
        <v>40</v>
      </c>
      <c r="S11" s="3">
        <f t="shared" si="43"/>
        <v>67</v>
      </c>
      <c r="T11" s="4" t="str">
        <f t="shared" si="44"/>
        <v>A</v>
      </c>
      <c r="U11" s="4" t="str">
        <f t="shared" si="45"/>
        <v>7</v>
      </c>
      <c r="V11" s="1">
        <v>4</v>
      </c>
      <c r="W11" s="10">
        <f t="shared" si="46"/>
        <v>28</v>
      </c>
      <c r="X11" s="24">
        <f>[6]OM!$C11</f>
        <v>27</v>
      </c>
      <c r="Y11" s="25">
        <f>[6]OM!$D11</f>
        <v>40</v>
      </c>
      <c r="Z11" s="3">
        <f t="shared" si="47"/>
        <v>67</v>
      </c>
      <c r="AA11" s="4" t="str">
        <f t="shared" si="48"/>
        <v>B+</v>
      </c>
      <c r="AB11" s="4" t="str">
        <f t="shared" si="49"/>
        <v>7</v>
      </c>
      <c r="AC11" s="1">
        <v>4</v>
      </c>
      <c r="AD11" s="10">
        <f t="shared" si="50"/>
        <v>28</v>
      </c>
      <c r="AE11" s="24">
        <f>[7]ME!$C11</f>
        <v>27</v>
      </c>
      <c r="AF11" s="25">
        <f>[7]ME!$D11</f>
        <v>40</v>
      </c>
      <c r="AG11" s="3">
        <f t="shared" si="51"/>
        <v>67</v>
      </c>
      <c r="AH11" s="4" t="str">
        <f t="shared" si="52"/>
        <v>B+</v>
      </c>
      <c r="AI11" s="4" t="str">
        <f t="shared" si="53"/>
        <v>7</v>
      </c>
      <c r="AJ11" s="1">
        <v>4</v>
      </c>
      <c r="AK11" s="10">
        <f t="shared" si="54"/>
        <v>28</v>
      </c>
      <c r="AL11" s="24">
        <f>[8]EMC!$C11</f>
        <v>27</v>
      </c>
      <c r="AM11" s="24">
        <f>[8]EMC!$D11</f>
        <v>40</v>
      </c>
      <c r="AN11" s="3">
        <f t="shared" si="55"/>
        <v>67</v>
      </c>
      <c r="AO11" s="4" t="str">
        <f t="shared" si="56"/>
        <v>B+</v>
      </c>
      <c r="AP11" s="4" t="str">
        <f t="shared" si="57"/>
        <v>7</v>
      </c>
      <c r="AQ11" s="1">
        <v>4</v>
      </c>
      <c r="AR11" s="10">
        <f t="shared" si="58"/>
        <v>28</v>
      </c>
      <c r="AS11" s="15">
        <f>[9]NSS!$C11</f>
        <v>27</v>
      </c>
      <c r="AT11" s="15">
        <f>[9]NSS!$D11</f>
        <v>40</v>
      </c>
      <c r="AU11" s="3">
        <f t="shared" si="59"/>
        <v>67</v>
      </c>
      <c r="AV11" s="4" t="str">
        <f t="shared" si="60"/>
        <v>B+</v>
      </c>
      <c r="AW11" s="4" t="str">
        <f t="shared" si="61"/>
        <v>7</v>
      </c>
      <c r="AX11" s="1">
        <v>4</v>
      </c>
      <c r="AY11" s="10">
        <f t="shared" si="62"/>
        <v>28</v>
      </c>
      <c r="AZ11" s="24">
        <f>[10]OB!$C11</f>
        <v>27</v>
      </c>
      <c r="BA11" s="24">
        <f>[10]OB!$D11</f>
        <v>40</v>
      </c>
      <c r="BB11" s="3">
        <f t="shared" si="63"/>
        <v>67</v>
      </c>
      <c r="BC11" s="4" t="str">
        <f t="shared" si="64"/>
        <v>B+</v>
      </c>
      <c r="BD11" s="4" t="str">
        <f t="shared" si="65"/>
        <v>7</v>
      </c>
      <c r="BE11" s="1">
        <v>4</v>
      </c>
      <c r="BF11" s="10">
        <f t="shared" si="66"/>
        <v>28</v>
      </c>
      <c r="BG11" s="3">
        <f t="shared" si="67"/>
        <v>216</v>
      </c>
      <c r="BH11" s="3">
        <f t="shared" si="68"/>
        <v>320</v>
      </c>
      <c r="BI11" s="3">
        <f t="shared" si="69"/>
        <v>536</v>
      </c>
      <c r="BJ11" s="7">
        <f t="shared" si="70"/>
        <v>56</v>
      </c>
      <c r="BK11" s="7">
        <f t="shared" si="71"/>
        <v>224</v>
      </c>
      <c r="BL11" s="11">
        <f t="shared" si="72"/>
        <v>67</v>
      </c>
      <c r="BM11" s="16" t="str">
        <f t="shared" si="33"/>
        <v>Successful</v>
      </c>
      <c r="BN11" s="8">
        <f t="shared" si="73"/>
        <v>7</v>
      </c>
      <c r="BO11" s="4" t="str">
        <f t="shared" si="74"/>
        <v>B+</v>
      </c>
      <c r="BP11" s="12" t="str">
        <f t="shared" si="34"/>
        <v>65-69.99</v>
      </c>
    </row>
    <row r="12" spans="1:68" x14ac:dyDescent="0.25">
      <c r="A12" s="12" t="str">
        <f>[2]Sheet1!$A11</f>
        <v>MMS18-20/10</v>
      </c>
      <c r="B12" s="32" t="str">
        <f>[2]Sheet1!$B11</f>
        <v>BHANGALE BHUPENDRA RAMESH JYOTI</v>
      </c>
      <c r="C12" s="15">
        <f>[3]PM!$C12</f>
        <v>31</v>
      </c>
      <c r="D12" s="15">
        <f>[3]PM!$D12</f>
        <v>38</v>
      </c>
      <c r="E12" s="3">
        <f t="shared" si="35"/>
        <v>69</v>
      </c>
      <c r="F12" s="4" t="str">
        <f t="shared" si="36"/>
        <v>B+</v>
      </c>
      <c r="G12" s="4" t="str">
        <f t="shared" si="37"/>
        <v>7</v>
      </c>
      <c r="H12" s="1">
        <v>4</v>
      </c>
      <c r="I12" s="10">
        <f t="shared" si="38"/>
        <v>28</v>
      </c>
      <c r="J12" s="15">
        <f>[4]FA!$C12</f>
        <v>31</v>
      </c>
      <c r="K12" s="15">
        <f>[4]FA!$D12</f>
        <v>38</v>
      </c>
      <c r="L12" s="3">
        <f t="shared" si="39"/>
        <v>69</v>
      </c>
      <c r="M12" s="4" t="str">
        <f t="shared" si="40"/>
        <v>B+</v>
      </c>
      <c r="N12" s="4" t="str">
        <f t="shared" si="41"/>
        <v>7</v>
      </c>
      <c r="O12" s="1">
        <v>4</v>
      </c>
      <c r="P12" s="10">
        <f t="shared" si="42"/>
        <v>28</v>
      </c>
      <c r="Q12" s="23">
        <f>[5]BS!$C12</f>
        <v>31</v>
      </c>
      <c r="R12" s="23">
        <f>[5]BS!$D12</f>
        <v>38</v>
      </c>
      <c r="S12" s="3">
        <f t="shared" si="43"/>
        <v>69</v>
      </c>
      <c r="T12" s="4" t="str">
        <f t="shared" si="44"/>
        <v>A</v>
      </c>
      <c r="U12" s="4" t="str">
        <f t="shared" si="45"/>
        <v>7</v>
      </c>
      <c r="V12" s="1">
        <v>4</v>
      </c>
      <c r="W12" s="10">
        <f t="shared" si="46"/>
        <v>28</v>
      </c>
      <c r="X12" s="24">
        <f>[6]OM!$C12</f>
        <v>31</v>
      </c>
      <c r="Y12" s="25">
        <f>[6]OM!$D12</f>
        <v>38</v>
      </c>
      <c r="Z12" s="3">
        <f t="shared" si="47"/>
        <v>69</v>
      </c>
      <c r="AA12" s="4" t="str">
        <f t="shared" si="48"/>
        <v>B+</v>
      </c>
      <c r="AB12" s="4" t="str">
        <f t="shared" si="49"/>
        <v>7</v>
      </c>
      <c r="AC12" s="1">
        <v>4</v>
      </c>
      <c r="AD12" s="10">
        <f t="shared" si="50"/>
        <v>28</v>
      </c>
      <c r="AE12" s="24">
        <f>[7]ME!$C12</f>
        <v>31</v>
      </c>
      <c r="AF12" s="25">
        <f>[7]ME!$D12</f>
        <v>38</v>
      </c>
      <c r="AG12" s="3">
        <f t="shared" si="51"/>
        <v>69</v>
      </c>
      <c r="AH12" s="4" t="str">
        <f t="shared" si="52"/>
        <v>B+</v>
      </c>
      <c r="AI12" s="4" t="str">
        <f t="shared" si="53"/>
        <v>7</v>
      </c>
      <c r="AJ12" s="1">
        <v>4</v>
      </c>
      <c r="AK12" s="10">
        <f t="shared" si="54"/>
        <v>28</v>
      </c>
      <c r="AL12" s="24">
        <f>[8]EMC!$C12</f>
        <v>31</v>
      </c>
      <c r="AM12" s="24">
        <f>[8]EMC!$D12</f>
        <v>38</v>
      </c>
      <c r="AN12" s="3">
        <f t="shared" si="55"/>
        <v>69</v>
      </c>
      <c r="AO12" s="4" t="str">
        <f t="shared" si="56"/>
        <v>B+</v>
      </c>
      <c r="AP12" s="4" t="str">
        <f t="shared" si="57"/>
        <v>7</v>
      </c>
      <c r="AQ12" s="1">
        <v>4</v>
      </c>
      <c r="AR12" s="10">
        <f t="shared" si="58"/>
        <v>28</v>
      </c>
      <c r="AS12" s="15">
        <f>[9]NSS!$C12</f>
        <v>31</v>
      </c>
      <c r="AT12" s="15">
        <f>[9]NSS!$D12</f>
        <v>38</v>
      </c>
      <c r="AU12" s="3">
        <f t="shared" si="59"/>
        <v>69</v>
      </c>
      <c r="AV12" s="4" t="str">
        <f t="shared" si="60"/>
        <v>B+</v>
      </c>
      <c r="AW12" s="4" t="str">
        <f t="shared" si="61"/>
        <v>7</v>
      </c>
      <c r="AX12" s="1">
        <v>4</v>
      </c>
      <c r="AY12" s="10">
        <f t="shared" si="62"/>
        <v>28</v>
      </c>
      <c r="AZ12" s="24">
        <f>[10]OB!$C12</f>
        <v>31</v>
      </c>
      <c r="BA12" s="24">
        <f>[10]OB!$D12</f>
        <v>38</v>
      </c>
      <c r="BB12" s="3">
        <f t="shared" si="63"/>
        <v>69</v>
      </c>
      <c r="BC12" s="4" t="str">
        <f t="shared" si="64"/>
        <v>B+</v>
      </c>
      <c r="BD12" s="4" t="str">
        <f t="shared" si="65"/>
        <v>7</v>
      </c>
      <c r="BE12" s="1">
        <v>4</v>
      </c>
      <c r="BF12" s="10">
        <f t="shared" si="66"/>
        <v>28</v>
      </c>
      <c r="BG12" s="3">
        <f t="shared" si="67"/>
        <v>248</v>
      </c>
      <c r="BH12" s="3">
        <f t="shared" si="68"/>
        <v>304</v>
      </c>
      <c r="BI12" s="3">
        <f t="shared" si="69"/>
        <v>552</v>
      </c>
      <c r="BJ12" s="7">
        <f t="shared" si="70"/>
        <v>56</v>
      </c>
      <c r="BK12" s="7">
        <f t="shared" si="71"/>
        <v>224</v>
      </c>
      <c r="BL12" s="11">
        <f t="shared" si="72"/>
        <v>69</v>
      </c>
      <c r="BM12" s="16" t="str">
        <f t="shared" si="33"/>
        <v>Successful</v>
      </c>
      <c r="BN12" s="8">
        <f t="shared" si="73"/>
        <v>7</v>
      </c>
      <c r="BO12" s="4" t="str">
        <f t="shared" si="74"/>
        <v>B+</v>
      </c>
      <c r="BP12" s="12" t="str">
        <f t="shared" si="34"/>
        <v>65-69.99</v>
      </c>
    </row>
    <row r="13" spans="1:68" x14ac:dyDescent="0.25">
      <c r="A13" s="12" t="str">
        <f>[2]Sheet1!$A12</f>
        <v>MMS18-20/11</v>
      </c>
      <c r="B13" s="32" t="str">
        <f>[2]Sheet1!$B12</f>
        <v>BHATKAR ANAGHA ANIL AKSHATA</v>
      </c>
      <c r="C13" s="15">
        <f>[3]PM!$C13</f>
        <v>28</v>
      </c>
      <c r="D13" s="15">
        <f>[3]PM!$D13</f>
        <v>37</v>
      </c>
      <c r="E13" s="3">
        <f t="shared" si="35"/>
        <v>65</v>
      </c>
      <c r="F13" s="4" t="str">
        <f t="shared" si="36"/>
        <v>B+</v>
      </c>
      <c r="G13" s="4" t="str">
        <f t="shared" si="37"/>
        <v>7</v>
      </c>
      <c r="H13" s="1">
        <v>4</v>
      </c>
      <c r="I13" s="10">
        <f t="shared" si="38"/>
        <v>28</v>
      </c>
      <c r="J13" s="15">
        <f>[4]FA!$C13</f>
        <v>28</v>
      </c>
      <c r="K13" s="15">
        <f>[4]FA!$D13</f>
        <v>37</v>
      </c>
      <c r="L13" s="3">
        <f t="shared" si="39"/>
        <v>65</v>
      </c>
      <c r="M13" s="4" t="str">
        <f t="shared" si="40"/>
        <v>B+</v>
      </c>
      <c r="N13" s="4" t="str">
        <f t="shared" si="41"/>
        <v>7</v>
      </c>
      <c r="O13" s="1">
        <v>4</v>
      </c>
      <c r="P13" s="10">
        <f t="shared" si="42"/>
        <v>28</v>
      </c>
      <c r="Q13" s="23">
        <f>[5]BS!$C13</f>
        <v>28</v>
      </c>
      <c r="R13" s="23">
        <f>[5]BS!$D13</f>
        <v>37</v>
      </c>
      <c r="S13" s="3">
        <f t="shared" si="43"/>
        <v>65</v>
      </c>
      <c r="T13" s="4" t="str">
        <f t="shared" si="44"/>
        <v>A</v>
      </c>
      <c r="U13" s="4" t="str">
        <f t="shared" si="45"/>
        <v>7</v>
      </c>
      <c r="V13" s="1">
        <v>4</v>
      </c>
      <c r="W13" s="10">
        <f t="shared" si="46"/>
        <v>28</v>
      </c>
      <c r="X13" s="24">
        <f>[6]OM!$C13</f>
        <v>28</v>
      </c>
      <c r="Y13" s="25">
        <f>[6]OM!$D13</f>
        <v>37</v>
      </c>
      <c r="Z13" s="3">
        <f t="shared" si="47"/>
        <v>65</v>
      </c>
      <c r="AA13" s="4" t="str">
        <f t="shared" si="48"/>
        <v>B+</v>
      </c>
      <c r="AB13" s="4" t="str">
        <f t="shared" si="49"/>
        <v>7</v>
      </c>
      <c r="AC13" s="1">
        <v>4</v>
      </c>
      <c r="AD13" s="10">
        <f t="shared" si="50"/>
        <v>28</v>
      </c>
      <c r="AE13" s="24">
        <f>[7]ME!$C13</f>
        <v>28</v>
      </c>
      <c r="AF13" s="25">
        <f>[7]ME!$D13</f>
        <v>37</v>
      </c>
      <c r="AG13" s="3">
        <f t="shared" si="51"/>
        <v>65</v>
      </c>
      <c r="AH13" s="4" t="str">
        <f t="shared" si="52"/>
        <v>B+</v>
      </c>
      <c r="AI13" s="4" t="str">
        <f t="shared" si="53"/>
        <v>7</v>
      </c>
      <c r="AJ13" s="1">
        <v>4</v>
      </c>
      <c r="AK13" s="10">
        <f t="shared" si="54"/>
        <v>28</v>
      </c>
      <c r="AL13" s="24">
        <f>[8]EMC!$C13</f>
        <v>28</v>
      </c>
      <c r="AM13" s="24">
        <f>[8]EMC!$D13</f>
        <v>37</v>
      </c>
      <c r="AN13" s="3">
        <f t="shared" si="55"/>
        <v>65</v>
      </c>
      <c r="AO13" s="4" t="str">
        <f t="shared" si="56"/>
        <v>B+</v>
      </c>
      <c r="AP13" s="4" t="str">
        <f t="shared" si="57"/>
        <v>7</v>
      </c>
      <c r="AQ13" s="1">
        <v>4</v>
      </c>
      <c r="AR13" s="10">
        <f t="shared" si="58"/>
        <v>28</v>
      </c>
      <c r="AS13" s="15">
        <f>[9]NSS!$C13</f>
        <v>28</v>
      </c>
      <c r="AT13" s="15">
        <f>[9]NSS!$D13</f>
        <v>37</v>
      </c>
      <c r="AU13" s="3">
        <f t="shared" si="59"/>
        <v>65</v>
      </c>
      <c r="AV13" s="4" t="str">
        <f t="shared" si="60"/>
        <v>B+</v>
      </c>
      <c r="AW13" s="4" t="str">
        <f t="shared" si="61"/>
        <v>7</v>
      </c>
      <c r="AX13" s="1">
        <v>4</v>
      </c>
      <c r="AY13" s="10">
        <f t="shared" si="62"/>
        <v>28</v>
      </c>
      <c r="AZ13" s="24">
        <f>[10]OB!$C13</f>
        <v>28</v>
      </c>
      <c r="BA13" s="24">
        <f>[10]OB!$D13</f>
        <v>37</v>
      </c>
      <c r="BB13" s="3">
        <f t="shared" si="63"/>
        <v>65</v>
      </c>
      <c r="BC13" s="4" t="str">
        <f t="shared" si="64"/>
        <v>B+</v>
      </c>
      <c r="BD13" s="4" t="str">
        <f t="shared" si="65"/>
        <v>7</v>
      </c>
      <c r="BE13" s="1">
        <v>4</v>
      </c>
      <c r="BF13" s="10">
        <f t="shared" si="66"/>
        <v>28</v>
      </c>
      <c r="BG13" s="3">
        <f t="shared" si="67"/>
        <v>224</v>
      </c>
      <c r="BH13" s="3">
        <f t="shared" si="68"/>
        <v>296</v>
      </c>
      <c r="BI13" s="3">
        <f t="shared" si="69"/>
        <v>520</v>
      </c>
      <c r="BJ13" s="7">
        <f t="shared" si="70"/>
        <v>56</v>
      </c>
      <c r="BK13" s="7">
        <f t="shared" si="71"/>
        <v>224</v>
      </c>
      <c r="BL13" s="11">
        <f t="shared" si="72"/>
        <v>65</v>
      </c>
      <c r="BM13" s="16" t="str">
        <f t="shared" si="33"/>
        <v>Successful</v>
      </c>
      <c r="BN13" s="8">
        <f t="shared" si="73"/>
        <v>7</v>
      </c>
      <c r="BO13" s="4" t="str">
        <f t="shared" si="74"/>
        <v>B+</v>
      </c>
      <c r="BP13" s="12" t="str">
        <f t="shared" si="34"/>
        <v>65-69.99</v>
      </c>
    </row>
    <row r="14" spans="1:68" x14ac:dyDescent="0.25">
      <c r="A14" s="12" t="str">
        <f>[2]Sheet1!$A13</f>
        <v>MMS18-20/12</v>
      </c>
      <c r="B14" s="32" t="str">
        <f>[2]Sheet1!$B13</f>
        <v>BHOIR PRANAV SURESH SWETA</v>
      </c>
      <c r="C14" s="15">
        <f>[3]PM!$C14</f>
        <v>30</v>
      </c>
      <c r="D14" s="15">
        <f>[3]PM!$D14</f>
        <v>40</v>
      </c>
      <c r="E14" s="3">
        <f t="shared" si="35"/>
        <v>70</v>
      </c>
      <c r="F14" s="4" t="str">
        <f t="shared" si="36"/>
        <v>A</v>
      </c>
      <c r="G14" s="4" t="str">
        <f t="shared" si="37"/>
        <v>8</v>
      </c>
      <c r="H14" s="1">
        <v>4</v>
      </c>
      <c r="I14" s="10">
        <f t="shared" si="38"/>
        <v>32</v>
      </c>
      <c r="J14" s="15">
        <f>[4]FA!$C14</f>
        <v>30</v>
      </c>
      <c r="K14" s="15">
        <f>[4]FA!$D14</f>
        <v>40</v>
      </c>
      <c r="L14" s="3">
        <f t="shared" si="39"/>
        <v>70</v>
      </c>
      <c r="M14" s="4" t="str">
        <f t="shared" si="40"/>
        <v>A</v>
      </c>
      <c r="N14" s="4" t="str">
        <f t="shared" si="41"/>
        <v>8</v>
      </c>
      <c r="O14" s="1">
        <v>4</v>
      </c>
      <c r="P14" s="10">
        <f t="shared" si="42"/>
        <v>32</v>
      </c>
      <c r="Q14" s="23">
        <f>[5]BS!$C14</f>
        <v>30</v>
      </c>
      <c r="R14" s="23">
        <f>[5]BS!$D14</f>
        <v>40</v>
      </c>
      <c r="S14" s="3">
        <f t="shared" si="43"/>
        <v>70</v>
      </c>
      <c r="T14" s="4" t="str">
        <f t="shared" si="44"/>
        <v>A+</v>
      </c>
      <c r="U14" s="4" t="str">
        <f t="shared" si="45"/>
        <v>8</v>
      </c>
      <c r="V14" s="1">
        <v>4</v>
      </c>
      <c r="W14" s="10">
        <f t="shared" si="46"/>
        <v>32</v>
      </c>
      <c r="X14" s="24">
        <f>[6]OM!$C14</f>
        <v>30</v>
      </c>
      <c r="Y14" s="25">
        <f>[6]OM!$D14</f>
        <v>40</v>
      </c>
      <c r="Z14" s="3">
        <f t="shared" si="47"/>
        <v>70</v>
      </c>
      <c r="AA14" s="4" t="str">
        <f t="shared" si="48"/>
        <v>A</v>
      </c>
      <c r="AB14" s="4" t="str">
        <f t="shared" si="49"/>
        <v>8</v>
      </c>
      <c r="AC14" s="1">
        <v>4</v>
      </c>
      <c r="AD14" s="10">
        <f t="shared" si="50"/>
        <v>32</v>
      </c>
      <c r="AE14" s="24">
        <f>[7]ME!$C14</f>
        <v>30</v>
      </c>
      <c r="AF14" s="25">
        <f>[7]ME!$D14</f>
        <v>40</v>
      </c>
      <c r="AG14" s="3">
        <f t="shared" si="51"/>
        <v>70</v>
      </c>
      <c r="AH14" s="4" t="str">
        <f t="shared" si="52"/>
        <v>A</v>
      </c>
      <c r="AI14" s="4" t="str">
        <f t="shared" si="53"/>
        <v>8</v>
      </c>
      <c r="AJ14" s="1">
        <v>4</v>
      </c>
      <c r="AK14" s="10">
        <f t="shared" si="54"/>
        <v>32</v>
      </c>
      <c r="AL14" s="24">
        <f>[8]EMC!$C14</f>
        <v>30</v>
      </c>
      <c r="AM14" s="24">
        <f>[8]EMC!$D14</f>
        <v>40</v>
      </c>
      <c r="AN14" s="3">
        <f t="shared" si="55"/>
        <v>70</v>
      </c>
      <c r="AO14" s="4" t="str">
        <f t="shared" si="56"/>
        <v>A</v>
      </c>
      <c r="AP14" s="4" t="str">
        <f t="shared" si="57"/>
        <v>8</v>
      </c>
      <c r="AQ14" s="1">
        <v>4</v>
      </c>
      <c r="AR14" s="10">
        <f t="shared" si="58"/>
        <v>32</v>
      </c>
      <c r="AS14" s="15">
        <f>[9]NSS!$C14</f>
        <v>30</v>
      </c>
      <c r="AT14" s="15">
        <f>[9]NSS!$D14</f>
        <v>40</v>
      </c>
      <c r="AU14" s="3">
        <f t="shared" si="59"/>
        <v>70</v>
      </c>
      <c r="AV14" s="4" t="str">
        <f t="shared" si="60"/>
        <v>A</v>
      </c>
      <c r="AW14" s="4" t="str">
        <f t="shared" si="61"/>
        <v>8</v>
      </c>
      <c r="AX14" s="1">
        <v>4</v>
      </c>
      <c r="AY14" s="10">
        <f t="shared" si="62"/>
        <v>32</v>
      </c>
      <c r="AZ14" s="24">
        <f>[10]OB!$C14</f>
        <v>30</v>
      </c>
      <c r="BA14" s="24">
        <f>[10]OB!$D14</f>
        <v>40</v>
      </c>
      <c r="BB14" s="3">
        <f t="shared" si="63"/>
        <v>70</v>
      </c>
      <c r="BC14" s="4" t="str">
        <f t="shared" si="64"/>
        <v>A</v>
      </c>
      <c r="BD14" s="4" t="str">
        <f t="shared" si="65"/>
        <v>8</v>
      </c>
      <c r="BE14" s="1">
        <v>4</v>
      </c>
      <c r="BF14" s="10">
        <f t="shared" si="66"/>
        <v>32</v>
      </c>
      <c r="BG14" s="3">
        <f t="shared" si="67"/>
        <v>240</v>
      </c>
      <c r="BH14" s="3">
        <f t="shared" si="68"/>
        <v>320</v>
      </c>
      <c r="BI14" s="3">
        <f t="shared" si="69"/>
        <v>560</v>
      </c>
      <c r="BJ14" s="7">
        <f t="shared" si="70"/>
        <v>64</v>
      </c>
      <c r="BK14" s="7">
        <f t="shared" si="71"/>
        <v>256</v>
      </c>
      <c r="BL14" s="11">
        <f t="shared" si="72"/>
        <v>70</v>
      </c>
      <c r="BM14" s="16" t="str">
        <f t="shared" si="33"/>
        <v>Successful</v>
      </c>
      <c r="BN14" s="8">
        <f t="shared" si="73"/>
        <v>8</v>
      </c>
      <c r="BO14" s="4" t="str">
        <f t="shared" si="74"/>
        <v>A</v>
      </c>
      <c r="BP14" s="12" t="str">
        <f t="shared" si="34"/>
        <v>70-74.99</v>
      </c>
    </row>
    <row r="15" spans="1:68" x14ac:dyDescent="0.25">
      <c r="A15" s="12" t="str">
        <f>[2]Sheet1!$A14</f>
        <v>MMS18-20/13</v>
      </c>
      <c r="B15" s="32" t="str">
        <f>[2]Sheet1!$B14</f>
        <v>BHOIR VINAYAK CHINTAMAN SHALINI</v>
      </c>
      <c r="C15" s="15">
        <f>[3]PM!$C15</f>
        <v>25</v>
      </c>
      <c r="D15" s="15">
        <f>[3]PM!$D15</f>
        <v>35</v>
      </c>
      <c r="E15" s="3">
        <f t="shared" si="35"/>
        <v>60</v>
      </c>
      <c r="F15" s="4" t="str">
        <f t="shared" si="36"/>
        <v>B</v>
      </c>
      <c r="G15" s="4" t="str">
        <f t="shared" si="37"/>
        <v>6</v>
      </c>
      <c r="H15" s="1">
        <v>4</v>
      </c>
      <c r="I15" s="10">
        <f t="shared" si="38"/>
        <v>24</v>
      </c>
      <c r="J15" s="15">
        <f>[4]FA!$C15</f>
        <v>25</v>
      </c>
      <c r="K15" s="15">
        <f>[4]FA!$D15</f>
        <v>35</v>
      </c>
      <c r="L15" s="3">
        <f t="shared" si="39"/>
        <v>60</v>
      </c>
      <c r="M15" s="4" t="str">
        <f t="shared" si="40"/>
        <v>B</v>
      </c>
      <c r="N15" s="4" t="str">
        <f t="shared" si="41"/>
        <v>6</v>
      </c>
      <c r="O15" s="1">
        <v>4</v>
      </c>
      <c r="P15" s="10">
        <f t="shared" si="42"/>
        <v>24</v>
      </c>
      <c r="Q15" s="23">
        <f>[5]BS!$C15</f>
        <v>25</v>
      </c>
      <c r="R15" s="23">
        <f>[5]BS!$D15</f>
        <v>35</v>
      </c>
      <c r="S15" s="3">
        <f t="shared" si="43"/>
        <v>60</v>
      </c>
      <c r="T15" s="4" t="str">
        <f t="shared" si="44"/>
        <v>A</v>
      </c>
      <c r="U15" s="4" t="str">
        <f t="shared" si="45"/>
        <v>6</v>
      </c>
      <c r="V15" s="1">
        <v>4</v>
      </c>
      <c r="W15" s="10">
        <f t="shared" si="46"/>
        <v>24</v>
      </c>
      <c r="X15" s="24">
        <f>[6]OM!$C15</f>
        <v>25</v>
      </c>
      <c r="Y15" s="25">
        <f>[6]OM!$D15</f>
        <v>35</v>
      </c>
      <c r="Z15" s="3">
        <f t="shared" si="47"/>
        <v>60</v>
      </c>
      <c r="AA15" s="4" t="str">
        <f t="shared" si="48"/>
        <v>B</v>
      </c>
      <c r="AB15" s="4" t="str">
        <f t="shared" si="49"/>
        <v>6</v>
      </c>
      <c r="AC15" s="1">
        <v>4</v>
      </c>
      <c r="AD15" s="10">
        <f t="shared" si="50"/>
        <v>24</v>
      </c>
      <c r="AE15" s="24">
        <f>[7]ME!$C15</f>
        <v>25</v>
      </c>
      <c r="AF15" s="25">
        <f>[7]ME!$D15</f>
        <v>35</v>
      </c>
      <c r="AG15" s="3">
        <f t="shared" si="51"/>
        <v>60</v>
      </c>
      <c r="AH15" s="4" t="str">
        <f t="shared" si="52"/>
        <v>B</v>
      </c>
      <c r="AI15" s="4" t="str">
        <f t="shared" si="53"/>
        <v>6</v>
      </c>
      <c r="AJ15" s="1">
        <v>4</v>
      </c>
      <c r="AK15" s="10">
        <f t="shared" si="54"/>
        <v>24</v>
      </c>
      <c r="AL15" s="24">
        <f>[8]EMC!$C15</f>
        <v>25</v>
      </c>
      <c r="AM15" s="24">
        <f>[8]EMC!$D15</f>
        <v>35</v>
      </c>
      <c r="AN15" s="3">
        <f t="shared" si="55"/>
        <v>60</v>
      </c>
      <c r="AO15" s="4" t="str">
        <f t="shared" si="56"/>
        <v>B</v>
      </c>
      <c r="AP15" s="4" t="str">
        <f t="shared" si="57"/>
        <v>6</v>
      </c>
      <c r="AQ15" s="1">
        <v>4</v>
      </c>
      <c r="AR15" s="10">
        <f t="shared" si="58"/>
        <v>24</v>
      </c>
      <c r="AS15" s="15">
        <f>[9]NSS!$C15</f>
        <v>25</v>
      </c>
      <c r="AT15" s="15">
        <f>[9]NSS!$D15</f>
        <v>35</v>
      </c>
      <c r="AU15" s="3">
        <f t="shared" si="59"/>
        <v>60</v>
      </c>
      <c r="AV15" s="4" t="str">
        <f t="shared" si="60"/>
        <v>B</v>
      </c>
      <c r="AW15" s="4" t="str">
        <f t="shared" si="61"/>
        <v>6</v>
      </c>
      <c r="AX15" s="1">
        <v>4</v>
      </c>
      <c r="AY15" s="10">
        <f t="shared" si="62"/>
        <v>24</v>
      </c>
      <c r="AZ15" s="24">
        <f>[10]OB!$C15</f>
        <v>25</v>
      </c>
      <c r="BA15" s="24">
        <f>[10]OB!$D15</f>
        <v>35</v>
      </c>
      <c r="BB15" s="3">
        <f t="shared" si="63"/>
        <v>60</v>
      </c>
      <c r="BC15" s="4" t="str">
        <f t="shared" si="64"/>
        <v>B</v>
      </c>
      <c r="BD15" s="4" t="str">
        <f t="shared" si="65"/>
        <v>6</v>
      </c>
      <c r="BE15" s="1">
        <v>4</v>
      </c>
      <c r="BF15" s="10">
        <f t="shared" si="66"/>
        <v>24</v>
      </c>
      <c r="BG15" s="3">
        <f t="shared" si="67"/>
        <v>200</v>
      </c>
      <c r="BH15" s="3">
        <f t="shared" si="68"/>
        <v>280</v>
      </c>
      <c r="BI15" s="3">
        <f t="shared" si="69"/>
        <v>480</v>
      </c>
      <c r="BJ15" s="7">
        <f t="shared" si="70"/>
        <v>48</v>
      </c>
      <c r="BK15" s="7">
        <f t="shared" si="71"/>
        <v>192</v>
      </c>
      <c r="BL15" s="11">
        <f t="shared" si="72"/>
        <v>60</v>
      </c>
      <c r="BM15" s="16" t="str">
        <f t="shared" si="33"/>
        <v>Successful</v>
      </c>
      <c r="BN15" s="8">
        <f t="shared" si="73"/>
        <v>6</v>
      </c>
      <c r="BO15" s="4" t="str">
        <f t="shared" si="74"/>
        <v>B</v>
      </c>
      <c r="BP15" s="12" t="str">
        <f t="shared" si="34"/>
        <v>60-64.99</v>
      </c>
    </row>
    <row r="16" spans="1:68" x14ac:dyDescent="0.25">
      <c r="A16" s="12" t="str">
        <f>[2]Sheet1!$A15</f>
        <v>MMS18-20/14</v>
      </c>
      <c r="B16" s="32" t="str">
        <f>[2]Sheet1!$B15</f>
        <v>BHOSALE MAYUR PRATAPRAO USHA</v>
      </c>
      <c r="C16" s="15">
        <f>[3]PM!$C16</f>
        <v>32</v>
      </c>
      <c r="D16" s="15">
        <f>[3]PM!$D16</f>
        <v>42</v>
      </c>
      <c r="E16" s="3">
        <f t="shared" si="35"/>
        <v>74</v>
      </c>
      <c r="F16" s="4" t="str">
        <f t="shared" si="36"/>
        <v>A</v>
      </c>
      <c r="G16" s="4" t="str">
        <f t="shared" si="37"/>
        <v>8</v>
      </c>
      <c r="H16" s="1">
        <v>4</v>
      </c>
      <c r="I16" s="10">
        <f t="shared" si="38"/>
        <v>32</v>
      </c>
      <c r="J16" s="15">
        <f>[4]FA!$C16</f>
        <v>32</v>
      </c>
      <c r="K16" s="15">
        <f>[4]FA!$D16</f>
        <v>42</v>
      </c>
      <c r="L16" s="3">
        <f t="shared" si="39"/>
        <v>74</v>
      </c>
      <c r="M16" s="4" t="str">
        <f t="shared" si="40"/>
        <v>A</v>
      </c>
      <c r="N16" s="4" t="str">
        <f t="shared" si="41"/>
        <v>8</v>
      </c>
      <c r="O16" s="1">
        <v>4</v>
      </c>
      <c r="P16" s="10">
        <f t="shared" si="42"/>
        <v>32</v>
      </c>
      <c r="Q16" s="23">
        <f>[5]BS!$C16</f>
        <v>32</v>
      </c>
      <c r="R16" s="23">
        <f>[5]BS!$D16</f>
        <v>42</v>
      </c>
      <c r="S16" s="3">
        <f t="shared" si="43"/>
        <v>74</v>
      </c>
      <c r="T16" s="4" t="str">
        <f t="shared" si="44"/>
        <v>A+</v>
      </c>
      <c r="U16" s="4" t="str">
        <f t="shared" si="45"/>
        <v>8</v>
      </c>
      <c r="V16" s="1">
        <v>4</v>
      </c>
      <c r="W16" s="10">
        <f t="shared" si="46"/>
        <v>32</v>
      </c>
      <c r="X16" s="24">
        <f>[6]OM!$C16</f>
        <v>32</v>
      </c>
      <c r="Y16" s="25">
        <f>[6]OM!$D16</f>
        <v>42</v>
      </c>
      <c r="Z16" s="3">
        <f t="shared" si="47"/>
        <v>74</v>
      </c>
      <c r="AA16" s="4" t="str">
        <f t="shared" si="48"/>
        <v>A</v>
      </c>
      <c r="AB16" s="4" t="str">
        <f t="shared" si="49"/>
        <v>8</v>
      </c>
      <c r="AC16" s="1">
        <v>4</v>
      </c>
      <c r="AD16" s="10">
        <f t="shared" si="50"/>
        <v>32</v>
      </c>
      <c r="AE16" s="24">
        <f>[7]ME!$C16</f>
        <v>32</v>
      </c>
      <c r="AF16" s="25">
        <f>[7]ME!$D16</f>
        <v>42</v>
      </c>
      <c r="AG16" s="3">
        <f t="shared" si="51"/>
        <v>74</v>
      </c>
      <c r="AH16" s="4" t="str">
        <f t="shared" si="52"/>
        <v>A</v>
      </c>
      <c r="AI16" s="4" t="str">
        <f t="shared" si="53"/>
        <v>8</v>
      </c>
      <c r="AJ16" s="1">
        <v>4</v>
      </c>
      <c r="AK16" s="10">
        <f t="shared" si="54"/>
        <v>32</v>
      </c>
      <c r="AL16" s="24">
        <f>[8]EMC!$C16</f>
        <v>32</v>
      </c>
      <c r="AM16" s="24">
        <f>[8]EMC!$D16</f>
        <v>42</v>
      </c>
      <c r="AN16" s="3">
        <f t="shared" si="55"/>
        <v>74</v>
      </c>
      <c r="AO16" s="4" t="str">
        <f t="shared" si="56"/>
        <v>A</v>
      </c>
      <c r="AP16" s="4" t="str">
        <f t="shared" si="57"/>
        <v>8</v>
      </c>
      <c r="AQ16" s="1">
        <v>4</v>
      </c>
      <c r="AR16" s="10">
        <f t="shared" si="58"/>
        <v>32</v>
      </c>
      <c r="AS16" s="15">
        <f>[9]NSS!$C16</f>
        <v>32</v>
      </c>
      <c r="AT16" s="15">
        <f>[9]NSS!$D16</f>
        <v>42</v>
      </c>
      <c r="AU16" s="3">
        <f t="shared" si="59"/>
        <v>74</v>
      </c>
      <c r="AV16" s="4" t="str">
        <f t="shared" si="60"/>
        <v>A</v>
      </c>
      <c r="AW16" s="4" t="str">
        <f t="shared" si="61"/>
        <v>8</v>
      </c>
      <c r="AX16" s="1">
        <v>4</v>
      </c>
      <c r="AY16" s="10">
        <f t="shared" si="62"/>
        <v>32</v>
      </c>
      <c r="AZ16" s="24">
        <f>[10]OB!$C16</f>
        <v>32</v>
      </c>
      <c r="BA16" s="24">
        <f>[10]OB!$D16</f>
        <v>42</v>
      </c>
      <c r="BB16" s="3">
        <f t="shared" si="63"/>
        <v>74</v>
      </c>
      <c r="BC16" s="4" t="str">
        <f t="shared" si="64"/>
        <v>A</v>
      </c>
      <c r="BD16" s="4" t="str">
        <f t="shared" si="65"/>
        <v>8</v>
      </c>
      <c r="BE16" s="1">
        <v>4</v>
      </c>
      <c r="BF16" s="10">
        <f t="shared" si="66"/>
        <v>32</v>
      </c>
      <c r="BG16" s="3">
        <f t="shared" si="67"/>
        <v>256</v>
      </c>
      <c r="BH16" s="3">
        <f t="shared" si="68"/>
        <v>336</v>
      </c>
      <c r="BI16" s="3">
        <f t="shared" si="69"/>
        <v>592</v>
      </c>
      <c r="BJ16" s="7">
        <f t="shared" si="70"/>
        <v>64</v>
      </c>
      <c r="BK16" s="7">
        <f t="shared" si="71"/>
        <v>256</v>
      </c>
      <c r="BL16" s="11">
        <f t="shared" si="72"/>
        <v>74</v>
      </c>
      <c r="BM16" s="16" t="str">
        <f t="shared" si="33"/>
        <v>Successful</v>
      </c>
      <c r="BN16" s="8">
        <f t="shared" si="73"/>
        <v>8</v>
      </c>
      <c r="BO16" s="4" t="str">
        <f t="shared" si="74"/>
        <v>A</v>
      </c>
      <c r="BP16" s="12" t="str">
        <f t="shared" si="34"/>
        <v>70-74.99</v>
      </c>
    </row>
    <row r="17" spans="1:68" x14ac:dyDescent="0.25">
      <c r="A17" s="12" t="str">
        <f>[2]Sheet1!$A16</f>
        <v>MMS18-20/15</v>
      </c>
      <c r="B17" s="32" t="str">
        <f>[2]Sheet1!$B16</f>
        <v>BIDVI ABOLI AJENDRA NEHA</v>
      </c>
      <c r="C17" s="15">
        <f>[3]PM!$C17</f>
        <v>31</v>
      </c>
      <c r="D17" s="15">
        <f>[3]PM!$D17</f>
        <v>45</v>
      </c>
      <c r="E17" s="3">
        <f t="shared" si="35"/>
        <v>76</v>
      </c>
      <c r="F17" s="4" t="str">
        <f t="shared" si="36"/>
        <v>A+</v>
      </c>
      <c r="G17" s="4" t="str">
        <f t="shared" si="37"/>
        <v>9</v>
      </c>
      <c r="H17" s="1">
        <v>4</v>
      </c>
      <c r="I17" s="10">
        <f t="shared" si="38"/>
        <v>36</v>
      </c>
      <c r="J17" s="15">
        <f>[4]FA!$C17</f>
        <v>31</v>
      </c>
      <c r="K17" s="15">
        <f>[4]FA!$D17</f>
        <v>45</v>
      </c>
      <c r="L17" s="3">
        <f t="shared" si="39"/>
        <v>76</v>
      </c>
      <c r="M17" s="4" t="str">
        <f t="shared" si="40"/>
        <v>A+</v>
      </c>
      <c r="N17" s="4" t="str">
        <f t="shared" si="41"/>
        <v>9</v>
      </c>
      <c r="O17" s="1">
        <v>4</v>
      </c>
      <c r="P17" s="10">
        <f t="shared" si="42"/>
        <v>36</v>
      </c>
      <c r="Q17" s="23">
        <f>[5]BS!$C17</f>
        <v>31</v>
      </c>
      <c r="R17" s="23">
        <f>[5]BS!$D17</f>
        <v>45</v>
      </c>
      <c r="S17" s="3">
        <f t="shared" si="43"/>
        <v>76</v>
      </c>
      <c r="T17" s="4" t="str">
        <f t="shared" si="44"/>
        <v>A+</v>
      </c>
      <c r="U17" s="4" t="str">
        <f t="shared" si="45"/>
        <v>9</v>
      </c>
      <c r="V17" s="1">
        <v>4</v>
      </c>
      <c r="W17" s="10">
        <f t="shared" si="46"/>
        <v>36</v>
      </c>
      <c r="X17" s="24">
        <f>[6]OM!$C17</f>
        <v>31</v>
      </c>
      <c r="Y17" s="25">
        <f>[6]OM!$D17</f>
        <v>45</v>
      </c>
      <c r="Z17" s="3">
        <f t="shared" si="47"/>
        <v>76</v>
      </c>
      <c r="AA17" s="4" t="str">
        <f t="shared" si="48"/>
        <v>A+</v>
      </c>
      <c r="AB17" s="4" t="str">
        <f t="shared" si="49"/>
        <v>9</v>
      </c>
      <c r="AC17" s="1">
        <v>4</v>
      </c>
      <c r="AD17" s="10">
        <f t="shared" si="50"/>
        <v>36</v>
      </c>
      <c r="AE17" s="24">
        <f>[7]ME!$C17</f>
        <v>31</v>
      </c>
      <c r="AF17" s="25">
        <f>[7]ME!$D17</f>
        <v>45</v>
      </c>
      <c r="AG17" s="3">
        <f t="shared" si="51"/>
        <v>76</v>
      </c>
      <c r="AH17" s="4" t="str">
        <f t="shared" si="52"/>
        <v>A+</v>
      </c>
      <c r="AI17" s="4" t="str">
        <f t="shared" si="53"/>
        <v>9</v>
      </c>
      <c r="AJ17" s="1">
        <v>4</v>
      </c>
      <c r="AK17" s="10">
        <f t="shared" si="54"/>
        <v>36</v>
      </c>
      <c r="AL17" s="24">
        <f>[8]EMC!$C17</f>
        <v>31</v>
      </c>
      <c r="AM17" s="24">
        <f>[8]EMC!$D17</f>
        <v>45</v>
      </c>
      <c r="AN17" s="3">
        <f t="shared" si="55"/>
        <v>76</v>
      </c>
      <c r="AO17" s="4" t="str">
        <f t="shared" si="56"/>
        <v>A+</v>
      </c>
      <c r="AP17" s="4" t="str">
        <f t="shared" si="57"/>
        <v>9</v>
      </c>
      <c r="AQ17" s="1">
        <v>4</v>
      </c>
      <c r="AR17" s="10">
        <f t="shared" si="58"/>
        <v>36</v>
      </c>
      <c r="AS17" s="15">
        <f>[9]NSS!$C17</f>
        <v>31</v>
      </c>
      <c r="AT17" s="15">
        <f>[9]NSS!$D17</f>
        <v>45</v>
      </c>
      <c r="AU17" s="3">
        <f t="shared" si="59"/>
        <v>76</v>
      </c>
      <c r="AV17" s="4" t="str">
        <f t="shared" si="60"/>
        <v>A+</v>
      </c>
      <c r="AW17" s="4" t="str">
        <f t="shared" si="61"/>
        <v>9</v>
      </c>
      <c r="AX17" s="1">
        <v>4</v>
      </c>
      <c r="AY17" s="10">
        <f t="shared" si="62"/>
        <v>36</v>
      </c>
      <c r="AZ17" s="24">
        <f>[10]OB!$C17</f>
        <v>31</v>
      </c>
      <c r="BA17" s="24">
        <f>[10]OB!$D17</f>
        <v>45</v>
      </c>
      <c r="BB17" s="3">
        <f t="shared" si="63"/>
        <v>76</v>
      </c>
      <c r="BC17" s="4" t="str">
        <f t="shared" si="64"/>
        <v>A+</v>
      </c>
      <c r="BD17" s="4" t="str">
        <f t="shared" si="65"/>
        <v>9</v>
      </c>
      <c r="BE17" s="1">
        <v>4</v>
      </c>
      <c r="BF17" s="10">
        <f t="shared" si="66"/>
        <v>36</v>
      </c>
      <c r="BG17" s="3">
        <f t="shared" si="67"/>
        <v>248</v>
      </c>
      <c r="BH17" s="3">
        <f t="shared" si="68"/>
        <v>360</v>
      </c>
      <c r="BI17" s="3">
        <f t="shared" si="69"/>
        <v>608</v>
      </c>
      <c r="BJ17" s="7">
        <f t="shared" si="70"/>
        <v>72</v>
      </c>
      <c r="BK17" s="7">
        <f t="shared" si="71"/>
        <v>288</v>
      </c>
      <c r="BL17" s="11">
        <f t="shared" si="72"/>
        <v>76</v>
      </c>
      <c r="BM17" s="16" t="str">
        <f t="shared" si="33"/>
        <v>Successful</v>
      </c>
      <c r="BN17" s="8">
        <f t="shared" si="73"/>
        <v>9</v>
      </c>
      <c r="BO17" s="4" t="str">
        <f t="shared" si="74"/>
        <v>A+</v>
      </c>
      <c r="BP17" s="12" t="str">
        <f t="shared" si="34"/>
        <v>75-79.99</v>
      </c>
    </row>
    <row r="18" spans="1:68" x14ac:dyDescent="0.25">
      <c r="A18" s="12" t="str">
        <f>[2]Sheet1!$A17</f>
        <v>MMS18-20/16</v>
      </c>
      <c r="B18" s="32" t="str">
        <f>[2]Sheet1!$B17</f>
        <v>BORKAR DIPESH SHYAM SANGITA</v>
      </c>
      <c r="C18" s="15">
        <f>[3]PM!$C18</f>
        <v>33</v>
      </c>
      <c r="D18" s="15">
        <f>[3]PM!$D18</f>
        <v>36</v>
      </c>
      <c r="E18" s="3">
        <f t="shared" si="35"/>
        <v>69</v>
      </c>
      <c r="F18" s="4" t="str">
        <f t="shared" si="36"/>
        <v>B+</v>
      </c>
      <c r="G18" s="4" t="str">
        <f t="shared" si="37"/>
        <v>7</v>
      </c>
      <c r="H18" s="1">
        <v>4</v>
      </c>
      <c r="I18" s="10">
        <f t="shared" si="38"/>
        <v>28</v>
      </c>
      <c r="J18" s="15">
        <f>[4]FA!$C18</f>
        <v>33</v>
      </c>
      <c r="K18" s="15">
        <f>[4]FA!$D18</f>
        <v>36</v>
      </c>
      <c r="L18" s="3">
        <f t="shared" si="39"/>
        <v>69</v>
      </c>
      <c r="M18" s="4" t="str">
        <f t="shared" si="40"/>
        <v>B+</v>
      </c>
      <c r="N18" s="4" t="str">
        <f t="shared" si="41"/>
        <v>7</v>
      </c>
      <c r="O18" s="1">
        <v>4</v>
      </c>
      <c r="P18" s="10">
        <f t="shared" si="42"/>
        <v>28</v>
      </c>
      <c r="Q18" s="23">
        <f>[5]BS!$C18</f>
        <v>33</v>
      </c>
      <c r="R18" s="23">
        <f>[5]BS!$D18</f>
        <v>36</v>
      </c>
      <c r="S18" s="3">
        <f t="shared" si="43"/>
        <v>69</v>
      </c>
      <c r="T18" s="4" t="str">
        <f t="shared" si="44"/>
        <v>A</v>
      </c>
      <c r="U18" s="4" t="str">
        <f t="shared" si="45"/>
        <v>7</v>
      </c>
      <c r="V18" s="1">
        <v>4</v>
      </c>
      <c r="W18" s="10">
        <f t="shared" si="46"/>
        <v>28</v>
      </c>
      <c r="X18" s="24">
        <f>[6]OM!$C18</f>
        <v>33</v>
      </c>
      <c r="Y18" s="25">
        <f>[6]OM!$D18</f>
        <v>36</v>
      </c>
      <c r="Z18" s="3">
        <f t="shared" si="47"/>
        <v>69</v>
      </c>
      <c r="AA18" s="4" t="str">
        <f t="shared" si="48"/>
        <v>B+</v>
      </c>
      <c r="AB18" s="4" t="str">
        <f t="shared" si="49"/>
        <v>7</v>
      </c>
      <c r="AC18" s="1">
        <v>4</v>
      </c>
      <c r="AD18" s="10">
        <f t="shared" si="50"/>
        <v>28</v>
      </c>
      <c r="AE18" s="24">
        <f>[7]ME!$C18</f>
        <v>33</v>
      </c>
      <c r="AF18" s="25">
        <f>[7]ME!$D18</f>
        <v>36</v>
      </c>
      <c r="AG18" s="3">
        <f t="shared" si="51"/>
        <v>69</v>
      </c>
      <c r="AH18" s="4" t="str">
        <f t="shared" si="52"/>
        <v>B+</v>
      </c>
      <c r="AI18" s="4" t="str">
        <f t="shared" si="53"/>
        <v>7</v>
      </c>
      <c r="AJ18" s="1">
        <v>4</v>
      </c>
      <c r="AK18" s="10">
        <f t="shared" si="54"/>
        <v>28</v>
      </c>
      <c r="AL18" s="24">
        <f>[8]EMC!$C18</f>
        <v>33</v>
      </c>
      <c r="AM18" s="24">
        <f>[8]EMC!$D18</f>
        <v>36</v>
      </c>
      <c r="AN18" s="3">
        <f t="shared" si="55"/>
        <v>69</v>
      </c>
      <c r="AO18" s="4" t="str">
        <f t="shared" si="56"/>
        <v>B+</v>
      </c>
      <c r="AP18" s="4" t="str">
        <f t="shared" si="57"/>
        <v>7</v>
      </c>
      <c r="AQ18" s="1">
        <v>4</v>
      </c>
      <c r="AR18" s="10">
        <f t="shared" si="58"/>
        <v>28</v>
      </c>
      <c r="AS18" s="15">
        <f>[9]NSS!$C18</f>
        <v>33</v>
      </c>
      <c r="AT18" s="15">
        <f>[9]NSS!$D18</f>
        <v>36</v>
      </c>
      <c r="AU18" s="3">
        <f t="shared" si="59"/>
        <v>69</v>
      </c>
      <c r="AV18" s="4" t="str">
        <f t="shared" si="60"/>
        <v>B+</v>
      </c>
      <c r="AW18" s="4" t="str">
        <f t="shared" si="61"/>
        <v>7</v>
      </c>
      <c r="AX18" s="1">
        <v>4</v>
      </c>
      <c r="AY18" s="10">
        <f t="shared" si="62"/>
        <v>28</v>
      </c>
      <c r="AZ18" s="24">
        <f>[10]OB!$C18</f>
        <v>33</v>
      </c>
      <c r="BA18" s="24">
        <f>[10]OB!$D18</f>
        <v>36</v>
      </c>
      <c r="BB18" s="3">
        <f t="shared" si="63"/>
        <v>69</v>
      </c>
      <c r="BC18" s="4" t="str">
        <f t="shared" si="64"/>
        <v>B+</v>
      </c>
      <c r="BD18" s="4" t="str">
        <f t="shared" si="65"/>
        <v>7</v>
      </c>
      <c r="BE18" s="1">
        <v>4</v>
      </c>
      <c r="BF18" s="10">
        <f t="shared" si="66"/>
        <v>28</v>
      </c>
      <c r="BG18" s="3">
        <f t="shared" si="67"/>
        <v>264</v>
      </c>
      <c r="BH18" s="3">
        <f t="shared" si="68"/>
        <v>288</v>
      </c>
      <c r="BI18" s="3">
        <f t="shared" si="69"/>
        <v>552</v>
      </c>
      <c r="BJ18" s="7">
        <f t="shared" si="70"/>
        <v>56</v>
      </c>
      <c r="BK18" s="7">
        <f t="shared" si="71"/>
        <v>224</v>
      </c>
      <c r="BL18" s="11">
        <f t="shared" si="72"/>
        <v>69</v>
      </c>
      <c r="BM18" s="16" t="str">
        <f t="shared" si="33"/>
        <v>Successful</v>
      </c>
      <c r="BN18" s="8">
        <f t="shared" si="73"/>
        <v>7</v>
      </c>
      <c r="BO18" s="4" t="str">
        <f t="shared" si="74"/>
        <v>B+</v>
      </c>
      <c r="BP18" s="12" t="str">
        <f t="shared" si="34"/>
        <v>65-69.99</v>
      </c>
    </row>
    <row r="19" spans="1:68" x14ac:dyDescent="0.25">
      <c r="A19" s="12" t="str">
        <f>[2]Sheet1!$A18</f>
        <v>MMS18-20/17</v>
      </c>
      <c r="B19" s="32" t="str">
        <f>[2]Sheet1!$B18</f>
        <v>CHANDORKAR PRAJAL MADHUKAR VANITA</v>
      </c>
      <c r="C19" s="15">
        <f>[3]PM!$C19</f>
        <v>32</v>
      </c>
      <c r="D19" s="15">
        <f>[3]PM!$D19</f>
        <v>39</v>
      </c>
      <c r="E19" s="3">
        <f t="shared" si="35"/>
        <v>71</v>
      </c>
      <c r="F19" s="4" t="str">
        <f t="shared" si="36"/>
        <v>A</v>
      </c>
      <c r="G19" s="4" t="str">
        <f t="shared" si="37"/>
        <v>8</v>
      </c>
      <c r="H19" s="1">
        <v>4</v>
      </c>
      <c r="I19" s="10">
        <f t="shared" si="38"/>
        <v>32</v>
      </c>
      <c r="J19" s="15">
        <f>[4]FA!$C19</f>
        <v>32</v>
      </c>
      <c r="K19" s="15">
        <f>[4]FA!$D19</f>
        <v>39</v>
      </c>
      <c r="L19" s="3">
        <f t="shared" si="39"/>
        <v>71</v>
      </c>
      <c r="M19" s="4" t="str">
        <f t="shared" si="40"/>
        <v>A</v>
      </c>
      <c r="N19" s="4" t="str">
        <f t="shared" si="41"/>
        <v>8</v>
      </c>
      <c r="O19" s="1">
        <v>4</v>
      </c>
      <c r="P19" s="10">
        <f t="shared" si="42"/>
        <v>32</v>
      </c>
      <c r="Q19" s="23">
        <f>[5]BS!$C19</f>
        <v>32</v>
      </c>
      <c r="R19" s="23">
        <f>[5]BS!$D19</f>
        <v>39</v>
      </c>
      <c r="S19" s="3">
        <f t="shared" si="43"/>
        <v>71</v>
      </c>
      <c r="T19" s="4" t="str">
        <f t="shared" si="44"/>
        <v>A+</v>
      </c>
      <c r="U19" s="4" t="str">
        <f t="shared" si="45"/>
        <v>8</v>
      </c>
      <c r="V19" s="1">
        <v>4</v>
      </c>
      <c r="W19" s="10">
        <f t="shared" si="46"/>
        <v>32</v>
      </c>
      <c r="X19" s="24">
        <f>[6]OM!$C19</f>
        <v>32</v>
      </c>
      <c r="Y19" s="25">
        <f>[6]OM!$D19</f>
        <v>39</v>
      </c>
      <c r="Z19" s="3">
        <f t="shared" si="47"/>
        <v>71</v>
      </c>
      <c r="AA19" s="4" t="str">
        <f t="shared" si="48"/>
        <v>A</v>
      </c>
      <c r="AB19" s="4" t="str">
        <f t="shared" si="49"/>
        <v>8</v>
      </c>
      <c r="AC19" s="1">
        <v>4</v>
      </c>
      <c r="AD19" s="10">
        <f t="shared" si="50"/>
        <v>32</v>
      </c>
      <c r="AE19" s="24">
        <f>[7]ME!$C19</f>
        <v>32</v>
      </c>
      <c r="AF19" s="25">
        <f>[7]ME!$D19</f>
        <v>39</v>
      </c>
      <c r="AG19" s="3">
        <f t="shared" si="51"/>
        <v>71</v>
      </c>
      <c r="AH19" s="4" t="str">
        <f t="shared" si="52"/>
        <v>A</v>
      </c>
      <c r="AI19" s="4" t="str">
        <f t="shared" si="53"/>
        <v>8</v>
      </c>
      <c r="AJ19" s="1">
        <v>4</v>
      </c>
      <c r="AK19" s="10">
        <f t="shared" si="54"/>
        <v>32</v>
      </c>
      <c r="AL19" s="24">
        <f>[8]EMC!$C19</f>
        <v>32</v>
      </c>
      <c r="AM19" s="24">
        <f>[8]EMC!$D19</f>
        <v>39</v>
      </c>
      <c r="AN19" s="3">
        <f t="shared" si="55"/>
        <v>71</v>
      </c>
      <c r="AO19" s="4" t="str">
        <f t="shared" si="56"/>
        <v>A</v>
      </c>
      <c r="AP19" s="4" t="str">
        <f t="shared" si="57"/>
        <v>8</v>
      </c>
      <c r="AQ19" s="1">
        <v>4</v>
      </c>
      <c r="AR19" s="10">
        <f t="shared" si="58"/>
        <v>32</v>
      </c>
      <c r="AS19" s="15">
        <f>[9]NSS!$C19</f>
        <v>32</v>
      </c>
      <c r="AT19" s="15">
        <f>[9]NSS!$D19</f>
        <v>39</v>
      </c>
      <c r="AU19" s="3">
        <f t="shared" si="59"/>
        <v>71</v>
      </c>
      <c r="AV19" s="4" t="str">
        <f t="shared" si="60"/>
        <v>A</v>
      </c>
      <c r="AW19" s="4" t="str">
        <f t="shared" si="61"/>
        <v>8</v>
      </c>
      <c r="AX19" s="1">
        <v>4</v>
      </c>
      <c r="AY19" s="10">
        <f t="shared" si="62"/>
        <v>32</v>
      </c>
      <c r="AZ19" s="24">
        <f>[10]OB!$C19</f>
        <v>32</v>
      </c>
      <c r="BA19" s="24">
        <f>[10]OB!$D19</f>
        <v>39</v>
      </c>
      <c r="BB19" s="3">
        <f t="shared" si="63"/>
        <v>71</v>
      </c>
      <c r="BC19" s="4" t="str">
        <f t="shared" si="64"/>
        <v>A</v>
      </c>
      <c r="BD19" s="4" t="str">
        <f t="shared" si="65"/>
        <v>8</v>
      </c>
      <c r="BE19" s="1">
        <v>4</v>
      </c>
      <c r="BF19" s="10">
        <f t="shared" si="66"/>
        <v>32</v>
      </c>
      <c r="BG19" s="3">
        <f t="shared" si="67"/>
        <v>256</v>
      </c>
      <c r="BH19" s="3">
        <f t="shared" si="68"/>
        <v>312</v>
      </c>
      <c r="BI19" s="3">
        <f t="shared" si="69"/>
        <v>568</v>
      </c>
      <c r="BJ19" s="7">
        <f t="shared" si="70"/>
        <v>64</v>
      </c>
      <c r="BK19" s="7">
        <f t="shared" si="71"/>
        <v>256</v>
      </c>
      <c r="BL19" s="11">
        <f t="shared" si="72"/>
        <v>71</v>
      </c>
      <c r="BM19" s="16" t="str">
        <f t="shared" si="33"/>
        <v>Successful</v>
      </c>
      <c r="BN19" s="8">
        <f t="shared" si="73"/>
        <v>8</v>
      </c>
      <c r="BO19" s="4" t="str">
        <f t="shared" si="74"/>
        <v>A</v>
      </c>
      <c r="BP19" s="12" t="str">
        <f t="shared" si="34"/>
        <v>70-74.99</v>
      </c>
    </row>
    <row r="20" spans="1:68" x14ac:dyDescent="0.25">
      <c r="A20" s="12" t="str">
        <f>[2]Sheet1!$A19</f>
        <v>MMS18-20/18</v>
      </c>
      <c r="B20" s="32" t="str">
        <f>[2]Sheet1!$B19</f>
        <v>CHAUDHARI TRUPAL JEEVAN SMITA</v>
      </c>
      <c r="C20" s="15">
        <f>[3]PM!$C20</f>
        <v>30</v>
      </c>
      <c r="D20" s="15">
        <f>[3]PM!$D20</f>
        <v>41</v>
      </c>
      <c r="E20" s="3">
        <f t="shared" si="35"/>
        <v>71</v>
      </c>
      <c r="F20" s="4" t="str">
        <f t="shared" si="36"/>
        <v>A</v>
      </c>
      <c r="G20" s="4" t="str">
        <f t="shared" si="37"/>
        <v>8</v>
      </c>
      <c r="H20" s="1">
        <v>4</v>
      </c>
      <c r="I20" s="10">
        <f t="shared" si="38"/>
        <v>32</v>
      </c>
      <c r="J20" s="15">
        <f>[4]FA!$C20</f>
        <v>30</v>
      </c>
      <c r="K20" s="15">
        <f>[4]FA!$D20</f>
        <v>41</v>
      </c>
      <c r="L20" s="3">
        <f t="shared" si="39"/>
        <v>71</v>
      </c>
      <c r="M20" s="4" t="str">
        <f t="shared" si="40"/>
        <v>A</v>
      </c>
      <c r="N20" s="4" t="str">
        <f t="shared" si="41"/>
        <v>8</v>
      </c>
      <c r="O20" s="1">
        <v>4</v>
      </c>
      <c r="P20" s="10">
        <f t="shared" si="42"/>
        <v>32</v>
      </c>
      <c r="Q20" s="23">
        <f>[5]BS!$C20</f>
        <v>30</v>
      </c>
      <c r="R20" s="23">
        <f>[5]BS!$D20</f>
        <v>41</v>
      </c>
      <c r="S20" s="3">
        <f t="shared" si="43"/>
        <v>71</v>
      </c>
      <c r="T20" s="4" t="str">
        <f t="shared" si="44"/>
        <v>A+</v>
      </c>
      <c r="U20" s="4" t="str">
        <f t="shared" si="45"/>
        <v>8</v>
      </c>
      <c r="V20" s="1">
        <v>4</v>
      </c>
      <c r="W20" s="10">
        <f t="shared" si="46"/>
        <v>32</v>
      </c>
      <c r="X20" s="24">
        <f>[6]OM!$C20</f>
        <v>30</v>
      </c>
      <c r="Y20" s="25">
        <f>[6]OM!$D20</f>
        <v>41</v>
      </c>
      <c r="Z20" s="3">
        <f t="shared" si="47"/>
        <v>71</v>
      </c>
      <c r="AA20" s="4" t="str">
        <f t="shared" si="48"/>
        <v>A</v>
      </c>
      <c r="AB20" s="4" t="str">
        <f t="shared" si="49"/>
        <v>8</v>
      </c>
      <c r="AC20" s="1">
        <v>4</v>
      </c>
      <c r="AD20" s="10">
        <f t="shared" si="50"/>
        <v>32</v>
      </c>
      <c r="AE20" s="24">
        <f>[7]ME!$C20</f>
        <v>30</v>
      </c>
      <c r="AF20" s="25">
        <f>[7]ME!$D20</f>
        <v>41</v>
      </c>
      <c r="AG20" s="3">
        <f t="shared" si="51"/>
        <v>71</v>
      </c>
      <c r="AH20" s="4" t="str">
        <f t="shared" si="52"/>
        <v>A</v>
      </c>
      <c r="AI20" s="4" t="str">
        <f t="shared" si="53"/>
        <v>8</v>
      </c>
      <c r="AJ20" s="1">
        <v>4</v>
      </c>
      <c r="AK20" s="10">
        <f t="shared" si="54"/>
        <v>32</v>
      </c>
      <c r="AL20" s="24">
        <f>[8]EMC!$C20</f>
        <v>30</v>
      </c>
      <c r="AM20" s="24">
        <f>[8]EMC!$D20</f>
        <v>41</v>
      </c>
      <c r="AN20" s="3">
        <f t="shared" si="55"/>
        <v>71</v>
      </c>
      <c r="AO20" s="4" t="str">
        <f t="shared" si="56"/>
        <v>A</v>
      </c>
      <c r="AP20" s="4" t="str">
        <f t="shared" si="57"/>
        <v>8</v>
      </c>
      <c r="AQ20" s="1">
        <v>4</v>
      </c>
      <c r="AR20" s="10">
        <f t="shared" si="58"/>
        <v>32</v>
      </c>
      <c r="AS20" s="15">
        <f>[9]NSS!$C20</f>
        <v>30</v>
      </c>
      <c r="AT20" s="15">
        <f>[9]NSS!$D20</f>
        <v>41</v>
      </c>
      <c r="AU20" s="3">
        <f t="shared" si="59"/>
        <v>71</v>
      </c>
      <c r="AV20" s="4" t="str">
        <f t="shared" si="60"/>
        <v>A</v>
      </c>
      <c r="AW20" s="4" t="str">
        <f t="shared" si="61"/>
        <v>8</v>
      </c>
      <c r="AX20" s="1">
        <v>4</v>
      </c>
      <c r="AY20" s="10">
        <f t="shared" si="62"/>
        <v>32</v>
      </c>
      <c r="AZ20" s="24">
        <f>[10]OB!$C20</f>
        <v>30</v>
      </c>
      <c r="BA20" s="24">
        <f>[10]OB!$D20</f>
        <v>41</v>
      </c>
      <c r="BB20" s="3">
        <f t="shared" si="63"/>
        <v>71</v>
      </c>
      <c r="BC20" s="4" t="str">
        <f t="shared" si="64"/>
        <v>A</v>
      </c>
      <c r="BD20" s="4" t="str">
        <f t="shared" si="65"/>
        <v>8</v>
      </c>
      <c r="BE20" s="1">
        <v>4</v>
      </c>
      <c r="BF20" s="10">
        <f t="shared" si="66"/>
        <v>32</v>
      </c>
      <c r="BG20" s="3">
        <f t="shared" si="67"/>
        <v>240</v>
      </c>
      <c r="BH20" s="3">
        <f t="shared" si="68"/>
        <v>328</v>
      </c>
      <c r="BI20" s="3">
        <f t="shared" si="69"/>
        <v>568</v>
      </c>
      <c r="BJ20" s="7">
        <f t="shared" si="70"/>
        <v>64</v>
      </c>
      <c r="BK20" s="7">
        <f t="shared" si="71"/>
        <v>256</v>
      </c>
      <c r="BL20" s="11">
        <f t="shared" si="72"/>
        <v>71</v>
      </c>
      <c r="BM20" s="16" t="str">
        <f t="shared" si="33"/>
        <v>Successful</v>
      </c>
      <c r="BN20" s="8">
        <f t="shared" si="73"/>
        <v>8</v>
      </c>
      <c r="BO20" s="4" t="str">
        <f t="shared" si="74"/>
        <v>A</v>
      </c>
      <c r="BP20" s="12" t="str">
        <f t="shared" si="34"/>
        <v>70-74.99</v>
      </c>
    </row>
    <row r="21" spans="1:68" x14ac:dyDescent="0.25">
      <c r="A21" s="12" t="str">
        <f>[2]Sheet1!$A20</f>
        <v>MMS18-20/19</v>
      </c>
      <c r="B21" s="32" t="str">
        <f>[2]Sheet1!$B20</f>
        <v>CHAVAN SURAJ SURESH SUREKHA</v>
      </c>
      <c r="C21" s="15">
        <f>[3]PM!$C21</f>
        <v>29</v>
      </c>
      <c r="D21" s="15">
        <f>[3]PM!$D21</f>
        <v>46</v>
      </c>
      <c r="E21" s="3">
        <f t="shared" si="35"/>
        <v>75</v>
      </c>
      <c r="F21" s="4" t="str">
        <f t="shared" si="36"/>
        <v>A+</v>
      </c>
      <c r="G21" s="4" t="str">
        <f t="shared" si="37"/>
        <v>9</v>
      </c>
      <c r="H21" s="1">
        <v>4</v>
      </c>
      <c r="I21" s="10">
        <f t="shared" si="38"/>
        <v>36</v>
      </c>
      <c r="J21" s="15">
        <f>[4]FA!$C21</f>
        <v>29</v>
      </c>
      <c r="K21" s="15">
        <f>[4]FA!$D21</f>
        <v>46</v>
      </c>
      <c r="L21" s="3">
        <f t="shared" si="39"/>
        <v>75</v>
      </c>
      <c r="M21" s="4" t="str">
        <f t="shared" si="40"/>
        <v>A+</v>
      </c>
      <c r="N21" s="4" t="str">
        <f t="shared" si="41"/>
        <v>9</v>
      </c>
      <c r="O21" s="1">
        <v>4</v>
      </c>
      <c r="P21" s="10">
        <f t="shared" si="42"/>
        <v>36</v>
      </c>
      <c r="Q21" s="23">
        <f>[5]BS!$C21</f>
        <v>29</v>
      </c>
      <c r="R21" s="23">
        <f>[5]BS!$D21</f>
        <v>46</v>
      </c>
      <c r="S21" s="3">
        <f t="shared" si="43"/>
        <v>75</v>
      </c>
      <c r="T21" s="4" t="str">
        <f t="shared" si="44"/>
        <v>A+</v>
      </c>
      <c r="U21" s="4" t="str">
        <f t="shared" si="45"/>
        <v>9</v>
      </c>
      <c r="V21" s="1">
        <v>4</v>
      </c>
      <c r="W21" s="10">
        <f t="shared" si="46"/>
        <v>36</v>
      </c>
      <c r="X21" s="24">
        <f>[6]OM!$C21</f>
        <v>29</v>
      </c>
      <c r="Y21" s="25">
        <f>[6]OM!$D21</f>
        <v>46</v>
      </c>
      <c r="Z21" s="3">
        <f t="shared" si="47"/>
        <v>75</v>
      </c>
      <c r="AA21" s="4" t="str">
        <f t="shared" si="48"/>
        <v>A+</v>
      </c>
      <c r="AB21" s="4" t="str">
        <f t="shared" si="49"/>
        <v>9</v>
      </c>
      <c r="AC21" s="1">
        <v>4</v>
      </c>
      <c r="AD21" s="10">
        <f t="shared" si="50"/>
        <v>36</v>
      </c>
      <c r="AE21" s="24">
        <f>[7]ME!$C21</f>
        <v>29</v>
      </c>
      <c r="AF21" s="25">
        <f>[7]ME!$D21</f>
        <v>46</v>
      </c>
      <c r="AG21" s="3">
        <f t="shared" si="51"/>
        <v>75</v>
      </c>
      <c r="AH21" s="4" t="str">
        <f t="shared" si="52"/>
        <v>A+</v>
      </c>
      <c r="AI21" s="4" t="str">
        <f t="shared" si="53"/>
        <v>9</v>
      </c>
      <c r="AJ21" s="1">
        <v>4</v>
      </c>
      <c r="AK21" s="10">
        <f t="shared" si="54"/>
        <v>36</v>
      </c>
      <c r="AL21" s="24">
        <f>[8]EMC!$C21</f>
        <v>29</v>
      </c>
      <c r="AM21" s="24">
        <f>[8]EMC!$D21</f>
        <v>46</v>
      </c>
      <c r="AN21" s="3">
        <f t="shared" si="55"/>
        <v>75</v>
      </c>
      <c r="AO21" s="4" t="str">
        <f t="shared" si="56"/>
        <v>A+</v>
      </c>
      <c r="AP21" s="4" t="str">
        <f t="shared" si="57"/>
        <v>9</v>
      </c>
      <c r="AQ21" s="1">
        <v>4</v>
      </c>
      <c r="AR21" s="10">
        <f t="shared" si="58"/>
        <v>36</v>
      </c>
      <c r="AS21" s="15">
        <f>[9]NSS!$C21</f>
        <v>29</v>
      </c>
      <c r="AT21" s="15">
        <f>[9]NSS!$D21</f>
        <v>46</v>
      </c>
      <c r="AU21" s="3">
        <f t="shared" si="59"/>
        <v>75</v>
      </c>
      <c r="AV21" s="4" t="str">
        <f t="shared" si="60"/>
        <v>A+</v>
      </c>
      <c r="AW21" s="4" t="str">
        <f t="shared" si="61"/>
        <v>9</v>
      </c>
      <c r="AX21" s="1">
        <v>4</v>
      </c>
      <c r="AY21" s="10">
        <f t="shared" si="62"/>
        <v>36</v>
      </c>
      <c r="AZ21" s="24">
        <f>[10]OB!$C21</f>
        <v>29</v>
      </c>
      <c r="BA21" s="24">
        <f>[10]OB!$D21</f>
        <v>46</v>
      </c>
      <c r="BB21" s="3">
        <f t="shared" si="63"/>
        <v>75</v>
      </c>
      <c r="BC21" s="4" t="str">
        <f t="shared" si="64"/>
        <v>A+</v>
      </c>
      <c r="BD21" s="4" t="str">
        <f t="shared" si="65"/>
        <v>9</v>
      </c>
      <c r="BE21" s="1">
        <v>4</v>
      </c>
      <c r="BF21" s="10">
        <f t="shared" si="66"/>
        <v>36</v>
      </c>
      <c r="BG21" s="3">
        <f t="shared" si="67"/>
        <v>232</v>
      </c>
      <c r="BH21" s="3">
        <f t="shared" si="68"/>
        <v>368</v>
      </c>
      <c r="BI21" s="3">
        <f t="shared" si="69"/>
        <v>600</v>
      </c>
      <c r="BJ21" s="7">
        <f t="shared" si="70"/>
        <v>72</v>
      </c>
      <c r="BK21" s="7">
        <f t="shared" si="71"/>
        <v>288</v>
      </c>
      <c r="BL21" s="11">
        <f t="shared" si="72"/>
        <v>75</v>
      </c>
      <c r="BM21" s="16" t="str">
        <f t="shared" si="33"/>
        <v>Successful</v>
      </c>
      <c r="BN21" s="8">
        <f t="shared" si="73"/>
        <v>9</v>
      </c>
      <c r="BO21" s="4" t="str">
        <f t="shared" si="74"/>
        <v>A+</v>
      </c>
      <c r="BP21" s="12" t="str">
        <f t="shared" si="34"/>
        <v>75-79.99</v>
      </c>
    </row>
    <row r="22" spans="1:68" x14ac:dyDescent="0.25">
      <c r="A22" s="12" t="str">
        <f>[2]Sheet1!$A21</f>
        <v>MMS18-20/20</v>
      </c>
      <c r="B22" s="32" t="str">
        <f>[2]Sheet1!$B21</f>
        <v>CHAWHAN SAMTA VIJAY SUNITA</v>
      </c>
      <c r="C22" s="15">
        <f>[3]PM!$C22</f>
        <v>27</v>
      </c>
      <c r="D22" s="15">
        <f>[3]PM!$D22</f>
        <v>40</v>
      </c>
      <c r="E22" s="3">
        <f t="shared" si="35"/>
        <v>67</v>
      </c>
      <c r="F22" s="4" t="str">
        <f t="shared" si="36"/>
        <v>B+</v>
      </c>
      <c r="G22" s="4" t="str">
        <f t="shared" si="37"/>
        <v>7</v>
      </c>
      <c r="H22" s="1">
        <v>4</v>
      </c>
      <c r="I22" s="10">
        <f t="shared" si="38"/>
        <v>28</v>
      </c>
      <c r="J22" s="15">
        <f>[4]FA!$C22</f>
        <v>27</v>
      </c>
      <c r="K22" s="15">
        <f>[4]FA!$D22</f>
        <v>40</v>
      </c>
      <c r="L22" s="3">
        <f t="shared" si="39"/>
        <v>67</v>
      </c>
      <c r="M22" s="4" t="str">
        <f t="shared" si="40"/>
        <v>B+</v>
      </c>
      <c r="N22" s="4" t="str">
        <f t="shared" si="41"/>
        <v>7</v>
      </c>
      <c r="O22" s="1">
        <v>4</v>
      </c>
      <c r="P22" s="10">
        <f t="shared" si="42"/>
        <v>28</v>
      </c>
      <c r="Q22" s="23">
        <f>[5]BS!$C22</f>
        <v>27</v>
      </c>
      <c r="R22" s="23">
        <f>[5]BS!$D22</f>
        <v>40</v>
      </c>
      <c r="S22" s="3">
        <f t="shared" si="43"/>
        <v>67</v>
      </c>
      <c r="T22" s="4" t="str">
        <f t="shared" si="44"/>
        <v>A</v>
      </c>
      <c r="U22" s="4" t="str">
        <f t="shared" si="45"/>
        <v>7</v>
      </c>
      <c r="V22" s="1">
        <v>4</v>
      </c>
      <c r="W22" s="10">
        <f t="shared" si="46"/>
        <v>28</v>
      </c>
      <c r="X22" s="24">
        <f>[6]OM!$C22</f>
        <v>27</v>
      </c>
      <c r="Y22" s="25">
        <f>[6]OM!$D22</f>
        <v>40</v>
      </c>
      <c r="Z22" s="3">
        <f t="shared" si="47"/>
        <v>67</v>
      </c>
      <c r="AA22" s="4" t="str">
        <f t="shared" si="48"/>
        <v>B+</v>
      </c>
      <c r="AB22" s="4" t="str">
        <f t="shared" si="49"/>
        <v>7</v>
      </c>
      <c r="AC22" s="1">
        <v>4</v>
      </c>
      <c r="AD22" s="10">
        <f t="shared" si="50"/>
        <v>28</v>
      </c>
      <c r="AE22" s="24">
        <f>[7]ME!$C22</f>
        <v>27</v>
      </c>
      <c r="AF22" s="25">
        <f>[7]ME!$D22</f>
        <v>40</v>
      </c>
      <c r="AG22" s="3">
        <f t="shared" si="51"/>
        <v>67</v>
      </c>
      <c r="AH22" s="4" t="str">
        <f t="shared" si="52"/>
        <v>B+</v>
      </c>
      <c r="AI22" s="4" t="str">
        <f t="shared" si="53"/>
        <v>7</v>
      </c>
      <c r="AJ22" s="1">
        <v>4</v>
      </c>
      <c r="AK22" s="10">
        <f t="shared" si="54"/>
        <v>28</v>
      </c>
      <c r="AL22" s="24">
        <f>[8]EMC!$C22</f>
        <v>27</v>
      </c>
      <c r="AM22" s="24">
        <f>[8]EMC!$D22</f>
        <v>40</v>
      </c>
      <c r="AN22" s="3">
        <f t="shared" si="55"/>
        <v>67</v>
      </c>
      <c r="AO22" s="4" t="str">
        <f t="shared" si="56"/>
        <v>B+</v>
      </c>
      <c r="AP22" s="4" t="str">
        <f t="shared" si="57"/>
        <v>7</v>
      </c>
      <c r="AQ22" s="1">
        <v>4</v>
      </c>
      <c r="AR22" s="10">
        <f t="shared" si="58"/>
        <v>28</v>
      </c>
      <c r="AS22" s="15">
        <f>[9]NSS!$C22</f>
        <v>27</v>
      </c>
      <c r="AT22" s="15">
        <f>[9]NSS!$D22</f>
        <v>40</v>
      </c>
      <c r="AU22" s="3">
        <f t="shared" si="59"/>
        <v>67</v>
      </c>
      <c r="AV22" s="4" t="str">
        <f t="shared" si="60"/>
        <v>B+</v>
      </c>
      <c r="AW22" s="4" t="str">
        <f t="shared" si="61"/>
        <v>7</v>
      </c>
      <c r="AX22" s="1">
        <v>4</v>
      </c>
      <c r="AY22" s="10">
        <f t="shared" si="62"/>
        <v>28</v>
      </c>
      <c r="AZ22" s="24">
        <f>[10]OB!$C22</f>
        <v>27</v>
      </c>
      <c r="BA22" s="24">
        <f>[10]OB!$D22</f>
        <v>40</v>
      </c>
      <c r="BB22" s="3">
        <f t="shared" si="63"/>
        <v>67</v>
      </c>
      <c r="BC22" s="4" t="str">
        <f t="shared" si="64"/>
        <v>B+</v>
      </c>
      <c r="BD22" s="4" t="str">
        <f t="shared" si="65"/>
        <v>7</v>
      </c>
      <c r="BE22" s="1">
        <v>4</v>
      </c>
      <c r="BF22" s="10">
        <f t="shared" si="66"/>
        <v>28</v>
      </c>
      <c r="BG22" s="3">
        <f t="shared" si="67"/>
        <v>216</v>
      </c>
      <c r="BH22" s="3">
        <f t="shared" si="68"/>
        <v>320</v>
      </c>
      <c r="BI22" s="3">
        <f t="shared" si="69"/>
        <v>536</v>
      </c>
      <c r="BJ22" s="7">
        <f t="shared" si="70"/>
        <v>56</v>
      </c>
      <c r="BK22" s="7">
        <f t="shared" si="71"/>
        <v>224</v>
      </c>
      <c r="BL22" s="11">
        <f t="shared" si="72"/>
        <v>67</v>
      </c>
      <c r="BM22" s="16" t="str">
        <f t="shared" si="33"/>
        <v>Successful</v>
      </c>
      <c r="BN22" s="8">
        <f t="shared" si="73"/>
        <v>7</v>
      </c>
      <c r="BO22" s="4" t="str">
        <f t="shared" si="74"/>
        <v>B+</v>
      </c>
      <c r="BP22" s="12" t="str">
        <f t="shared" si="34"/>
        <v>65-69.99</v>
      </c>
    </row>
    <row r="23" spans="1:68" x14ac:dyDescent="0.25">
      <c r="A23" s="12" t="str">
        <f>[2]Sheet1!$A22</f>
        <v>MMS18-20/21</v>
      </c>
      <c r="B23" s="32" t="str">
        <f>[2]Sheet1!$B22</f>
        <v>DESAI SAURABH HARESH HARSHADA</v>
      </c>
      <c r="C23" s="15">
        <f>[3]PM!$C23</f>
        <v>31</v>
      </c>
      <c r="D23" s="15">
        <f>[3]PM!$D23</f>
        <v>38</v>
      </c>
      <c r="E23" s="3">
        <f t="shared" si="35"/>
        <v>69</v>
      </c>
      <c r="F23" s="4" t="str">
        <f t="shared" si="36"/>
        <v>B+</v>
      </c>
      <c r="G23" s="4" t="str">
        <f t="shared" si="37"/>
        <v>7</v>
      </c>
      <c r="H23" s="1">
        <v>4</v>
      </c>
      <c r="I23" s="10">
        <f t="shared" si="38"/>
        <v>28</v>
      </c>
      <c r="J23" s="15">
        <f>[4]FA!$C23</f>
        <v>31</v>
      </c>
      <c r="K23" s="15">
        <f>[4]FA!$D23</f>
        <v>38</v>
      </c>
      <c r="L23" s="3">
        <f t="shared" si="39"/>
        <v>69</v>
      </c>
      <c r="M23" s="4" t="str">
        <f t="shared" si="40"/>
        <v>B+</v>
      </c>
      <c r="N23" s="4" t="str">
        <f t="shared" si="41"/>
        <v>7</v>
      </c>
      <c r="O23" s="1">
        <v>4</v>
      </c>
      <c r="P23" s="10">
        <f t="shared" si="42"/>
        <v>28</v>
      </c>
      <c r="Q23" s="23">
        <f>[5]BS!$C23</f>
        <v>31</v>
      </c>
      <c r="R23" s="23">
        <f>[5]BS!$D23</f>
        <v>38</v>
      </c>
      <c r="S23" s="3">
        <f t="shared" si="43"/>
        <v>69</v>
      </c>
      <c r="T23" s="4" t="str">
        <f t="shared" si="44"/>
        <v>A</v>
      </c>
      <c r="U23" s="4" t="str">
        <f t="shared" si="45"/>
        <v>7</v>
      </c>
      <c r="V23" s="1">
        <v>4</v>
      </c>
      <c r="W23" s="10">
        <f t="shared" si="46"/>
        <v>28</v>
      </c>
      <c r="X23" s="24">
        <f>[6]OM!$C23</f>
        <v>31</v>
      </c>
      <c r="Y23" s="25">
        <f>[6]OM!$D23</f>
        <v>38</v>
      </c>
      <c r="Z23" s="3">
        <f t="shared" si="47"/>
        <v>69</v>
      </c>
      <c r="AA23" s="4" t="str">
        <f t="shared" si="48"/>
        <v>B+</v>
      </c>
      <c r="AB23" s="4" t="str">
        <f t="shared" si="49"/>
        <v>7</v>
      </c>
      <c r="AC23" s="1">
        <v>4</v>
      </c>
      <c r="AD23" s="10">
        <f t="shared" si="50"/>
        <v>28</v>
      </c>
      <c r="AE23" s="24">
        <f>[7]ME!$C23</f>
        <v>31</v>
      </c>
      <c r="AF23" s="25">
        <f>[7]ME!$D23</f>
        <v>38</v>
      </c>
      <c r="AG23" s="3">
        <f t="shared" si="51"/>
        <v>69</v>
      </c>
      <c r="AH23" s="4" t="str">
        <f t="shared" si="52"/>
        <v>B+</v>
      </c>
      <c r="AI23" s="4" t="str">
        <f t="shared" si="53"/>
        <v>7</v>
      </c>
      <c r="AJ23" s="1">
        <v>4</v>
      </c>
      <c r="AK23" s="10">
        <f t="shared" si="54"/>
        <v>28</v>
      </c>
      <c r="AL23" s="24">
        <f>[8]EMC!$C23</f>
        <v>31</v>
      </c>
      <c r="AM23" s="24">
        <f>[8]EMC!$D23</f>
        <v>38</v>
      </c>
      <c r="AN23" s="3">
        <f t="shared" si="55"/>
        <v>69</v>
      </c>
      <c r="AO23" s="4" t="str">
        <f t="shared" si="56"/>
        <v>B+</v>
      </c>
      <c r="AP23" s="4" t="str">
        <f t="shared" si="57"/>
        <v>7</v>
      </c>
      <c r="AQ23" s="1">
        <v>4</v>
      </c>
      <c r="AR23" s="10">
        <f t="shared" si="58"/>
        <v>28</v>
      </c>
      <c r="AS23" s="15">
        <f>[9]NSS!$C23</f>
        <v>31</v>
      </c>
      <c r="AT23" s="15">
        <f>[9]NSS!$D23</f>
        <v>38</v>
      </c>
      <c r="AU23" s="3">
        <f t="shared" si="59"/>
        <v>69</v>
      </c>
      <c r="AV23" s="4" t="str">
        <f t="shared" si="60"/>
        <v>B+</v>
      </c>
      <c r="AW23" s="4" t="str">
        <f t="shared" si="61"/>
        <v>7</v>
      </c>
      <c r="AX23" s="1">
        <v>4</v>
      </c>
      <c r="AY23" s="10">
        <f t="shared" si="62"/>
        <v>28</v>
      </c>
      <c r="AZ23" s="24">
        <f>[10]OB!$C23</f>
        <v>31</v>
      </c>
      <c r="BA23" s="24">
        <f>[10]OB!$D23</f>
        <v>38</v>
      </c>
      <c r="BB23" s="3">
        <f t="shared" si="63"/>
        <v>69</v>
      </c>
      <c r="BC23" s="4" t="str">
        <f t="shared" si="64"/>
        <v>B+</v>
      </c>
      <c r="BD23" s="4" t="str">
        <f t="shared" si="65"/>
        <v>7</v>
      </c>
      <c r="BE23" s="1">
        <v>4</v>
      </c>
      <c r="BF23" s="10">
        <f t="shared" si="66"/>
        <v>28</v>
      </c>
      <c r="BG23" s="3">
        <f t="shared" si="67"/>
        <v>248</v>
      </c>
      <c r="BH23" s="3">
        <f t="shared" si="68"/>
        <v>304</v>
      </c>
      <c r="BI23" s="3">
        <f t="shared" si="69"/>
        <v>552</v>
      </c>
      <c r="BJ23" s="7">
        <f t="shared" si="70"/>
        <v>56</v>
      </c>
      <c r="BK23" s="7">
        <f t="shared" si="71"/>
        <v>224</v>
      </c>
      <c r="BL23" s="11">
        <f t="shared" si="72"/>
        <v>69</v>
      </c>
      <c r="BM23" s="16" t="str">
        <f t="shared" si="33"/>
        <v>Successful</v>
      </c>
      <c r="BN23" s="8">
        <f t="shared" si="73"/>
        <v>7</v>
      </c>
      <c r="BO23" s="4" t="str">
        <f t="shared" si="74"/>
        <v>B+</v>
      </c>
      <c r="BP23" s="12" t="str">
        <f t="shared" si="34"/>
        <v>65-69.99</v>
      </c>
    </row>
    <row r="24" spans="1:68" x14ac:dyDescent="0.25">
      <c r="A24" s="12" t="str">
        <f>[2]Sheet1!$A23</f>
        <v>MMS18-20/22</v>
      </c>
      <c r="B24" s="32" t="str">
        <f>[2]Sheet1!$B23</f>
        <v>*** (NOT AVAILABLE) ***</v>
      </c>
      <c r="C24" s="15">
        <f>[3]PM!$C24</f>
        <v>0</v>
      </c>
      <c r="D24" s="15">
        <f>[3]PM!$D24</f>
        <v>0</v>
      </c>
      <c r="E24" s="3">
        <f t="shared" si="35"/>
        <v>0</v>
      </c>
      <c r="F24" s="4" t="str">
        <f t="shared" si="36"/>
        <v>F</v>
      </c>
      <c r="G24" s="4" t="str">
        <f t="shared" si="37"/>
        <v>0</v>
      </c>
      <c r="H24" s="1">
        <v>4</v>
      </c>
      <c r="I24" s="10">
        <f t="shared" si="38"/>
        <v>0</v>
      </c>
      <c r="J24" s="15">
        <f>[4]FA!$C24</f>
        <v>0</v>
      </c>
      <c r="K24" s="15">
        <f>[4]FA!$D24</f>
        <v>0</v>
      </c>
      <c r="L24" s="3">
        <f t="shared" si="39"/>
        <v>0</v>
      </c>
      <c r="M24" s="4" t="str">
        <f t="shared" si="40"/>
        <v>F</v>
      </c>
      <c r="N24" s="4" t="str">
        <f t="shared" si="41"/>
        <v>0</v>
      </c>
      <c r="O24" s="1">
        <v>4</v>
      </c>
      <c r="P24" s="10">
        <f t="shared" si="42"/>
        <v>0</v>
      </c>
      <c r="Q24" s="23">
        <f>[5]BS!$C24</f>
        <v>0</v>
      </c>
      <c r="R24" s="23">
        <f>[5]BS!$D24</f>
        <v>0</v>
      </c>
      <c r="S24" s="3">
        <f t="shared" si="43"/>
        <v>0</v>
      </c>
      <c r="T24" s="4" t="str">
        <f t="shared" si="44"/>
        <v>F</v>
      </c>
      <c r="U24" s="4" t="str">
        <f t="shared" si="45"/>
        <v>0</v>
      </c>
      <c r="V24" s="1">
        <v>4</v>
      </c>
      <c r="W24" s="10">
        <f t="shared" si="46"/>
        <v>0</v>
      </c>
      <c r="X24" s="24">
        <f>[6]OM!$C24</f>
        <v>0</v>
      </c>
      <c r="Y24" s="25">
        <f>[6]OM!$D24</f>
        <v>0</v>
      </c>
      <c r="Z24" s="3">
        <f t="shared" si="47"/>
        <v>0</v>
      </c>
      <c r="AA24" s="4" t="str">
        <f t="shared" si="48"/>
        <v>F</v>
      </c>
      <c r="AB24" s="4" t="str">
        <f t="shared" si="49"/>
        <v>0</v>
      </c>
      <c r="AC24" s="1">
        <v>4</v>
      </c>
      <c r="AD24" s="10">
        <f t="shared" si="50"/>
        <v>0</v>
      </c>
      <c r="AE24" s="24">
        <f>[7]ME!$C24</f>
        <v>0</v>
      </c>
      <c r="AF24" s="25">
        <f>[7]ME!$D24</f>
        <v>0</v>
      </c>
      <c r="AG24" s="3">
        <f t="shared" si="51"/>
        <v>0</v>
      </c>
      <c r="AH24" s="4" t="str">
        <f t="shared" si="52"/>
        <v>F</v>
      </c>
      <c r="AI24" s="4" t="str">
        <f t="shared" si="53"/>
        <v>0</v>
      </c>
      <c r="AJ24" s="1">
        <v>4</v>
      </c>
      <c r="AK24" s="10">
        <f t="shared" si="54"/>
        <v>0</v>
      </c>
      <c r="AL24" s="24">
        <f>[8]EMC!$C24</f>
        <v>0</v>
      </c>
      <c r="AM24" s="24">
        <f>[8]EMC!$D24</f>
        <v>0</v>
      </c>
      <c r="AN24" s="3">
        <f t="shared" si="55"/>
        <v>0</v>
      </c>
      <c r="AO24" s="4" t="str">
        <f t="shared" si="56"/>
        <v>F</v>
      </c>
      <c r="AP24" s="4" t="str">
        <f t="shared" si="57"/>
        <v>0</v>
      </c>
      <c r="AQ24" s="1">
        <v>4</v>
      </c>
      <c r="AR24" s="10">
        <f t="shared" si="58"/>
        <v>0</v>
      </c>
      <c r="AS24" s="15">
        <f>[9]NSS!$C24</f>
        <v>0</v>
      </c>
      <c r="AT24" s="15">
        <f>[9]NSS!$D24</f>
        <v>0</v>
      </c>
      <c r="AU24" s="3">
        <f t="shared" si="59"/>
        <v>0</v>
      </c>
      <c r="AV24" s="4" t="str">
        <f t="shared" si="60"/>
        <v>F</v>
      </c>
      <c r="AW24" s="4" t="str">
        <f t="shared" si="61"/>
        <v>0</v>
      </c>
      <c r="AX24" s="1">
        <v>4</v>
      </c>
      <c r="AY24" s="10">
        <f t="shared" si="62"/>
        <v>0</v>
      </c>
      <c r="AZ24" s="24">
        <f>[10]OB!$C24</f>
        <v>0</v>
      </c>
      <c r="BA24" s="24">
        <f>[10]OB!$D24</f>
        <v>0</v>
      </c>
      <c r="BB24" s="3">
        <f t="shared" si="63"/>
        <v>0</v>
      </c>
      <c r="BC24" s="4" t="str">
        <f t="shared" si="64"/>
        <v>F</v>
      </c>
      <c r="BD24" s="4" t="str">
        <f t="shared" si="65"/>
        <v>0</v>
      </c>
      <c r="BE24" s="1">
        <v>4</v>
      </c>
      <c r="BF24" s="10">
        <f t="shared" si="66"/>
        <v>0</v>
      </c>
      <c r="BG24" s="3">
        <f t="shared" si="67"/>
        <v>0</v>
      </c>
      <c r="BH24" s="3">
        <f t="shared" si="68"/>
        <v>0</v>
      </c>
      <c r="BI24" s="3">
        <f t="shared" si="69"/>
        <v>0</v>
      </c>
      <c r="BJ24" s="7">
        <f t="shared" si="70"/>
        <v>0</v>
      </c>
      <c r="BK24" s="7">
        <f t="shared" si="71"/>
        <v>0</v>
      </c>
      <c r="BL24" s="11">
        <f t="shared" si="72"/>
        <v>0</v>
      </c>
      <c r="BM24" s="16" t="str">
        <f t="shared" si="33"/>
        <v>Unsuccessful</v>
      </c>
      <c r="BN24" s="8">
        <f t="shared" si="73"/>
        <v>0</v>
      </c>
      <c r="BO24" s="4" t="str">
        <f t="shared" si="74"/>
        <v>F</v>
      </c>
      <c r="BP24" s="12" t="str">
        <f t="shared" si="34"/>
        <v>50</v>
      </c>
    </row>
    <row r="25" spans="1:68" x14ac:dyDescent="0.25">
      <c r="A25" s="12" t="str">
        <f>[2]Sheet1!$A24</f>
        <v>MMS18-20/23</v>
      </c>
      <c r="B25" s="32" t="str">
        <f>[2]Sheet1!$B24</f>
        <v xml:space="preserve">PICHAD DESHMUKH GIRIJA HEMANT MOHINI </v>
      </c>
      <c r="C25" s="15">
        <f>[3]PM!$C25</f>
        <v>30</v>
      </c>
      <c r="D25" s="15">
        <f>[3]PM!$D25</f>
        <v>40</v>
      </c>
      <c r="E25" s="3">
        <f t="shared" si="35"/>
        <v>70</v>
      </c>
      <c r="F25" s="4" t="str">
        <f t="shared" si="36"/>
        <v>A</v>
      </c>
      <c r="G25" s="4" t="str">
        <f t="shared" si="37"/>
        <v>8</v>
      </c>
      <c r="H25" s="1">
        <v>4</v>
      </c>
      <c r="I25" s="10">
        <f t="shared" si="38"/>
        <v>32</v>
      </c>
      <c r="J25" s="15">
        <f>[4]FA!$C25</f>
        <v>30</v>
      </c>
      <c r="K25" s="15">
        <f>[4]FA!$D25</f>
        <v>40</v>
      </c>
      <c r="L25" s="3">
        <f t="shared" si="39"/>
        <v>70</v>
      </c>
      <c r="M25" s="4" t="str">
        <f t="shared" si="40"/>
        <v>A</v>
      </c>
      <c r="N25" s="4" t="str">
        <f t="shared" si="41"/>
        <v>8</v>
      </c>
      <c r="O25" s="1">
        <v>4</v>
      </c>
      <c r="P25" s="10">
        <f t="shared" si="42"/>
        <v>32</v>
      </c>
      <c r="Q25" s="23">
        <f>[5]BS!$C25</f>
        <v>30</v>
      </c>
      <c r="R25" s="23">
        <f>[5]BS!$D25</f>
        <v>40</v>
      </c>
      <c r="S25" s="3">
        <f t="shared" si="43"/>
        <v>70</v>
      </c>
      <c r="T25" s="4" t="str">
        <f t="shared" si="44"/>
        <v>A+</v>
      </c>
      <c r="U25" s="4" t="str">
        <f t="shared" si="45"/>
        <v>8</v>
      </c>
      <c r="V25" s="1">
        <v>4</v>
      </c>
      <c r="W25" s="10">
        <f t="shared" si="46"/>
        <v>32</v>
      </c>
      <c r="X25" s="24">
        <f>[6]OM!$C25</f>
        <v>30</v>
      </c>
      <c r="Y25" s="25">
        <f>[6]OM!$D25</f>
        <v>40</v>
      </c>
      <c r="Z25" s="3">
        <f t="shared" si="47"/>
        <v>70</v>
      </c>
      <c r="AA25" s="4" t="str">
        <f t="shared" si="48"/>
        <v>A</v>
      </c>
      <c r="AB25" s="4" t="str">
        <f t="shared" si="49"/>
        <v>8</v>
      </c>
      <c r="AC25" s="1">
        <v>4</v>
      </c>
      <c r="AD25" s="10">
        <f t="shared" si="50"/>
        <v>32</v>
      </c>
      <c r="AE25" s="24">
        <f>[7]ME!$C25</f>
        <v>30</v>
      </c>
      <c r="AF25" s="25">
        <f>[7]ME!$D25</f>
        <v>40</v>
      </c>
      <c r="AG25" s="3">
        <f t="shared" si="51"/>
        <v>70</v>
      </c>
      <c r="AH25" s="4" t="str">
        <f t="shared" si="52"/>
        <v>A</v>
      </c>
      <c r="AI25" s="4" t="str">
        <f t="shared" si="53"/>
        <v>8</v>
      </c>
      <c r="AJ25" s="1">
        <v>4</v>
      </c>
      <c r="AK25" s="10">
        <f t="shared" si="54"/>
        <v>32</v>
      </c>
      <c r="AL25" s="24">
        <f>[8]EMC!$C25</f>
        <v>30</v>
      </c>
      <c r="AM25" s="24">
        <f>[8]EMC!$D25</f>
        <v>40</v>
      </c>
      <c r="AN25" s="3">
        <f t="shared" si="55"/>
        <v>70</v>
      </c>
      <c r="AO25" s="4" t="str">
        <f t="shared" si="56"/>
        <v>A</v>
      </c>
      <c r="AP25" s="4" t="str">
        <f t="shared" si="57"/>
        <v>8</v>
      </c>
      <c r="AQ25" s="1">
        <v>4</v>
      </c>
      <c r="AR25" s="10">
        <f t="shared" si="58"/>
        <v>32</v>
      </c>
      <c r="AS25" s="15">
        <f>[9]NSS!$C25</f>
        <v>30</v>
      </c>
      <c r="AT25" s="15">
        <f>[9]NSS!$D25</f>
        <v>40</v>
      </c>
      <c r="AU25" s="3">
        <f t="shared" si="59"/>
        <v>70</v>
      </c>
      <c r="AV25" s="4" t="str">
        <f t="shared" si="60"/>
        <v>A</v>
      </c>
      <c r="AW25" s="4" t="str">
        <f t="shared" si="61"/>
        <v>8</v>
      </c>
      <c r="AX25" s="1">
        <v>4</v>
      </c>
      <c r="AY25" s="10">
        <f t="shared" si="62"/>
        <v>32</v>
      </c>
      <c r="AZ25" s="24">
        <f>[10]OB!$C25</f>
        <v>30</v>
      </c>
      <c r="BA25" s="24">
        <f>[10]OB!$D25</f>
        <v>40</v>
      </c>
      <c r="BB25" s="3">
        <f t="shared" si="63"/>
        <v>70</v>
      </c>
      <c r="BC25" s="4" t="str">
        <f t="shared" si="64"/>
        <v>A</v>
      </c>
      <c r="BD25" s="4" t="str">
        <f t="shared" si="65"/>
        <v>8</v>
      </c>
      <c r="BE25" s="1">
        <v>4</v>
      </c>
      <c r="BF25" s="10">
        <f t="shared" si="66"/>
        <v>32</v>
      </c>
      <c r="BG25" s="3">
        <f t="shared" si="67"/>
        <v>240</v>
      </c>
      <c r="BH25" s="3">
        <f t="shared" si="68"/>
        <v>320</v>
      </c>
      <c r="BI25" s="3">
        <f t="shared" si="69"/>
        <v>560</v>
      </c>
      <c r="BJ25" s="7">
        <f t="shared" si="70"/>
        <v>64</v>
      </c>
      <c r="BK25" s="7">
        <f t="shared" si="71"/>
        <v>256</v>
      </c>
      <c r="BL25" s="11">
        <f t="shared" si="72"/>
        <v>70</v>
      </c>
      <c r="BM25" s="16" t="str">
        <f t="shared" si="33"/>
        <v>Successful</v>
      </c>
      <c r="BN25" s="8">
        <f t="shared" si="73"/>
        <v>8</v>
      </c>
      <c r="BO25" s="4" t="str">
        <f t="shared" si="74"/>
        <v>A</v>
      </c>
      <c r="BP25" s="12" t="str">
        <f t="shared" si="34"/>
        <v>70-74.99</v>
      </c>
    </row>
    <row r="26" spans="1:68" x14ac:dyDescent="0.25">
      <c r="A26" s="12" t="str">
        <f>[2]Sheet1!$A25</f>
        <v>MMS18-20/24</v>
      </c>
      <c r="B26" s="32" t="str">
        <f>[2]Sheet1!$B25</f>
        <v>DHUMAL SAURABH RAMESH RAJASHREE</v>
      </c>
      <c r="C26" s="15">
        <f>[3]PM!$C26</f>
        <v>25</v>
      </c>
      <c r="D26" s="15">
        <f>[3]PM!$D26</f>
        <v>35</v>
      </c>
      <c r="E26" s="3">
        <f t="shared" si="35"/>
        <v>60</v>
      </c>
      <c r="F26" s="4" t="str">
        <f t="shared" si="36"/>
        <v>B</v>
      </c>
      <c r="G26" s="4" t="str">
        <f t="shared" si="37"/>
        <v>6</v>
      </c>
      <c r="H26" s="1">
        <v>4</v>
      </c>
      <c r="I26" s="10">
        <f t="shared" si="38"/>
        <v>24</v>
      </c>
      <c r="J26" s="15">
        <f>[4]FA!$C26</f>
        <v>25</v>
      </c>
      <c r="K26" s="15">
        <f>[4]FA!$D26</f>
        <v>35</v>
      </c>
      <c r="L26" s="3">
        <f t="shared" si="39"/>
        <v>60</v>
      </c>
      <c r="M26" s="4" t="str">
        <f t="shared" si="40"/>
        <v>B</v>
      </c>
      <c r="N26" s="4" t="str">
        <f t="shared" si="41"/>
        <v>6</v>
      </c>
      <c r="O26" s="1">
        <v>4</v>
      </c>
      <c r="P26" s="10">
        <f t="shared" si="42"/>
        <v>24</v>
      </c>
      <c r="Q26" s="23">
        <f>[5]BS!$C26</f>
        <v>25</v>
      </c>
      <c r="R26" s="23">
        <f>[5]BS!$D26</f>
        <v>35</v>
      </c>
      <c r="S26" s="3">
        <f t="shared" si="43"/>
        <v>60</v>
      </c>
      <c r="T26" s="4" t="str">
        <f t="shared" si="44"/>
        <v>A</v>
      </c>
      <c r="U26" s="4" t="str">
        <f t="shared" si="45"/>
        <v>6</v>
      </c>
      <c r="V26" s="1">
        <v>4</v>
      </c>
      <c r="W26" s="10">
        <f t="shared" si="46"/>
        <v>24</v>
      </c>
      <c r="X26" s="24">
        <f>[6]OM!$C26</f>
        <v>25</v>
      </c>
      <c r="Y26" s="25">
        <f>[6]OM!$D26</f>
        <v>35</v>
      </c>
      <c r="Z26" s="3">
        <f t="shared" si="47"/>
        <v>60</v>
      </c>
      <c r="AA26" s="4" t="str">
        <f t="shared" si="48"/>
        <v>B</v>
      </c>
      <c r="AB26" s="4" t="str">
        <f t="shared" si="49"/>
        <v>6</v>
      </c>
      <c r="AC26" s="1">
        <v>4</v>
      </c>
      <c r="AD26" s="10">
        <f t="shared" si="50"/>
        <v>24</v>
      </c>
      <c r="AE26" s="24">
        <f>[7]ME!$C26</f>
        <v>25</v>
      </c>
      <c r="AF26" s="25">
        <f>[7]ME!$D26</f>
        <v>35</v>
      </c>
      <c r="AG26" s="3">
        <f t="shared" si="51"/>
        <v>60</v>
      </c>
      <c r="AH26" s="4" t="str">
        <f t="shared" si="52"/>
        <v>B</v>
      </c>
      <c r="AI26" s="4" t="str">
        <f t="shared" si="53"/>
        <v>6</v>
      </c>
      <c r="AJ26" s="1">
        <v>4</v>
      </c>
      <c r="AK26" s="10">
        <f t="shared" si="54"/>
        <v>24</v>
      </c>
      <c r="AL26" s="24">
        <f>[8]EMC!$C26</f>
        <v>25</v>
      </c>
      <c r="AM26" s="24">
        <f>[8]EMC!$D26</f>
        <v>35</v>
      </c>
      <c r="AN26" s="3">
        <f t="shared" si="55"/>
        <v>60</v>
      </c>
      <c r="AO26" s="4" t="str">
        <f t="shared" si="56"/>
        <v>B</v>
      </c>
      <c r="AP26" s="4" t="str">
        <f t="shared" si="57"/>
        <v>6</v>
      </c>
      <c r="AQ26" s="1">
        <v>4</v>
      </c>
      <c r="AR26" s="10">
        <f t="shared" si="58"/>
        <v>24</v>
      </c>
      <c r="AS26" s="15">
        <f>[9]NSS!$C26</f>
        <v>25</v>
      </c>
      <c r="AT26" s="15">
        <f>[9]NSS!$D26</f>
        <v>35</v>
      </c>
      <c r="AU26" s="3">
        <f t="shared" si="59"/>
        <v>60</v>
      </c>
      <c r="AV26" s="4" t="str">
        <f t="shared" si="60"/>
        <v>B</v>
      </c>
      <c r="AW26" s="4" t="str">
        <f t="shared" si="61"/>
        <v>6</v>
      </c>
      <c r="AX26" s="1">
        <v>4</v>
      </c>
      <c r="AY26" s="10">
        <f t="shared" si="62"/>
        <v>24</v>
      </c>
      <c r="AZ26" s="24">
        <f>[10]OB!$C26</f>
        <v>25</v>
      </c>
      <c r="BA26" s="24">
        <f>[10]OB!$D26</f>
        <v>35</v>
      </c>
      <c r="BB26" s="3">
        <f t="shared" si="63"/>
        <v>60</v>
      </c>
      <c r="BC26" s="4" t="str">
        <f t="shared" si="64"/>
        <v>B</v>
      </c>
      <c r="BD26" s="4" t="str">
        <f t="shared" si="65"/>
        <v>6</v>
      </c>
      <c r="BE26" s="1">
        <v>4</v>
      </c>
      <c r="BF26" s="10">
        <f t="shared" si="66"/>
        <v>24</v>
      </c>
      <c r="BG26" s="3">
        <f t="shared" si="67"/>
        <v>200</v>
      </c>
      <c r="BH26" s="3">
        <f t="shared" si="68"/>
        <v>280</v>
      </c>
      <c r="BI26" s="3">
        <f t="shared" si="69"/>
        <v>480</v>
      </c>
      <c r="BJ26" s="7">
        <f t="shared" si="70"/>
        <v>48</v>
      </c>
      <c r="BK26" s="7">
        <f t="shared" si="71"/>
        <v>192</v>
      </c>
      <c r="BL26" s="11">
        <f t="shared" si="72"/>
        <v>60</v>
      </c>
      <c r="BM26" s="16" t="str">
        <f t="shared" si="33"/>
        <v>Successful</v>
      </c>
      <c r="BN26" s="8">
        <f t="shared" si="73"/>
        <v>6</v>
      </c>
      <c r="BO26" s="4" t="str">
        <f t="shared" si="74"/>
        <v>B</v>
      </c>
      <c r="BP26" s="12" t="str">
        <f t="shared" si="34"/>
        <v>60-64.99</v>
      </c>
    </row>
    <row r="27" spans="1:68" x14ac:dyDescent="0.25">
      <c r="A27" s="12" t="str">
        <f>[2]Sheet1!$A26</f>
        <v>MMS18-20/25</v>
      </c>
      <c r="B27" s="32" t="str">
        <f>[2]Sheet1!$B26</f>
        <v>DSOUZA FLOSSIE JOACHIM RITA</v>
      </c>
      <c r="C27" s="15">
        <f>[3]PM!$C27</f>
        <v>32</v>
      </c>
      <c r="D27" s="15">
        <f>[3]PM!$D27</f>
        <v>42</v>
      </c>
      <c r="E27" s="3">
        <f t="shared" si="35"/>
        <v>74</v>
      </c>
      <c r="F27" s="4" t="str">
        <f t="shared" si="36"/>
        <v>A</v>
      </c>
      <c r="G27" s="4" t="str">
        <f t="shared" si="37"/>
        <v>8</v>
      </c>
      <c r="H27" s="1">
        <v>4</v>
      </c>
      <c r="I27" s="10">
        <f t="shared" si="38"/>
        <v>32</v>
      </c>
      <c r="J27" s="15">
        <f>[4]FA!$C27</f>
        <v>32</v>
      </c>
      <c r="K27" s="15">
        <f>[4]FA!$D27</f>
        <v>42</v>
      </c>
      <c r="L27" s="3">
        <f t="shared" si="39"/>
        <v>74</v>
      </c>
      <c r="M27" s="4" t="str">
        <f t="shared" si="40"/>
        <v>A</v>
      </c>
      <c r="N27" s="4" t="str">
        <f t="shared" si="41"/>
        <v>8</v>
      </c>
      <c r="O27" s="1">
        <v>4</v>
      </c>
      <c r="P27" s="10">
        <f t="shared" si="42"/>
        <v>32</v>
      </c>
      <c r="Q27" s="23">
        <f>[5]BS!$C27</f>
        <v>32</v>
      </c>
      <c r="R27" s="23">
        <f>[5]BS!$D27</f>
        <v>42</v>
      </c>
      <c r="S27" s="3">
        <f t="shared" si="43"/>
        <v>74</v>
      </c>
      <c r="T27" s="4" t="str">
        <f t="shared" si="44"/>
        <v>A+</v>
      </c>
      <c r="U27" s="4" t="str">
        <f t="shared" si="45"/>
        <v>8</v>
      </c>
      <c r="V27" s="1">
        <v>4</v>
      </c>
      <c r="W27" s="10">
        <f t="shared" si="46"/>
        <v>32</v>
      </c>
      <c r="X27" s="24">
        <f>[6]OM!$C27</f>
        <v>32</v>
      </c>
      <c r="Y27" s="25">
        <f>[6]OM!$D27</f>
        <v>42</v>
      </c>
      <c r="Z27" s="3">
        <f t="shared" si="47"/>
        <v>74</v>
      </c>
      <c r="AA27" s="4" t="str">
        <f t="shared" si="48"/>
        <v>A</v>
      </c>
      <c r="AB27" s="4" t="str">
        <f t="shared" si="49"/>
        <v>8</v>
      </c>
      <c r="AC27" s="1">
        <v>4</v>
      </c>
      <c r="AD27" s="10">
        <f t="shared" si="50"/>
        <v>32</v>
      </c>
      <c r="AE27" s="24">
        <f>[7]ME!$C27</f>
        <v>32</v>
      </c>
      <c r="AF27" s="25">
        <f>[7]ME!$D27</f>
        <v>42</v>
      </c>
      <c r="AG27" s="3">
        <f t="shared" si="51"/>
        <v>74</v>
      </c>
      <c r="AH27" s="4" t="str">
        <f t="shared" si="52"/>
        <v>A</v>
      </c>
      <c r="AI27" s="4" t="str">
        <f t="shared" si="53"/>
        <v>8</v>
      </c>
      <c r="AJ27" s="1">
        <v>4</v>
      </c>
      <c r="AK27" s="10">
        <f t="shared" si="54"/>
        <v>32</v>
      </c>
      <c r="AL27" s="24">
        <f>[8]EMC!$C27</f>
        <v>32</v>
      </c>
      <c r="AM27" s="24">
        <f>[8]EMC!$D27</f>
        <v>42</v>
      </c>
      <c r="AN27" s="3">
        <f t="shared" si="55"/>
        <v>74</v>
      </c>
      <c r="AO27" s="4" t="str">
        <f t="shared" si="56"/>
        <v>A</v>
      </c>
      <c r="AP27" s="4" t="str">
        <f t="shared" si="57"/>
        <v>8</v>
      </c>
      <c r="AQ27" s="1">
        <v>4</v>
      </c>
      <c r="AR27" s="10">
        <f t="shared" si="58"/>
        <v>32</v>
      </c>
      <c r="AS27" s="15">
        <f>[9]NSS!$C27</f>
        <v>32</v>
      </c>
      <c r="AT27" s="15">
        <f>[9]NSS!$D27</f>
        <v>42</v>
      </c>
      <c r="AU27" s="3">
        <f t="shared" si="59"/>
        <v>74</v>
      </c>
      <c r="AV27" s="4" t="str">
        <f t="shared" si="60"/>
        <v>A</v>
      </c>
      <c r="AW27" s="4" t="str">
        <f t="shared" si="61"/>
        <v>8</v>
      </c>
      <c r="AX27" s="1">
        <v>4</v>
      </c>
      <c r="AY27" s="10">
        <f t="shared" si="62"/>
        <v>32</v>
      </c>
      <c r="AZ27" s="24">
        <f>[10]OB!$C27</f>
        <v>32</v>
      </c>
      <c r="BA27" s="24">
        <f>[10]OB!$D27</f>
        <v>42</v>
      </c>
      <c r="BB27" s="3">
        <f t="shared" si="63"/>
        <v>74</v>
      </c>
      <c r="BC27" s="4" t="str">
        <f t="shared" si="64"/>
        <v>A</v>
      </c>
      <c r="BD27" s="4" t="str">
        <f t="shared" si="65"/>
        <v>8</v>
      </c>
      <c r="BE27" s="1">
        <v>4</v>
      </c>
      <c r="BF27" s="10">
        <f t="shared" si="66"/>
        <v>32</v>
      </c>
      <c r="BG27" s="3">
        <f t="shared" si="67"/>
        <v>256</v>
      </c>
      <c r="BH27" s="3">
        <f t="shared" si="68"/>
        <v>336</v>
      </c>
      <c r="BI27" s="3">
        <f t="shared" si="69"/>
        <v>592</v>
      </c>
      <c r="BJ27" s="7">
        <f t="shared" si="70"/>
        <v>64</v>
      </c>
      <c r="BK27" s="7">
        <f t="shared" si="71"/>
        <v>256</v>
      </c>
      <c r="BL27" s="11">
        <f t="shared" si="72"/>
        <v>74</v>
      </c>
      <c r="BM27" s="16" t="str">
        <f t="shared" si="33"/>
        <v>Successful</v>
      </c>
      <c r="BN27" s="8">
        <f t="shared" si="73"/>
        <v>8</v>
      </c>
      <c r="BO27" s="4" t="str">
        <f t="shared" si="74"/>
        <v>A</v>
      </c>
      <c r="BP27" s="12" t="str">
        <f t="shared" si="34"/>
        <v>70-74.99</v>
      </c>
    </row>
    <row r="28" spans="1:68" x14ac:dyDescent="0.25">
      <c r="A28" s="12" t="str">
        <f>[2]Sheet1!$A27</f>
        <v>MMS18-20/26</v>
      </c>
      <c r="B28" s="32" t="str">
        <f>[2]Sheet1!$B27</f>
        <v>DYWARSHETTY NEELIMA VENUGOPAL INDUMATI</v>
      </c>
      <c r="C28" s="15">
        <f>[3]PM!$C28</f>
        <v>31</v>
      </c>
      <c r="D28" s="15">
        <f>[3]PM!$D28</f>
        <v>45</v>
      </c>
      <c r="E28" s="3">
        <f t="shared" si="35"/>
        <v>76</v>
      </c>
      <c r="F28" s="4" t="str">
        <f t="shared" si="36"/>
        <v>A+</v>
      </c>
      <c r="G28" s="4" t="str">
        <f t="shared" si="37"/>
        <v>9</v>
      </c>
      <c r="H28" s="1">
        <v>4</v>
      </c>
      <c r="I28" s="10">
        <f t="shared" si="38"/>
        <v>36</v>
      </c>
      <c r="J28" s="15">
        <f>[4]FA!$C28</f>
        <v>31</v>
      </c>
      <c r="K28" s="15">
        <f>[4]FA!$D28</f>
        <v>45</v>
      </c>
      <c r="L28" s="3">
        <f t="shared" si="39"/>
        <v>76</v>
      </c>
      <c r="M28" s="4" t="str">
        <f t="shared" si="40"/>
        <v>A+</v>
      </c>
      <c r="N28" s="4" t="str">
        <f t="shared" si="41"/>
        <v>9</v>
      </c>
      <c r="O28" s="1">
        <v>4</v>
      </c>
      <c r="P28" s="10">
        <f t="shared" si="42"/>
        <v>36</v>
      </c>
      <c r="Q28" s="23">
        <f>[5]BS!$C28</f>
        <v>31</v>
      </c>
      <c r="R28" s="23">
        <f>[5]BS!$D28</f>
        <v>45</v>
      </c>
      <c r="S28" s="3">
        <f t="shared" si="43"/>
        <v>76</v>
      </c>
      <c r="T28" s="4" t="str">
        <f t="shared" si="44"/>
        <v>A+</v>
      </c>
      <c r="U28" s="4" t="str">
        <f t="shared" si="45"/>
        <v>9</v>
      </c>
      <c r="V28" s="1">
        <v>4</v>
      </c>
      <c r="W28" s="10">
        <f t="shared" si="46"/>
        <v>36</v>
      </c>
      <c r="X28" s="24">
        <f>[6]OM!$C28</f>
        <v>31</v>
      </c>
      <c r="Y28" s="25">
        <f>[6]OM!$D28</f>
        <v>45</v>
      </c>
      <c r="Z28" s="3">
        <f t="shared" si="47"/>
        <v>76</v>
      </c>
      <c r="AA28" s="4" t="str">
        <f t="shared" si="48"/>
        <v>A+</v>
      </c>
      <c r="AB28" s="4" t="str">
        <f t="shared" si="49"/>
        <v>9</v>
      </c>
      <c r="AC28" s="1">
        <v>4</v>
      </c>
      <c r="AD28" s="10">
        <f t="shared" si="50"/>
        <v>36</v>
      </c>
      <c r="AE28" s="24">
        <f>[7]ME!$C28</f>
        <v>31</v>
      </c>
      <c r="AF28" s="25">
        <f>[7]ME!$D28</f>
        <v>45</v>
      </c>
      <c r="AG28" s="3">
        <f t="shared" si="51"/>
        <v>76</v>
      </c>
      <c r="AH28" s="4" t="str">
        <f t="shared" si="52"/>
        <v>A+</v>
      </c>
      <c r="AI28" s="4" t="str">
        <f t="shared" si="53"/>
        <v>9</v>
      </c>
      <c r="AJ28" s="1">
        <v>4</v>
      </c>
      <c r="AK28" s="10">
        <f t="shared" si="54"/>
        <v>36</v>
      </c>
      <c r="AL28" s="24">
        <f>[8]EMC!$C28</f>
        <v>31</v>
      </c>
      <c r="AM28" s="24">
        <f>[8]EMC!$D28</f>
        <v>45</v>
      </c>
      <c r="AN28" s="3">
        <f t="shared" si="55"/>
        <v>76</v>
      </c>
      <c r="AO28" s="4" t="str">
        <f t="shared" si="56"/>
        <v>A+</v>
      </c>
      <c r="AP28" s="4" t="str">
        <f t="shared" si="57"/>
        <v>9</v>
      </c>
      <c r="AQ28" s="1">
        <v>4</v>
      </c>
      <c r="AR28" s="10">
        <f t="shared" si="58"/>
        <v>36</v>
      </c>
      <c r="AS28" s="15">
        <f>[9]NSS!$C28</f>
        <v>31</v>
      </c>
      <c r="AT28" s="15">
        <f>[9]NSS!$D28</f>
        <v>45</v>
      </c>
      <c r="AU28" s="3">
        <f t="shared" si="59"/>
        <v>76</v>
      </c>
      <c r="AV28" s="4" t="str">
        <f t="shared" si="60"/>
        <v>A+</v>
      </c>
      <c r="AW28" s="4" t="str">
        <f t="shared" si="61"/>
        <v>9</v>
      </c>
      <c r="AX28" s="1">
        <v>4</v>
      </c>
      <c r="AY28" s="10">
        <f t="shared" si="62"/>
        <v>36</v>
      </c>
      <c r="AZ28" s="24">
        <f>[10]OB!$C28</f>
        <v>31</v>
      </c>
      <c r="BA28" s="24">
        <f>[10]OB!$D28</f>
        <v>45</v>
      </c>
      <c r="BB28" s="3">
        <f t="shared" si="63"/>
        <v>76</v>
      </c>
      <c r="BC28" s="4" t="str">
        <f t="shared" si="64"/>
        <v>A+</v>
      </c>
      <c r="BD28" s="4" t="str">
        <f t="shared" si="65"/>
        <v>9</v>
      </c>
      <c r="BE28" s="1">
        <v>4</v>
      </c>
      <c r="BF28" s="10">
        <f t="shared" si="66"/>
        <v>36</v>
      </c>
      <c r="BG28" s="3">
        <f t="shared" si="67"/>
        <v>248</v>
      </c>
      <c r="BH28" s="3">
        <f t="shared" si="68"/>
        <v>360</v>
      </c>
      <c r="BI28" s="3">
        <f t="shared" si="69"/>
        <v>608</v>
      </c>
      <c r="BJ28" s="7">
        <f t="shared" si="70"/>
        <v>72</v>
      </c>
      <c r="BK28" s="7">
        <f t="shared" si="71"/>
        <v>288</v>
      </c>
      <c r="BL28" s="11">
        <f t="shared" si="72"/>
        <v>76</v>
      </c>
      <c r="BM28" s="16" t="str">
        <f t="shared" si="33"/>
        <v>Successful</v>
      </c>
      <c r="BN28" s="8">
        <f t="shared" si="73"/>
        <v>9</v>
      </c>
      <c r="BO28" s="4" t="str">
        <f t="shared" si="74"/>
        <v>A+</v>
      </c>
      <c r="BP28" s="12" t="str">
        <f t="shared" si="34"/>
        <v>75-79.99</v>
      </c>
    </row>
    <row r="29" spans="1:68" x14ac:dyDescent="0.25">
      <c r="A29" s="12" t="str">
        <f>[2]Sheet1!$A28</f>
        <v>MMS18-20/27</v>
      </c>
      <c r="B29" s="32" t="str">
        <f>[2]Sheet1!$B28</f>
        <v>ERANDE TRUPTI UTTAM SUNITA</v>
      </c>
      <c r="C29" s="15">
        <f>[3]PM!$C29</f>
        <v>33</v>
      </c>
      <c r="D29" s="15">
        <f>[3]PM!$D29</f>
        <v>36</v>
      </c>
      <c r="E29" s="3">
        <f t="shared" si="35"/>
        <v>69</v>
      </c>
      <c r="F29" s="4" t="str">
        <f t="shared" si="36"/>
        <v>B+</v>
      </c>
      <c r="G29" s="4" t="str">
        <f t="shared" si="37"/>
        <v>7</v>
      </c>
      <c r="H29" s="1">
        <v>4</v>
      </c>
      <c r="I29" s="10">
        <f t="shared" si="38"/>
        <v>28</v>
      </c>
      <c r="J29" s="15">
        <f>[4]FA!$C29</f>
        <v>33</v>
      </c>
      <c r="K29" s="15">
        <f>[4]FA!$D29</f>
        <v>36</v>
      </c>
      <c r="L29" s="3">
        <f t="shared" si="39"/>
        <v>69</v>
      </c>
      <c r="M29" s="4" t="str">
        <f t="shared" si="40"/>
        <v>B+</v>
      </c>
      <c r="N29" s="4" t="str">
        <f t="shared" si="41"/>
        <v>7</v>
      </c>
      <c r="O29" s="1">
        <v>4</v>
      </c>
      <c r="P29" s="10">
        <f t="shared" si="42"/>
        <v>28</v>
      </c>
      <c r="Q29" s="23">
        <f>[5]BS!$C29</f>
        <v>33</v>
      </c>
      <c r="R29" s="23">
        <f>[5]BS!$D29</f>
        <v>36</v>
      </c>
      <c r="S29" s="3">
        <f t="shared" si="43"/>
        <v>69</v>
      </c>
      <c r="T29" s="4" t="str">
        <f t="shared" si="44"/>
        <v>A</v>
      </c>
      <c r="U29" s="4" t="str">
        <f t="shared" si="45"/>
        <v>7</v>
      </c>
      <c r="V29" s="1">
        <v>4</v>
      </c>
      <c r="W29" s="10">
        <f t="shared" si="46"/>
        <v>28</v>
      </c>
      <c r="X29" s="24">
        <f>[6]OM!$C29</f>
        <v>33</v>
      </c>
      <c r="Y29" s="25">
        <f>[6]OM!$D29</f>
        <v>36</v>
      </c>
      <c r="Z29" s="3">
        <f t="shared" si="47"/>
        <v>69</v>
      </c>
      <c r="AA29" s="4" t="str">
        <f t="shared" si="48"/>
        <v>B+</v>
      </c>
      <c r="AB29" s="4" t="str">
        <f t="shared" si="49"/>
        <v>7</v>
      </c>
      <c r="AC29" s="1">
        <v>4</v>
      </c>
      <c r="AD29" s="10">
        <f t="shared" si="50"/>
        <v>28</v>
      </c>
      <c r="AE29" s="24">
        <f>[7]ME!$C29</f>
        <v>33</v>
      </c>
      <c r="AF29" s="25">
        <f>[7]ME!$D29</f>
        <v>36</v>
      </c>
      <c r="AG29" s="3">
        <f t="shared" si="51"/>
        <v>69</v>
      </c>
      <c r="AH29" s="4" t="str">
        <f t="shared" si="52"/>
        <v>B+</v>
      </c>
      <c r="AI29" s="4" t="str">
        <f t="shared" si="53"/>
        <v>7</v>
      </c>
      <c r="AJ29" s="1">
        <v>4</v>
      </c>
      <c r="AK29" s="10">
        <f t="shared" si="54"/>
        <v>28</v>
      </c>
      <c r="AL29" s="24">
        <f>[8]EMC!$C29</f>
        <v>33</v>
      </c>
      <c r="AM29" s="24">
        <f>[8]EMC!$D29</f>
        <v>36</v>
      </c>
      <c r="AN29" s="3">
        <f t="shared" si="55"/>
        <v>69</v>
      </c>
      <c r="AO29" s="4" t="str">
        <f t="shared" si="56"/>
        <v>B+</v>
      </c>
      <c r="AP29" s="4" t="str">
        <f t="shared" si="57"/>
        <v>7</v>
      </c>
      <c r="AQ29" s="1">
        <v>4</v>
      </c>
      <c r="AR29" s="10">
        <f t="shared" si="58"/>
        <v>28</v>
      </c>
      <c r="AS29" s="15">
        <f>[9]NSS!$C29</f>
        <v>33</v>
      </c>
      <c r="AT29" s="15">
        <f>[9]NSS!$D29</f>
        <v>36</v>
      </c>
      <c r="AU29" s="3">
        <f t="shared" si="59"/>
        <v>69</v>
      </c>
      <c r="AV29" s="4" t="str">
        <f t="shared" si="60"/>
        <v>B+</v>
      </c>
      <c r="AW29" s="4" t="str">
        <f t="shared" si="61"/>
        <v>7</v>
      </c>
      <c r="AX29" s="1">
        <v>4</v>
      </c>
      <c r="AY29" s="10">
        <f t="shared" si="62"/>
        <v>28</v>
      </c>
      <c r="AZ29" s="24">
        <f>[10]OB!$C29</f>
        <v>33</v>
      </c>
      <c r="BA29" s="24">
        <f>[10]OB!$D29</f>
        <v>36</v>
      </c>
      <c r="BB29" s="3">
        <f t="shared" si="63"/>
        <v>69</v>
      </c>
      <c r="BC29" s="4" t="str">
        <f t="shared" si="64"/>
        <v>B+</v>
      </c>
      <c r="BD29" s="4" t="str">
        <f t="shared" si="65"/>
        <v>7</v>
      </c>
      <c r="BE29" s="1">
        <v>4</v>
      </c>
      <c r="BF29" s="10">
        <f t="shared" si="66"/>
        <v>28</v>
      </c>
      <c r="BG29" s="3">
        <f t="shared" si="67"/>
        <v>264</v>
      </c>
      <c r="BH29" s="3">
        <f t="shared" si="68"/>
        <v>288</v>
      </c>
      <c r="BI29" s="3">
        <f t="shared" si="69"/>
        <v>552</v>
      </c>
      <c r="BJ29" s="7">
        <f t="shared" si="70"/>
        <v>56</v>
      </c>
      <c r="BK29" s="7">
        <f t="shared" si="71"/>
        <v>224</v>
      </c>
      <c r="BL29" s="11">
        <f t="shared" si="72"/>
        <v>69</v>
      </c>
      <c r="BM29" s="16" t="str">
        <f t="shared" si="33"/>
        <v>Successful</v>
      </c>
      <c r="BN29" s="8">
        <f t="shared" si="73"/>
        <v>7</v>
      </c>
      <c r="BO29" s="4" t="str">
        <f t="shared" si="74"/>
        <v>B+</v>
      </c>
      <c r="BP29" s="12" t="str">
        <f t="shared" si="34"/>
        <v>65-69.99</v>
      </c>
    </row>
    <row r="30" spans="1:68" x14ac:dyDescent="0.25">
      <c r="A30" s="12" t="str">
        <f>[2]Sheet1!$A29</f>
        <v>MMS18-20/28</v>
      </c>
      <c r="B30" s="32" t="str">
        <f>[2]Sheet1!$B29</f>
        <v>GAMBHIRRAO MANISH HARISHCHANDRA RANJANA</v>
      </c>
      <c r="C30" s="15">
        <f>[3]PM!$C30</f>
        <v>32</v>
      </c>
      <c r="D30" s="15">
        <f>[3]PM!$D30</f>
        <v>39</v>
      </c>
      <c r="E30" s="3">
        <f t="shared" si="35"/>
        <v>71</v>
      </c>
      <c r="F30" s="4" t="str">
        <f t="shared" si="36"/>
        <v>A</v>
      </c>
      <c r="G30" s="4" t="str">
        <f t="shared" si="37"/>
        <v>8</v>
      </c>
      <c r="H30" s="1">
        <v>4</v>
      </c>
      <c r="I30" s="10">
        <f t="shared" si="38"/>
        <v>32</v>
      </c>
      <c r="J30" s="15">
        <f>[4]FA!$C30</f>
        <v>32</v>
      </c>
      <c r="K30" s="15">
        <f>[4]FA!$D30</f>
        <v>39</v>
      </c>
      <c r="L30" s="3">
        <f t="shared" si="39"/>
        <v>71</v>
      </c>
      <c r="M30" s="4" t="str">
        <f t="shared" si="40"/>
        <v>A</v>
      </c>
      <c r="N30" s="4" t="str">
        <f t="shared" si="41"/>
        <v>8</v>
      </c>
      <c r="O30" s="1">
        <v>4</v>
      </c>
      <c r="P30" s="10">
        <f t="shared" si="42"/>
        <v>32</v>
      </c>
      <c r="Q30" s="23">
        <f>[5]BS!$C30</f>
        <v>32</v>
      </c>
      <c r="R30" s="23">
        <f>[5]BS!$D30</f>
        <v>39</v>
      </c>
      <c r="S30" s="3">
        <f t="shared" si="43"/>
        <v>71</v>
      </c>
      <c r="T30" s="4" t="str">
        <f t="shared" si="44"/>
        <v>A+</v>
      </c>
      <c r="U30" s="4" t="str">
        <f t="shared" si="45"/>
        <v>8</v>
      </c>
      <c r="V30" s="1">
        <v>4</v>
      </c>
      <c r="W30" s="10">
        <f t="shared" si="46"/>
        <v>32</v>
      </c>
      <c r="X30" s="24">
        <f>[6]OM!$C30</f>
        <v>32</v>
      </c>
      <c r="Y30" s="25">
        <f>[6]OM!$D30</f>
        <v>39</v>
      </c>
      <c r="Z30" s="3">
        <f t="shared" si="47"/>
        <v>71</v>
      </c>
      <c r="AA30" s="4" t="str">
        <f t="shared" si="48"/>
        <v>A</v>
      </c>
      <c r="AB30" s="4" t="str">
        <f t="shared" si="49"/>
        <v>8</v>
      </c>
      <c r="AC30" s="1">
        <v>4</v>
      </c>
      <c r="AD30" s="10">
        <f t="shared" si="50"/>
        <v>32</v>
      </c>
      <c r="AE30" s="24">
        <f>[7]ME!$C30</f>
        <v>32</v>
      </c>
      <c r="AF30" s="25">
        <f>[7]ME!$D30</f>
        <v>39</v>
      </c>
      <c r="AG30" s="3">
        <f t="shared" si="51"/>
        <v>71</v>
      </c>
      <c r="AH30" s="4" t="str">
        <f t="shared" si="52"/>
        <v>A</v>
      </c>
      <c r="AI30" s="4" t="str">
        <f t="shared" si="53"/>
        <v>8</v>
      </c>
      <c r="AJ30" s="1">
        <v>4</v>
      </c>
      <c r="AK30" s="10">
        <f t="shared" si="54"/>
        <v>32</v>
      </c>
      <c r="AL30" s="24">
        <f>[8]EMC!$C30</f>
        <v>32</v>
      </c>
      <c r="AM30" s="24">
        <f>[8]EMC!$D30</f>
        <v>39</v>
      </c>
      <c r="AN30" s="3">
        <f t="shared" si="55"/>
        <v>71</v>
      </c>
      <c r="AO30" s="4" t="str">
        <f t="shared" si="56"/>
        <v>A</v>
      </c>
      <c r="AP30" s="4" t="str">
        <f t="shared" si="57"/>
        <v>8</v>
      </c>
      <c r="AQ30" s="1">
        <v>4</v>
      </c>
      <c r="AR30" s="10">
        <f t="shared" si="58"/>
        <v>32</v>
      </c>
      <c r="AS30" s="15">
        <f>[9]NSS!$C30</f>
        <v>32</v>
      </c>
      <c r="AT30" s="15">
        <f>[9]NSS!$D30</f>
        <v>39</v>
      </c>
      <c r="AU30" s="3">
        <f t="shared" si="59"/>
        <v>71</v>
      </c>
      <c r="AV30" s="4" t="str">
        <f t="shared" si="60"/>
        <v>A</v>
      </c>
      <c r="AW30" s="4" t="str">
        <f t="shared" si="61"/>
        <v>8</v>
      </c>
      <c r="AX30" s="1">
        <v>4</v>
      </c>
      <c r="AY30" s="10">
        <f t="shared" si="62"/>
        <v>32</v>
      </c>
      <c r="AZ30" s="24">
        <f>[10]OB!$C30</f>
        <v>32</v>
      </c>
      <c r="BA30" s="24">
        <f>[10]OB!$D30</f>
        <v>39</v>
      </c>
      <c r="BB30" s="3">
        <f t="shared" si="63"/>
        <v>71</v>
      </c>
      <c r="BC30" s="4" t="str">
        <f t="shared" si="64"/>
        <v>A</v>
      </c>
      <c r="BD30" s="4" t="str">
        <f t="shared" si="65"/>
        <v>8</v>
      </c>
      <c r="BE30" s="1">
        <v>4</v>
      </c>
      <c r="BF30" s="10">
        <f t="shared" si="66"/>
        <v>32</v>
      </c>
      <c r="BG30" s="3">
        <f t="shared" si="67"/>
        <v>256</v>
      </c>
      <c r="BH30" s="3">
        <f t="shared" si="68"/>
        <v>312</v>
      </c>
      <c r="BI30" s="3">
        <f t="shared" si="69"/>
        <v>568</v>
      </c>
      <c r="BJ30" s="7">
        <f t="shared" si="70"/>
        <v>64</v>
      </c>
      <c r="BK30" s="7">
        <f t="shared" si="71"/>
        <v>256</v>
      </c>
      <c r="BL30" s="11">
        <f t="shared" si="72"/>
        <v>71</v>
      </c>
      <c r="BM30" s="16" t="str">
        <f t="shared" si="33"/>
        <v>Successful</v>
      </c>
      <c r="BN30" s="8">
        <f t="shared" si="73"/>
        <v>8</v>
      </c>
      <c r="BO30" s="4" t="str">
        <f t="shared" si="74"/>
        <v>A</v>
      </c>
      <c r="BP30" s="12" t="str">
        <f t="shared" si="34"/>
        <v>70-74.99</v>
      </c>
    </row>
    <row r="31" spans="1:68" x14ac:dyDescent="0.25">
      <c r="A31" s="12" t="str">
        <f>[2]Sheet1!$A30</f>
        <v>MMS18-20/29</v>
      </c>
      <c r="B31" s="32" t="str">
        <f>[2]Sheet1!$B30</f>
        <v>GANGANI ANKIT SURESH TEJAL</v>
      </c>
      <c r="C31" s="15">
        <f>[3]PM!$C31</f>
        <v>30</v>
      </c>
      <c r="D31" s="15">
        <f>[3]PM!$D31</f>
        <v>41</v>
      </c>
      <c r="E31" s="3">
        <f t="shared" si="35"/>
        <v>71</v>
      </c>
      <c r="F31" s="4" t="str">
        <f t="shared" si="36"/>
        <v>A</v>
      </c>
      <c r="G31" s="4" t="str">
        <f t="shared" si="37"/>
        <v>8</v>
      </c>
      <c r="H31" s="1">
        <v>4</v>
      </c>
      <c r="I31" s="10">
        <f t="shared" si="38"/>
        <v>32</v>
      </c>
      <c r="J31" s="15">
        <f>[4]FA!$C31</f>
        <v>30</v>
      </c>
      <c r="K31" s="15">
        <f>[4]FA!$D31</f>
        <v>41</v>
      </c>
      <c r="L31" s="3">
        <f t="shared" si="39"/>
        <v>71</v>
      </c>
      <c r="M31" s="4" t="str">
        <f t="shared" si="40"/>
        <v>A</v>
      </c>
      <c r="N31" s="4" t="str">
        <f t="shared" si="41"/>
        <v>8</v>
      </c>
      <c r="O31" s="1">
        <v>4</v>
      </c>
      <c r="P31" s="10">
        <f t="shared" si="42"/>
        <v>32</v>
      </c>
      <c r="Q31" s="23">
        <f>[5]BS!$C31</f>
        <v>30</v>
      </c>
      <c r="R31" s="23">
        <f>[5]BS!$D31</f>
        <v>41</v>
      </c>
      <c r="S31" s="3">
        <f t="shared" si="43"/>
        <v>71</v>
      </c>
      <c r="T31" s="4" t="str">
        <f t="shared" si="44"/>
        <v>A+</v>
      </c>
      <c r="U31" s="4" t="str">
        <f t="shared" si="45"/>
        <v>8</v>
      </c>
      <c r="V31" s="1">
        <v>4</v>
      </c>
      <c r="W31" s="10">
        <f t="shared" si="46"/>
        <v>32</v>
      </c>
      <c r="X31" s="24">
        <f>[6]OM!$C31</f>
        <v>30</v>
      </c>
      <c r="Y31" s="25">
        <f>[6]OM!$D31</f>
        <v>41</v>
      </c>
      <c r="Z31" s="3">
        <f t="shared" si="47"/>
        <v>71</v>
      </c>
      <c r="AA31" s="4" t="str">
        <f t="shared" si="48"/>
        <v>A</v>
      </c>
      <c r="AB31" s="4" t="str">
        <f t="shared" si="49"/>
        <v>8</v>
      </c>
      <c r="AC31" s="1">
        <v>4</v>
      </c>
      <c r="AD31" s="10">
        <f t="shared" si="50"/>
        <v>32</v>
      </c>
      <c r="AE31" s="24">
        <f>[7]ME!$C31</f>
        <v>30</v>
      </c>
      <c r="AF31" s="25">
        <f>[7]ME!$D31</f>
        <v>41</v>
      </c>
      <c r="AG31" s="3">
        <f t="shared" si="51"/>
        <v>71</v>
      </c>
      <c r="AH31" s="4" t="str">
        <f t="shared" si="52"/>
        <v>A</v>
      </c>
      <c r="AI31" s="4" t="str">
        <f t="shared" si="53"/>
        <v>8</v>
      </c>
      <c r="AJ31" s="1">
        <v>4</v>
      </c>
      <c r="AK31" s="10">
        <f t="shared" si="54"/>
        <v>32</v>
      </c>
      <c r="AL31" s="24">
        <f>[8]EMC!$C31</f>
        <v>30</v>
      </c>
      <c r="AM31" s="24">
        <f>[8]EMC!$D31</f>
        <v>41</v>
      </c>
      <c r="AN31" s="3">
        <f t="shared" si="55"/>
        <v>71</v>
      </c>
      <c r="AO31" s="4" t="str">
        <f t="shared" si="56"/>
        <v>A</v>
      </c>
      <c r="AP31" s="4" t="str">
        <f t="shared" si="57"/>
        <v>8</v>
      </c>
      <c r="AQ31" s="1">
        <v>4</v>
      </c>
      <c r="AR31" s="10">
        <f t="shared" si="58"/>
        <v>32</v>
      </c>
      <c r="AS31" s="15">
        <f>[9]NSS!$C31</f>
        <v>30</v>
      </c>
      <c r="AT31" s="15">
        <f>[9]NSS!$D31</f>
        <v>41</v>
      </c>
      <c r="AU31" s="3">
        <f t="shared" si="59"/>
        <v>71</v>
      </c>
      <c r="AV31" s="4" t="str">
        <f t="shared" si="60"/>
        <v>A</v>
      </c>
      <c r="AW31" s="4" t="str">
        <f t="shared" si="61"/>
        <v>8</v>
      </c>
      <c r="AX31" s="1">
        <v>4</v>
      </c>
      <c r="AY31" s="10">
        <f t="shared" si="62"/>
        <v>32</v>
      </c>
      <c r="AZ31" s="24">
        <f>[10]OB!$C31</f>
        <v>30</v>
      </c>
      <c r="BA31" s="24">
        <f>[10]OB!$D31</f>
        <v>41</v>
      </c>
      <c r="BB31" s="3">
        <f t="shared" si="63"/>
        <v>71</v>
      </c>
      <c r="BC31" s="4" t="str">
        <f t="shared" si="64"/>
        <v>A</v>
      </c>
      <c r="BD31" s="4" t="str">
        <f t="shared" si="65"/>
        <v>8</v>
      </c>
      <c r="BE31" s="1">
        <v>4</v>
      </c>
      <c r="BF31" s="10">
        <f t="shared" si="66"/>
        <v>32</v>
      </c>
      <c r="BG31" s="3">
        <f t="shared" si="67"/>
        <v>240</v>
      </c>
      <c r="BH31" s="3">
        <f t="shared" si="68"/>
        <v>328</v>
      </c>
      <c r="BI31" s="3">
        <f t="shared" si="69"/>
        <v>568</v>
      </c>
      <c r="BJ31" s="7">
        <f t="shared" si="70"/>
        <v>64</v>
      </c>
      <c r="BK31" s="7">
        <f t="shared" si="71"/>
        <v>256</v>
      </c>
      <c r="BL31" s="11">
        <f t="shared" si="72"/>
        <v>71</v>
      </c>
      <c r="BM31" s="16" t="str">
        <f t="shared" si="33"/>
        <v>Successful</v>
      </c>
      <c r="BN31" s="8">
        <f t="shared" si="73"/>
        <v>8</v>
      </c>
      <c r="BO31" s="4" t="str">
        <f t="shared" si="74"/>
        <v>A</v>
      </c>
      <c r="BP31" s="12" t="str">
        <f t="shared" si="34"/>
        <v>70-74.99</v>
      </c>
    </row>
    <row r="32" spans="1:68" x14ac:dyDescent="0.25">
      <c r="A32" s="12" t="str">
        <f>[2]Sheet1!$A31</f>
        <v>MMS18-20/30</v>
      </c>
      <c r="B32" s="32" t="str">
        <f>[2]Sheet1!$B31</f>
        <v>GANGURDE SAKSHI SUDHIR ASHA</v>
      </c>
      <c r="C32" s="15">
        <f>[3]PM!$C32</f>
        <v>29</v>
      </c>
      <c r="D32" s="15">
        <f>[3]PM!$D32</f>
        <v>46</v>
      </c>
      <c r="E32" s="3">
        <f t="shared" si="35"/>
        <v>75</v>
      </c>
      <c r="F32" s="4" t="str">
        <f t="shared" si="36"/>
        <v>A+</v>
      </c>
      <c r="G32" s="4" t="str">
        <f t="shared" si="37"/>
        <v>9</v>
      </c>
      <c r="H32" s="1">
        <v>4</v>
      </c>
      <c r="I32" s="10">
        <f t="shared" si="38"/>
        <v>36</v>
      </c>
      <c r="J32" s="15">
        <f>[4]FA!$C32</f>
        <v>29</v>
      </c>
      <c r="K32" s="15">
        <f>[4]FA!$D32</f>
        <v>46</v>
      </c>
      <c r="L32" s="3">
        <f t="shared" si="39"/>
        <v>75</v>
      </c>
      <c r="M32" s="4" t="str">
        <f t="shared" si="40"/>
        <v>A+</v>
      </c>
      <c r="N32" s="4" t="str">
        <f t="shared" si="41"/>
        <v>9</v>
      </c>
      <c r="O32" s="1">
        <v>4</v>
      </c>
      <c r="P32" s="10">
        <f t="shared" si="42"/>
        <v>36</v>
      </c>
      <c r="Q32" s="23">
        <f>[5]BS!$C32</f>
        <v>29</v>
      </c>
      <c r="R32" s="23">
        <f>[5]BS!$D32</f>
        <v>46</v>
      </c>
      <c r="S32" s="3">
        <f t="shared" si="43"/>
        <v>75</v>
      </c>
      <c r="T32" s="4" t="str">
        <f t="shared" si="44"/>
        <v>A+</v>
      </c>
      <c r="U32" s="4" t="str">
        <f t="shared" si="45"/>
        <v>9</v>
      </c>
      <c r="V32" s="1">
        <v>4</v>
      </c>
      <c r="W32" s="10">
        <f t="shared" si="46"/>
        <v>36</v>
      </c>
      <c r="X32" s="24">
        <f>[6]OM!$C32</f>
        <v>29</v>
      </c>
      <c r="Y32" s="25">
        <f>[6]OM!$D32</f>
        <v>46</v>
      </c>
      <c r="Z32" s="3">
        <f t="shared" si="47"/>
        <v>75</v>
      </c>
      <c r="AA32" s="4" t="str">
        <f t="shared" si="48"/>
        <v>A+</v>
      </c>
      <c r="AB32" s="4" t="str">
        <f t="shared" si="49"/>
        <v>9</v>
      </c>
      <c r="AC32" s="1">
        <v>4</v>
      </c>
      <c r="AD32" s="10">
        <f t="shared" si="50"/>
        <v>36</v>
      </c>
      <c r="AE32" s="24">
        <f>[7]ME!$C32</f>
        <v>29</v>
      </c>
      <c r="AF32" s="25">
        <f>[7]ME!$D32</f>
        <v>46</v>
      </c>
      <c r="AG32" s="3">
        <f t="shared" si="51"/>
        <v>75</v>
      </c>
      <c r="AH32" s="4" t="str">
        <f t="shared" si="52"/>
        <v>A+</v>
      </c>
      <c r="AI32" s="4" t="str">
        <f t="shared" si="53"/>
        <v>9</v>
      </c>
      <c r="AJ32" s="1">
        <v>4</v>
      </c>
      <c r="AK32" s="10">
        <f t="shared" si="54"/>
        <v>36</v>
      </c>
      <c r="AL32" s="24">
        <f>[8]EMC!$C32</f>
        <v>29</v>
      </c>
      <c r="AM32" s="24">
        <f>[8]EMC!$D32</f>
        <v>46</v>
      </c>
      <c r="AN32" s="3">
        <f t="shared" si="55"/>
        <v>75</v>
      </c>
      <c r="AO32" s="4" t="str">
        <f t="shared" si="56"/>
        <v>A+</v>
      </c>
      <c r="AP32" s="4" t="str">
        <f t="shared" si="57"/>
        <v>9</v>
      </c>
      <c r="AQ32" s="1">
        <v>4</v>
      </c>
      <c r="AR32" s="10">
        <f t="shared" si="58"/>
        <v>36</v>
      </c>
      <c r="AS32" s="15">
        <f>[9]NSS!$C32</f>
        <v>29</v>
      </c>
      <c r="AT32" s="15">
        <f>[9]NSS!$D32</f>
        <v>46</v>
      </c>
      <c r="AU32" s="3">
        <f t="shared" si="59"/>
        <v>75</v>
      </c>
      <c r="AV32" s="4" t="str">
        <f t="shared" si="60"/>
        <v>A+</v>
      </c>
      <c r="AW32" s="4" t="str">
        <f t="shared" si="61"/>
        <v>9</v>
      </c>
      <c r="AX32" s="1">
        <v>4</v>
      </c>
      <c r="AY32" s="10">
        <f t="shared" si="62"/>
        <v>36</v>
      </c>
      <c r="AZ32" s="24">
        <f>[10]OB!$C32</f>
        <v>29</v>
      </c>
      <c r="BA32" s="24">
        <f>[10]OB!$D32</f>
        <v>46</v>
      </c>
      <c r="BB32" s="3">
        <f t="shared" si="63"/>
        <v>75</v>
      </c>
      <c r="BC32" s="4" t="str">
        <f t="shared" si="64"/>
        <v>A+</v>
      </c>
      <c r="BD32" s="4" t="str">
        <f t="shared" si="65"/>
        <v>9</v>
      </c>
      <c r="BE32" s="1">
        <v>4</v>
      </c>
      <c r="BF32" s="10">
        <f t="shared" si="66"/>
        <v>36</v>
      </c>
      <c r="BG32" s="3">
        <f t="shared" si="67"/>
        <v>232</v>
      </c>
      <c r="BH32" s="3">
        <f t="shared" si="68"/>
        <v>368</v>
      </c>
      <c r="BI32" s="3">
        <f t="shared" si="69"/>
        <v>600</v>
      </c>
      <c r="BJ32" s="7">
        <f t="shared" si="70"/>
        <v>72</v>
      </c>
      <c r="BK32" s="7">
        <f t="shared" si="71"/>
        <v>288</v>
      </c>
      <c r="BL32" s="11">
        <f t="shared" si="72"/>
        <v>75</v>
      </c>
      <c r="BM32" s="16" t="str">
        <f t="shared" si="33"/>
        <v>Successful</v>
      </c>
      <c r="BN32" s="8">
        <f t="shared" si="73"/>
        <v>9</v>
      </c>
      <c r="BO32" s="4" t="str">
        <f t="shared" si="74"/>
        <v>A+</v>
      </c>
      <c r="BP32" s="12" t="str">
        <f t="shared" si="34"/>
        <v>75-79.99</v>
      </c>
    </row>
    <row r="33" spans="1:68" x14ac:dyDescent="0.25">
      <c r="A33" s="12" t="str">
        <f>[2]Sheet1!$A32</f>
        <v>MMS18-20/31</v>
      </c>
      <c r="B33" s="32" t="str">
        <f>[2]Sheet1!$B32</f>
        <v>GHUMARE SANKET RAMESH JAYSHREE</v>
      </c>
      <c r="C33" s="15">
        <f>[3]PM!$C33</f>
        <v>27</v>
      </c>
      <c r="D33" s="15">
        <f>[3]PM!$D33</f>
        <v>40</v>
      </c>
      <c r="E33" s="3">
        <f t="shared" si="35"/>
        <v>67</v>
      </c>
      <c r="F33" s="4" t="str">
        <f t="shared" si="36"/>
        <v>B+</v>
      </c>
      <c r="G33" s="4" t="str">
        <f t="shared" si="37"/>
        <v>7</v>
      </c>
      <c r="H33" s="1">
        <v>4</v>
      </c>
      <c r="I33" s="10">
        <f t="shared" si="38"/>
        <v>28</v>
      </c>
      <c r="J33" s="15">
        <f>[4]FA!$C33</f>
        <v>27</v>
      </c>
      <c r="K33" s="15">
        <f>[4]FA!$D33</f>
        <v>40</v>
      </c>
      <c r="L33" s="3">
        <f t="shared" si="39"/>
        <v>67</v>
      </c>
      <c r="M33" s="4" t="str">
        <f t="shared" si="40"/>
        <v>B+</v>
      </c>
      <c r="N33" s="4" t="str">
        <f t="shared" si="41"/>
        <v>7</v>
      </c>
      <c r="O33" s="1">
        <v>4</v>
      </c>
      <c r="P33" s="10">
        <f t="shared" si="42"/>
        <v>28</v>
      </c>
      <c r="Q33" s="23">
        <f>[5]BS!$C33</f>
        <v>27</v>
      </c>
      <c r="R33" s="23">
        <f>[5]BS!$D33</f>
        <v>40</v>
      </c>
      <c r="S33" s="3">
        <f t="shared" si="43"/>
        <v>67</v>
      </c>
      <c r="T33" s="4" t="str">
        <f t="shared" si="44"/>
        <v>A</v>
      </c>
      <c r="U33" s="4" t="str">
        <f t="shared" si="45"/>
        <v>7</v>
      </c>
      <c r="V33" s="1">
        <v>4</v>
      </c>
      <c r="W33" s="10">
        <f t="shared" si="46"/>
        <v>28</v>
      </c>
      <c r="X33" s="24">
        <f>[6]OM!$C33</f>
        <v>27</v>
      </c>
      <c r="Y33" s="25">
        <f>[6]OM!$D33</f>
        <v>40</v>
      </c>
      <c r="Z33" s="3">
        <f t="shared" si="47"/>
        <v>67</v>
      </c>
      <c r="AA33" s="4" t="str">
        <f t="shared" si="48"/>
        <v>B+</v>
      </c>
      <c r="AB33" s="4" t="str">
        <f t="shared" si="49"/>
        <v>7</v>
      </c>
      <c r="AC33" s="1">
        <v>4</v>
      </c>
      <c r="AD33" s="10">
        <f t="shared" si="50"/>
        <v>28</v>
      </c>
      <c r="AE33" s="24">
        <f>[7]ME!$C33</f>
        <v>27</v>
      </c>
      <c r="AF33" s="25">
        <f>[7]ME!$D33</f>
        <v>40</v>
      </c>
      <c r="AG33" s="3">
        <f t="shared" si="51"/>
        <v>67</v>
      </c>
      <c r="AH33" s="4" t="str">
        <f t="shared" si="52"/>
        <v>B+</v>
      </c>
      <c r="AI33" s="4" t="str">
        <f t="shared" si="53"/>
        <v>7</v>
      </c>
      <c r="AJ33" s="1">
        <v>4</v>
      </c>
      <c r="AK33" s="10">
        <f t="shared" si="54"/>
        <v>28</v>
      </c>
      <c r="AL33" s="24">
        <f>[8]EMC!$C33</f>
        <v>27</v>
      </c>
      <c r="AM33" s="24">
        <f>[8]EMC!$D33</f>
        <v>40</v>
      </c>
      <c r="AN33" s="3">
        <f t="shared" si="55"/>
        <v>67</v>
      </c>
      <c r="AO33" s="4" t="str">
        <f t="shared" si="56"/>
        <v>B+</v>
      </c>
      <c r="AP33" s="4" t="str">
        <f t="shared" si="57"/>
        <v>7</v>
      </c>
      <c r="AQ33" s="1">
        <v>4</v>
      </c>
      <c r="AR33" s="10">
        <f t="shared" si="58"/>
        <v>28</v>
      </c>
      <c r="AS33" s="15">
        <f>[9]NSS!$C33</f>
        <v>27</v>
      </c>
      <c r="AT33" s="15">
        <f>[9]NSS!$D33</f>
        <v>40</v>
      </c>
      <c r="AU33" s="3">
        <f t="shared" si="59"/>
        <v>67</v>
      </c>
      <c r="AV33" s="4" t="str">
        <f t="shared" si="60"/>
        <v>B+</v>
      </c>
      <c r="AW33" s="4" t="str">
        <f t="shared" si="61"/>
        <v>7</v>
      </c>
      <c r="AX33" s="1">
        <v>4</v>
      </c>
      <c r="AY33" s="10">
        <f t="shared" si="62"/>
        <v>28</v>
      </c>
      <c r="AZ33" s="24">
        <f>[10]OB!$C33</f>
        <v>27</v>
      </c>
      <c r="BA33" s="24">
        <f>[10]OB!$D33</f>
        <v>40</v>
      </c>
      <c r="BB33" s="3">
        <f t="shared" si="63"/>
        <v>67</v>
      </c>
      <c r="BC33" s="4" t="str">
        <f t="shared" si="64"/>
        <v>B+</v>
      </c>
      <c r="BD33" s="4" t="str">
        <f t="shared" si="65"/>
        <v>7</v>
      </c>
      <c r="BE33" s="1">
        <v>4</v>
      </c>
      <c r="BF33" s="10">
        <f t="shared" si="66"/>
        <v>28</v>
      </c>
      <c r="BG33" s="3">
        <f t="shared" si="67"/>
        <v>216</v>
      </c>
      <c r="BH33" s="3">
        <f t="shared" si="68"/>
        <v>320</v>
      </c>
      <c r="BI33" s="3">
        <f t="shared" si="69"/>
        <v>536</v>
      </c>
      <c r="BJ33" s="7">
        <f t="shared" si="70"/>
        <v>56</v>
      </c>
      <c r="BK33" s="7">
        <f t="shared" si="71"/>
        <v>224</v>
      </c>
      <c r="BL33" s="11">
        <f t="shared" si="72"/>
        <v>67</v>
      </c>
      <c r="BM33" s="16" t="str">
        <f t="shared" si="33"/>
        <v>Successful</v>
      </c>
      <c r="BN33" s="8">
        <f t="shared" si="73"/>
        <v>7</v>
      </c>
      <c r="BO33" s="4" t="str">
        <f t="shared" si="74"/>
        <v>B+</v>
      </c>
      <c r="BP33" s="12" t="str">
        <f t="shared" si="34"/>
        <v>65-69.99</v>
      </c>
    </row>
    <row r="34" spans="1:68" x14ac:dyDescent="0.25">
      <c r="A34" s="12" t="str">
        <f>[2]Sheet1!$A33</f>
        <v>MMS18-20/32</v>
      </c>
      <c r="B34" s="32" t="str">
        <f>[2]Sheet1!$B33</f>
        <v>GUPTA NITIN RAJESH CHANDRAKALA</v>
      </c>
      <c r="C34" s="15">
        <f>[3]PM!$C34</f>
        <v>31</v>
      </c>
      <c r="D34" s="15">
        <f>[3]PM!$D34</f>
        <v>38</v>
      </c>
      <c r="E34" s="3">
        <f t="shared" si="35"/>
        <v>69</v>
      </c>
      <c r="F34" s="4" t="str">
        <f t="shared" si="36"/>
        <v>B+</v>
      </c>
      <c r="G34" s="4" t="str">
        <f t="shared" si="37"/>
        <v>7</v>
      </c>
      <c r="H34" s="1">
        <v>4</v>
      </c>
      <c r="I34" s="10">
        <f t="shared" si="38"/>
        <v>28</v>
      </c>
      <c r="J34" s="15">
        <f>[4]FA!$C34</f>
        <v>31</v>
      </c>
      <c r="K34" s="15">
        <f>[4]FA!$D34</f>
        <v>38</v>
      </c>
      <c r="L34" s="3">
        <f t="shared" si="39"/>
        <v>69</v>
      </c>
      <c r="M34" s="4" t="str">
        <f t="shared" si="40"/>
        <v>B+</v>
      </c>
      <c r="N34" s="4" t="str">
        <f t="shared" si="41"/>
        <v>7</v>
      </c>
      <c r="O34" s="1">
        <v>4</v>
      </c>
      <c r="P34" s="10">
        <f t="shared" si="42"/>
        <v>28</v>
      </c>
      <c r="Q34" s="23">
        <f>[5]BS!$C34</f>
        <v>31</v>
      </c>
      <c r="R34" s="23">
        <f>[5]BS!$D34</f>
        <v>38</v>
      </c>
      <c r="S34" s="3">
        <f t="shared" si="43"/>
        <v>69</v>
      </c>
      <c r="T34" s="4" t="str">
        <f t="shared" si="44"/>
        <v>A</v>
      </c>
      <c r="U34" s="4" t="str">
        <f t="shared" si="45"/>
        <v>7</v>
      </c>
      <c r="V34" s="1">
        <v>4</v>
      </c>
      <c r="W34" s="10">
        <f t="shared" si="46"/>
        <v>28</v>
      </c>
      <c r="X34" s="24">
        <f>[6]OM!$C34</f>
        <v>31</v>
      </c>
      <c r="Y34" s="25">
        <f>[6]OM!$D34</f>
        <v>38</v>
      </c>
      <c r="Z34" s="3">
        <f t="shared" si="47"/>
        <v>69</v>
      </c>
      <c r="AA34" s="4" t="str">
        <f t="shared" si="48"/>
        <v>B+</v>
      </c>
      <c r="AB34" s="4" t="str">
        <f t="shared" si="49"/>
        <v>7</v>
      </c>
      <c r="AC34" s="1">
        <v>4</v>
      </c>
      <c r="AD34" s="10">
        <f t="shared" si="50"/>
        <v>28</v>
      </c>
      <c r="AE34" s="24">
        <f>[7]ME!$C34</f>
        <v>31</v>
      </c>
      <c r="AF34" s="25">
        <f>[7]ME!$D34</f>
        <v>38</v>
      </c>
      <c r="AG34" s="3">
        <f t="shared" si="51"/>
        <v>69</v>
      </c>
      <c r="AH34" s="4" t="str">
        <f t="shared" si="52"/>
        <v>B+</v>
      </c>
      <c r="AI34" s="4" t="str">
        <f t="shared" si="53"/>
        <v>7</v>
      </c>
      <c r="AJ34" s="1">
        <v>4</v>
      </c>
      <c r="AK34" s="10">
        <f t="shared" si="54"/>
        <v>28</v>
      </c>
      <c r="AL34" s="24">
        <f>[8]EMC!$C34</f>
        <v>31</v>
      </c>
      <c r="AM34" s="24">
        <f>[8]EMC!$D34</f>
        <v>38</v>
      </c>
      <c r="AN34" s="3">
        <f t="shared" si="55"/>
        <v>69</v>
      </c>
      <c r="AO34" s="4" t="str">
        <f t="shared" si="56"/>
        <v>B+</v>
      </c>
      <c r="AP34" s="4" t="str">
        <f t="shared" si="57"/>
        <v>7</v>
      </c>
      <c r="AQ34" s="1">
        <v>4</v>
      </c>
      <c r="AR34" s="10">
        <f t="shared" si="58"/>
        <v>28</v>
      </c>
      <c r="AS34" s="15">
        <f>[9]NSS!$C34</f>
        <v>31</v>
      </c>
      <c r="AT34" s="15">
        <f>[9]NSS!$D34</f>
        <v>38</v>
      </c>
      <c r="AU34" s="3">
        <f t="shared" si="59"/>
        <v>69</v>
      </c>
      <c r="AV34" s="4" t="str">
        <f t="shared" si="60"/>
        <v>B+</v>
      </c>
      <c r="AW34" s="4" t="str">
        <f t="shared" si="61"/>
        <v>7</v>
      </c>
      <c r="AX34" s="1">
        <v>4</v>
      </c>
      <c r="AY34" s="10">
        <f t="shared" si="62"/>
        <v>28</v>
      </c>
      <c r="AZ34" s="24">
        <f>[10]OB!$C34</f>
        <v>31</v>
      </c>
      <c r="BA34" s="24">
        <f>[10]OB!$D34</f>
        <v>38</v>
      </c>
      <c r="BB34" s="3">
        <f t="shared" si="63"/>
        <v>69</v>
      </c>
      <c r="BC34" s="4" t="str">
        <f t="shared" si="64"/>
        <v>B+</v>
      </c>
      <c r="BD34" s="4" t="str">
        <f t="shared" si="65"/>
        <v>7</v>
      </c>
      <c r="BE34" s="1">
        <v>4</v>
      </c>
      <c r="BF34" s="10">
        <f t="shared" si="66"/>
        <v>28</v>
      </c>
      <c r="BG34" s="3">
        <f t="shared" si="67"/>
        <v>248</v>
      </c>
      <c r="BH34" s="3">
        <f t="shared" si="68"/>
        <v>304</v>
      </c>
      <c r="BI34" s="3">
        <f t="shared" si="69"/>
        <v>552</v>
      </c>
      <c r="BJ34" s="7">
        <f t="shared" si="70"/>
        <v>56</v>
      </c>
      <c r="BK34" s="7">
        <f t="shared" si="71"/>
        <v>224</v>
      </c>
      <c r="BL34" s="11">
        <f t="shared" si="72"/>
        <v>69</v>
      </c>
      <c r="BM34" s="16" t="str">
        <f t="shared" si="33"/>
        <v>Successful</v>
      </c>
      <c r="BN34" s="8">
        <f t="shared" si="73"/>
        <v>7</v>
      </c>
      <c r="BO34" s="4" t="str">
        <f t="shared" si="74"/>
        <v>B+</v>
      </c>
      <c r="BP34" s="12" t="str">
        <f t="shared" si="34"/>
        <v>65-69.99</v>
      </c>
    </row>
    <row r="35" spans="1:68" x14ac:dyDescent="0.25">
      <c r="A35" s="12" t="str">
        <f>[2]Sheet1!$A34</f>
        <v>MMS18-20/33</v>
      </c>
      <c r="B35" s="32" t="str">
        <f>[2]Sheet1!$B34</f>
        <v>HANDE RAHUL RANGARAO NALINI</v>
      </c>
      <c r="C35" s="15">
        <f>[3]PM!$C35</f>
        <v>28</v>
      </c>
      <c r="D35" s="15">
        <f>[3]PM!$D35</f>
        <v>37</v>
      </c>
      <c r="E35" s="3">
        <f t="shared" si="35"/>
        <v>65</v>
      </c>
      <c r="F35" s="4" t="str">
        <f t="shared" si="36"/>
        <v>B+</v>
      </c>
      <c r="G35" s="4" t="str">
        <f t="shared" si="37"/>
        <v>7</v>
      </c>
      <c r="H35" s="1">
        <v>4</v>
      </c>
      <c r="I35" s="10">
        <f t="shared" si="38"/>
        <v>28</v>
      </c>
      <c r="J35" s="15">
        <f>[4]FA!$C35</f>
        <v>28</v>
      </c>
      <c r="K35" s="15">
        <f>[4]FA!$D35</f>
        <v>37</v>
      </c>
      <c r="L35" s="3">
        <f t="shared" si="39"/>
        <v>65</v>
      </c>
      <c r="M35" s="4" t="str">
        <f t="shared" si="40"/>
        <v>B+</v>
      </c>
      <c r="N35" s="4" t="str">
        <f t="shared" si="41"/>
        <v>7</v>
      </c>
      <c r="O35" s="1">
        <v>4</v>
      </c>
      <c r="P35" s="10">
        <f t="shared" si="42"/>
        <v>28</v>
      </c>
      <c r="Q35" s="23">
        <f>[5]BS!$C35</f>
        <v>28</v>
      </c>
      <c r="R35" s="23">
        <f>[5]BS!$D35</f>
        <v>37</v>
      </c>
      <c r="S35" s="3">
        <f t="shared" si="43"/>
        <v>65</v>
      </c>
      <c r="T35" s="4" t="str">
        <f t="shared" si="44"/>
        <v>A</v>
      </c>
      <c r="U35" s="4" t="str">
        <f t="shared" si="45"/>
        <v>7</v>
      </c>
      <c r="V35" s="1">
        <v>4</v>
      </c>
      <c r="W35" s="10">
        <f t="shared" si="46"/>
        <v>28</v>
      </c>
      <c r="X35" s="24">
        <f>[6]OM!$C35</f>
        <v>28</v>
      </c>
      <c r="Y35" s="25">
        <f>[6]OM!$D35</f>
        <v>37</v>
      </c>
      <c r="Z35" s="3">
        <f t="shared" si="47"/>
        <v>65</v>
      </c>
      <c r="AA35" s="4" t="str">
        <f t="shared" si="48"/>
        <v>B+</v>
      </c>
      <c r="AB35" s="4" t="str">
        <f t="shared" si="49"/>
        <v>7</v>
      </c>
      <c r="AC35" s="1">
        <v>4</v>
      </c>
      <c r="AD35" s="10">
        <f t="shared" si="50"/>
        <v>28</v>
      </c>
      <c r="AE35" s="24">
        <f>[7]ME!$C35</f>
        <v>28</v>
      </c>
      <c r="AF35" s="25">
        <f>[7]ME!$D35</f>
        <v>37</v>
      </c>
      <c r="AG35" s="3">
        <f t="shared" si="51"/>
        <v>65</v>
      </c>
      <c r="AH35" s="4" t="str">
        <f t="shared" si="52"/>
        <v>B+</v>
      </c>
      <c r="AI35" s="4" t="str">
        <f t="shared" si="53"/>
        <v>7</v>
      </c>
      <c r="AJ35" s="1">
        <v>4</v>
      </c>
      <c r="AK35" s="10">
        <f t="shared" si="54"/>
        <v>28</v>
      </c>
      <c r="AL35" s="24">
        <f>[8]EMC!$C35</f>
        <v>28</v>
      </c>
      <c r="AM35" s="24">
        <f>[8]EMC!$D35</f>
        <v>37</v>
      </c>
      <c r="AN35" s="3">
        <f t="shared" si="55"/>
        <v>65</v>
      </c>
      <c r="AO35" s="4" t="str">
        <f t="shared" si="56"/>
        <v>B+</v>
      </c>
      <c r="AP35" s="4" t="str">
        <f t="shared" si="57"/>
        <v>7</v>
      </c>
      <c r="AQ35" s="1">
        <v>4</v>
      </c>
      <c r="AR35" s="10">
        <f t="shared" si="58"/>
        <v>28</v>
      </c>
      <c r="AS35" s="15">
        <f>[9]NSS!$C35</f>
        <v>28</v>
      </c>
      <c r="AT35" s="15">
        <f>[9]NSS!$D35</f>
        <v>37</v>
      </c>
      <c r="AU35" s="3">
        <f t="shared" si="59"/>
        <v>65</v>
      </c>
      <c r="AV35" s="4" t="str">
        <f t="shared" si="60"/>
        <v>B+</v>
      </c>
      <c r="AW35" s="4" t="str">
        <f t="shared" si="61"/>
        <v>7</v>
      </c>
      <c r="AX35" s="1">
        <v>4</v>
      </c>
      <c r="AY35" s="10">
        <f t="shared" si="62"/>
        <v>28</v>
      </c>
      <c r="AZ35" s="24">
        <f>[10]OB!$C35</f>
        <v>28</v>
      </c>
      <c r="BA35" s="24">
        <f>[10]OB!$D35</f>
        <v>37</v>
      </c>
      <c r="BB35" s="3">
        <f t="shared" si="63"/>
        <v>65</v>
      </c>
      <c r="BC35" s="4" t="str">
        <f t="shared" si="64"/>
        <v>B+</v>
      </c>
      <c r="BD35" s="4" t="str">
        <f t="shared" si="65"/>
        <v>7</v>
      </c>
      <c r="BE35" s="1">
        <v>4</v>
      </c>
      <c r="BF35" s="10">
        <f t="shared" si="66"/>
        <v>28</v>
      </c>
      <c r="BG35" s="3">
        <f t="shared" si="67"/>
        <v>224</v>
      </c>
      <c r="BH35" s="3">
        <f t="shared" si="68"/>
        <v>296</v>
      </c>
      <c r="BI35" s="3">
        <f t="shared" si="69"/>
        <v>520</v>
      </c>
      <c r="BJ35" s="7">
        <f t="shared" si="70"/>
        <v>56</v>
      </c>
      <c r="BK35" s="7">
        <f t="shared" si="71"/>
        <v>224</v>
      </c>
      <c r="BL35" s="11">
        <f t="shared" si="72"/>
        <v>65</v>
      </c>
      <c r="BM35" s="16" t="str">
        <f t="shared" si="33"/>
        <v>Successful</v>
      </c>
      <c r="BN35" s="8">
        <f t="shared" si="73"/>
        <v>7</v>
      </c>
      <c r="BO35" s="4" t="str">
        <f t="shared" si="74"/>
        <v>B+</v>
      </c>
      <c r="BP35" s="12" t="str">
        <f t="shared" si="34"/>
        <v>65-69.99</v>
      </c>
    </row>
    <row r="36" spans="1:68" x14ac:dyDescent="0.25">
      <c r="A36" s="12" t="str">
        <f>[2]Sheet1!$A35</f>
        <v>MMS18-20/34</v>
      </c>
      <c r="B36" s="32" t="str">
        <f>[2]Sheet1!$B35</f>
        <v>HARMALKAR PRATHAMESH SUBHASH SUBHASHINI</v>
      </c>
      <c r="C36" s="15">
        <f>[3]PM!$C36</f>
        <v>30</v>
      </c>
      <c r="D36" s="15">
        <f>[3]PM!$D36</f>
        <v>40</v>
      </c>
      <c r="E36" s="3">
        <f t="shared" si="35"/>
        <v>70</v>
      </c>
      <c r="F36" s="4" t="str">
        <f t="shared" si="36"/>
        <v>A</v>
      </c>
      <c r="G36" s="4" t="str">
        <f t="shared" si="37"/>
        <v>8</v>
      </c>
      <c r="H36" s="1">
        <v>4</v>
      </c>
      <c r="I36" s="10">
        <f t="shared" si="38"/>
        <v>32</v>
      </c>
      <c r="J36" s="15">
        <f>[4]FA!$C36</f>
        <v>30</v>
      </c>
      <c r="K36" s="15">
        <f>[4]FA!$D36</f>
        <v>40</v>
      </c>
      <c r="L36" s="3">
        <f t="shared" si="39"/>
        <v>70</v>
      </c>
      <c r="M36" s="4" t="str">
        <f t="shared" si="40"/>
        <v>A</v>
      </c>
      <c r="N36" s="4" t="str">
        <f t="shared" si="41"/>
        <v>8</v>
      </c>
      <c r="O36" s="1">
        <v>4</v>
      </c>
      <c r="P36" s="10">
        <f t="shared" si="42"/>
        <v>32</v>
      </c>
      <c r="Q36" s="23">
        <f>[5]BS!$C36</f>
        <v>30</v>
      </c>
      <c r="R36" s="23">
        <f>[5]BS!$D36</f>
        <v>40</v>
      </c>
      <c r="S36" s="3">
        <f t="shared" si="43"/>
        <v>70</v>
      </c>
      <c r="T36" s="4" t="str">
        <f t="shared" si="44"/>
        <v>A+</v>
      </c>
      <c r="U36" s="4" t="str">
        <f t="shared" si="45"/>
        <v>8</v>
      </c>
      <c r="V36" s="1">
        <v>4</v>
      </c>
      <c r="W36" s="10">
        <f t="shared" si="46"/>
        <v>32</v>
      </c>
      <c r="X36" s="24">
        <f>[6]OM!$C36</f>
        <v>30</v>
      </c>
      <c r="Y36" s="25">
        <f>[6]OM!$D36</f>
        <v>40</v>
      </c>
      <c r="Z36" s="3">
        <f t="shared" si="47"/>
        <v>70</v>
      </c>
      <c r="AA36" s="4" t="str">
        <f t="shared" si="48"/>
        <v>A</v>
      </c>
      <c r="AB36" s="4" t="str">
        <f t="shared" si="49"/>
        <v>8</v>
      </c>
      <c r="AC36" s="1">
        <v>4</v>
      </c>
      <c r="AD36" s="10">
        <f t="shared" si="50"/>
        <v>32</v>
      </c>
      <c r="AE36" s="24">
        <f>[7]ME!$C36</f>
        <v>30</v>
      </c>
      <c r="AF36" s="25">
        <f>[7]ME!$D36</f>
        <v>40</v>
      </c>
      <c r="AG36" s="3">
        <f t="shared" si="51"/>
        <v>70</v>
      </c>
      <c r="AH36" s="4" t="str">
        <f t="shared" si="52"/>
        <v>A</v>
      </c>
      <c r="AI36" s="4" t="str">
        <f t="shared" si="53"/>
        <v>8</v>
      </c>
      <c r="AJ36" s="1">
        <v>4</v>
      </c>
      <c r="AK36" s="10">
        <f t="shared" si="54"/>
        <v>32</v>
      </c>
      <c r="AL36" s="24">
        <f>[8]EMC!$C36</f>
        <v>30</v>
      </c>
      <c r="AM36" s="24">
        <f>[8]EMC!$D36</f>
        <v>40</v>
      </c>
      <c r="AN36" s="3">
        <f t="shared" si="55"/>
        <v>70</v>
      </c>
      <c r="AO36" s="4" t="str">
        <f t="shared" si="56"/>
        <v>A</v>
      </c>
      <c r="AP36" s="4" t="str">
        <f t="shared" si="57"/>
        <v>8</v>
      </c>
      <c r="AQ36" s="1">
        <v>4</v>
      </c>
      <c r="AR36" s="10">
        <f t="shared" si="58"/>
        <v>32</v>
      </c>
      <c r="AS36" s="15">
        <f>[9]NSS!$C36</f>
        <v>30</v>
      </c>
      <c r="AT36" s="15">
        <f>[9]NSS!$D36</f>
        <v>40</v>
      </c>
      <c r="AU36" s="3">
        <f t="shared" si="59"/>
        <v>70</v>
      </c>
      <c r="AV36" s="4" t="str">
        <f t="shared" si="60"/>
        <v>A</v>
      </c>
      <c r="AW36" s="4" t="str">
        <f t="shared" si="61"/>
        <v>8</v>
      </c>
      <c r="AX36" s="1">
        <v>4</v>
      </c>
      <c r="AY36" s="10">
        <f t="shared" si="62"/>
        <v>32</v>
      </c>
      <c r="AZ36" s="24">
        <f>[10]OB!$C36</f>
        <v>30</v>
      </c>
      <c r="BA36" s="24">
        <f>[10]OB!$D36</f>
        <v>40</v>
      </c>
      <c r="BB36" s="3">
        <f t="shared" si="63"/>
        <v>70</v>
      </c>
      <c r="BC36" s="4" t="str">
        <f t="shared" si="64"/>
        <v>A</v>
      </c>
      <c r="BD36" s="4" t="str">
        <f t="shared" si="65"/>
        <v>8</v>
      </c>
      <c r="BE36" s="1">
        <v>4</v>
      </c>
      <c r="BF36" s="10">
        <f t="shared" si="66"/>
        <v>32</v>
      </c>
      <c r="BG36" s="3">
        <f t="shared" si="67"/>
        <v>240</v>
      </c>
      <c r="BH36" s="3">
        <f t="shared" si="68"/>
        <v>320</v>
      </c>
      <c r="BI36" s="3">
        <f t="shared" si="69"/>
        <v>560</v>
      </c>
      <c r="BJ36" s="7">
        <f t="shared" si="70"/>
        <v>64</v>
      </c>
      <c r="BK36" s="7">
        <f t="shared" si="71"/>
        <v>256</v>
      </c>
      <c r="BL36" s="11">
        <f t="shared" si="72"/>
        <v>70</v>
      </c>
      <c r="BM36" s="16" t="str">
        <f t="shared" si="33"/>
        <v>Successful</v>
      </c>
      <c r="BN36" s="8">
        <f t="shared" si="73"/>
        <v>8</v>
      </c>
      <c r="BO36" s="4" t="str">
        <f t="shared" si="74"/>
        <v>A</v>
      </c>
      <c r="BP36" s="12" t="str">
        <f t="shared" si="34"/>
        <v>70-74.99</v>
      </c>
    </row>
    <row r="37" spans="1:68" x14ac:dyDescent="0.25">
      <c r="A37" s="12" t="str">
        <f>[2]Sheet1!$A36</f>
        <v>MMS18-20/35</v>
      </c>
      <c r="B37" s="32" t="str">
        <f>[2]Sheet1!$B36</f>
        <v>KADAM AVIRAJ MOHAN MOHINI</v>
      </c>
      <c r="C37" s="15">
        <f>[3]PM!$C37</f>
        <v>25</v>
      </c>
      <c r="D37" s="15">
        <f>[3]PM!$D37</f>
        <v>35</v>
      </c>
      <c r="E37" s="3">
        <f t="shared" si="35"/>
        <v>60</v>
      </c>
      <c r="F37" s="4" t="str">
        <f t="shared" si="36"/>
        <v>B</v>
      </c>
      <c r="G37" s="4" t="str">
        <f t="shared" si="37"/>
        <v>6</v>
      </c>
      <c r="H37" s="1">
        <v>4</v>
      </c>
      <c r="I37" s="10">
        <f t="shared" si="38"/>
        <v>24</v>
      </c>
      <c r="J37" s="15">
        <f>[4]FA!$C37</f>
        <v>25</v>
      </c>
      <c r="K37" s="15">
        <f>[4]FA!$D37</f>
        <v>35</v>
      </c>
      <c r="L37" s="3">
        <f t="shared" si="39"/>
        <v>60</v>
      </c>
      <c r="M37" s="4" t="str">
        <f t="shared" si="40"/>
        <v>B</v>
      </c>
      <c r="N37" s="4" t="str">
        <f t="shared" si="41"/>
        <v>6</v>
      </c>
      <c r="O37" s="1">
        <v>4</v>
      </c>
      <c r="P37" s="10">
        <f t="shared" si="42"/>
        <v>24</v>
      </c>
      <c r="Q37" s="23">
        <f>[5]BS!$C37</f>
        <v>25</v>
      </c>
      <c r="R37" s="23">
        <f>[5]BS!$D37</f>
        <v>35</v>
      </c>
      <c r="S37" s="3">
        <f t="shared" si="43"/>
        <v>60</v>
      </c>
      <c r="T37" s="4" t="str">
        <f t="shared" si="44"/>
        <v>A</v>
      </c>
      <c r="U37" s="4" t="str">
        <f t="shared" si="45"/>
        <v>6</v>
      </c>
      <c r="V37" s="1">
        <v>4</v>
      </c>
      <c r="W37" s="10">
        <f t="shared" si="46"/>
        <v>24</v>
      </c>
      <c r="X37" s="24">
        <f>[6]OM!$C37</f>
        <v>25</v>
      </c>
      <c r="Y37" s="25">
        <f>[6]OM!$D37</f>
        <v>35</v>
      </c>
      <c r="Z37" s="3">
        <f t="shared" si="47"/>
        <v>60</v>
      </c>
      <c r="AA37" s="4" t="str">
        <f t="shared" si="48"/>
        <v>B</v>
      </c>
      <c r="AB37" s="4" t="str">
        <f t="shared" si="49"/>
        <v>6</v>
      </c>
      <c r="AC37" s="1">
        <v>4</v>
      </c>
      <c r="AD37" s="10">
        <f t="shared" si="50"/>
        <v>24</v>
      </c>
      <c r="AE37" s="24">
        <f>[7]ME!$C37</f>
        <v>25</v>
      </c>
      <c r="AF37" s="25">
        <f>[7]ME!$D37</f>
        <v>35</v>
      </c>
      <c r="AG37" s="3">
        <f t="shared" si="51"/>
        <v>60</v>
      </c>
      <c r="AH37" s="4" t="str">
        <f t="shared" si="52"/>
        <v>B</v>
      </c>
      <c r="AI37" s="4" t="str">
        <f t="shared" si="53"/>
        <v>6</v>
      </c>
      <c r="AJ37" s="1">
        <v>4</v>
      </c>
      <c r="AK37" s="10">
        <f t="shared" si="54"/>
        <v>24</v>
      </c>
      <c r="AL37" s="24">
        <f>[8]EMC!$C37</f>
        <v>25</v>
      </c>
      <c r="AM37" s="24">
        <f>[8]EMC!$D37</f>
        <v>35</v>
      </c>
      <c r="AN37" s="3">
        <f t="shared" si="55"/>
        <v>60</v>
      </c>
      <c r="AO37" s="4" t="str">
        <f t="shared" si="56"/>
        <v>B</v>
      </c>
      <c r="AP37" s="4" t="str">
        <f t="shared" si="57"/>
        <v>6</v>
      </c>
      <c r="AQ37" s="1">
        <v>4</v>
      </c>
      <c r="AR37" s="10">
        <f t="shared" si="58"/>
        <v>24</v>
      </c>
      <c r="AS37" s="15">
        <f>[9]NSS!$C37</f>
        <v>25</v>
      </c>
      <c r="AT37" s="15">
        <f>[9]NSS!$D37</f>
        <v>35</v>
      </c>
      <c r="AU37" s="3">
        <f t="shared" si="59"/>
        <v>60</v>
      </c>
      <c r="AV37" s="4" t="str">
        <f t="shared" si="60"/>
        <v>B</v>
      </c>
      <c r="AW37" s="4" t="str">
        <f t="shared" si="61"/>
        <v>6</v>
      </c>
      <c r="AX37" s="1">
        <v>4</v>
      </c>
      <c r="AY37" s="10">
        <f t="shared" si="62"/>
        <v>24</v>
      </c>
      <c r="AZ37" s="24">
        <f>[10]OB!$C37</f>
        <v>25</v>
      </c>
      <c r="BA37" s="24">
        <f>[10]OB!$D37</f>
        <v>35</v>
      </c>
      <c r="BB37" s="3">
        <f t="shared" si="63"/>
        <v>60</v>
      </c>
      <c r="BC37" s="4" t="str">
        <f t="shared" si="64"/>
        <v>B</v>
      </c>
      <c r="BD37" s="4" t="str">
        <f t="shared" si="65"/>
        <v>6</v>
      </c>
      <c r="BE37" s="1">
        <v>4</v>
      </c>
      <c r="BF37" s="10">
        <f t="shared" si="66"/>
        <v>24</v>
      </c>
      <c r="BG37" s="3">
        <f t="shared" si="67"/>
        <v>200</v>
      </c>
      <c r="BH37" s="3">
        <f t="shared" si="68"/>
        <v>280</v>
      </c>
      <c r="BI37" s="3">
        <f t="shared" si="69"/>
        <v>480</v>
      </c>
      <c r="BJ37" s="7">
        <f t="shared" si="70"/>
        <v>48</v>
      </c>
      <c r="BK37" s="7">
        <f t="shared" si="71"/>
        <v>192</v>
      </c>
      <c r="BL37" s="11">
        <f t="shared" si="72"/>
        <v>60</v>
      </c>
      <c r="BM37" s="16" t="str">
        <f t="shared" si="33"/>
        <v>Successful</v>
      </c>
      <c r="BN37" s="8">
        <f t="shared" si="73"/>
        <v>6</v>
      </c>
      <c r="BO37" s="4" t="str">
        <f t="shared" si="74"/>
        <v>B</v>
      </c>
      <c r="BP37" s="12" t="str">
        <f t="shared" si="34"/>
        <v>60-64.99</v>
      </c>
    </row>
    <row r="38" spans="1:68" x14ac:dyDescent="0.25">
      <c r="A38" s="12" t="str">
        <f>[2]Sheet1!$A37</f>
        <v>MMS18-20/36</v>
      </c>
      <c r="B38" s="32" t="str">
        <f>[2]Sheet1!$B37</f>
        <v>JADHAV ANKUR SHIVAJI ANAGHA</v>
      </c>
      <c r="C38" s="15">
        <f>[3]PM!$C38</f>
        <v>32</v>
      </c>
      <c r="D38" s="15">
        <f>[3]PM!$D38</f>
        <v>42</v>
      </c>
      <c r="E38" s="3">
        <f t="shared" si="35"/>
        <v>74</v>
      </c>
      <c r="F38" s="4" t="str">
        <f t="shared" si="36"/>
        <v>A</v>
      </c>
      <c r="G38" s="4" t="str">
        <f t="shared" si="37"/>
        <v>8</v>
      </c>
      <c r="H38" s="1">
        <v>4</v>
      </c>
      <c r="I38" s="10">
        <f t="shared" si="38"/>
        <v>32</v>
      </c>
      <c r="J38" s="15">
        <f>[4]FA!$C38</f>
        <v>32</v>
      </c>
      <c r="K38" s="15">
        <f>[4]FA!$D38</f>
        <v>42</v>
      </c>
      <c r="L38" s="3">
        <f t="shared" si="39"/>
        <v>74</v>
      </c>
      <c r="M38" s="4" t="str">
        <f t="shared" si="40"/>
        <v>A</v>
      </c>
      <c r="N38" s="4" t="str">
        <f t="shared" si="41"/>
        <v>8</v>
      </c>
      <c r="O38" s="1">
        <v>4</v>
      </c>
      <c r="P38" s="10">
        <f t="shared" si="42"/>
        <v>32</v>
      </c>
      <c r="Q38" s="23">
        <f>[5]BS!$C38</f>
        <v>32</v>
      </c>
      <c r="R38" s="23">
        <f>[5]BS!$D38</f>
        <v>42</v>
      </c>
      <c r="S38" s="3">
        <f t="shared" si="43"/>
        <v>74</v>
      </c>
      <c r="T38" s="4" t="str">
        <f t="shared" si="44"/>
        <v>A+</v>
      </c>
      <c r="U38" s="4" t="str">
        <f t="shared" si="45"/>
        <v>8</v>
      </c>
      <c r="V38" s="1">
        <v>4</v>
      </c>
      <c r="W38" s="10">
        <f t="shared" si="46"/>
        <v>32</v>
      </c>
      <c r="X38" s="24">
        <f>[6]OM!$C38</f>
        <v>32</v>
      </c>
      <c r="Y38" s="25">
        <f>[6]OM!$D38</f>
        <v>42</v>
      </c>
      <c r="Z38" s="3">
        <f t="shared" si="47"/>
        <v>74</v>
      </c>
      <c r="AA38" s="4" t="str">
        <f t="shared" si="48"/>
        <v>A</v>
      </c>
      <c r="AB38" s="4" t="str">
        <f t="shared" si="49"/>
        <v>8</v>
      </c>
      <c r="AC38" s="1">
        <v>4</v>
      </c>
      <c r="AD38" s="10">
        <f t="shared" si="50"/>
        <v>32</v>
      </c>
      <c r="AE38" s="24">
        <f>[7]ME!$C38</f>
        <v>32</v>
      </c>
      <c r="AF38" s="25">
        <f>[7]ME!$D38</f>
        <v>42</v>
      </c>
      <c r="AG38" s="3">
        <f t="shared" si="51"/>
        <v>74</v>
      </c>
      <c r="AH38" s="4" t="str">
        <f t="shared" si="52"/>
        <v>A</v>
      </c>
      <c r="AI38" s="4" t="str">
        <f t="shared" si="53"/>
        <v>8</v>
      </c>
      <c r="AJ38" s="1">
        <v>4</v>
      </c>
      <c r="AK38" s="10">
        <f t="shared" si="54"/>
        <v>32</v>
      </c>
      <c r="AL38" s="24">
        <f>[8]EMC!$C38</f>
        <v>32</v>
      </c>
      <c r="AM38" s="24">
        <f>[8]EMC!$D38</f>
        <v>42</v>
      </c>
      <c r="AN38" s="3">
        <f t="shared" si="55"/>
        <v>74</v>
      </c>
      <c r="AO38" s="4" t="str">
        <f t="shared" si="56"/>
        <v>A</v>
      </c>
      <c r="AP38" s="4" t="str">
        <f t="shared" si="57"/>
        <v>8</v>
      </c>
      <c r="AQ38" s="1">
        <v>4</v>
      </c>
      <c r="AR38" s="10">
        <f t="shared" si="58"/>
        <v>32</v>
      </c>
      <c r="AS38" s="15">
        <f>[9]NSS!$C38</f>
        <v>32</v>
      </c>
      <c r="AT38" s="15">
        <f>[9]NSS!$D38</f>
        <v>42</v>
      </c>
      <c r="AU38" s="3">
        <f t="shared" si="59"/>
        <v>74</v>
      </c>
      <c r="AV38" s="4" t="str">
        <f t="shared" si="60"/>
        <v>A</v>
      </c>
      <c r="AW38" s="4" t="str">
        <f t="shared" si="61"/>
        <v>8</v>
      </c>
      <c r="AX38" s="1">
        <v>4</v>
      </c>
      <c r="AY38" s="10">
        <f t="shared" si="62"/>
        <v>32</v>
      </c>
      <c r="AZ38" s="24">
        <f>[10]OB!$C38</f>
        <v>32</v>
      </c>
      <c r="BA38" s="24">
        <f>[10]OB!$D38</f>
        <v>42</v>
      </c>
      <c r="BB38" s="3">
        <f t="shared" si="63"/>
        <v>74</v>
      </c>
      <c r="BC38" s="4" t="str">
        <f t="shared" si="64"/>
        <v>A</v>
      </c>
      <c r="BD38" s="4" t="str">
        <f t="shared" si="65"/>
        <v>8</v>
      </c>
      <c r="BE38" s="1">
        <v>4</v>
      </c>
      <c r="BF38" s="10">
        <f t="shared" si="66"/>
        <v>32</v>
      </c>
      <c r="BG38" s="3">
        <f t="shared" si="67"/>
        <v>256</v>
      </c>
      <c r="BH38" s="3">
        <f t="shared" si="68"/>
        <v>336</v>
      </c>
      <c r="BI38" s="3">
        <f t="shared" si="69"/>
        <v>592</v>
      </c>
      <c r="BJ38" s="7">
        <f t="shared" si="70"/>
        <v>64</v>
      </c>
      <c r="BK38" s="7">
        <f t="shared" si="71"/>
        <v>256</v>
      </c>
      <c r="BL38" s="11">
        <f t="shared" si="72"/>
        <v>74</v>
      </c>
      <c r="BM38" s="16" t="str">
        <f t="shared" si="33"/>
        <v>Successful</v>
      </c>
      <c r="BN38" s="8">
        <f t="shared" si="73"/>
        <v>8</v>
      </c>
      <c r="BO38" s="4" t="str">
        <f t="shared" si="74"/>
        <v>A</v>
      </c>
      <c r="BP38" s="12" t="str">
        <f t="shared" si="34"/>
        <v>70-74.99</v>
      </c>
    </row>
    <row r="39" spans="1:68" x14ac:dyDescent="0.25">
      <c r="A39" s="12" t="str">
        <f>[2]Sheet1!$A38</f>
        <v>MMS18-20/37</v>
      </c>
      <c r="B39" s="32" t="str">
        <f>[2]Sheet1!$B38</f>
        <v>KADAM AKSHAY RAMESH REEMA</v>
      </c>
      <c r="C39" s="15">
        <f>[3]PM!$C39</f>
        <v>31</v>
      </c>
      <c r="D39" s="15">
        <f>[3]PM!$D39</f>
        <v>45</v>
      </c>
      <c r="E39" s="3">
        <f t="shared" si="35"/>
        <v>76</v>
      </c>
      <c r="F39" s="4" t="str">
        <f t="shared" si="36"/>
        <v>A+</v>
      </c>
      <c r="G39" s="4" t="str">
        <f t="shared" si="37"/>
        <v>9</v>
      </c>
      <c r="H39" s="1">
        <v>4</v>
      </c>
      <c r="I39" s="10">
        <f t="shared" si="38"/>
        <v>36</v>
      </c>
      <c r="J39" s="15">
        <f>[4]FA!$C39</f>
        <v>31</v>
      </c>
      <c r="K39" s="15">
        <f>[4]FA!$D39</f>
        <v>45</v>
      </c>
      <c r="L39" s="3">
        <f t="shared" si="39"/>
        <v>76</v>
      </c>
      <c r="M39" s="4" t="str">
        <f t="shared" si="40"/>
        <v>A+</v>
      </c>
      <c r="N39" s="4" t="str">
        <f t="shared" si="41"/>
        <v>9</v>
      </c>
      <c r="O39" s="1">
        <v>4</v>
      </c>
      <c r="P39" s="10">
        <f t="shared" si="42"/>
        <v>36</v>
      </c>
      <c r="Q39" s="23">
        <f>[5]BS!$C39</f>
        <v>31</v>
      </c>
      <c r="R39" s="23">
        <f>[5]BS!$D39</f>
        <v>45</v>
      </c>
      <c r="S39" s="3">
        <f t="shared" si="43"/>
        <v>76</v>
      </c>
      <c r="T39" s="4" t="str">
        <f t="shared" si="44"/>
        <v>A+</v>
      </c>
      <c r="U39" s="4" t="str">
        <f t="shared" si="45"/>
        <v>9</v>
      </c>
      <c r="V39" s="1">
        <v>4</v>
      </c>
      <c r="W39" s="10">
        <f t="shared" si="46"/>
        <v>36</v>
      </c>
      <c r="X39" s="24">
        <f>[6]OM!$C39</f>
        <v>31</v>
      </c>
      <c r="Y39" s="25">
        <f>[6]OM!$D39</f>
        <v>45</v>
      </c>
      <c r="Z39" s="3">
        <f t="shared" si="47"/>
        <v>76</v>
      </c>
      <c r="AA39" s="4" t="str">
        <f t="shared" si="48"/>
        <v>A+</v>
      </c>
      <c r="AB39" s="4" t="str">
        <f t="shared" si="49"/>
        <v>9</v>
      </c>
      <c r="AC39" s="1">
        <v>4</v>
      </c>
      <c r="AD39" s="10">
        <f t="shared" si="50"/>
        <v>36</v>
      </c>
      <c r="AE39" s="24">
        <f>[7]ME!$C39</f>
        <v>31</v>
      </c>
      <c r="AF39" s="25">
        <f>[7]ME!$D39</f>
        <v>45</v>
      </c>
      <c r="AG39" s="3">
        <f t="shared" si="51"/>
        <v>76</v>
      </c>
      <c r="AH39" s="4" t="str">
        <f t="shared" si="52"/>
        <v>A+</v>
      </c>
      <c r="AI39" s="4" t="str">
        <f t="shared" si="53"/>
        <v>9</v>
      </c>
      <c r="AJ39" s="1">
        <v>4</v>
      </c>
      <c r="AK39" s="10">
        <f t="shared" si="54"/>
        <v>36</v>
      </c>
      <c r="AL39" s="24">
        <f>[8]EMC!$C39</f>
        <v>31</v>
      </c>
      <c r="AM39" s="24">
        <f>[8]EMC!$D39</f>
        <v>45</v>
      </c>
      <c r="AN39" s="3">
        <f t="shared" si="55"/>
        <v>76</v>
      </c>
      <c r="AO39" s="4" t="str">
        <f t="shared" si="56"/>
        <v>A+</v>
      </c>
      <c r="AP39" s="4" t="str">
        <f t="shared" si="57"/>
        <v>9</v>
      </c>
      <c r="AQ39" s="1">
        <v>4</v>
      </c>
      <c r="AR39" s="10">
        <f t="shared" si="58"/>
        <v>36</v>
      </c>
      <c r="AS39" s="15">
        <f>[9]NSS!$C39</f>
        <v>31</v>
      </c>
      <c r="AT39" s="15">
        <f>[9]NSS!$D39</f>
        <v>45</v>
      </c>
      <c r="AU39" s="3">
        <f t="shared" si="59"/>
        <v>76</v>
      </c>
      <c r="AV39" s="4" t="str">
        <f t="shared" si="60"/>
        <v>A+</v>
      </c>
      <c r="AW39" s="4" t="str">
        <f t="shared" si="61"/>
        <v>9</v>
      </c>
      <c r="AX39" s="1">
        <v>4</v>
      </c>
      <c r="AY39" s="10">
        <f t="shared" si="62"/>
        <v>36</v>
      </c>
      <c r="AZ39" s="24">
        <f>[10]OB!$C39</f>
        <v>31</v>
      </c>
      <c r="BA39" s="24">
        <f>[10]OB!$D39</f>
        <v>45</v>
      </c>
      <c r="BB39" s="3">
        <f t="shared" si="63"/>
        <v>76</v>
      </c>
      <c r="BC39" s="4" t="str">
        <f t="shared" si="64"/>
        <v>A+</v>
      </c>
      <c r="BD39" s="4" t="str">
        <f t="shared" si="65"/>
        <v>9</v>
      </c>
      <c r="BE39" s="1">
        <v>4</v>
      </c>
      <c r="BF39" s="10">
        <f t="shared" si="66"/>
        <v>36</v>
      </c>
      <c r="BG39" s="3">
        <f t="shared" si="67"/>
        <v>248</v>
      </c>
      <c r="BH39" s="3">
        <f t="shared" si="68"/>
        <v>360</v>
      </c>
      <c r="BI39" s="3">
        <f t="shared" si="69"/>
        <v>608</v>
      </c>
      <c r="BJ39" s="7">
        <f t="shared" si="70"/>
        <v>72</v>
      </c>
      <c r="BK39" s="7">
        <f t="shared" si="71"/>
        <v>288</v>
      </c>
      <c r="BL39" s="11">
        <f t="shared" si="72"/>
        <v>76</v>
      </c>
      <c r="BM39" s="16" t="str">
        <f t="shared" si="33"/>
        <v>Successful</v>
      </c>
      <c r="BN39" s="8">
        <f t="shared" si="73"/>
        <v>9</v>
      </c>
      <c r="BO39" s="4" t="str">
        <f t="shared" si="74"/>
        <v>A+</v>
      </c>
      <c r="BP39" s="12" t="str">
        <f t="shared" si="34"/>
        <v>75-79.99</v>
      </c>
    </row>
    <row r="40" spans="1:68" x14ac:dyDescent="0.25">
      <c r="A40" s="12" t="str">
        <f>[2]Sheet1!$A39</f>
        <v>MMS18-20/38</v>
      </c>
      <c r="B40" s="32" t="str">
        <f>[2]Sheet1!$B39</f>
        <v>KADAM SHANTANU DILEEP ANITA</v>
      </c>
      <c r="C40" s="15">
        <f>[3]PM!$C40</f>
        <v>33</v>
      </c>
      <c r="D40" s="15">
        <f>[3]PM!$D40</f>
        <v>36</v>
      </c>
      <c r="E40" s="3">
        <f t="shared" si="35"/>
        <v>69</v>
      </c>
      <c r="F40" s="4" t="str">
        <f t="shared" si="36"/>
        <v>B+</v>
      </c>
      <c r="G40" s="4" t="str">
        <f t="shared" si="37"/>
        <v>7</v>
      </c>
      <c r="H40" s="1">
        <v>4</v>
      </c>
      <c r="I40" s="10">
        <f t="shared" si="38"/>
        <v>28</v>
      </c>
      <c r="J40" s="15">
        <f>[4]FA!$C40</f>
        <v>33</v>
      </c>
      <c r="K40" s="15">
        <f>[4]FA!$D40</f>
        <v>36</v>
      </c>
      <c r="L40" s="3">
        <f t="shared" si="39"/>
        <v>69</v>
      </c>
      <c r="M40" s="4" t="str">
        <f t="shared" si="40"/>
        <v>B+</v>
      </c>
      <c r="N40" s="4" t="str">
        <f t="shared" si="41"/>
        <v>7</v>
      </c>
      <c r="O40" s="1">
        <v>4</v>
      </c>
      <c r="P40" s="10">
        <f t="shared" si="42"/>
        <v>28</v>
      </c>
      <c r="Q40" s="23">
        <f>[5]BS!$C40</f>
        <v>33</v>
      </c>
      <c r="R40" s="23">
        <f>[5]BS!$D40</f>
        <v>36</v>
      </c>
      <c r="S40" s="3">
        <f t="shared" si="43"/>
        <v>69</v>
      </c>
      <c r="T40" s="4" t="str">
        <f t="shared" si="44"/>
        <v>A</v>
      </c>
      <c r="U40" s="4" t="str">
        <f t="shared" si="45"/>
        <v>7</v>
      </c>
      <c r="V40" s="1">
        <v>4</v>
      </c>
      <c r="W40" s="10">
        <f t="shared" si="46"/>
        <v>28</v>
      </c>
      <c r="X40" s="24">
        <f>[6]OM!$C40</f>
        <v>33</v>
      </c>
      <c r="Y40" s="25">
        <f>[6]OM!$D40</f>
        <v>36</v>
      </c>
      <c r="Z40" s="3">
        <f t="shared" si="47"/>
        <v>69</v>
      </c>
      <c r="AA40" s="4" t="str">
        <f t="shared" si="48"/>
        <v>B+</v>
      </c>
      <c r="AB40" s="4" t="str">
        <f t="shared" si="49"/>
        <v>7</v>
      </c>
      <c r="AC40" s="1">
        <v>4</v>
      </c>
      <c r="AD40" s="10">
        <f t="shared" si="50"/>
        <v>28</v>
      </c>
      <c r="AE40" s="24">
        <f>[7]ME!$C40</f>
        <v>33</v>
      </c>
      <c r="AF40" s="25">
        <f>[7]ME!$D40</f>
        <v>36</v>
      </c>
      <c r="AG40" s="3">
        <f t="shared" si="51"/>
        <v>69</v>
      </c>
      <c r="AH40" s="4" t="str">
        <f t="shared" si="52"/>
        <v>B+</v>
      </c>
      <c r="AI40" s="4" t="str">
        <f t="shared" si="53"/>
        <v>7</v>
      </c>
      <c r="AJ40" s="1">
        <v>4</v>
      </c>
      <c r="AK40" s="10">
        <f t="shared" si="54"/>
        <v>28</v>
      </c>
      <c r="AL40" s="24">
        <f>[8]EMC!$C40</f>
        <v>33</v>
      </c>
      <c r="AM40" s="24">
        <f>[8]EMC!$D40</f>
        <v>36</v>
      </c>
      <c r="AN40" s="3">
        <f t="shared" si="55"/>
        <v>69</v>
      </c>
      <c r="AO40" s="4" t="str">
        <f t="shared" si="56"/>
        <v>B+</v>
      </c>
      <c r="AP40" s="4" t="str">
        <f t="shared" si="57"/>
        <v>7</v>
      </c>
      <c r="AQ40" s="1">
        <v>4</v>
      </c>
      <c r="AR40" s="10">
        <f t="shared" si="58"/>
        <v>28</v>
      </c>
      <c r="AS40" s="15">
        <f>[9]NSS!$C40</f>
        <v>33</v>
      </c>
      <c r="AT40" s="15">
        <f>[9]NSS!$D40</f>
        <v>36</v>
      </c>
      <c r="AU40" s="3">
        <f t="shared" si="59"/>
        <v>69</v>
      </c>
      <c r="AV40" s="4" t="str">
        <f t="shared" si="60"/>
        <v>B+</v>
      </c>
      <c r="AW40" s="4" t="str">
        <f t="shared" si="61"/>
        <v>7</v>
      </c>
      <c r="AX40" s="1">
        <v>4</v>
      </c>
      <c r="AY40" s="10">
        <f t="shared" si="62"/>
        <v>28</v>
      </c>
      <c r="AZ40" s="24">
        <f>[10]OB!$C40</f>
        <v>33</v>
      </c>
      <c r="BA40" s="24">
        <f>[10]OB!$D40</f>
        <v>36</v>
      </c>
      <c r="BB40" s="3">
        <f t="shared" si="63"/>
        <v>69</v>
      </c>
      <c r="BC40" s="4" t="str">
        <f t="shared" si="64"/>
        <v>B+</v>
      </c>
      <c r="BD40" s="4" t="str">
        <f t="shared" si="65"/>
        <v>7</v>
      </c>
      <c r="BE40" s="1">
        <v>4</v>
      </c>
      <c r="BF40" s="10">
        <f t="shared" si="66"/>
        <v>28</v>
      </c>
      <c r="BG40" s="3">
        <f t="shared" si="67"/>
        <v>264</v>
      </c>
      <c r="BH40" s="3">
        <f t="shared" si="68"/>
        <v>288</v>
      </c>
      <c r="BI40" s="3">
        <f t="shared" si="69"/>
        <v>552</v>
      </c>
      <c r="BJ40" s="7">
        <f t="shared" si="70"/>
        <v>56</v>
      </c>
      <c r="BK40" s="7">
        <f t="shared" si="71"/>
        <v>224</v>
      </c>
      <c r="BL40" s="11">
        <f t="shared" si="72"/>
        <v>69</v>
      </c>
      <c r="BM40" s="16" t="str">
        <f t="shared" si="33"/>
        <v>Successful</v>
      </c>
      <c r="BN40" s="8">
        <f t="shared" si="73"/>
        <v>7</v>
      </c>
      <c r="BO40" s="4" t="str">
        <f t="shared" si="74"/>
        <v>B+</v>
      </c>
      <c r="BP40" s="12" t="str">
        <f t="shared" si="34"/>
        <v>65-69.99</v>
      </c>
    </row>
    <row r="41" spans="1:68" x14ac:dyDescent="0.25">
      <c r="A41" s="12" t="str">
        <f>[2]Sheet1!$A40</f>
        <v>MMS18-20/39</v>
      </c>
      <c r="B41" s="32" t="str">
        <f>[2]Sheet1!$B40</f>
        <v>KAMBLE NIKHIL KESHAVRAO SUSHILA</v>
      </c>
      <c r="C41" s="15">
        <f>[3]PM!$C41</f>
        <v>32</v>
      </c>
      <c r="D41" s="15">
        <f>[3]PM!$D41</f>
        <v>39</v>
      </c>
      <c r="E41" s="3">
        <f t="shared" si="35"/>
        <v>71</v>
      </c>
      <c r="F41" s="4" t="str">
        <f t="shared" si="36"/>
        <v>A</v>
      </c>
      <c r="G41" s="4" t="str">
        <f t="shared" si="37"/>
        <v>8</v>
      </c>
      <c r="H41" s="1">
        <v>4</v>
      </c>
      <c r="I41" s="10">
        <f t="shared" si="38"/>
        <v>32</v>
      </c>
      <c r="J41" s="15">
        <f>[4]FA!$C41</f>
        <v>32</v>
      </c>
      <c r="K41" s="15">
        <f>[4]FA!$D41</f>
        <v>39</v>
      </c>
      <c r="L41" s="3">
        <f t="shared" si="39"/>
        <v>71</v>
      </c>
      <c r="M41" s="4" t="str">
        <f t="shared" si="40"/>
        <v>A</v>
      </c>
      <c r="N41" s="4" t="str">
        <f t="shared" si="41"/>
        <v>8</v>
      </c>
      <c r="O41" s="1">
        <v>4</v>
      </c>
      <c r="P41" s="10">
        <f t="shared" si="42"/>
        <v>32</v>
      </c>
      <c r="Q41" s="23">
        <f>[5]BS!$C41</f>
        <v>32</v>
      </c>
      <c r="R41" s="23">
        <f>[5]BS!$D41</f>
        <v>39</v>
      </c>
      <c r="S41" s="3">
        <f t="shared" si="43"/>
        <v>71</v>
      </c>
      <c r="T41" s="4" t="str">
        <f t="shared" si="44"/>
        <v>A+</v>
      </c>
      <c r="U41" s="4" t="str">
        <f t="shared" si="45"/>
        <v>8</v>
      </c>
      <c r="V41" s="1">
        <v>4</v>
      </c>
      <c r="W41" s="10">
        <f t="shared" si="46"/>
        <v>32</v>
      </c>
      <c r="X41" s="24">
        <f>[6]OM!$C41</f>
        <v>32</v>
      </c>
      <c r="Y41" s="25">
        <f>[6]OM!$D41</f>
        <v>39</v>
      </c>
      <c r="Z41" s="3">
        <f t="shared" si="47"/>
        <v>71</v>
      </c>
      <c r="AA41" s="4" t="str">
        <f t="shared" si="48"/>
        <v>A</v>
      </c>
      <c r="AB41" s="4" t="str">
        <f t="shared" si="49"/>
        <v>8</v>
      </c>
      <c r="AC41" s="1">
        <v>4</v>
      </c>
      <c r="AD41" s="10">
        <f t="shared" si="50"/>
        <v>32</v>
      </c>
      <c r="AE41" s="24">
        <f>[7]ME!$C41</f>
        <v>32</v>
      </c>
      <c r="AF41" s="25">
        <f>[7]ME!$D41</f>
        <v>39</v>
      </c>
      <c r="AG41" s="3">
        <f t="shared" si="51"/>
        <v>71</v>
      </c>
      <c r="AH41" s="4" t="str">
        <f t="shared" si="52"/>
        <v>A</v>
      </c>
      <c r="AI41" s="4" t="str">
        <f t="shared" si="53"/>
        <v>8</v>
      </c>
      <c r="AJ41" s="1">
        <v>4</v>
      </c>
      <c r="AK41" s="10">
        <f t="shared" si="54"/>
        <v>32</v>
      </c>
      <c r="AL41" s="24">
        <f>[8]EMC!$C41</f>
        <v>32</v>
      </c>
      <c r="AM41" s="24">
        <f>[8]EMC!$D41</f>
        <v>39</v>
      </c>
      <c r="AN41" s="3">
        <f t="shared" si="55"/>
        <v>71</v>
      </c>
      <c r="AO41" s="4" t="str">
        <f t="shared" si="56"/>
        <v>A</v>
      </c>
      <c r="AP41" s="4" t="str">
        <f t="shared" si="57"/>
        <v>8</v>
      </c>
      <c r="AQ41" s="1">
        <v>4</v>
      </c>
      <c r="AR41" s="10">
        <f t="shared" si="58"/>
        <v>32</v>
      </c>
      <c r="AS41" s="15">
        <f>[9]NSS!$C41</f>
        <v>32</v>
      </c>
      <c r="AT41" s="15">
        <f>[9]NSS!$D41</f>
        <v>39</v>
      </c>
      <c r="AU41" s="3">
        <f t="shared" si="59"/>
        <v>71</v>
      </c>
      <c r="AV41" s="4" t="str">
        <f t="shared" si="60"/>
        <v>A</v>
      </c>
      <c r="AW41" s="4" t="str">
        <f t="shared" si="61"/>
        <v>8</v>
      </c>
      <c r="AX41" s="1">
        <v>4</v>
      </c>
      <c r="AY41" s="10">
        <f t="shared" si="62"/>
        <v>32</v>
      </c>
      <c r="AZ41" s="24">
        <f>[10]OB!$C41</f>
        <v>32</v>
      </c>
      <c r="BA41" s="24">
        <f>[10]OB!$D41</f>
        <v>39</v>
      </c>
      <c r="BB41" s="3">
        <f t="shared" si="63"/>
        <v>71</v>
      </c>
      <c r="BC41" s="4" t="str">
        <f t="shared" si="64"/>
        <v>A</v>
      </c>
      <c r="BD41" s="4" t="str">
        <f t="shared" si="65"/>
        <v>8</v>
      </c>
      <c r="BE41" s="1">
        <v>4</v>
      </c>
      <c r="BF41" s="10">
        <f t="shared" si="66"/>
        <v>32</v>
      </c>
      <c r="BG41" s="3">
        <f t="shared" si="67"/>
        <v>256</v>
      </c>
      <c r="BH41" s="3">
        <f t="shared" si="68"/>
        <v>312</v>
      </c>
      <c r="BI41" s="3">
        <f t="shared" si="69"/>
        <v>568</v>
      </c>
      <c r="BJ41" s="7">
        <f t="shared" si="70"/>
        <v>64</v>
      </c>
      <c r="BK41" s="7">
        <f t="shared" si="71"/>
        <v>256</v>
      </c>
      <c r="BL41" s="11">
        <f t="shared" si="72"/>
        <v>71</v>
      </c>
      <c r="BM41" s="16" t="str">
        <f t="shared" si="33"/>
        <v>Successful</v>
      </c>
      <c r="BN41" s="8">
        <f t="shared" si="73"/>
        <v>8</v>
      </c>
      <c r="BO41" s="4" t="str">
        <f t="shared" si="74"/>
        <v>A</v>
      </c>
      <c r="BP41" s="12" t="str">
        <f t="shared" si="34"/>
        <v>70-74.99</v>
      </c>
    </row>
    <row r="42" spans="1:68" x14ac:dyDescent="0.25">
      <c r="A42" s="12" t="str">
        <f>[2]Sheet1!$A41</f>
        <v>MMS18-20/40</v>
      </c>
      <c r="B42" s="32" t="str">
        <f>[2]Sheet1!$B41</f>
        <v>KAMBLE SIDDHESH RAMESH SUHASINI</v>
      </c>
      <c r="C42" s="15">
        <f>[3]PM!$C42</f>
        <v>30</v>
      </c>
      <c r="D42" s="15">
        <f>[3]PM!$D42</f>
        <v>41</v>
      </c>
      <c r="E42" s="3">
        <f t="shared" si="35"/>
        <v>71</v>
      </c>
      <c r="F42" s="4" t="str">
        <f t="shared" si="36"/>
        <v>A</v>
      </c>
      <c r="G42" s="4" t="str">
        <f t="shared" si="37"/>
        <v>8</v>
      </c>
      <c r="H42" s="1">
        <v>4</v>
      </c>
      <c r="I42" s="10">
        <f t="shared" si="38"/>
        <v>32</v>
      </c>
      <c r="J42" s="15">
        <f>[4]FA!$C42</f>
        <v>30</v>
      </c>
      <c r="K42" s="15">
        <f>[4]FA!$D42</f>
        <v>41</v>
      </c>
      <c r="L42" s="3">
        <f t="shared" si="39"/>
        <v>71</v>
      </c>
      <c r="M42" s="4" t="str">
        <f t="shared" si="40"/>
        <v>A</v>
      </c>
      <c r="N42" s="4" t="str">
        <f t="shared" si="41"/>
        <v>8</v>
      </c>
      <c r="O42" s="1">
        <v>4</v>
      </c>
      <c r="P42" s="10">
        <f t="shared" si="42"/>
        <v>32</v>
      </c>
      <c r="Q42" s="23">
        <f>[5]BS!$C42</f>
        <v>30</v>
      </c>
      <c r="R42" s="23">
        <f>[5]BS!$D42</f>
        <v>41</v>
      </c>
      <c r="S42" s="3">
        <f t="shared" si="43"/>
        <v>71</v>
      </c>
      <c r="T42" s="4" t="str">
        <f t="shared" si="44"/>
        <v>A+</v>
      </c>
      <c r="U42" s="4" t="str">
        <f t="shared" si="45"/>
        <v>8</v>
      </c>
      <c r="V42" s="1">
        <v>4</v>
      </c>
      <c r="W42" s="10">
        <f t="shared" si="46"/>
        <v>32</v>
      </c>
      <c r="X42" s="24">
        <f>[6]OM!$C42</f>
        <v>30</v>
      </c>
      <c r="Y42" s="25">
        <f>[6]OM!$D42</f>
        <v>41</v>
      </c>
      <c r="Z42" s="3">
        <f t="shared" si="47"/>
        <v>71</v>
      </c>
      <c r="AA42" s="4" t="str">
        <f t="shared" si="48"/>
        <v>A</v>
      </c>
      <c r="AB42" s="4" t="str">
        <f t="shared" si="49"/>
        <v>8</v>
      </c>
      <c r="AC42" s="1">
        <v>4</v>
      </c>
      <c r="AD42" s="10">
        <f t="shared" si="50"/>
        <v>32</v>
      </c>
      <c r="AE42" s="24">
        <f>[7]ME!$C42</f>
        <v>30</v>
      </c>
      <c r="AF42" s="25">
        <f>[7]ME!$D42</f>
        <v>41</v>
      </c>
      <c r="AG42" s="3">
        <f t="shared" si="51"/>
        <v>71</v>
      </c>
      <c r="AH42" s="4" t="str">
        <f t="shared" si="52"/>
        <v>A</v>
      </c>
      <c r="AI42" s="4" t="str">
        <f t="shared" si="53"/>
        <v>8</v>
      </c>
      <c r="AJ42" s="1">
        <v>4</v>
      </c>
      <c r="AK42" s="10">
        <f t="shared" si="54"/>
        <v>32</v>
      </c>
      <c r="AL42" s="24">
        <f>[8]EMC!$C42</f>
        <v>30</v>
      </c>
      <c r="AM42" s="24">
        <f>[8]EMC!$D42</f>
        <v>41</v>
      </c>
      <c r="AN42" s="3">
        <f t="shared" si="55"/>
        <v>71</v>
      </c>
      <c r="AO42" s="4" t="str">
        <f t="shared" si="56"/>
        <v>A</v>
      </c>
      <c r="AP42" s="4" t="str">
        <f t="shared" si="57"/>
        <v>8</v>
      </c>
      <c r="AQ42" s="1">
        <v>4</v>
      </c>
      <c r="AR42" s="10">
        <f t="shared" si="58"/>
        <v>32</v>
      </c>
      <c r="AS42" s="15">
        <f>[9]NSS!$C42</f>
        <v>30</v>
      </c>
      <c r="AT42" s="15">
        <f>[9]NSS!$D42</f>
        <v>41</v>
      </c>
      <c r="AU42" s="3">
        <f t="shared" si="59"/>
        <v>71</v>
      </c>
      <c r="AV42" s="4" t="str">
        <f t="shared" si="60"/>
        <v>A</v>
      </c>
      <c r="AW42" s="4" t="str">
        <f t="shared" si="61"/>
        <v>8</v>
      </c>
      <c r="AX42" s="1">
        <v>4</v>
      </c>
      <c r="AY42" s="10">
        <f t="shared" si="62"/>
        <v>32</v>
      </c>
      <c r="AZ42" s="24">
        <f>[10]OB!$C42</f>
        <v>30</v>
      </c>
      <c r="BA42" s="24">
        <f>[10]OB!$D42</f>
        <v>41</v>
      </c>
      <c r="BB42" s="3">
        <f t="shared" si="63"/>
        <v>71</v>
      </c>
      <c r="BC42" s="4" t="str">
        <f t="shared" si="64"/>
        <v>A</v>
      </c>
      <c r="BD42" s="4" t="str">
        <f t="shared" si="65"/>
        <v>8</v>
      </c>
      <c r="BE42" s="1">
        <v>4</v>
      </c>
      <c r="BF42" s="10">
        <f t="shared" si="66"/>
        <v>32</v>
      </c>
      <c r="BG42" s="3">
        <f t="shared" si="67"/>
        <v>240</v>
      </c>
      <c r="BH42" s="3">
        <f t="shared" si="68"/>
        <v>328</v>
      </c>
      <c r="BI42" s="3">
        <f t="shared" si="69"/>
        <v>568</v>
      </c>
      <c r="BJ42" s="7">
        <f t="shared" si="70"/>
        <v>64</v>
      </c>
      <c r="BK42" s="7">
        <f t="shared" si="71"/>
        <v>256</v>
      </c>
      <c r="BL42" s="11">
        <f t="shared" si="72"/>
        <v>71</v>
      </c>
      <c r="BM42" s="16" t="str">
        <f t="shared" si="33"/>
        <v>Successful</v>
      </c>
      <c r="BN42" s="8">
        <f t="shared" si="73"/>
        <v>8</v>
      </c>
      <c r="BO42" s="4" t="str">
        <f t="shared" si="74"/>
        <v>A</v>
      </c>
      <c r="BP42" s="12" t="str">
        <f t="shared" si="34"/>
        <v>70-74.99</v>
      </c>
    </row>
    <row r="43" spans="1:68" x14ac:dyDescent="0.25">
      <c r="A43" s="12" t="str">
        <f>[2]Sheet1!$A42</f>
        <v>MMS18-20/41</v>
      </c>
      <c r="B43" s="32" t="str">
        <f>[2]Sheet1!$B42</f>
        <v>KATARE MAYANK PRAMOD PRANITA</v>
      </c>
      <c r="C43" s="15">
        <f>[3]PM!$C43</f>
        <v>29</v>
      </c>
      <c r="D43" s="15">
        <f>[3]PM!$D43</f>
        <v>46</v>
      </c>
      <c r="E43" s="3">
        <f t="shared" si="35"/>
        <v>75</v>
      </c>
      <c r="F43" s="4" t="str">
        <f t="shared" si="36"/>
        <v>A+</v>
      </c>
      <c r="G43" s="4" t="str">
        <f t="shared" si="37"/>
        <v>9</v>
      </c>
      <c r="H43" s="1">
        <v>4</v>
      </c>
      <c r="I43" s="10">
        <f t="shared" si="38"/>
        <v>36</v>
      </c>
      <c r="J43" s="15">
        <f>[4]FA!$C43</f>
        <v>29</v>
      </c>
      <c r="K43" s="15">
        <f>[4]FA!$D43</f>
        <v>46</v>
      </c>
      <c r="L43" s="3">
        <f t="shared" si="39"/>
        <v>75</v>
      </c>
      <c r="M43" s="4" t="str">
        <f t="shared" si="40"/>
        <v>A+</v>
      </c>
      <c r="N43" s="4" t="str">
        <f t="shared" si="41"/>
        <v>9</v>
      </c>
      <c r="O43" s="1">
        <v>4</v>
      </c>
      <c r="P43" s="10">
        <f t="shared" si="42"/>
        <v>36</v>
      </c>
      <c r="Q43" s="23">
        <f>[5]BS!$C43</f>
        <v>29</v>
      </c>
      <c r="R43" s="23">
        <f>[5]BS!$D43</f>
        <v>46</v>
      </c>
      <c r="S43" s="3">
        <f t="shared" si="43"/>
        <v>75</v>
      </c>
      <c r="T43" s="4" t="str">
        <f t="shared" si="44"/>
        <v>A+</v>
      </c>
      <c r="U43" s="4" t="str">
        <f t="shared" si="45"/>
        <v>9</v>
      </c>
      <c r="V43" s="1">
        <v>4</v>
      </c>
      <c r="W43" s="10">
        <f t="shared" si="46"/>
        <v>36</v>
      </c>
      <c r="X43" s="24">
        <f>[6]OM!$C43</f>
        <v>29</v>
      </c>
      <c r="Y43" s="25">
        <f>[6]OM!$D43</f>
        <v>46</v>
      </c>
      <c r="Z43" s="3">
        <f t="shared" si="47"/>
        <v>75</v>
      </c>
      <c r="AA43" s="4" t="str">
        <f t="shared" si="48"/>
        <v>A+</v>
      </c>
      <c r="AB43" s="4" t="str">
        <f t="shared" si="49"/>
        <v>9</v>
      </c>
      <c r="AC43" s="1">
        <v>4</v>
      </c>
      <c r="AD43" s="10">
        <f t="shared" si="50"/>
        <v>36</v>
      </c>
      <c r="AE43" s="24">
        <f>[7]ME!$C43</f>
        <v>29</v>
      </c>
      <c r="AF43" s="25">
        <f>[7]ME!$D43</f>
        <v>46</v>
      </c>
      <c r="AG43" s="3">
        <f t="shared" si="51"/>
        <v>75</v>
      </c>
      <c r="AH43" s="4" t="str">
        <f t="shared" si="52"/>
        <v>A+</v>
      </c>
      <c r="AI43" s="4" t="str">
        <f t="shared" si="53"/>
        <v>9</v>
      </c>
      <c r="AJ43" s="1">
        <v>4</v>
      </c>
      <c r="AK43" s="10">
        <f t="shared" si="54"/>
        <v>36</v>
      </c>
      <c r="AL43" s="24">
        <f>[8]EMC!$C43</f>
        <v>29</v>
      </c>
      <c r="AM43" s="24">
        <f>[8]EMC!$D43</f>
        <v>46</v>
      </c>
      <c r="AN43" s="3">
        <f t="shared" si="55"/>
        <v>75</v>
      </c>
      <c r="AO43" s="4" t="str">
        <f t="shared" si="56"/>
        <v>A+</v>
      </c>
      <c r="AP43" s="4" t="str">
        <f t="shared" si="57"/>
        <v>9</v>
      </c>
      <c r="AQ43" s="1">
        <v>4</v>
      </c>
      <c r="AR43" s="10">
        <f t="shared" si="58"/>
        <v>36</v>
      </c>
      <c r="AS43" s="15">
        <f>[9]NSS!$C43</f>
        <v>29</v>
      </c>
      <c r="AT43" s="15">
        <f>[9]NSS!$D43</f>
        <v>46</v>
      </c>
      <c r="AU43" s="3">
        <f t="shared" si="59"/>
        <v>75</v>
      </c>
      <c r="AV43" s="4" t="str">
        <f t="shared" si="60"/>
        <v>A+</v>
      </c>
      <c r="AW43" s="4" t="str">
        <f t="shared" si="61"/>
        <v>9</v>
      </c>
      <c r="AX43" s="1">
        <v>4</v>
      </c>
      <c r="AY43" s="10">
        <f t="shared" si="62"/>
        <v>36</v>
      </c>
      <c r="AZ43" s="24">
        <f>[10]OB!$C43</f>
        <v>29</v>
      </c>
      <c r="BA43" s="24">
        <f>[10]OB!$D43</f>
        <v>46</v>
      </c>
      <c r="BB43" s="3">
        <f t="shared" si="63"/>
        <v>75</v>
      </c>
      <c r="BC43" s="4" t="str">
        <f t="shared" si="64"/>
        <v>A+</v>
      </c>
      <c r="BD43" s="4" t="str">
        <f t="shared" si="65"/>
        <v>9</v>
      </c>
      <c r="BE43" s="1">
        <v>4</v>
      </c>
      <c r="BF43" s="10">
        <f t="shared" si="66"/>
        <v>36</v>
      </c>
      <c r="BG43" s="3">
        <f t="shared" si="67"/>
        <v>232</v>
      </c>
      <c r="BH43" s="3">
        <f t="shared" si="68"/>
        <v>368</v>
      </c>
      <c r="BI43" s="3">
        <f t="shared" si="69"/>
        <v>600</v>
      </c>
      <c r="BJ43" s="7">
        <f t="shared" si="70"/>
        <v>72</v>
      </c>
      <c r="BK43" s="7">
        <f t="shared" si="71"/>
        <v>288</v>
      </c>
      <c r="BL43" s="11">
        <f t="shared" si="72"/>
        <v>75</v>
      </c>
      <c r="BM43" s="16" t="str">
        <f t="shared" si="33"/>
        <v>Successful</v>
      </c>
      <c r="BN43" s="8">
        <f t="shared" si="73"/>
        <v>9</v>
      </c>
      <c r="BO43" s="4" t="str">
        <f t="shared" si="74"/>
        <v>A+</v>
      </c>
      <c r="BP43" s="12" t="str">
        <f t="shared" si="34"/>
        <v>75-79.99</v>
      </c>
    </row>
    <row r="44" spans="1:68" x14ac:dyDescent="0.25">
      <c r="A44" s="12" t="str">
        <f>[2]Sheet1!$A43</f>
        <v>MMS18-20/42</v>
      </c>
      <c r="B44" s="32" t="str">
        <f>[2]Sheet1!$B43</f>
        <v>KHAN SAIF ALI NIZAM BILKIS</v>
      </c>
      <c r="C44" s="15">
        <f>[3]PM!$C44</f>
        <v>27</v>
      </c>
      <c r="D44" s="15">
        <f>[3]PM!$D44</f>
        <v>40</v>
      </c>
      <c r="E44" s="3">
        <f t="shared" si="35"/>
        <v>67</v>
      </c>
      <c r="F44" s="4" t="str">
        <f t="shared" si="36"/>
        <v>B+</v>
      </c>
      <c r="G44" s="4" t="str">
        <f t="shared" si="37"/>
        <v>7</v>
      </c>
      <c r="H44" s="1">
        <v>4</v>
      </c>
      <c r="I44" s="10">
        <f t="shared" si="38"/>
        <v>28</v>
      </c>
      <c r="J44" s="15">
        <f>[4]FA!$C44</f>
        <v>27</v>
      </c>
      <c r="K44" s="15">
        <f>[4]FA!$D44</f>
        <v>40</v>
      </c>
      <c r="L44" s="3">
        <f t="shared" si="39"/>
        <v>67</v>
      </c>
      <c r="M44" s="4" t="str">
        <f t="shared" si="40"/>
        <v>B+</v>
      </c>
      <c r="N44" s="4" t="str">
        <f t="shared" si="41"/>
        <v>7</v>
      </c>
      <c r="O44" s="1">
        <v>4</v>
      </c>
      <c r="P44" s="10">
        <f t="shared" si="42"/>
        <v>28</v>
      </c>
      <c r="Q44" s="23">
        <f>[5]BS!$C44</f>
        <v>27</v>
      </c>
      <c r="R44" s="23">
        <f>[5]BS!$D44</f>
        <v>40</v>
      </c>
      <c r="S44" s="3">
        <f t="shared" si="43"/>
        <v>67</v>
      </c>
      <c r="T44" s="4" t="str">
        <f t="shared" si="44"/>
        <v>A</v>
      </c>
      <c r="U44" s="4" t="str">
        <f t="shared" si="45"/>
        <v>7</v>
      </c>
      <c r="V44" s="1">
        <v>4</v>
      </c>
      <c r="W44" s="10">
        <f t="shared" si="46"/>
        <v>28</v>
      </c>
      <c r="X44" s="24">
        <f>[6]OM!$C44</f>
        <v>27</v>
      </c>
      <c r="Y44" s="25">
        <f>[6]OM!$D44</f>
        <v>40</v>
      </c>
      <c r="Z44" s="3">
        <f t="shared" si="47"/>
        <v>67</v>
      </c>
      <c r="AA44" s="4" t="str">
        <f t="shared" si="48"/>
        <v>B+</v>
      </c>
      <c r="AB44" s="4" t="str">
        <f t="shared" si="49"/>
        <v>7</v>
      </c>
      <c r="AC44" s="1">
        <v>4</v>
      </c>
      <c r="AD44" s="10">
        <f t="shared" si="50"/>
        <v>28</v>
      </c>
      <c r="AE44" s="24">
        <f>[7]ME!$C44</f>
        <v>27</v>
      </c>
      <c r="AF44" s="25">
        <f>[7]ME!$D44</f>
        <v>40</v>
      </c>
      <c r="AG44" s="3">
        <f t="shared" si="51"/>
        <v>67</v>
      </c>
      <c r="AH44" s="4" t="str">
        <f t="shared" si="52"/>
        <v>B+</v>
      </c>
      <c r="AI44" s="4" t="str">
        <f t="shared" si="53"/>
        <v>7</v>
      </c>
      <c r="AJ44" s="1">
        <v>4</v>
      </c>
      <c r="AK44" s="10">
        <f t="shared" si="54"/>
        <v>28</v>
      </c>
      <c r="AL44" s="24">
        <f>[8]EMC!$C44</f>
        <v>27</v>
      </c>
      <c r="AM44" s="24">
        <f>[8]EMC!$D44</f>
        <v>40</v>
      </c>
      <c r="AN44" s="3">
        <f t="shared" si="55"/>
        <v>67</v>
      </c>
      <c r="AO44" s="4" t="str">
        <f t="shared" si="56"/>
        <v>B+</v>
      </c>
      <c r="AP44" s="4" t="str">
        <f t="shared" si="57"/>
        <v>7</v>
      </c>
      <c r="AQ44" s="1">
        <v>4</v>
      </c>
      <c r="AR44" s="10">
        <f t="shared" si="58"/>
        <v>28</v>
      </c>
      <c r="AS44" s="15">
        <f>[9]NSS!$C44</f>
        <v>27</v>
      </c>
      <c r="AT44" s="15">
        <f>[9]NSS!$D44</f>
        <v>40</v>
      </c>
      <c r="AU44" s="3">
        <f t="shared" si="59"/>
        <v>67</v>
      </c>
      <c r="AV44" s="4" t="str">
        <f t="shared" si="60"/>
        <v>B+</v>
      </c>
      <c r="AW44" s="4" t="str">
        <f t="shared" si="61"/>
        <v>7</v>
      </c>
      <c r="AX44" s="1">
        <v>4</v>
      </c>
      <c r="AY44" s="10">
        <f t="shared" si="62"/>
        <v>28</v>
      </c>
      <c r="AZ44" s="24">
        <f>[10]OB!$C44</f>
        <v>27</v>
      </c>
      <c r="BA44" s="24">
        <f>[10]OB!$D44</f>
        <v>40</v>
      </c>
      <c r="BB44" s="3">
        <f t="shared" si="63"/>
        <v>67</v>
      </c>
      <c r="BC44" s="4" t="str">
        <f t="shared" si="64"/>
        <v>B+</v>
      </c>
      <c r="BD44" s="4" t="str">
        <f t="shared" si="65"/>
        <v>7</v>
      </c>
      <c r="BE44" s="1">
        <v>4</v>
      </c>
      <c r="BF44" s="10">
        <f t="shared" si="66"/>
        <v>28</v>
      </c>
      <c r="BG44" s="3">
        <f t="shared" si="67"/>
        <v>216</v>
      </c>
      <c r="BH44" s="3">
        <f t="shared" si="68"/>
        <v>320</v>
      </c>
      <c r="BI44" s="3">
        <f t="shared" si="69"/>
        <v>536</v>
      </c>
      <c r="BJ44" s="7">
        <f t="shared" si="70"/>
        <v>56</v>
      </c>
      <c r="BK44" s="7">
        <f t="shared" si="71"/>
        <v>224</v>
      </c>
      <c r="BL44" s="11">
        <f t="shared" si="72"/>
        <v>67</v>
      </c>
      <c r="BM44" s="16" t="str">
        <f t="shared" si="33"/>
        <v>Successful</v>
      </c>
      <c r="BN44" s="8">
        <f t="shared" si="73"/>
        <v>7</v>
      </c>
      <c r="BO44" s="4" t="str">
        <f t="shared" si="74"/>
        <v>B+</v>
      </c>
      <c r="BP44" s="12" t="str">
        <f t="shared" si="34"/>
        <v>65-69.99</v>
      </c>
    </row>
    <row r="45" spans="1:68" x14ac:dyDescent="0.25">
      <c r="A45" s="12" t="str">
        <f>[2]Sheet1!$A44</f>
        <v>MMS18-20/43</v>
      </c>
      <c r="B45" s="32" t="str">
        <f>[2]Sheet1!$B44</f>
        <v>*** (NOT AVAILABLE) ***</v>
      </c>
      <c r="C45" s="15">
        <f>[3]PM!$C45</f>
        <v>0</v>
      </c>
      <c r="D45" s="15">
        <f>[3]PM!$D45</f>
        <v>0</v>
      </c>
      <c r="E45" s="3">
        <f t="shared" si="35"/>
        <v>0</v>
      </c>
      <c r="F45" s="4" t="str">
        <f t="shared" si="36"/>
        <v>F</v>
      </c>
      <c r="G45" s="4" t="str">
        <f t="shared" si="37"/>
        <v>0</v>
      </c>
      <c r="H45" s="1">
        <v>4</v>
      </c>
      <c r="I45" s="10">
        <f t="shared" si="38"/>
        <v>0</v>
      </c>
      <c r="J45" s="15">
        <f>[4]FA!$C45</f>
        <v>0</v>
      </c>
      <c r="K45" s="15">
        <f>[4]FA!$D45</f>
        <v>0</v>
      </c>
      <c r="L45" s="3">
        <f t="shared" si="39"/>
        <v>0</v>
      </c>
      <c r="M45" s="4" t="str">
        <f t="shared" si="40"/>
        <v>F</v>
      </c>
      <c r="N45" s="4" t="str">
        <f t="shared" si="41"/>
        <v>0</v>
      </c>
      <c r="O45" s="1">
        <v>4</v>
      </c>
      <c r="P45" s="10">
        <f t="shared" si="42"/>
        <v>0</v>
      </c>
      <c r="Q45" s="23">
        <f>[5]BS!$C45</f>
        <v>0</v>
      </c>
      <c r="R45" s="23">
        <f>[5]BS!$D45</f>
        <v>0</v>
      </c>
      <c r="S45" s="3">
        <f t="shared" si="43"/>
        <v>0</v>
      </c>
      <c r="T45" s="4" t="str">
        <f t="shared" si="44"/>
        <v>F</v>
      </c>
      <c r="U45" s="4" t="str">
        <f t="shared" si="45"/>
        <v>0</v>
      </c>
      <c r="V45" s="1">
        <v>4</v>
      </c>
      <c r="W45" s="10">
        <f t="shared" si="46"/>
        <v>0</v>
      </c>
      <c r="X45" s="24">
        <f>[6]OM!$C45</f>
        <v>0</v>
      </c>
      <c r="Y45" s="25">
        <f>[6]OM!$D45</f>
        <v>0</v>
      </c>
      <c r="Z45" s="3">
        <f t="shared" si="47"/>
        <v>0</v>
      </c>
      <c r="AA45" s="4" t="str">
        <f t="shared" si="48"/>
        <v>F</v>
      </c>
      <c r="AB45" s="4" t="str">
        <f t="shared" si="49"/>
        <v>0</v>
      </c>
      <c r="AC45" s="1">
        <v>4</v>
      </c>
      <c r="AD45" s="10">
        <f t="shared" si="50"/>
        <v>0</v>
      </c>
      <c r="AE45" s="24">
        <f>[7]ME!$C45</f>
        <v>0</v>
      </c>
      <c r="AF45" s="25">
        <f>[7]ME!$D45</f>
        <v>0</v>
      </c>
      <c r="AG45" s="3">
        <f t="shared" si="51"/>
        <v>0</v>
      </c>
      <c r="AH45" s="4" t="str">
        <f t="shared" si="52"/>
        <v>F</v>
      </c>
      <c r="AI45" s="4" t="str">
        <f t="shared" si="53"/>
        <v>0</v>
      </c>
      <c r="AJ45" s="1">
        <v>4</v>
      </c>
      <c r="AK45" s="10">
        <f t="shared" si="54"/>
        <v>0</v>
      </c>
      <c r="AL45" s="24">
        <f>[8]EMC!$C45</f>
        <v>0</v>
      </c>
      <c r="AM45" s="24">
        <f>[8]EMC!$D45</f>
        <v>0</v>
      </c>
      <c r="AN45" s="3">
        <f t="shared" si="55"/>
        <v>0</v>
      </c>
      <c r="AO45" s="4" t="str">
        <f t="shared" si="56"/>
        <v>F</v>
      </c>
      <c r="AP45" s="4" t="str">
        <f t="shared" si="57"/>
        <v>0</v>
      </c>
      <c r="AQ45" s="1">
        <v>4</v>
      </c>
      <c r="AR45" s="10">
        <f t="shared" si="58"/>
        <v>0</v>
      </c>
      <c r="AS45" s="15">
        <f>[9]NSS!$C45</f>
        <v>0</v>
      </c>
      <c r="AT45" s="15">
        <f>[9]NSS!$D45</f>
        <v>0</v>
      </c>
      <c r="AU45" s="3">
        <f t="shared" si="59"/>
        <v>0</v>
      </c>
      <c r="AV45" s="4" t="str">
        <f t="shared" si="60"/>
        <v>F</v>
      </c>
      <c r="AW45" s="4" t="str">
        <f t="shared" si="61"/>
        <v>0</v>
      </c>
      <c r="AX45" s="1">
        <v>4</v>
      </c>
      <c r="AY45" s="10">
        <f t="shared" si="62"/>
        <v>0</v>
      </c>
      <c r="AZ45" s="24">
        <f>[10]OB!$C45</f>
        <v>0</v>
      </c>
      <c r="BA45" s="24">
        <f>[10]OB!$D45</f>
        <v>0</v>
      </c>
      <c r="BB45" s="3">
        <f t="shared" si="63"/>
        <v>0</v>
      </c>
      <c r="BC45" s="4" t="str">
        <f t="shared" si="64"/>
        <v>F</v>
      </c>
      <c r="BD45" s="4" t="str">
        <f t="shared" si="65"/>
        <v>0</v>
      </c>
      <c r="BE45" s="1">
        <v>4</v>
      </c>
      <c r="BF45" s="10">
        <f t="shared" si="66"/>
        <v>0</v>
      </c>
      <c r="BG45" s="3">
        <f t="shared" si="67"/>
        <v>0</v>
      </c>
      <c r="BH45" s="3">
        <f t="shared" si="68"/>
        <v>0</v>
      </c>
      <c r="BI45" s="3">
        <f t="shared" si="69"/>
        <v>0</v>
      </c>
      <c r="BJ45" s="7">
        <f t="shared" si="70"/>
        <v>0</v>
      </c>
      <c r="BK45" s="7">
        <f t="shared" si="71"/>
        <v>0</v>
      </c>
      <c r="BL45" s="11">
        <f t="shared" si="72"/>
        <v>0</v>
      </c>
      <c r="BM45" s="16" t="str">
        <f t="shared" si="33"/>
        <v>Unsuccessful</v>
      </c>
      <c r="BN45" s="8">
        <f t="shared" si="73"/>
        <v>0</v>
      </c>
      <c r="BO45" s="4" t="str">
        <f t="shared" si="74"/>
        <v>F</v>
      </c>
      <c r="BP45" s="12" t="str">
        <f t="shared" si="34"/>
        <v>50</v>
      </c>
    </row>
    <row r="46" spans="1:68" x14ac:dyDescent="0.25">
      <c r="A46" s="12" t="str">
        <f>[2]Sheet1!$A45</f>
        <v>MMS18-20/44</v>
      </c>
      <c r="B46" s="32" t="str">
        <f>[2]Sheet1!$B45</f>
        <v>KOLGE VARDA DEEPAK AARTI</v>
      </c>
      <c r="C46" s="15">
        <f>[3]PM!$C46</f>
        <v>28</v>
      </c>
      <c r="D46" s="15">
        <f>[3]PM!$D46</f>
        <v>37</v>
      </c>
      <c r="E46" s="3">
        <f t="shared" si="35"/>
        <v>65</v>
      </c>
      <c r="F46" s="4" t="str">
        <f t="shared" si="36"/>
        <v>B+</v>
      </c>
      <c r="G46" s="4" t="str">
        <f t="shared" si="37"/>
        <v>7</v>
      </c>
      <c r="H46" s="1">
        <v>4</v>
      </c>
      <c r="I46" s="10">
        <f t="shared" si="38"/>
        <v>28</v>
      </c>
      <c r="J46" s="15">
        <f>[4]FA!$C46</f>
        <v>28</v>
      </c>
      <c r="K46" s="15">
        <f>[4]FA!$D46</f>
        <v>37</v>
      </c>
      <c r="L46" s="3">
        <f t="shared" si="39"/>
        <v>65</v>
      </c>
      <c r="M46" s="4" t="str">
        <f t="shared" si="40"/>
        <v>B+</v>
      </c>
      <c r="N46" s="4" t="str">
        <f t="shared" si="41"/>
        <v>7</v>
      </c>
      <c r="O46" s="1">
        <v>4</v>
      </c>
      <c r="P46" s="10">
        <f t="shared" si="42"/>
        <v>28</v>
      </c>
      <c r="Q46" s="23">
        <f>[5]BS!$C46</f>
        <v>28</v>
      </c>
      <c r="R46" s="23">
        <f>[5]BS!$D46</f>
        <v>37</v>
      </c>
      <c r="S46" s="3">
        <f t="shared" si="43"/>
        <v>65</v>
      </c>
      <c r="T46" s="4" t="str">
        <f t="shared" si="44"/>
        <v>A</v>
      </c>
      <c r="U46" s="4" t="str">
        <f t="shared" si="45"/>
        <v>7</v>
      </c>
      <c r="V46" s="1">
        <v>4</v>
      </c>
      <c r="W46" s="10">
        <f t="shared" si="46"/>
        <v>28</v>
      </c>
      <c r="X46" s="24">
        <f>[6]OM!$C46</f>
        <v>28</v>
      </c>
      <c r="Y46" s="25">
        <f>[6]OM!$D46</f>
        <v>37</v>
      </c>
      <c r="Z46" s="3">
        <f t="shared" si="47"/>
        <v>65</v>
      </c>
      <c r="AA46" s="4" t="str">
        <f t="shared" si="48"/>
        <v>B+</v>
      </c>
      <c r="AB46" s="4" t="str">
        <f t="shared" si="49"/>
        <v>7</v>
      </c>
      <c r="AC46" s="1">
        <v>4</v>
      </c>
      <c r="AD46" s="10">
        <f t="shared" si="50"/>
        <v>28</v>
      </c>
      <c r="AE46" s="24">
        <f>[7]ME!$C46</f>
        <v>28</v>
      </c>
      <c r="AF46" s="25">
        <f>[7]ME!$D46</f>
        <v>37</v>
      </c>
      <c r="AG46" s="3">
        <f t="shared" si="51"/>
        <v>65</v>
      </c>
      <c r="AH46" s="4" t="str">
        <f t="shared" si="52"/>
        <v>B+</v>
      </c>
      <c r="AI46" s="4" t="str">
        <f t="shared" si="53"/>
        <v>7</v>
      </c>
      <c r="AJ46" s="1">
        <v>4</v>
      </c>
      <c r="AK46" s="10">
        <f t="shared" si="54"/>
        <v>28</v>
      </c>
      <c r="AL46" s="24">
        <f>[8]EMC!$C46</f>
        <v>28</v>
      </c>
      <c r="AM46" s="24">
        <f>[8]EMC!$D46</f>
        <v>37</v>
      </c>
      <c r="AN46" s="3">
        <f t="shared" si="55"/>
        <v>65</v>
      </c>
      <c r="AO46" s="4" t="str">
        <f t="shared" si="56"/>
        <v>B+</v>
      </c>
      <c r="AP46" s="4" t="str">
        <f t="shared" si="57"/>
        <v>7</v>
      </c>
      <c r="AQ46" s="1">
        <v>4</v>
      </c>
      <c r="AR46" s="10">
        <f t="shared" si="58"/>
        <v>28</v>
      </c>
      <c r="AS46" s="15">
        <f>[9]NSS!$C46</f>
        <v>28</v>
      </c>
      <c r="AT46" s="15">
        <f>[9]NSS!$D46</f>
        <v>37</v>
      </c>
      <c r="AU46" s="3">
        <f t="shared" si="59"/>
        <v>65</v>
      </c>
      <c r="AV46" s="4" t="str">
        <f t="shared" si="60"/>
        <v>B+</v>
      </c>
      <c r="AW46" s="4" t="str">
        <f t="shared" si="61"/>
        <v>7</v>
      </c>
      <c r="AX46" s="1">
        <v>4</v>
      </c>
      <c r="AY46" s="10">
        <f t="shared" si="62"/>
        <v>28</v>
      </c>
      <c r="AZ46" s="24">
        <f>[10]OB!$C46</f>
        <v>28</v>
      </c>
      <c r="BA46" s="24">
        <f>[10]OB!$D46</f>
        <v>37</v>
      </c>
      <c r="BB46" s="3">
        <f t="shared" si="63"/>
        <v>65</v>
      </c>
      <c r="BC46" s="4" t="str">
        <f t="shared" si="64"/>
        <v>B+</v>
      </c>
      <c r="BD46" s="4" t="str">
        <f t="shared" si="65"/>
        <v>7</v>
      </c>
      <c r="BE46" s="1">
        <v>4</v>
      </c>
      <c r="BF46" s="10">
        <f t="shared" si="66"/>
        <v>28</v>
      </c>
      <c r="BG46" s="3">
        <f t="shared" si="67"/>
        <v>224</v>
      </c>
      <c r="BH46" s="3">
        <f t="shared" si="68"/>
        <v>296</v>
      </c>
      <c r="BI46" s="3">
        <f t="shared" si="69"/>
        <v>520</v>
      </c>
      <c r="BJ46" s="7">
        <f t="shared" si="70"/>
        <v>56</v>
      </c>
      <c r="BK46" s="7">
        <f t="shared" si="71"/>
        <v>224</v>
      </c>
      <c r="BL46" s="11">
        <f t="shared" si="72"/>
        <v>65</v>
      </c>
      <c r="BM46" s="16" t="str">
        <f t="shared" si="33"/>
        <v>Successful</v>
      </c>
      <c r="BN46" s="8">
        <f t="shared" si="73"/>
        <v>7</v>
      </c>
      <c r="BO46" s="4" t="str">
        <f t="shared" si="74"/>
        <v>B+</v>
      </c>
      <c r="BP46" s="12" t="str">
        <f t="shared" si="34"/>
        <v>65-69.99</v>
      </c>
    </row>
    <row r="47" spans="1:68" x14ac:dyDescent="0.25">
      <c r="A47" s="12" t="str">
        <f>[2]Sheet1!$A46</f>
        <v>MMS18-20/45</v>
      </c>
      <c r="B47" s="32" t="str">
        <f>[2]Sheet1!$B46</f>
        <v>KOLI PRATIK PRABHAKAR NALINI</v>
      </c>
      <c r="C47" s="15">
        <f>[3]PM!$C47</f>
        <v>30</v>
      </c>
      <c r="D47" s="15">
        <f>[3]PM!$D47</f>
        <v>40</v>
      </c>
      <c r="E47" s="3">
        <f t="shared" si="35"/>
        <v>70</v>
      </c>
      <c r="F47" s="4" t="str">
        <f t="shared" si="36"/>
        <v>A</v>
      </c>
      <c r="G47" s="4" t="str">
        <f t="shared" si="37"/>
        <v>8</v>
      </c>
      <c r="H47" s="1">
        <v>4</v>
      </c>
      <c r="I47" s="10">
        <f t="shared" si="38"/>
        <v>32</v>
      </c>
      <c r="J47" s="15">
        <f>[4]FA!$C47</f>
        <v>30</v>
      </c>
      <c r="K47" s="15">
        <f>[4]FA!$D47</f>
        <v>40</v>
      </c>
      <c r="L47" s="3">
        <f t="shared" si="39"/>
        <v>70</v>
      </c>
      <c r="M47" s="4" t="str">
        <f t="shared" si="40"/>
        <v>A</v>
      </c>
      <c r="N47" s="4" t="str">
        <f t="shared" si="41"/>
        <v>8</v>
      </c>
      <c r="O47" s="1">
        <v>4</v>
      </c>
      <c r="P47" s="10">
        <f t="shared" si="42"/>
        <v>32</v>
      </c>
      <c r="Q47" s="23">
        <f>[5]BS!$C47</f>
        <v>30</v>
      </c>
      <c r="R47" s="23">
        <f>[5]BS!$D47</f>
        <v>40</v>
      </c>
      <c r="S47" s="3">
        <f t="shared" si="43"/>
        <v>70</v>
      </c>
      <c r="T47" s="4" t="str">
        <f t="shared" si="44"/>
        <v>A+</v>
      </c>
      <c r="U47" s="4" t="str">
        <f t="shared" si="45"/>
        <v>8</v>
      </c>
      <c r="V47" s="1">
        <v>4</v>
      </c>
      <c r="W47" s="10">
        <f t="shared" si="46"/>
        <v>32</v>
      </c>
      <c r="X47" s="24">
        <f>[6]OM!$C47</f>
        <v>30</v>
      </c>
      <c r="Y47" s="25">
        <f>[6]OM!$D47</f>
        <v>40</v>
      </c>
      <c r="Z47" s="3">
        <f t="shared" si="47"/>
        <v>70</v>
      </c>
      <c r="AA47" s="4" t="str">
        <f t="shared" si="48"/>
        <v>A</v>
      </c>
      <c r="AB47" s="4" t="str">
        <f t="shared" si="49"/>
        <v>8</v>
      </c>
      <c r="AC47" s="1">
        <v>4</v>
      </c>
      <c r="AD47" s="10">
        <f t="shared" si="50"/>
        <v>32</v>
      </c>
      <c r="AE47" s="24">
        <f>[7]ME!$C47</f>
        <v>30</v>
      </c>
      <c r="AF47" s="25">
        <f>[7]ME!$D47</f>
        <v>40</v>
      </c>
      <c r="AG47" s="3">
        <f t="shared" si="51"/>
        <v>70</v>
      </c>
      <c r="AH47" s="4" t="str">
        <f t="shared" si="52"/>
        <v>A</v>
      </c>
      <c r="AI47" s="4" t="str">
        <f t="shared" si="53"/>
        <v>8</v>
      </c>
      <c r="AJ47" s="1">
        <v>4</v>
      </c>
      <c r="AK47" s="10">
        <f t="shared" si="54"/>
        <v>32</v>
      </c>
      <c r="AL47" s="24">
        <f>[8]EMC!$C47</f>
        <v>30</v>
      </c>
      <c r="AM47" s="24">
        <f>[8]EMC!$D47</f>
        <v>40</v>
      </c>
      <c r="AN47" s="3">
        <f t="shared" si="55"/>
        <v>70</v>
      </c>
      <c r="AO47" s="4" t="str">
        <f t="shared" si="56"/>
        <v>A</v>
      </c>
      <c r="AP47" s="4" t="str">
        <f t="shared" si="57"/>
        <v>8</v>
      </c>
      <c r="AQ47" s="1">
        <v>4</v>
      </c>
      <c r="AR47" s="10">
        <f t="shared" si="58"/>
        <v>32</v>
      </c>
      <c r="AS47" s="15">
        <f>[9]NSS!$C47</f>
        <v>30</v>
      </c>
      <c r="AT47" s="15">
        <f>[9]NSS!$D47</f>
        <v>40</v>
      </c>
      <c r="AU47" s="3">
        <f t="shared" si="59"/>
        <v>70</v>
      </c>
      <c r="AV47" s="4" t="str">
        <f t="shared" si="60"/>
        <v>A</v>
      </c>
      <c r="AW47" s="4" t="str">
        <f t="shared" si="61"/>
        <v>8</v>
      </c>
      <c r="AX47" s="1">
        <v>4</v>
      </c>
      <c r="AY47" s="10">
        <f t="shared" si="62"/>
        <v>32</v>
      </c>
      <c r="AZ47" s="24">
        <f>[10]OB!$C47</f>
        <v>30</v>
      </c>
      <c r="BA47" s="24">
        <f>[10]OB!$D47</f>
        <v>40</v>
      </c>
      <c r="BB47" s="3">
        <f t="shared" si="63"/>
        <v>70</v>
      </c>
      <c r="BC47" s="4" t="str">
        <f t="shared" si="64"/>
        <v>A</v>
      </c>
      <c r="BD47" s="4" t="str">
        <f t="shared" si="65"/>
        <v>8</v>
      </c>
      <c r="BE47" s="1">
        <v>4</v>
      </c>
      <c r="BF47" s="10">
        <f t="shared" si="66"/>
        <v>32</v>
      </c>
      <c r="BG47" s="3">
        <f t="shared" si="67"/>
        <v>240</v>
      </c>
      <c r="BH47" s="3">
        <f t="shared" si="68"/>
        <v>320</v>
      </c>
      <c r="BI47" s="3">
        <f t="shared" si="69"/>
        <v>560</v>
      </c>
      <c r="BJ47" s="7">
        <f t="shared" si="70"/>
        <v>64</v>
      </c>
      <c r="BK47" s="7">
        <f t="shared" si="71"/>
        <v>256</v>
      </c>
      <c r="BL47" s="11">
        <f t="shared" si="72"/>
        <v>70</v>
      </c>
      <c r="BM47" s="16" t="str">
        <f t="shared" si="33"/>
        <v>Successful</v>
      </c>
      <c r="BN47" s="8">
        <f t="shared" si="73"/>
        <v>8</v>
      </c>
      <c r="BO47" s="4" t="str">
        <f t="shared" si="74"/>
        <v>A</v>
      </c>
      <c r="BP47" s="12" t="str">
        <f t="shared" si="34"/>
        <v>70-74.99</v>
      </c>
    </row>
    <row r="48" spans="1:68" x14ac:dyDescent="0.25">
      <c r="A48" s="12" t="str">
        <f>[2]Sheet1!$A47</f>
        <v>MMS18-20/46</v>
      </c>
      <c r="B48" s="32" t="str">
        <f>[2]Sheet1!$B47</f>
        <v>KONDEKAR VAIBHAV VIJAY VAISHALI</v>
      </c>
      <c r="C48" s="15">
        <f>[3]PM!$C48</f>
        <v>25</v>
      </c>
      <c r="D48" s="15">
        <f>[3]PM!$D48</f>
        <v>35</v>
      </c>
      <c r="E48" s="3">
        <f t="shared" si="35"/>
        <v>60</v>
      </c>
      <c r="F48" s="4" t="str">
        <f t="shared" si="36"/>
        <v>B</v>
      </c>
      <c r="G48" s="4" t="str">
        <f t="shared" si="37"/>
        <v>6</v>
      </c>
      <c r="H48" s="1">
        <v>4</v>
      </c>
      <c r="I48" s="10">
        <f t="shared" si="38"/>
        <v>24</v>
      </c>
      <c r="J48" s="15">
        <f>[4]FA!$C48</f>
        <v>25</v>
      </c>
      <c r="K48" s="15">
        <f>[4]FA!$D48</f>
        <v>35</v>
      </c>
      <c r="L48" s="3">
        <f t="shared" si="39"/>
        <v>60</v>
      </c>
      <c r="M48" s="4" t="str">
        <f t="shared" si="40"/>
        <v>B</v>
      </c>
      <c r="N48" s="4" t="str">
        <f t="shared" si="41"/>
        <v>6</v>
      </c>
      <c r="O48" s="1">
        <v>4</v>
      </c>
      <c r="P48" s="10">
        <f t="shared" si="42"/>
        <v>24</v>
      </c>
      <c r="Q48" s="23">
        <f>[5]BS!$C48</f>
        <v>25</v>
      </c>
      <c r="R48" s="23">
        <f>[5]BS!$D48</f>
        <v>35</v>
      </c>
      <c r="S48" s="3">
        <f t="shared" si="43"/>
        <v>60</v>
      </c>
      <c r="T48" s="4" t="str">
        <f t="shared" si="44"/>
        <v>A</v>
      </c>
      <c r="U48" s="4" t="str">
        <f t="shared" si="45"/>
        <v>6</v>
      </c>
      <c r="V48" s="1">
        <v>4</v>
      </c>
      <c r="W48" s="10">
        <f t="shared" si="46"/>
        <v>24</v>
      </c>
      <c r="X48" s="24">
        <f>[6]OM!$C48</f>
        <v>25</v>
      </c>
      <c r="Y48" s="25">
        <f>[6]OM!$D48</f>
        <v>35</v>
      </c>
      <c r="Z48" s="3">
        <f t="shared" si="47"/>
        <v>60</v>
      </c>
      <c r="AA48" s="4" t="str">
        <f t="shared" si="48"/>
        <v>B</v>
      </c>
      <c r="AB48" s="4" t="str">
        <f t="shared" si="49"/>
        <v>6</v>
      </c>
      <c r="AC48" s="1">
        <v>4</v>
      </c>
      <c r="AD48" s="10">
        <f t="shared" si="50"/>
        <v>24</v>
      </c>
      <c r="AE48" s="24">
        <f>[7]ME!$C48</f>
        <v>25</v>
      </c>
      <c r="AF48" s="25">
        <f>[7]ME!$D48</f>
        <v>35</v>
      </c>
      <c r="AG48" s="3">
        <f t="shared" si="51"/>
        <v>60</v>
      </c>
      <c r="AH48" s="4" t="str">
        <f t="shared" si="52"/>
        <v>B</v>
      </c>
      <c r="AI48" s="4" t="str">
        <f t="shared" si="53"/>
        <v>6</v>
      </c>
      <c r="AJ48" s="1">
        <v>4</v>
      </c>
      <c r="AK48" s="10">
        <f t="shared" si="54"/>
        <v>24</v>
      </c>
      <c r="AL48" s="24">
        <f>[8]EMC!$C48</f>
        <v>25</v>
      </c>
      <c r="AM48" s="24">
        <f>[8]EMC!$D48</f>
        <v>35</v>
      </c>
      <c r="AN48" s="3">
        <f t="shared" si="55"/>
        <v>60</v>
      </c>
      <c r="AO48" s="4" t="str">
        <f t="shared" si="56"/>
        <v>B</v>
      </c>
      <c r="AP48" s="4" t="str">
        <f t="shared" si="57"/>
        <v>6</v>
      </c>
      <c r="AQ48" s="1">
        <v>4</v>
      </c>
      <c r="AR48" s="10">
        <f t="shared" si="58"/>
        <v>24</v>
      </c>
      <c r="AS48" s="15">
        <f>[9]NSS!$C48</f>
        <v>25</v>
      </c>
      <c r="AT48" s="15">
        <f>[9]NSS!$D48</f>
        <v>35</v>
      </c>
      <c r="AU48" s="3">
        <f t="shared" si="59"/>
        <v>60</v>
      </c>
      <c r="AV48" s="4" t="str">
        <f t="shared" si="60"/>
        <v>B</v>
      </c>
      <c r="AW48" s="4" t="str">
        <f t="shared" si="61"/>
        <v>6</v>
      </c>
      <c r="AX48" s="1">
        <v>4</v>
      </c>
      <c r="AY48" s="10">
        <f t="shared" si="62"/>
        <v>24</v>
      </c>
      <c r="AZ48" s="24">
        <f>[10]OB!$C48</f>
        <v>25</v>
      </c>
      <c r="BA48" s="24">
        <f>[10]OB!$D48</f>
        <v>35</v>
      </c>
      <c r="BB48" s="3">
        <f t="shared" si="63"/>
        <v>60</v>
      </c>
      <c r="BC48" s="4" t="str">
        <f t="shared" si="64"/>
        <v>B</v>
      </c>
      <c r="BD48" s="4" t="str">
        <f t="shared" si="65"/>
        <v>6</v>
      </c>
      <c r="BE48" s="1">
        <v>4</v>
      </c>
      <c r="BF48" s="10">
        <f t="shared" si="66"/>
        <v>24</v>
      </c>
      <c r="BG48" s="3">
        <f t="shared" si="67"/>
        <v>200</v>
      </c>
      <c r="BH48" s="3">
        <f t="shared" si="68"/>
        <v>280</v>
      </c>
      <c r="BI48" s="3">
        <f t="shared" si="69"/>
        <v>480</v>
      </c>
      <c r="BJ48" s="7">
        <f t="shared" si="70"/>
        <v>48</v>
      </c>
      <c r="BK48" s="7">
        <f t="shared" si="71"/>
        <v>192</v>
      </c>
      <c r="BL48" s="11">
        <f t="shared" si="72"/>
        <v>60</v>
      </c>
      <c r="BM48" s="16" t="str">
        <f t="shared" si="33"/>
        <v>Successful</v>
      </c>
      <c r="BN48" s="8">
        <f t="shared" si="73"/>
        <v>6</v>
      </c>
      <c r="BO48" s="4" t="str">
        <f t="shared" si="74"/>
        <v>B</v>
      </c>
      <c r="BP48" s="12" t="str">
        <f t="shared" si="34"/>
        <v>60-64.99</v>
      </c>
    </row>
    <row r="49" spans="1:68" x14ac:dyDescent="0.25">
      <c r="A49" s="12" t="str">
        <f>[2]Sheet1!$A48</f>
        <v>MMS18-20/47</v>
      </c>
      <c r="B49" s="32" t="str">
        <f>[2]Sheet1!$B48</f>
        <v>KORE PRASHEEL PRASHANT SHEELA</v>
      </c>
      <c r="C49" s="15">
        <f>[3]PM!$C49</f>
        <v>32</v>
      </c>
      <c r="D49" s="15">
        <f>[3]PM!$D49</f>
        <v>42</v>
      </c>
      <c r="E49" s="3">
        <f t="shared" si="35"/>
        <v>74</v>
      </c>
      <c r="F49" s="4" t="str">
        <f t="shared" si="36"/>
        <v>A</v>
      </c>
      <c r="G49" s="4" t="str">
        <f t="shared" si="37"/>
        <v>8</v>
      </c>
      <c r="H49" s="1">
        <v>4</v>
      </c>
      <c r="I49" s="10">
        <f t="shared" si="38"/>
        <v>32</v>
      </c>
      <c r="J49" s="15">
        <f>[4]FA!$C49</f>
        <v>32</v>
      </c>
      <c r="K49" s="15">
        <f>[4]FA!$D49</f>
        <v>42</v>
      </c>
      <c r="L49" s="3">
        <f t="shared" si="39"/>
        <v>74</v>
      </c>
      <c r="M49" s="4" t="str">
        <f t="shared" si="40"/>
        <v>A</v>
      </c>
      <c r="N49" s="4" t="str">
        <f t="shared" si="41"/>
        <v>8</v>
      </c>
      <c r="O49" s="1">
        <v>4</v>
      </c>
      <c r="P49" s="10">
        <f t="shared" si="42"/>
        <v>32</v>
      </c>
      <c r="Q49" s="23">
        <f>[5]BS!$C49</f>
        <v>32</v>
      </c>
      <c r="R49" s="23">
        <f>[5]BS!$D49</f>
        <v>42</v>
      </c>
      <c r="S49" s="3">
        <f t="shared" si="43"/>
        <v>74</v>
      </c>
      <c r="T49" s="4" t="str">
        <f t="shared" si="44"/>
        <v>A+</v>
      </c>
      <c r="U49" s="4" t="str">
        <f t="shared" si="45"/>
        <v>8</v>
      </c>
      <c r="V49" s="1">
        <v>4</v>
      </c>
      <c r="W49" s="10">
        <f t="shared" si="46"/>
        <v>32</v>
      </c>
      <c r="X49" s="24">
        <f>[6]OM!$C49</f>
        <v>32</v>
      </c>
      <c r="Y49" s="25">
        <f>[6]OM!$D49</f>
        <v>42</v>
      </c>
      <c r="Z49" s="3">
        <f t="shared" si="47"/>
        <v>74</v>
      </c>
      <c r="AA49" s="4" t="str">
        <f t="shared" si="48"/>
        <v>A</v>
      </c>
      <c r="AB49" s="4" t="str">
        <f t="shared" si="49"/>
        <v>8</v>
      </c>
      <c r="AC49" s="1">
        <v>4</v>
      </c>
      <c r="AD49" s="10">
        <f t="shared" si="50"/>
        <v>32</v>
      </c>
      <c r="AE49" s="24">
        <f>[7]ME!$C49</f>
        <v>32</v>
      </c>
      <c r="AF49" s="25">
        <f>[7]ME!$D49</f>
        <v>42</v>
      </c>
      <c r="AG49" s="3">
        <f t="shared" si="51"/>
        <v>74</v>
      </c>
      <c r="AH49" s="4" t="str">
        <f t="shared" si="52"/>
        <v>A</v>
      </c>
      <c r="AI49" s="4" t="str">
        <f t="shared" si="53"/>
        <v>8</v>
      </c>
      <c r="AJ49" s="1">
        <v>4</v>
      </c>
      <c r="AK49" s="10">
        <f t="shared" si="54"/>
        <v>32</v>
      </c>
      <c r="AL49" s="24">
        <f>[8]EMC!$C49</f>
        <v>32</v>
      </c>
      <c r="AM49" s="24">
        <f>[8]EMC!$D49</f>
        <v>42</v>
      </c>
      <c r="AN49" s="3">
        <f t="shared" si="55"/>
        <v>74</v>
      </c>
      <c r="AO49" s="4" t="str">
        <f t="shared" si="56"/>
        <v>A</v>
      </c>
      <c r="AP49" s="4" t="str">
        <f t="shared" si="57"/>
        <v>8</v>
      </c>
      <c r="AQ49" s="1">
        <v>4</v>
      </c>
      <c r="AR49" s="10">
        <f t="shared" si="58"/>
        <v>32</v>
      </c>
      <c r="AS49" s="15">
        <f>[9]NSS!$C49</f>
        <v>32</v>
      </c>
      <c r="AT49" s="15">
        <f>[9]NSS!$D49</f>
        <v>42</v>
      </c>
      <c r="AU49" s="3">
        <f t="shared" si="59"/>
        <v>74</v>
      </c>
      <c r="AV49" s="4" t="str">
        <f t="shared" si="60"/>
        <v>A</v>
      </c>
      <c r="AW49" s="4" t="str">
        <f t="shared" si="61"/>
        <v>8</v>
      </c>
      <c r="AX49" s="1">
        <v>4</v>
      </c>
      <c r="AY49" s="10">
        <f t="shared" si="62"/>
        <v>32</v>
      </c>
      <c r="AZ49" s="24">
        <f>[10]OB!$C49</f>
        <v>32</v>
      </c>
      <c r="BA49" s="24">
        <f>[10]OB!$D49</f>
        <v>42</v>
      </c>
      <c r="BB49" s="3">
        <f t="shared" si="63"/>
        <v>74</v>
      </c>
      <c r="BC49" s="4" t="str">
        <f t="shared" si="64"/>
        <v>A</v>
      </c>
      <c r="BD49" s="4" t="str">
        <f t="shared" si="65"/>
        <v>8</v>
      </c>
      <c r="BE49" s="1">
        <v>4</v>
      </c>
      <c r="BF49" s="10">
        <f t="shared" si="66"/>
        <v>32</v>
      </c>
      <c r="BG49" s="3">
        <f t="shared" si="67"/>
        <v>256</v>
      </c>
      <c r="BH49" s="3">
        <f t="shared" si="68"/>
        <v>336</v>
      </c>
      <c r="BI49" s="3">
        <f t="shared" si="69"/>
        <v>592</v>
      </c>
      <c r="BJ49" s="7">
        <f t="shared" si="70"/>
        <v>64</v>
      </c>
      <c r="BK49" s="7">
        <f t="shared" si="71"/>
        <v>256</v>
      </c>
      <c r="BL49" s="11">
        <f t="shared" si="72"/>
        <v>74</v>
      </c>
      <c r="BM49" s="16" t="str">
        <f t="shared" si="33"/>
        <v>Successful</v>
      </c>
      <c r="BN49" s="8">
        <f t="shared" si="73"/>
        <v>8</v>
      </c>
      <c r="BO49" s="4" t="str">
        <f t="shared" si="74"/>
        <v>A</v>
      </c>
      <c r="BP49" s="12" t="str">
        <f t="shared" si="34"/>
        <v>70-74.99</v>
      </c>
    </row>
    <row r="50" spans="1:68" x14ac:dyDescent="0.25">
      <c r="A50" s="12" t="str">
        <f>[2]Sheet1!$A49</f>
        <v>MMS18-20/48</v>
      </c>
      <c r="B50" s="32" t="str">
        <f>[2]Sheet1!$B49</f>
        <v>LATE VISHAL BALASAHEB PRAMILA</v>
      </c>
      <c r="C50" s="15">
        <f>[3]PM!$C50</f>
        <v>31</v>
      </c>
      <c r="D50" s="15">
        <f>[3]PM!$D50</f>
        <v>45</v>
      </c>
      <c r="E50" s="3">
        <f t="shared" si="35"/>
        <v>76</v>
      </c>
      <c r="F50" s="4" t="str">
        <f t="shared" si="36"/>
        <v>A+</v>
      </c>
      <c r="G50" s="4" t="str">
        <f t="shared" si="37"/>
        <v>9</v>
      </c>
      <c r="H50" s="1">
        <v>4</v>
      </c>
      <c r="I50" s="10">
        <f t="shared" si="38"/>
        <v>36</v>
      </c>
      <c r="J50" s="15">
        <f>[4]FA!$C50</f>
        <v>31</v>
      </c>
      <c r="K50" s="15">
        <f>[4]FA!$D50</f>
        <v>45</v>
      </c>
      <c r="L50" s="3">
        <f t="shared" si="39"/>
        <v>76</v>
      </c>
      <c r="M50" s="4" t="str">
        <f t="shared" si="40"/>
        <v>A+</v>
      </c>
      <c r="N50" s="4" t="str">
        <f t="shared" si="41"/>
        <v>9</v>
      </c>
      <c r="O50" s="1">
        <v>4</v>
      </c>
      <c r="P50" s="10">
        <f t="shared" si="42"/>
        <v>36</v>
      </c>
      <c r="Q50" s="23">
        <f>[5]BS!$C50</f>
        <v>31</v>
      </c>
      <c r="R50" s="23">
        <f>[5]BS!$D50</f>
        <v>45</v>
      </c>
      <c r="S50" s="3">
        <f t="shared" si="43"/>
        <v>76</v>
      </c>
      <c r="T50" s="4" t="str">
        <f t="shared" si="44"/>
        <v>A+</v>
      </c>
      <c r="U50" s="4" t="str">
        <f t="shared" si="45"/>
        <v>9</v>
      </c>
      <c r="V50" s="1">
        <v>4</v>
      </c>
      <c r="W50" s="10">
        <f t="shared" si="46"/>
        <v>36</v>
      </c>
      <c r="X50" s="24">
        <f>[6]OM!$C50</f>
        <v>31</v>
      </c>
      <c r="Y50" s="25">
        <f>[6]OM!$D50</f>
        <v>45</v>
      </c>
      <c r="Z50" s="3">
        <f t="shared" si="47"/>
        <v>76</v>
      </c>
      <c r="AA50" s="4" t="str">
        <f t="shared" si="48"/>
        <v>A+</v>
      </c>
      <c r="AB50" s="4" t="str">
        <f t="shared" si="49"/>
        <v>9</v>
      </c>
      <c r="AC50" s="1">
        <v>4</v>
      </c>
      <c r="AD50" s="10">
        <f t="shared" si="50"/>
        <v>36</v>
      </c>
      <c r="AE50" s="24">
        <f>[7]ME!$C50</f>
        <v>31</v>
      </c>
      <c r="AF50" s="25">
        <f>[7]ME!$D50</f>
        <v>45</v>
      </c>
      <c r="AG50" s="3">
        <f t="shared" si="51"/>
        <v>76</v>
      </c>
      <c r="AH50" s="4" t="str">
        <f t="shared" si="52"/>
        <v>A+</v>
      </c>
      <c r="AI50" s="4" t="str">
        <f t="shared" si="53"/>
        <v>9</v>
      </c>
      <c r="AJ50" s="1">
        <v>4</v>
      </c>
      <c r="AK50" s="10">
        <f t="shared" si="54"/>
        <v>36</v>
      </c>
      <c r="AL50" s="24">
        <f>[8]EMC!$C50</f>
        <v>31</v>
      </c>
      <c r="AM50" s="24">
        <f>[8]EMC!$D50</f>
        <v>45</v>
      </c>
      <c r="AN50" s="3">
        <f t="shared" si="55"/>
        <v>76</v>
      </c>
      <c r="AO50" s="4" t="str">
        <f t="shared" si="56"/>
        <v>A+</v>
      </c>
      <c r="AP50" s="4" t="str">
        <f t="shared" si="57"/>
        <v>9</v>
      </c>
      <c r="AQ50" s="1">
        <v>4</v>
      </c>
      <c r="AR50" s="10">
        <f t="shared" si="58"/>
        <v>36</v>
      </c>
      <c r="AS50" s="15">
        <f>[9]NSS!$C50</f>
        <v>31</v>
      </c>
      <c r="AT50" s="15">
        <f>[9]NSS!$D50</f>
        <v>45</v>
      </c>
      <c r="AU50" s="3">
        <f t="shared" si="59"/>
        <v>76</v>
      </c>
      <c r="AV50" s="4" t="str">
        <f t="shared" si="60"/>
        <v>A+</v>
      </c>
      <c r="AW50" s="4" t="str">
        <f t="shared" si="61"/>
        <v>9</v>
      </c>
      <c r="AX50" s="1">
        <v>4</v>
      </c>
      <c r="AY50" s="10">
        <f t="shared" si="62"/>
        <v>36</v>
      </c>
      <c r="AZ50" s="24">
        <f>[10]OB!$C50</f>
        <v>31</v>
      </c>
      <c r="BA50" s="24">
        <f>[10]OB!$D50</f>
        <v>45</v>
      </c>
      <c r="BB50" s="3">
        <f t="shared" si="63"/>
        <v>76</v>
      </c>
      <c r="BC50" s="4" t="str">
        <f t="shared" si="64"/>
        <v>A+</v>
      </c>
      <c r="BD50" s="4" t="str">
        <f t="shared" si="65"/>
        <v>9</v>
      </c>
      <c r="BE50" s="1">
        <v>4</v>
      </c>
      <c r="BF50" s="10">
        <f t="shared" si="66"/>
        <v>36</v>
      </c>
      <c r="BG50" s="3">
        <f t="shared" si="67"/>
        <v>248</v>
      </c>
      <c r="BH50" s="3">
        <f t="shared" si="68"/>
        <v>360</v>
      </c>
      <c r="BI50" s="3">
        <f t="shared" si="69"/>
        <v>608</v>
      </c>
      <c r="BJ50" s="7">
        <f t="shared" si="70"/>
        <v>72</v>
      </c>
      <c r="BK50" s="7">
        <f t="shared" si="71"/>
        <v>288</v>
      </c>
      <c r="BL50" s="11">
        <f t="shared" si="72"/>
        <v>76</v>
      </c>
      <c r="BM50" s="16" t="str">
        <f t="shared" si="33"/>
        <v>Successful</v>
      </c>
      <c r="BN50" s="8">
        <f t="shared" si="73"/>
        <v>9</v>
      </c>
      <c r="BO50" s="4" t="str">
        <f t="shared" si="74"/>
        <v>A+</v>
      </c>
      <c r="BP50" s="12" t="str">
        <f t="shared" si="34"/>
        <v>75-79.99</v>
      </c>
    </row>
    <row r="51" spans="1:68" x14ac:dyDescent="0.25">
      <c r="A51" s="12" t="str">
        <f>[2]Sheet1!$A50</f>
        <v>MMS18-20/49</v>
      </c>
      <c r="B51" s="32" t="str">
        <f>[2]Sheet1!$B50</f>
        <v xml:space="preserve">LOKE TEJAL JITENDRA GEETA </v>
      </c>
      <c r="C51" s="15">
        <f>[3]PM!$C51</f>
        <v>33</v>
      </c>
      <c r="D51" s="15">
        <f>[3]PM!$D51</f>
        <v>36</v>
      </c>
      <c r="E51" s="3">
        <f t="shared" si="35"/>
        <v>69</v>
      </c>
      <c r="F51" s="4" t="str">
        <f t="shared" si="36"/>
        <v>B+</v>
      </c>
      <c r="G51" s="4" t="str">
        <f t="shared" si="37"/>
        <v>7</v>
      </c>
      <c r="H51" s="1">
        <v>4</v>
      </c>
      <c r="I51" s="10">
        <f t="shared" si="38"/>
        <v>28</v>
      </c>
      <c r="J51" s="15">
        <f>[4]FA!$C51</f>
        <v>33</v>
      </c>
      <c r="K51" s="15">
        <f>[4]FA!$D51</f>
        <v>36</v>
      </c>
      <c r="L51" s="3">
        <f t="shared" si="39"/>
        <v>69</v>
      </c>
      <c r="M51" s="4" t="str">
        <f t="shared" si="40"/>
        <v>B+</v>
      </c>
      <c r="N51" s="4" t="str">
        <f t="shared" si="41"/>
        <v>7</v>
      </c>
      <c r="O51" s="1">
        <v>4</v>
      </c>
      <c r="P51" s="10">
        <f t="shared" si="42"/>
        <v>28</v>
      </c>
      <c r="Q51" s="23">
        <f>[5]BS!$C51</f>
        <v>33</v>
      </c>
      <c r="R51" s="23">
        <f>[5]BS!$D51</f>
        <v>36</v>
      </c>
      <c r="S51" s="3">
        <f t="shared" si="43"/>
        <v>69</v>
      </c>
      <c r="T51" s="4" t="str">
        <f t="shared" si="44"/>
        <v>A</v>
      </c>
      <c r="U51" s="4" t="str">
        <f t="shared" si="45"/>
        <v>7</v>
      </c>
      <c r="V51" s="1">
        <v>4</v>
      </c>
      <c r="W51" s="10">
        <f t="shared" si="46"/>
        <v>28</v>
      </c>
      <c r="X51" s="24">
        <f>[6]OM!$C51</f>
        <v>33</v>
      </c>
      <c r="Y51" s="25">
        <f>[6]OM!$D51</f>
        <v>36</v>
      </c>
      <c r="Z51" s="3">
        <f t="shared" si="47"/>
        <v>69</v>
      </c>
      <c r="AA51" s="4" t="str">
        <f t="shared" si="48"/>
        <v>B+</v>
      </c>
      <c r="AB51" s="4" t="str">
        <f t="shared" si="49"/>
        <v>7</v>
      </c>
      <c r="AC51" s="1">
        <v>4</v>
      </c>
      <c r="AD51" s="10">
        <f t="shared" si="50"/>
        <v>28</v>
      </c>
      <c r="AE51" s="24">
        <f>[7]ME!$C51</f>
        <v>33</v>
      </c>
      <c r="AF51" s="25">
        <f>[7]ME!$D51</f>
        <v>36</v>
      </c>
      <c r="AG51" s="3">
        <f t="shared" si="51"/>
        <v>69</v>
      </c>
      <c r="AH51" s="4" t="str">
        <f t="shared" si="52"/>
        <v>B+</v>
      </c>
      <c r="AI51" s="4" t="str">
        <f t="shared" si="53"/>
        <v>7</v>
      </c>
      <c r="AJ51" s="1">
        <v>4</v>
      </c>
      <c r="AK51" s="10">
        <f t="shared" si="54"/>
        <v>28</v>
      </c>
      <c r="AL51" s="24">
        <f>[8]EMC!$C51</f>
        <v>33</v>
      </c>
      <c r="AM51" s="24">
        <f>[8]EMC!$D51</f>
        <v>36</v>
      </c>
      <c r="AN51" s="3">
        <f t="shared" si="55"/>
        <v>69</v>
      </c>
      <c r="AO51" s="4" t="str">
        <f t="shared" si="56"/>
        <v>B+</v>
      </c>
      <c r="AP51" s="4" t="str">
        <f t="shared" si="57"/>
        <v>7</v>
      </c>
      <c r="AQ51" s="1">
        <v>4</v>
      </c>
      <c r="AR51" s="10">
        <f t="shared" si="58"/>
        <v>28</v>
      </c>
      <c r="AS51" s="15">
        <f>[9]NSS!$C51</f>
        <v>33</v>
      </c>
      <c r="AT51" s="15">
        <f>[9]NSS!$D51</f>
        <v>36</v>
      </c>
      <c r="AU51" s="3">
        <f t="shared" si="59"/>
        <v>69</v>
      </c>
      <c r="AV51" s="4" t="str">
        <f t="shared" si="60"/>
        <v>B+</v>
      </c>
      <c r="AW51" s="4" t="str">
        <f t="shared" si="61"/>
        <v>7</v>
      </c>
      <c r="AX51" s="1">
        <v>4</v>
      </c>
      <c r="AY51" s="10">
        <f t="shared" si="62"/>
        <v>28</v>
      </c>
      <c r="AZ51" s="24">
        <f>[10]OB!$C51</f>
        <v>33</v>
      </c>
      <c r="BA51" s="24">
        <f>[10]OB!$D51</f>
        <v>36</v>
      </c>
      <c r="BB51" s="3">
        <f t="shared" si="63"/>
        <v>69</v>
      </c>
      <c r="BC51" s="4" t="str">
        <f t="shared" si="64"/>
        <v>B+</v>
      </c>
      <c r="BD51" s="4" t="str">
        <f t="shared" si="65"/>
        <v>7</v>
      </c>
      <c r="BE51" s="1">
        <v>4</v>
      </c>
      <c r="BF51" s="10">
        <f t="shared" si="66"/>
        <v>28</v>
      </c>
      <c r="BG51" s="3">
        <f t="shared" si="67"/>
        <v>264</v>
      </c>
      <c r="BH51" s="3">
        <f t="shared" si="68"/>
        <v>288</v>
      </c>
      <c r="BI51" s="3">
        <f t="shared" si="69"/>
        <v>552</v>
      </c>
      <c r="BJ51" s="7">
        <f t="shared" si="70"/>
        <v>56</v>
      </c>
      <c r="BK51" s="7">
        <f t="shared" si="71"/>
        <v>224</v>
      </c>
      <c r="BL51" s="11">
        <f t="shared" si="72"/>
        <v>69</v>
      </c>
      <c r="BM51" s="16" t="str">
        <f t="shared" si="33"/>
        <v>Successful</v>
      </c>
      <c r="BN51" s="8">
        <f t="shared" si="73"/>
        <v>7</v>
      </c>
      <c r="BO51" s="4" t="str">
        <f t="shared" si="74"/>
        <v>B+</v>
      </c>
      <c r="BP51" s="12" t="str">
        <f t="shared" si="34"/>
        <v>65-69.99</v>
      </c>
    </row>
    <row r="52" spans="1:68" x14ac:dyDescent="0.25">
      <c r="A52" s="12" t="str">
        <f>[2]Sheet1!$A51</f>
        <v>MMS18-20/50</v>
      </c>
      <c r="B52" s="32" t="str">
        <f>[2]Sheet1!$B51</f>
        <v>MANDAVKAR CHAITRALI SANJAY SUCHITA</v>
      </c>
      <c r="C52" s="15">
        <f>[3]PM!$C52</f>
        <v>32</v>
      </c>
      <c r="D52" s="15">
        <f>[3]PM!$D52</f>
        <v>39</v>
      </c>
      <c r="E52" s="3">
        <f t="shared" si="35"/>
        <v>71</v>
      </c>
      <c r="F52" s="4" t="str">
        <f t="shared" si="36"/>
        <v>A</v>
      </c>
      <c r="G52" s="4" t="str">
        <f t="shared" si="37"/>
        <v>8</v>
      </c>
      <c r="H52" s="1">
        <v>4</v>
      </c>
      <c r="I52" s="10">
        <f t="shared" si="38"/>
        <v>32</v>
      </c>
      <c r="J52" s="15">
        <f>[4]FA!$C52</f>
        <v>32</v>
      </c>
      <c r="K52" s="15">
        <f>[4]FA!$D52</f>
        <v>39</v>
      </c>
      <c r="L52" s="3">
        <f t="shared" si="39"/>
        <v>71</v>
      </c>
      <c r="M52" s="4" t="str">
        <f t="shared" si="40"/>
        <v>A</v>
      </c>
      <c r="N52" s="4" t="str">
        <f t="shared" si="41"/>
        <v>8</v>
      </c>
      <c r="O52" s="1">
        <v>4</v>
      </c>
      <c r="P52" s="10">
        <f t="shared" si="42"/>
        <v>32</v>
      </c>
      <c r="Q52" s="23">
        <f>[5]BS!$C52</f>
        <v>32</v>
      </c>
      <c r="R52" s="23">
        <f>[5]BS!$D52</f>
        <v>39</v>
      </c>
      <c r="S52" s="3">
        <f t="shared" si="43"/>
        <v>71</v>
      </c>
      <c r="T52" s="4" t="str">
        <f t="shared" si="44"/>
        <v>A+</v>
      </c>
      <c r="U52" s="4" t="str">
        <f t="shared" si="45"/>
        <v>8</v>
      </c>
      <c r="V52" s="1">
        <v>4</v>
      </c>
      <c r="W52" s="10">
        <f t="shared" si="46"/>
        <v>32</v>
      </c>
      <c r="X52" s="24">
        <f>[6]OM!$C52</f>
        <v>32</v>
      </c>
      <c r="Y52" s="25">
        <f>[6]OM!$D52</f>
        <v>39</v>
      </c>
      <c r="Z52" s="3">
        <f t="shared" si="47"/>
        <v>71</v>
      </c>
      <c r="AA52" s="4" t="str">
        <f t="shared" si="48"/>
        <v>A</v>
      </c>
      <c r="AB52" s="4" t="str">
        <f t="shared" si="49"/>
        <v>8</v>
      </c>
      <c r="AC52" s="1">
        <v>4</v>
      </c>
      <c r="AD52" s="10">
        <f t="shared" si="50"/>
        <v>32</v>
      </c>
      <c r="AE52" s="24">
        <f>[7]ME!$C52</f>
        <v>32</v>
      </c>
      <c r="AF52" s="25">
        <f>[7]ME!$D52</f>
        <v>39</v>
      </c>
      <c r="AG52" s="3">
        <f t="shared" si="51"/>
        <v>71</v>
      </c>
      <c r="AH52" s="4" t="str">
        <f t="shared" si="52"/>
        <v>A</v>
      </c>
      <c r="AI52" s="4" t="str">
        <f t="shared" si="53"/>
        <v>8</v>
      </c>
      <c r="AJ52" s="1">
        <v>4</v>
      </c>
      <c r="AK52" s="10">
        <f t="shared" si="54"/>
        <v>32</v>
      </c>
      <c r="AL52" s="24">
        <f>[8]EMC!$C52</f>
        <v>32</v>
      </c>
      <c r="AM52" s="24">
        <f>[8]EMC!$D52</f>
        <v>39</v>
      </c>
      <c r="AN52" s="3">
        <f t="shared" si="55"/>
        <v>71</v>
      </c>
      <c r="AO52" s="4" t="str">
        <f t="shared" si="56"/>
        <v>A</v>
      </c>
      <c r="AP52" s="4" t="str">
        <f t="shared" si="57"/>
        <v>8</v>
      </c>
      <c r="AQ52" s="1">
        <v>4</v>
      </c>
      <c r="AR52" s="10">
        <f t="shared" si="58"/>
        <v>32</v>
      </c>
      <c r="AS52" s="15">
        <f>[9]NSS!$C52</f>
        <v>32</v>
      </c>
      <c r="AT52" s="15">
        <f>[9]NSS!$D52</f>
        <v>39</v>
      </c>
      <c r="AU52" s="3">
        <f t="shared" si="59"/>
        <v>71</v>
      </c>
      <c r="AV52" s="4" t="str">
        <f t="shared" si="60"/>
        <v>A</v>
      </c>
      <c r="AW52" s="4" t="str">
        <f t="shared" si="61"/>
        <v>8</v>
      </c>
      <c r="AX52" s="1">
        <v>4</v>
      </c>
      <c r="AY52" s="10">
        <f t="shared" si="62"/>
        <v>32</v>
      </c>
      <c r="AZ52" s="24">
        <f>[10]OB!$C52</f>
        <v>32</v>
      </c>
      <c r="BA52" s="24">
        <f>[10]OB!$D52</f>
        <v>39</v>
      </c>
      <c r="BB52" s="3">
        <f t="shared" si="63"/>
        <v>71</v>
      </c>
      <c r="BC52" s="4" t="str">
        <f t="shared" si="64"/>
        <v>A</v>
      </c>
      <c r="BD52" s="4" t="str">
        <f t="shared" si="65"/>
        <v>8</v>
      </c>
      <c r="BE52" s="1">
        <v>4</v>
      </c>
      <c r="BF52" s="10">
        <f t="shared" si="66"/>
        <v>32</v>
      </c>
      <c r="BG52" s="3">
        <f t="shared" si="67"/>
        <v>256</v>
      </c>
      <c r="BH52" s="3">
        <f t="shared" si="68"/>
        <v>312</v>
      </c>
      <c r="BI52" s="3">
        <f t="shared" si="69"/>
        <v>568</v>
      </c>
      <c r="BJ52" s="7">
        <f t="shared" si="70"/>
        <v>64</v>
      </c>
      <c r="BK52" s="7">
        <f t="shared" si="71"/>
        <v>256</v>
      </c>
      <c r="BL52" s="11">
        <f t="shared" si="72"/>
        <v>71</v>
      </c>
      <c r="BM52" s="16" t="str">
        <f t="shared" si="33"/>
        <v>Successful</v>
      </c>
      <c r="BN52" s="8">
        <f t="shared" si="73"/>
        <v>8</v>
      </c>
      <c r="BO52" s="4" t="str">
        <f t="shared" si="74"/>
        <v>A</v>
      </c>
      <c r="BP52" s="12" t="str">
        <f t="shared" si="34"/>
        <v>70-74.99</v>
      </c>
    </row>
    <row r="53" spans="1:68" x14ac:dyDescent="0.25">
      <c r="A53" s="12" t="str">
        <f>[2]Sheet1!$A52</f>
        <v>MMS18-20/51</v>
      </c>
      <c r="B53" s="32" t="str">
        <f>[2]Sheet1!$B52</f>
        <v>MARCHANDE SHWETA SHANTARAM SHEETAL</v>
      </c>
      <c r="C53" s="15">
        <f>[3]PM!$C53</f>
        <v>30</v>
      </c>
      <c r="D53" s="15">
        <f>[3]PM!$D53</f>
        <v>41</v>
      </c>
      <c r="E53" s="3">
        <f t="shared" si="35"/>
        <v>71</v>
      </c>
      <c r="F53" s="4" t="str">
        <f t="shared" si="36"/>
        <v>A</v>
      </c>
      <c r="G53" s="4" t="str">
        <f t="shared" si="37"/>
        <v>8</v>
      </c>
      <c r="H53" s="1">
        <v>4</v>
      </c>
      <c r="I53" s="10">
        <f t="shared" si="38"/>
        <v>32</v>
      </c>
      <c r="J53" s="15">
        <f>[4]FA!$C53</f>
        <v>30</v>
      </c>
      <c r="K53" s="15">
        <f>[4]FA!$D53</f>
        <v>41</v>
      </c>
      <c r="L53" s="3">
        <f t="shared" si="39"/>
        <v>71</v>
      </c>
      <c r="M53" s="4" t="str">
        <f t="shared" si="40"/>
        <v>A</v>
      </c>
      <c r="N53" s="4" t="str">
        <f t="shared" si="41"/>
        <v>8</v>
      </c>
      <c r="O53" s="1">
        <v>4</v>
      </c>
      <c r="P53" s="10">
        <f t="shared" si="42"/>
        <v>32</v>
      </c>
      <c r="Q53" s="23">
        <f>[5]BS!$C53</f>
        <v>30</v>
      </c>
      <c r="R53" s="23">
        <f>[5]BS!$D53</f>
        <v>41</v>
      </c>
      <c r="S53" s="3">
        <f t="shared" si="43"/>
        <v>71</v>
      </c>
      <c r="T53" s="4" t="str">
        <f t="shared" si="44"/>
        <v>A+</v>
      </c>
      <c r="U53" s="4" t="str">
        <f t="shared" si="45"/>
        <v>8</v>
      </c>
      <c r="V53" s="1">
        <v>4</v>
      </c>
      <c r="W53" s="10">
        <f t="shared" si="46"/>
        <v>32</v>
      </c>
      <c r="X53" s="24">
        <f>[6]OM!$C53</f>
        <v>30</v>
      </c>
      <c r="Y53" s="25">
        <f>[6]OM!$D53</f>
        <v>41</v>
      </c>
      <c r="Z53" s="3">
        <f t="shared" si="47"/>
        <v>71</v>
      </c>
      <c r="AA53" s="4" t="str">
        <f t="shared" si="48"/>
        <v>A</v>
      </c>
      <c r="AB53" s="4" t="str">
        <f t="shared" si="49"/>
        <v>8</v>
      </c>
      <c r="AC53" s="1">
        <v>4</v>
      </c>
      <c r="AD53" s="10">
        <f t="shared" si="50"/>
        <v>32</v>
      </c>
      <c r="AE53" s="24">
        <f>[7]ME!$C53</f>
        <v>30</v>
      </c>
      <c r="AF53" s="25">
        <f>[7]ME!$D53</f>
        <v>41</v>
      </c>
      <c r="AG53" s="3">
        <f t="shared" si="51"/>
        <v>71</v>
      </c>
      <c r="AH53" s="4" t="str">
        <f t="shared" si="52"/>
        <v>A</v>
      </c>
      <c r="AI53" s="4" t="str">
        <f t="shared" si="53"/>
        <v>8</v>
      </c>
      <c r="AJ53" s="1">
        <v>4</v>
      </c>
      <c r="AK53" s="10">
        <f t="shared" si="54"/>
        <v>32</v>
      </c>
      <c r="AL53" s="24">
        <f>[8]EMC!$C53</f>
        <v>30</v>
      </c>
      <c r="AM53" s="24">
        <f>[8]EMC!$D53</f>
        <v>41</v>
      </c>
      <c r="AN53" s="3">
        <f t="shared" si="55"/>
        <v>71</v>
      </c>
      <c r="AO53" s="4" t="str">
        <f t="shared" si="56"/>
        <v>A</v>
      </c>
      <c r="AP53" s="4" t="str">
        <f t="shared" si="57"/>
        <v>8</v>
      </c>
      <c r="AQ53" s="1">
        <v>4</v>
      </c>
      <c r="AR53" s="10">
        <f t="shared" si="58"/>
        <v>32</v>
      </c>
      <c r="AS53" s="15">
        <f>[9]NSS!$C53</f>
        <v>30</v>
      </c>
      <c r="AT53" s="15">
        <f>[9]NSS!$D53</f>
        <v>41</v>
      </c>
      <c r="AU53" s="3">
        <f t="shared" si="59"/>
        <v>71</v>
      </c>
      <c r="AV53" s="4" t="str">
        <f t="shared" si="60"/>
        <v>A</v>
      </c>
      <c r="AW53" s="4" t="str">
        <f t="shared" si="61"/>
        <v>8</v>
      </c>
      <c r="AX53" s="1">
        <v>4</v>
      </c>
      <c r="AY53" s="10">
        <f t="shared" si="62"/>
        <v>32</v>
      </c>
      <c r="AZ53" s="24">
        <f>[10]OB!$C53</f>
        <v>30</v>
      </c>
      <c r="BA53" s="24">
        <f>[10]OB!$D53</f>
        <v>41</v>
      </c>
      <c r="BB53" s="3">
        <f t="shared" si="63"/>
        <v>71</v>
      </c>
      <c r="BC53" s="4" t="str">
        <f t="shared" si="64"/>
        <v>A</v>
      </c>
      <c r="BD53" s="4" t="str">
        <f t="shared" si="65"/>
        <v>8</v>
      </c>
      <c r="BE53" s="1">
        <v>4</v>
      </c>
      <c r="BF53" s="10">
        <f t="shared" si="66"/>
        <v>32</v>
      </c>
      <c r="BG53" s="3">
        <f t="shared" si="67"/>
        <v>240</v>
      </c>
      <c r="BH53" s="3">
        <f t="shared" si="68"/>
        <v>328</v>
      </c>
      <c r="BI53" s="3">
        <f t="shared" si="69"/>
        <v>568</v>
      </c>
      <c r="BJ53" s="7">
        <f t="shared" si="70"/>
        <v>64</v>
      </c>
      <c r="BK53" s="7">
        <f t="shared" si="71"/>
        <v>256</v>
      </c>
      <c r="BL53" s="11">
        <f t="shared" si="72"/>
        <v>71</v>
      </c>
      <c r="BM53" s="16" t="str">
        <f t="shared" si="33"/>
        <v>Successful</v>
      </c>
      <c r="BN53" s="8">
        <f t="shared" si="73"/>
        <v>8</v>
      </c>
      <c r="BO53" s="4" t="str">
        <f t="shared" si="74"/>
        <v>A</v>
      </c>
      <c r="BP53" s="12" t="str">
        <f t="shared" si="34"/>
        <v>70-74.99</v>
      </c>
    </row>
    <row r="54" spans="1:68" x14ac:dyDescent="0.25">
      <c r="A54" s="12" t="str">
        <f>[2]Sheet1!$A53</f>
        <v>MMS18-20/52</v>
      </c>
      <c r="B54" s="32" t="str">
        <f>[2]Sheet1!$B53</f>
        <v>MHATRE VARAD GURUNATH SUSHMA</v>
      </c>
      <c r="C54" s="15">
        <f>[3]PM!$C54</f>
        <v>29</v>
      </c>
      <c r="D54" s="15">
        <f>[3]PM!$D54</f>
        <v>46</v>
      </c>
      <c r="E54" s="3">
        <f t="shared" si="35"/>
        <v>75</v>
      </c>
      <c r="F54" s="4" t="str">
        <f t="shared" si="36"/>
        <v>A+</v>
      </c>
      <c r="G54" s="4" t="str">
        <f t="shared" si="37"/>
        <v>9</v>
      </c>
      <c r="H54" s="1">
        <v>4</v>
      </c>
      <c r="I54" s="10">
        <f t="shared" si="38"/>
        <v>36</v>
      </c>
      <c r="J54" s="15">
        <f>[4]FA!$C54</f>
        <v>29</v>
      </c>
      <c r="K54" s="15">
        <f>[4]FA!$D54</f>
        <v>46</v>
      </c>
      <c r="L54" s="3">
        <f t="shared" si="39"/>
        <v>75</v>
      </c>
      <c r="M54" s="4" t="str">
        <f t="shared" si="40"/>
        <v>A+</v>
      </c>
      <c r="N54" s="4" t="str">
        <f t="shared" si="41"/>
        <v>9</v>
      </c>
      <c r="O54" s="1">
        <v>4</v>
      </c>
      <c r="P54" s="10">
        <f t="shared" si="42"/>
        <v>36</v>
      </c>
      <c r="Q54" s="23">
        <f>[5]BS!$C54</f>
        <v>29</v>
      </c>
      <c r="R54" s="23">
        <f>[5]BS!$D54</f>
        <v>46</v>
      </c>
      <c r="S54" s="3">
        <f t="shared" si="43"/>
        <v>75</v>
      </c>
      <c r="T54" s="4" t="str">
        <f t="shared" si="44"/>
        <v>A+</v>
      </c>
      <c r="U54" s="4" t="str">
        <f t="shared" si="45"/>
        <v>9</v>
      </c>
      <c r="V54" s="1">
        <v>4</v>
      </c>
      <c r="W54" s="10">
        <f t="shared" si="46"/>
        <v>36</v>
      </c>
      <c r="X54" s="24">
        <f>[6]OM!$C54</f>
        <v>29</v>
      </c>
      <c r="Y54" s="25">
        <f>[6]OM!$D54</f>
        <v>46</v>
      </c>
      <c r="Z54" s="3">
        <f t="shared" si="47"/>
        <v>75</v>
      </c>
      <c r="AA54" s="4" t="str">
        <f t="shared" si="48"/>
        <v>A+</v>
      </c>
      <c r="AB54" s="4" t="str">
        <f t="shared" si="49"/>
        <v>9</v>
      </c>
      <c r="AC54" s="1">
        <v>4</v>
      </c>
      <c r="AD54" s="10">
        <f t="shared" si="50"/>
        <v>36</v>
      </c>
      <c r="AE54" s="24">
        <f>[7]ME!$C54</f>
        <v>29</v>
      </c>
      <c r="AF54" s="25">
        <f>[7]ME!$D54</f>
        <v>46</v>
      </c>
      <c r="AG54" s="3">
        <f t="shared" si="51"/>
        <v>75</v>
      </c>
      <c r="AH54" s="4" t="str">
        <f t="shared" si="52"/>
        <v>A+</v>
      </c>
      <c r="AI54" s="4" t="str">
        <f t="shared" si="53"/>
        <v>9</v>
      </c>
      <c r="AJ54" s="1">
        <v>4</v>
      </c>
      <c r="AK54" s="10">
        <f t="shared" si="54"/>
        <v>36</v>
      </c>
      <c r="AL54" s="24">
        <f>[8]EMC!$C54</f>
        <v>29</v>
      </c>
      <c r="AM54" s="24">
        <f>[8]EMC!$D54</f>
        <v>46</v>
      </c>
      <c r="AN54" s="3">
        <f t="shared" si="55"/>
        <v>75</v>
      </c>
      <c r="AO54" s="4" t="str">
        <f t="shared" si="56"/>
        <v>A+</v>
      </c>
      <c r="AP54" s="4" t="str">
        <f t="shared" si="57"/>
        <v>9</v>
      </c>
      <c r="AQ54" s="1">
        <v>4</v>
      </c>
      <c r="AR54" s="10">
        <f t="shared" si="58"/>
        <v>36</v>
      </c>
      <c r="AS54" s="15">
        <f>[9]NSS!$C54</f>
        <v>29</v>
      </c>
      <c r="AT54" s="15">
        <f>[9]NSS!$D54</f>
        <v>46</v>
      </c>
      <c r="AU54" s="3">
        <f t="shared" si="59"/>
        <v>75</v>
      </c>
      <c r="AV54" s="4" t="str">
        <f t="shared" si="60"/>
        <v>A+</v>
      </c>
      <c r="AW54" s="4" t="str">
        <f t="shared" si="61"/>
        <v>9</v>
      </c>
      <c r="AX54" s="1">
        <v>4</v>
      </c>
      <c r="AY54" s="10">
        <f t="shared" si="62"/>
        <v>36</v>
      </c>
      <c r="AZ54" s="24">
        <f>[10]OB!$C54</f>
        <v>29</v>
      </c>
      <c r="BA54" s="24">
        <f>[10]OB!$D54</f>
        <v>46</v>
      </c>
      <c r="BB54" s="3">
        <f t="shared" si="63"/>
        <v>75</v>
      </c>
      <c r="BC54" s="4" t="str">
        <f t="shared" si="64"/>
        <v>A+</v>
      </c>
      <c r="BD54" s="4" t="str">
        <f t="shared" si="65"/>
        <v>9</v>
      </c>
      <c r="BE54" s="1">
        <v>4</v>
      </c>
      <c r="BF54" s="10">
        <f t="shared" si="66"/>
        <v>36</v>
      </c>
      <c r="BG54" s="3">
        <f t="shared" si="67"/>
        <v>232</v>
      </c>
      <c r="BH54" s="3">
        <f t="shared" si="68"/>
        <v>368</v>
      </c>
      <c r="BI54" s="3">
        <f t="shared" si="69"/>
        <v>600</v>
      </c>
      <c r="BJ54" s="7">
        <f t="shared" si="70"/>
        <v>72</v>
      </c>
      <c r="BK54" s="7">
        <f t="shared" si="71"/>
        <v>288</v>
      </c>
      <c r="BL54" s="11">
        <f t="shared" si="72"/>
        <v>75</v>
      </c>
      <c r="BM54" s="16" t="str">
        <f t="shared" si="33"/>
        <v>Successful</v>
      </c>
      <c r="BN54" s="8">
        <f t="shared" si="73"/>
        <v>9</v>
      </c>
      <c r="BO54" s="4" t="str">
        <f t="shared" si="74"/>
        <v>A+</v>
      </c>
      <c r="BP54" s="12" t="str">
        <f t="shared" si="34"/>
        <v>75-79.99</v>
      </c>
    </row>
    <row r="55" spans="1:68" x14ac:dyDescent="0.25">
      <c r="A55" s="12" t="str">
        <f>[2]Sheet1!$A54</f>
        <v>MMS18-20/53</v>
      </c>
      <c r="B55" s="32" t="str">
        <f>[2]Sheet1!$B54</f>
        <v>MISHRA RASHMI SHIVKANT PRATIBHA</v>
      </c>
      <c r="C55" s="15">
        <f>[3]PM!$C55</f>
        <v>27</v>
      </c>
      <c r="D55" s="15">
        <f>[3]PM!$D55</f>
        <v>40</v>
      </c>
      <c r="E55" s="3">
        <f t="shared" si="35"/>
        <v>67</v>
      </c>
      <c r="F55" s="4" t="str">
        <f t="shared" si="36"/>
        <v>B+</v>
      </c>
      <c r="G55" s="4" t="str">
        <f t="shared" si="37"/>
        <v>7</v>
      </c>
      <c r="H55" s="1">
        <v>4</v>
      </c>
      <c r="I55" s="10">
        <f t="shared" si="38"/>
        <v>28</v>
      </c>
      <c r="J55" s="15">
        <f>[4]FA!$C55</f>
        <v>27</v>
      </c>
      <c r="K55" s="15">
        <f>[4]FA!$D55</f>
        <v>40</v>
      </c>
      <c r="L55" s="3">
        <f t="shared" si="39"/>
        <v>67</v>
      </c>
      <c r="M55" s="4" t="str">
        <f t="shared" si="40"/>
        <v>B+</v>
      </c>
      <c r="N55" s="4" t="str">
        <f t="shared" si="41"/>
        <v>7</v>
      </c>
      <c r="O55" s="1">
        <v>4</v>
      </c>
      <c r="P55" s="10">
        <f t="shared" si="42"/>
        <v>28</v>
      </c>
      <c r="Q55" s="23">
        <f>[5]BS!$C55</f>
        <v>27</v>
      </c>
      <c r="R55" s="23">
        <f>[5]BS!$D55</f>
        <v>40</v>
      </c>
      <c r="S55" s="3">
        <f t="shared" si="43"/>
        <v>67</v>
      </c>
      <c r="T55" s="4" t="str">
        <f t="shared" si="44"/>
        <v>A</v>
      </c>
      <c r="U55" s="4" t="str">
        <f t="shared" si="45"/>
        <v>7</v>
      </c>
      <c r="V55" s="1">
        <v>4</v>
      </c>
      <c r="W55" s="10">
        <f t="shared" si="46"/>
        <v>28</v>
      </c>
      <c r="X55" s="24">
        <f>[6]OM!$C55</f>
        <v>27</v>
      </c>
      <c r="Y55" s="25">
        <f>[6]OM!$D55</f>
        <v>40</v>
      </c>
      <c r="Z55" s="3">
        <f t="shared" si="47"/>
        <v>67</v>
      </c>
      <c r="AA55" s="4" t="str">
        <f t="shared" si="48"/>
        <v>B+</v>
      </c>
      <c r="AB55" s="4" t="str">
        <f t="shared" si="49"/>
        <v>7</v>
      </c>
      <c r="AC55" s="1">
        <v>4</v>
      </c>
      <c r="AD55" s="10">
        <f t="shared" si="50"/>
        <v>28</v>
      </c>
      <c r="AE55" s="24">
        <f>[7]ME!$C55</f>
        <v>27</v>
      </c>
      <c r="AF55" s="25">
        <f>[7]ME!$D55</f>
        <v>40</v>
      </c>
      <c r="AG55" s="3">
        <f t="shared" si="51"/>
        <v>67</v>
      </c>
      <c r="AH55" s="4" t="str">
        <f t="shared" si="52"/>
        <v>B+</v>
      </c>
      <c r="AI55" s="4" t="str">
        <f t="shared" si="53"/>
        <v>7</v>
      </c>
      <c r="AJ55" s="1">
        <v>4</v>
      </c>
      <c r="AK55" s="10">
        <f t="shared" si="54"/>
        <v>28</v>
      </c>
      <c r="AL55" s="24">
        <f>[8]EMC!$C55</f>
        <v>27</v>
      </c>
      <c r="AM55" s="24">
        <f>[8]EMC!$D55</f>
        <v>40</v>
      </c>
      <c r="AN55" s="3">
        <f t="shared" si="55"/>
        <v>67</v>
      </c>
      <c r="AO55" s="4" t="str">
        <f t="shared" si="56"/>
        <v>B+</v>
      </c>
      <c r="AP55" s="4" t="str">
        <f t="shared" si="57"/>
        <v>7</v>
      </c>
      <c r="AQ55" s="1">
        <v>4</v>
      </c>
      <c r="AR55" s="10">
        <f t="shared" si="58"/>
        <v>28</v>
      </c>
      <c r="AS55" s="15">
        <f>[9]NSS!$C55</f>
        <v>27</v>
      </c>
      <c r="AT55" s="15">
        <f>[9]NSS!$D55</f>
        <v>40</v>
      </c>
      <c r="AU55" s="3">
        <f t="shared" si="59"/>
        <v>67</v>
      </c>
      <c r="AV55" s="4" t="str">
        <f t="shared" si="60"/>
        <v>B+</v>
      </c>
      <c r="AW55" s="4" t="str">
        <f t="shared" si="61"/>
        <v>7</v>
      </c>
      <c r="AX55" s="1">
        <v>4</v>
      </c>
      <c r="AY55" s="10">
        <f t="shared" si="62"/>
        <v>28</v>
      </c>
      <c r="AZ55" s="24">
        <f>[10]OB!$C55</f>
        <v>27</v>
      </c>
      <c r="BA55" s="24">
        <f>[10]OB!$D55</f>
        <v>40</v>
      </c>
      <c r="BB55" s="3">
        <f t="shared" si="63"/>
        <v>67</v>
      </c>
      <c r="BC55" s="4" t="str">
        <f t="shared" si="64"/>
        <v>B+</v>
      </c>
      <c r="BD55" s="4" t="str">
        <f t="shared" si="65"/>
        <v>7</v>
      </c>
      <c r="BE55" s="1">
        <v>4</v>
      </c>
      <c r="BF55" s="10">
        <f t="shared" si="66"/>
        <v>28</v>
      </c>
      <c r="BG55" s="3">
        <f t="shared" si="67"/>
        <v>216</v>
      </c>
      <c r="BH55" s="3">
        <f t="shared" si="68"/>
        <v>320</v>
      </c>
      <c r="BI55" s="3">
        <f t="shared" si="69"/>
        <v>536</v>
      </c>
      <c r="BJ55" s="7">
        <f t="shared" si="70"/>
        <v>56</v>
      </c>
      <c r="BK55" s="7">
        <f t="shared" si="71"/>
        <v>224</v>
      </c>
      <c r="BL55" s="11">
        <f t="shared" si="72"/>
        <v>67</v>
      </c>
      <c r="BM55" s="16" t="str">
        <f t="shared" si="33"/>
        <v>Successful</v>
      </c>
      <c r="BN55" s="8">
        <f t="shared" si="73"/>
        <v>7</v>
      </c>
      <c r="BO55" s="4" t="str">
        <f t="shared" si="74"/>
        <v>B+</v>
      </c>
      <c r="BP55" s="12" t="str">
        <f t="shared" si="34"/>
        <v>65-69.99</v>
      </c>
    </row>
    <row r="56" spans="1:68" x14ac:dyDescent="0.25">
      <c r="A56" s="12" t="str">
        <f>[2]Sheet1!$A55</f>
        <v>MMS18-20/54</v>
      </c>
      <c r="B56" s="32" t="str">
        <f>[2]Sheet1!$B55</f>
        <v>NAIR ANAGHA ANANDKUMAR BHANUMATHI</v>
      </c>
      <c r="C56" s="15">
        <f>[3]PM!$C56</f>
        <v>31</v>
      </c>
      <c r="D56" s="15">
        <f>[3]PM!$D56</f>
        <v>38</v>
      </c>
      <c r="E56" s="3">
        <f t="shared" si="35"/>
        <v>69</v>
      </c>
      <c r="F56" s="4" t="str">
        <f t="shared" si="36"/>
        <v>B+</v>
      </c>
      <c r="G56" s="4" t="str">
        <f t="shared" si="37"/>
        <v>7</v>
      </c>
      <c r="H56" s="1">
        <v>4</v>
      </c>
      <c r="I56" s="10">
        <f t="shared" si="38"/>
        <v>28</v>
      </c>
      <c r="J56" s="15">
        <f>[4]FA!$C56</f>
        <v>31</v>
      </c>
      <c r="K56" s="15">
        <f>[4]FA!$D56</f>
        <v>38</v>
      </c>
      <c r="L56" s="3">
        <f t="shared" si="39"/>
        <v>69</v>
      </c>
      <c r="M56" s="4" t="str">
        <f t="shared" si="40"/>
        <v>B+</v>
      </c>
      <c r="N56" s="4" t="str">
        <f t="shared" si="41"/>
        <v>7</v>
      </c>
      <c r="O56" s="1">
        <v>4</v>
      </c>
      <c r="P56" s="10">
        <f t="shared" si="42"/>
        <v>28</v>
      </c>
      <c r="Q56" s="23">
        <f>[5]BS!$C56</f>
        <v>31</v>
      </c>
      <c r="R56" s="23">
        <f>[5]BS!$D56</f>
        <v>38</v>
      </c>
      <c r="S56" s="3">
        <f t="shared" si="43"/>
        <v>69</v>
      </c>
      <c r="T56" s="4" t="str">
        <f t="shared" si="44"/>
        <v>A</v>
      </c>
      <c r="U56" s="4" t="str">
        <f t="shared" si="45"/>
        <v>7</v>
      </c>
      <c r="V56" s="1">
        <v>4</v>
      </c>
      <c r="W56" s="10">
        <f t="shared" si="46"/>
        <v>28</v>
      </c>
      <c r="X56" s="24">
        <f>[6]OM!$C56</f>
        <v>31</v>
      </c>
      <c r="Y56" s="25">
        <f>[6]OM!$D56</f>
        <v>38</v>
      </c>
      <c r="Z56" s="3">
        <f t="shared" si="47"/>
        <v>69</v>
      </c>
      <c r="AA56" s="4" t="str">
        <f t="shared" si="48"/>
        <v>B+</v>
      </c>
      <c r="AB56" s="4" t="str">
        <f t="shared" si="49"/>
        <v>7</v>
      </c>
      <c r="AC56" s="1">
        <v>4</v>
      </c>
      <c r="AD56" s="10">
        <f t="shared" si="50"/>
        <v>28</v>
      </c>
      <c r="AE56" s="24">
        <f>[7]ME!$C56</f>
        <v>31</v>
      </c>
      <c r="AF56" s="25">
        <f>[7]ME!$D56</f>
        <v>38</v>
      </c>
      <c r="AG56" s="3">
        <f t="shared" si="51"/>
        <v>69</v>
      </c>
      <c r="AH56" s="4" t="str">
        <f t="shared" si="52"/>
        <v>B+</v>
      </c>
      <c r="AI56" s="4" t="str">
        <f t="shared" si="53"/>
        <v>7</v>
      </c>
      <c r="AJ56" s="1">
        <v>4</v>
      </c>
      <c r="AK56" s="10">
        <f t="shared" si="54"/>
        <v>28</v>
      </c>
      <c r="AL56" s="24">
        <f>[8]EMC!$C56</f>
        <v>31</v>
      </c>
      <c r="AM56" s="24">
        <f>[8]EMC!$D56</f>
        <v>38</v>
      </c>
      <c r="AN56" s="3">
        <f t="shared" si="55"/>
        <v>69</v>
      </c>
      <c r="AO56" s="4" t="str">
        <f t="shared" si="56"/>
        <v>B+</v>
      </c>
      <c r="AP56" s="4" t="str">
        <f t="shared" si="57"/>
        <v>7</v>
      </c>
      <c r="AQ56" s="1">
        <v>4</v>
      </c>
      <c r="AR56" s="10">
        <f t="shared" si="58"/>
        <v>28</v>
      </c>
      <c r="AS56" s="15">
        <f>[9]NSS!$C56</f>
        <v>31</v>
      </c>
      <c r="AT56" s="15">
        <f>[9]NSS!$D56</f>
        <v>38</v>
      </c>
      <c r="AU56" s="3">
        <f t="shared" si="59"/>
        <v>69</v>
      </c>
      <c r="AV56" s="4" t="str">
        <f t="shared" si="60"/>
        <v>B+</v>
      </c>
      <c r="AW56" s="4" t="str">
        <f t="shared" si="61"/>
        <v>7</v>
      </c>
      <c r="AX56" s="1">
        <v>4</v>
      </c>
      <c r="AY56" s="10">
        <f t="shared" si="62"/>
        <v>28</v>
      </c>
      <c r="AZ56" s="24">
        <f>[10]OB!$C56</f>
        <v>31</v>
      </c>
      <c r="BA56" s="24">
        <f>[10]OB!$D56</f>
        <v>38</v>
      </c>
      <c r="BB56" s="3">
        <f t="shared" si="63"/>
        <v>69</v>
      </c>
      <c r="BC56" s="4" t="str">
        <f t="shared" si="64"/>
        <v>B+</v>
      </c>
      <c r="BD56" s="4" t="str">
        <f t="shared" si="65"/>
        <v>7</v>
      </c>
      <c r="BE56" s="1">
        <v>4</v>
      </c>
      <c r="BF56" s="10">
        <f t="shared" si="66"/>
        <v>28</v>
      </c>
      <c r="BG56" s="3">
        <f t="shared" si="67"/>
        <v>248</v>
      </c>
      <c r="BH56" s="3">
        <f t="shared" si="68"/>
        <v>304</v>
      </c>
      <c r="BI56" s="3">
        <f t="shared" si="69"/>
        <v>552</v>
      </c>
      <c r="BJ56" s="7">
        <f t="shared" si="70"/>
        <v>56</v>
      </c>
      <c r="BK56" s="7">
        <f t="shared" si="71"/>
        <v>224</v>
      </c>
      <c r="BL56" s="11">
        <f t="shared" si="72"/>
        <v>69</v>
      </c>
      <c r="BM56" s="16" t="str">
        <f t="shared" si="33"/>
        <v>Successful</v>
      </c>
      <c r="BN56" s="8">
        <f t="shared" si="73"/>
        <v>7</v>
      </c>
      <c r="BO56" s="4" t="str">
        <f t="shared" si="74"/>
        <v>B+</v>
      </c>
      <c r="BP56" s="12" t="str">
        <f t="shared" si="34"/>
        <v>65-69.99</v>
      </c>
    </row>
    <row r="57" spans="1:68" x14ac:dyDescent="0.25">
      <c r="A57" s="12" t="str">
        <f>[2]Sheet1!$A56</f>
        <v>MMS18-20/55</v>
      </c>
      <c r="B57" s="32" t="str">
        <f>[2]Sheet1!$B56</f>
        <v xml:space="preserve">PANCHAL ANIKET AVINASH AARTI </v>
      </c>
      <c r="C57" s="15">
        <f>[3]PM!$C57</f>
        <v>28</v>
      </c>
      <c r="D57" s="15">
        <f>[3]PM!$D57</f>
        <v>37</v>
      </c>
      <c r="E57" s="3">
        <f t="shared" si="35"/>
        <v>65</v>
      </c>
      <c r="F57" s="4" t="str">
        <f t="shared" si="36"/>
        <v>B+</v>
      </c>
      <c r="G57" s="4" t="str">
        <f t="shared" si="37"/>
        <v>7</v>
      </c>
      <c r="H57" s="1">
        <v>4</v>
      </c>
      <c r="I57" s="10">
        <f t="shared" si="38"/>
        <v>28</v>
      </c>
      <c r="J57" s="15">
        <f>[4]FA!$C57</f>
        <v>28</v>
      </c>
      <c r="K57" s="15">
        <f>[4]FA!$D57</f>
        <v>37</v>
      </c>
      <c r="L57" s="3">
        <f t="shared" si="39"/>
        <v>65</v>
      </c>
      <c r="M57" s="4" t="str">
        <f t="shared" si="40"/>
        <v>B+</v>
      </c>
      <c r="N57" s="4" t="str">
        <f t="shared" si="41"/>
        <v>7</v>
      </c>
      <c r="O57" s="1">
        <v>4</v>
      </c>
      <c r="P57" s="10">
        <f t="shared" si="42"/>
        <v>28</v>
      </c>
      <c r="Q57" s="23">
        <f>[5]BS!$C57</f>
        <v>28</v>
      </c>
      <c r="R57" s="23">
        <f>[5]BS!$D57</f>
        <v>37</v>
      </c>
      <c r="S57" s="3">
        <f t="shared" si="43"/>
        <v>65</v>
      </c>
      <c r="T57" s="4" t="str">
        <f t="shared" si="44"/>
        <v>A</v>
      </c>
      <c r="U57" s="4" t="str">
        <f t="shared" si="45"/>
        <v>7</v>
      </c>
      <c r="V57" s="1">
        <v>4</v>
      </c>
      <c r="W57" s="10">
        <f t="shared" si="46"/>
        <v>28</v>
      </c>
      <c r="X57" s="24">
        <f>[6]OM!$C57</f>
        <v>28</v>
      </c>
      <c r="Y57" s="25">
        <f>[6]OM!$D57</f>
        <v>37</v>
      </c>
      <c r="Z57" s="3">
        <f t="shared" si="47"/>
        <v>65</v>
      </c>
      <c r="AA57" s="4" t="str">
        <f t="shared" si="48"/>
        <v>B+</v>
      </c>
      <c r="AB57" s="4" t="str">
        <f t="shared" si="49"/>
        <v>7</v>
      </c>
      <c r="AC57" s="1">
        <v>4</v>
      </c>
      <c r="AD57" s="10">
        <f t="shared" si="50"/>
        <v>28</v>
      </c>
      <c r="AE57" s="24">
        <f>[7]ME!$C57</f>
        <v>28</v>
      </c>
      <c r="AF57" s="25">
        <f>[7]ME!$D57</f>
        <v>37</v>
      </c>
      <c r="AG57" s="3">
        <f t="shared" si="51"/>
        <v>65</v>
      </c>
      <c r="AH57" s="4" t="str">
        <f t="shared" si="52"/>
        <v>B+</v>
      </c>
      <c r="AI57" s="4" t="str">
        <f t="shared" si="53"/>
        <v>7</v>
      </c>
      <c r="AJ57" s="1">
        <v>4</v>
      </c>
      <c r="AK57" s="10">
        <f t="shared" si="54"/>
        <v>28</v>
      </c>
      <c r="AL57" s="24">
        <f>[8]EMC!$C57</f>
        <v>28</v>
      </c>
      <c r="AM57" s="24">
        <f>[8]EMC!$D57</f>
        <v>37</v>
      </c>
      <c r="AN57" s="3">
        <f t="shared" si="55"/>
        <v>65</v>
      </c>
      <c r="AO57" s="4" t="str">
        <f t="shared" si="56"/>
        <v>B+</v>
      </c>
      <c r="AP57" s="4" t="str">
        <f t="shared" si="57"/>
        <v>7</v>
      </c>
      <c r="AQ57" s="1">
        <v>4</v>
      </c>
      <c r="AR57" s="10">
        <f t="shared" si="58"/>
        <v>28</v>
      </c>
      <c r="AS57" s="15">
        <f>[9]NSS!$C57</f>
        <v>28</v>
      </c>
      <c r="AT57" s="15">
        <f>[9]NSS!$D57</f>
        <v>37</v>
      </c>
      <c r="AU57" s="3">
        <f t="shared" si="59"/>
        <v>65</v>
      </c>
      <c r="AV57" s="4" t="str">
        <f t="shared" si="60"/>
        <v>B+</v>
      </c>
      <c r="AW57" s="4" t="str">
        <f t="shared" si="61"/>
        <v>7</v>
      </c>
      <c r="AX57" s="1">
        <v>4</v>
      </c>
      <c r="AY57" s="10">
        <f t="shared" si="62"/>
        <v>28</v>
      </c>
      <c r="AZ57" s="24">
        <f>[10]OB!$C57</f>
        <v>28</v>
      </c>
      <c r="BA57" s="24">
        <f>[10]OB!$D57</f>
        <v>37</v>
      </c>
      <c r="BB57" s="3">
        <f t="shared" si="63"/>
        <v>65</v>
      </c>
      <c r="BC57" s="4" t="str">
        <f t="shared" si="64"/>
        <v>B+</v>
      </c>
      <c r="BD57" s="4" t="str">
        <f t="shared" si="65"/>
        <v>7</v>
      </c>
      <c r="BE57" s="1">
        <v>4</v>
      </c>
      <c r="BF57" s="10">
        <f t="shared" si="66"/>
        <v>28</v>
      </c>
      <c r="BG57" s="3">
        <f t="shared" si="67"/>
        <v>224</v>
      </c>
      <c r="BH57" s="3">
        <f t="shared" si="68"/>
        <v>296</v>
      </c>
      <c r="BI57" s="3">
        <f t="shared" si="69"/>
        <v>520</v>
      </c>
      <c r="BJ57" s="7">
        <f t="shared" si="70"/>
        <v>56</v>
      </c>
      <c r="BK57" s="7">
        <f t="shared" si="71"/>
        <v>224</v>
      </c>
      <c r="BL57" s="11">
        <f t="shared" si="72"/>
        <v>65</v>
      </c>
      <c r="BM57" s="16" t="str">
        <f t="shared" si="33"/>
        <v>Successful</v>
      </c>
      <c r="BN57" s="8">
        <f t="shared" si="73"/>
        <v>7</v>
      </c>
      <c r="BO57" s="4" t="str">
        <f t="shared" si="74"/>
        <v>B+</v>
      </c>
      <c r="BP57" s="12" t="str">
        <f t="shared" si="34"/>
        <v>65-69.99</v>
      </c>
    </row>
    <row r="58" spans="1:68" x14ac:dyDescent="0.25">
      <c r="A58" s="12" t="str">
        <f>[2]Sheet1!$A57</f>
        <v>MMS18-20/56</v>
      </c>
      <c r="B58" s="32" t="str">
        <f>[2]Sheet1!$B57</f>
        <v>SHAIKH SAMEER MOHAMMADHUSSAIN FATIMA</v>
      </c>
      <c r="C58" s="15">
        <f>[3]PM!$C58</f>
        <v>30</v>
      </c>
      <c r="D58" s="15">
        <f>[3]PM!$D58</f>
        <v>40</v>
      </c>
      <c r="E58" s="3">
        <f t="shared" si="35"/>
        <v>70</v>
      </c>
      <c r="F58" s="4" t="str">
        <f t="shared" si="36"/>
        <v>A</v>
      </c>
      <c r="G58" s="4" t="str">
        <f t="shared" si="37"/>
        <v>8</v>
      </c>
      <c r="H58" s="1">
        <v>4</v>
      </c>
      <c r="I58" s="10">
        <f t="shared" si="38"/>
        <v>32</v>
      </c>
      <c r="J58" s="15">
        <f>[4]FA!$C58</f>
        <v>30</v>
      </c>
      <c r="K58" s="15">
        <f>[4]FA!$D58</f>
        <v>40</v>
      </c>
      <c r="L58" s="3">
        <f t="shared" si="39"/>
        <v>70</v>
      </c>
      <c r="M58" s="4" t="str">
        <f t="shared" si="40"/>
        <v>A</v>
      </c>
      <c r="N58" s="4" t="str">
        <f t="shared" si="41"/>
        <v>8</v>
      </c>
      <c r="O58" s="1">
        <v>4</v>
      </c>
      <c r="P58" s="10">
        <f t="shared" si="42"/>
        <v>32</v>
      </c>
      <c r="Q58" s="23">
        <f>[5]BS!$C58</f>
        <v>30</v>
      </c>
      <c r="R58" s="23">
        <f>[5]BS!$D58</f>
        <v>40</v>
      </c>
      <c r="S58" s="3">
        <f t="shared" si="43"/>
        <v>70</v>
      </c>
      <c r="T58" s="4" t="str">
        <f t="shared" si="44"/>
        <v>A+</v>
      </c>
      <c r="U58" s="4" t="str">
        <f t="shared" si="45"/>
        <v>8</v>
      </c>
      <c r="V58" s="1">
        <v>4</v>
      </c>
      <c r="W58" s="10">
        <f t="shared" si="46"/>
        <v>32</v>
      </c>
      <c r="X58" s="24">
        <f>[6]OM!$C58</f>
        <v>30</v>
      </c>
      <c r="Y58" s="25">
        <f>[6]OM!$D58</f>
        <v>40</v>
      </c>
      <c r="Z58" s="3">
        <f t="shared" si="47"/>
        <v>70</v>
      </c>
      <c r="AA58" s="4" t="str">
        <f t="shared" si="48"/>
        <v>A</v>
      </c>
      <c r="AB58" s="4" t="str">
        <f t="shared" si="49"/>
        <v>8</v>
      </c>
      <c r="AC58" s="1">
        <v>4</v>
      </c>
      <c r="AD58" s="10">
        <f t="shared" si="50"/>
        <v>32</v>
      </c>
      <c r="AE58" s="24">
        <f>[7]ME!$C58</f>
        <v>30</v>
      </c>
      <c r="AF58" s="25">
        <f>[7]ME!$D58</f>
        <v>40</v>
      </c>
      <c r="AG58" s="3">
        <f t="shared" si="51"/>
        <v>70</v>
      </c>
      <c r="AH58" s="4" t="str">
        <f t="shared" si="52"/>
        <v>A</v>
      </c>
      <c r="AI58" s="4" t="str">
        <f t="shared" si="53"/>
        <v>8</v>
      </c>
      <c r="AJ58" s="1">
        <v>4</v>
      </c>
      <c r="AK58" s="10">
        <f t="shared" si="54"/>
        <v>32</v>
      </c>
      <c r="AL58" s="24">
        <f>[8]EMC!$C58</f>
        <v>30</v>
      </c>
      <c r="AM58" s="24">
        <f>[8]EMC!$D58</f>
        <v>40</v>
      </c>
      <c r="AN58" s="3">
        <f t="shared" si="55"/>
        <v>70</v>
      </c>
      <c r="AO58" s="4" t="str">
        <f t="shared" si="56"/>
        <v>A</v>
      </c>
      <c r="AP58" s="4" t="str">
        <f t="shared" si="57"/>
        <v>8</v>
      </c>
      <c r="AQ58" s="1">
        <v>4</v>
      </c>
      <c r="AR58" s="10">
        <f t="shared" si="58"/>
        <v>32</v>
      </c>
      <c r="AS58" s="15">
        <f>[9]NSS!$C58</f>
        <v>30</v>
      </c>
      <c r="AT58" s="15">
        <f>[9]NSS!$D58</f>
        <v>40</v>
      </c>
      <c r="AU58" s="3">
        <f t="shared" si="59"/>
        <v>70</v>
      </c>
      <c r="AV58" s="4" t="str">
        <f t="shared" si="60"/>
        <v>A</v>
      </c>
      <c r="AW58" s="4" t="str">
        <f t="shared" si="61"/>
        <v>8</v>
      </c>
      <c r="AX58" s="1">
        <v>4</v>
      </c>
      <c r="AY58" s="10">
        <f t="shared" si="62"/>
        <v>32</v>
      </c>
      <c r="AZ58" s="24">
        <f>[10]OB!$C58</f>
        <v>30</v>
      </c>
      <c r="BA58" s="24">
        <f>[10]OB!$D58</f>
        <v>40</v>
      </c>
      <c r="BB58" s="3">
        <f t="shared" si="63"/>
        <v>70</v>
      </c>
      <c r="BC58" s="4" t="str">
        <f t="shared" si="64"/>
        <v>A</v>
      </c>
      <c r="BD58" s="4" t="str">
        <f t="shared" si="65"/>
        <v>8</v>
      </c>
      <c r="BE58" s="1">
        <v>4</v>
      </c>
      <c r="BF58" s="10">
        <f t="shared" si="66"/>
        <v>32</v>
      </c>
      <c r="BG58" s="3">
        <f t="shared" si="67"/>
        <v>240</v>
      </c>
      <c r="BH58" s="3">
        <f t="shared" si="68"/>
        <v>320</v>
      </c>
      <c r="BI58" s="3">
        <f t="shared" si="69"/>
        <v>560</v>
      </c>
      <c r="BJ58" s="7">
        <f t="shared" si="70"/>
        <v>64</v>
      </c>
      <c r="BK58" s="7">
        <f t="shared" si="71"/>
        <v>256</v>
      </c>
      <c r="BL58" s="11">
        <f t="shared" si="72"/>
        <v>70</v>
      </c>
      <c r="BM58" s="16" t="str">
        <f t="shared" si="33"/>
        <v>Successful</v>
      </c>
      <c r="BN58" s="8">
        <f t="shared" si="73"/>
        <v>8</v>
      </c>
      <c r="BO58" s="4" t="str">
        <f t="shared" si="74"/>
        <v>A</v>
      </c>
      <c r="BP58" s="12" t="str">
        <f t="shared" si="34"/>
        <v>70-74.99</v>
      </c>
    </row>
    <row r="59" spans="1:68" x14ac:dyDescent="0.25">
      <c r="A59" s="12" t="str">
        <f>[2]Sheet1!$A58</f>
        <v>MMS18-20/57</v>
      </c>
      <c r="B59" s="32" t="str">
        <f>[2]Sheet1!$B58</f>
        <v>SHAMBHARKAR PALLAVI JAGDISH MINAKSHI</v>
      </c>
      <c r="C59" s="15">
        <f>[3]PM!$C59</f>
        <v>25</v>
      </c>
      <c r="D59" s="15">
        <f>[3]PM!$D59</f>
        <v>35</v>
      </c>
      <c r="E59" s="3">
        <f t="shared" si="35"/>
        <v>60</v>
      </c>
      <c r="F59" s="4" t="str">
        <f t="shared" si="36"/>
        <v>B</v>
      </c>
      <c r="G59" s="4" t="str">
        <f t="shared" si="37"/>
        <v>6</v>
      </c>
      <c r="H59" s="1">
        <v>4</v>
      </c>
      <c r="I59" s="10">
        <f t="shared" si="38"/>
        <v>24</v>
      </c>
      <c r="J59" s="15">
        <f>[4]FA!$C59</f>
        <v>25</v>
      </c>
      <c r="K59" s="15">
        <f>[4]FA!$D59</f>
        <v>35</v>
      </c>
      <c r="L59" s="3">
        <f t="shared" si="39"/>
        <v>60</v>
      </c>
      <c r="M59" s="4" t="str">
        <f t="shared" si="40"/>
        <v>B</v>
      </c>
      <c r="N59" s="4" t="str">
        <f t="shared" si="41"/>
        <v>6</v>
      </c>
      <c r="O59" s="1">
        <v>4</v>
      </c>
      <c r="P59" s="10">
        <f t="shared" si="42"/>
        <v>24</v>
      </c>
      <c r="Q59" s="23">
        <f>[5]BS!$C59</f>
        <v>25</v>
      </c>
      <c r="R59" s="23">
        <f>[5]BS!$D59</f>
        <v>35</v>
      </c>
      <c r="S59" s="3">
        <f t="shared" si="43"/>
        <v>60</v>
      </c>
      <c r="T59" s="4" t="str">
        <f t="shared" si="44"/>
        <v>A</v>
      </c>
      <c r="U59" s="4" t="str">
        <f t="shared" si="45"/>
        <v>6</v>
      </c>
      <c r="V59" s="1">
        <v>4</v>
      </c>
      <c r="W59" s="10">
        <f t="shared" si="46"/>
        <v>24</v>
      </c>
      <c r="X59" s="24">
        <f>[6]OM!$C59</f>
        <v>25</v>
      </c>
      <c r="Y59" s="25">
        <f>[6]OM!$D59</f>
        <v>35</v>
      </c>
      <c r="Z59" s="3">
        <f t="shared" si="47"/>
        <v>60</v>
      </c>
      <c r="AA59" s="4" t="str">
        <f t="shared" si="48"/>
        <v>B</v>
      </c>
      <c r="AB59" s="4" t="str">
        <f t="shared" si="49"/>
        <v>6</v>
      </c>
      <c r="AC59" s="1">
        <v>4</v>
      </c>
      <c r="AD59" s="10">
        <f t="shared" si="50"/>
        <v>24</v>
      </c>
      <c r="AE59" s="24">
        <f>[7]ME!$C59</f>
        <v>25</v>
      </c>
      <c r="AF59" s="25">
        <f>[7]ME!$D59</f>
        <v>35</v>
      </c>
      <c r="AG59" s="3">
        <f t="shared" si="51"/>
        <v>60</v>
      </c>
      <c r="AH59" s="4" t="str">
        <f t="shared" si="52"/>
        <v>B</v>
      </c>
      <c r="AI59" s="4" t="str">
        <f t="shared" si="53"/>
        <v>6</v>
      </c>
      <c r="AJ59" s="1">
        <v>4</v>
      </c>
      <c r="AK59" s="10">
        <f t="shared" si="54"/>
        <v>24</v>
      </c>
      <c r="AL59" s="24">
        <f>[8]EMC!$C59</f>
        <v>25</v>
      </c>
      <c r="AM59" s="24">
        <f>[8]EMC!$D59</f>
        <v>35</v>
      </c>
      <c r="AN59" s="3">
        <f t="shared" si="55"/>
        <v>60</v>
      </c>
      <c r="AO59" s="4" t="str">
        <f t="shared" si="56"/>
        <v>B</v>
      </c>
      <c r="AP59" s="4" t="str">
        <f t="shared" si="57"/>
        <v>6</v>
      </c>
      <c r="AQ59" s="1">
        <v>4</v>
      </c>
      <c r="AR59" s="10">
        <f t="shared" si="58"/>
        <v>24</v>
      </c>
      <c r="AS59" s="15">
        <f>[9]NSS!$C59</f>
        <v>25</v>
      </c>
      <c r="AT59" s="15">
        <f>[9]NSS!$D59</f>
        <v>35</v>
      </c>
      <c r="AU59" s="3">
        <f t="shared" si="59"/>
        <v>60</v>
      </c>
      <c r="AV59" s="4" t="str">
        <f t="shared" si="60"/>
        <v>B</v>
      </c>
      <c r="AW59" s="4" t="str">
        <f t="shared" si="61"/>
        <v>6</v>
      </c>
      <c r="AX59" s="1">
        <v>4</v>
      </c>
      <c r="AY59" s="10">
        <f t="shared" si="62"/>
        <v>24</v>
      </c>
      <c r="AZ59" s="24">
        <f>[10]OB!$C59</f>
        <v>25</v>
      </c>
      <c r="BA59" s="24">
        <f>[10]OB!$D59</f>
        <v>35</v>
      </c>
      <c r="BB59" s="3">
        <f t="shared" si="63"/>
        <v>60</v>
      </c>
      <c r="BC59" s="4" t="str">
        <f t="shared" si="64"/>
        <v>B</v>
      </c>
      <c r="BD59" s="4" t="str">
        <f t="shared" si="65"/>
        <v>6</v>
      </c>
      <c r="BE59" s="1">
        <v>4</v>
      </c>
      <c r="BF59" s="10">
        <f t="shared" si="66"/>
        <v>24</v>
      </c>
      <c r="BG59" s="3">
        <f t="shared" si="67"/>
        <v>200</v>
      </c>
      <c r="BH59" s="3">
        <f t="shared" si="68"/>
        <v>280</v>
      </c>
      <c r="BI59" s="3">
        <f t="shared" si="69"/>
        <v>480</v>
      </c>
      <c r="BJ59" s="7">
        <f t="shared" si="70"/>
        <v>48</v>
      </c>
      <c r="BK59" s="7">
        <f t="shared" si="71"/>
        <v>192</v>
      </c>
      <c r="BL59" s="11">
        <f t="shared" si="72"/>
        <v>60</v>
      </c>
      <c r="BM59" s="16" t="str">
        <f t="shared" si="33"/>
        <v>Successful</v>
      </c>
      <c r="BN59" s="8">
        <f t="shared" si="73"/>
        <v>6</v>
      </c>
      <c r="BO59" s="4" t="str">
        <f t="shared" si="74"/>
        <v>B</v>
      </c>
      <c r="BP59" s="12" t="str">
        <f t="shared" si="34"/>
        <v>60-64.99</v>
      </c>
    </row>
    <row r="60" spans="1:68" x14ac:dyDescent="0.25">
      <c r="A60" s="12" t="str">
        <f>[2]Sheet1!$A59</f>
        <v>MMS18-20/58</v>
      </c>
      <c r="B60" s="32" t="str">
        <f>[2]Sheet1!$B59</f>
        <v>SINGH ASHWIN BHAGWANPRASAD SADHANA</v>
      </c>
      <c r="C60" s="15">
        <f>[3]PM!$C60</f>
        <v>32</v>
      </c>
      <c r="D60" s="15">
        <f>[3]PM!$D60</f>
        <v>42</v>
      </c>
      <c r="E60" s="3">
        <f t="shared" si="35"/>
        <v>74</v>
      </c>
      <c r="F60" s="4" t="str">
        <f t="shared" si="36"/>
        <v>A</v>
      </c>
      <c r="G60" s="4" t="str">
        <f t="shared" si="37"/>
        <v>8</v>
      </c>
      <c r="H60" s="1">
        <v>4</v>
      </c>
      <c r="I60" s="10">
        <f t="shared" si="38"/>
        <v>32</v>
      </c>
      <c r="J60" s="15">
        <f>[4]FA!$C60</f>
        <v>32</v>
      </c>
      <c r="K60" s="15">
        <f>[4]FA!$D60</f>
        <v>42</v>
      </c>
      <c r="L60" s="3">
        <f t="shared" si="39"/>
        <v>74</v>
      </c>
      <c r="M60" s="4" t="str">
        <f t="shared" si="40"/>
        <v>A</v>
      </c>
      <c r="N60" s="4" t="str">
        <f t="shared" si="41"/>
        <v>8</v>
      </c>
      <c r="O60" s="1">
        <v>4</v>
      </c>
      <c r="P60" s="10">
        <f t="shared" si="42"/>
        <v>32</v>
      </c>
      <c r="Q60" s="23">
        <f>[5]BS!$C60</f>
        <v>32</v>
      </c>
      <c r="R60" s="23">
        <f>[5]BS!$D60</f>
        <v>42</v>
      </c>
      <c r="S60" s="3">
        <f t="shared" si="43"/>
        <v>74</v>
      </c>
      <c r="T60" s="4" t="str">
        <f t="shared" si="44"/>
        <v>A+</v>
      </c>
      <c r="U60" s="4" t="str">
        <f t="shared" si="45"/>
        <v>8</v>
      </c>
      <c r="V60" s="1">
        <v>4</v>
      </c>
      <c r="W60" s="10">
        <f t="shared" si="46"/>
        <v>32</v>
      </c>
      <c r="X60" s="24">
        <f>[6]OM!$C60</f>
        <v>32</v>
      </c>
      <c r="Y60" s="25">
        <f>[6]OM!$D60</f>
        <v>42</v>
      </c>
      <c r="Z60" s="3">
        <f t="shared" si="47"/>
        <v>74</v>
      </c>
      <c r="AA60" s="4" t="str">
        <f t="shared" si="48"/>
        <v>A</v>
      </c>
      <c r="AB60" s="4" t="str">
        <f t="shared" si="49"/>
        <v>8</v>
      </c>
      <c r="AC60" s="1">
        <v>4</v>
      </c>
      <c r="AD60" s="10">
        <f t="shared" si="50"/>
        <v>32</v>
      </c>
      <c r="AE60" s="24">
        <f>[7]ME!$C60</f>
        <v>32</v>
      </c>
      <c r="AF60" s="25">
        <f>[7]ME!$D60</f>
        <v>42</v>
      </c>
      <c r="AG60" s="3">
        <f t="shared" si="51"/>
        <v>74</v>
      </c>
      <c r="AH60" s="4" t="str">
        <f t="shared" si="52"/>
        <v>A</v>
      </c>
      <c r="AI60" s="4" t="str">
        <f t="shared" si="53"/>
        <v>8</v>
      </c>
      <c r="AJ60" s="1">
        <v>4</v>
      </c>
      <c r="AK60" s="10">
        <f t="shared" si="54"/>
        <v>32</v>
      </c>
      <c r="AL60" s="24">
        <f>[8]EMC!$C60</f>
        <v>32</v>
      </c>
      <c r="AM60" s="24">
        <f>[8]EMC!$D60</f>
        <v>42</v>
      </c>
      <c r="AN60" s="3">
        <f t="shared" si="55"/>
        <v>74</v>
      </c>
      <c r="AO60" s="4" t="str">
        <f t="shared" si="56"/>
        <v>A</v>
      </c>
      <c r="AP60" s="4" t="str">
        <f t="shared" si="57"/>
        <v>8</v>
      </c>
      <c r="AQ60" s="1">
        <v>4</v>
      </c>
      <c r="AR60" s="10">
        <f t="shared" si="58"/>
        <v>32</v>
      </c>
      <c r="AS60" s="15">
        <f>[9]NSS!$C60</f>
        <v>32</v>
      </c>
      <c r="AT60" s="15">
        <f>[9]NSS!$D60</f>
        <v>42</v>
      </c>
      <c r="AU60" s="3">
        <f t="shared" si="59"/>
        <v>74</v>
      </c>
      <c r="AV60" s="4" t="str">
        <f t="shared" si="60"/>
        <v>A</v>
      </c>
      <c r="AW60" s="4" t="str">
        <f t="shared" si="61"/>
        <v>8</v>
      </c>
      <c r="AX60" s="1">
        <v>4</v>
      </c>
      <c r="AY60" s="10">
        <f t="shared" si="62"/>
        <v>32</v>
      </c>
      <c r="AZ60" s="24">
        <f>[10]OB!$C60</f>
        <v>32</v>
      </c>
      <c r="BA60" s="24">
        <f>[10]OB!$D60</f>
        <v>42</v>
      </c>
      <c r="BB60" s="3">
        <f t="shared" si="63"/>
        <v>74</v>
      </c>
      <c r="BC60" s="4" t="str">
        <f t="shared" si="64"/>
        <v>A</v>
      </c>
      <c r="BD60" s="4" t="str">
        <f t="shared" si="65"/>
        <v>8</v>
      </c>
      <c r="BE60" s="1">
        <v>4</v>
      </c>
      <c r="BF60" s="10">
        <f t="shared" si="66"/>
        <v>32</v>
      </c>
      <c r="BG60" s="3">
        <f t="shared" si="67"/>
        <v>256</v>
      </c>
      <c r="BH60" s="3">
        <f t="shared" si="68"/>
        <v>336</v>
      </c>
      <c r="BI60" s="3">
        <f t="shared" si="69"/>
        <v>592</v>
      </c>
      <c r="BJ60" s="7">
        <f t="shared" si="70"/>
        <v>64</v>
      </c>
      <c r="BK60" s="7">
        <f t="shared" si="71"/>
        <v>256</v>
      </c>
      <c r="BL60" s="11">
        <f t="shared" si="72"/>
        <v>74</v>
      </c>
      <c r="BM60" s="16" t="str">
        <f t="shared" si="33"/>
        <v>Successful</v>
      </c>
      <c r="BN60" s="8">
        <f t="shared" si="73"/>
        <v>8</v>
      </c>
      <c r="BO60" s="4" t="str">
        <f t="shared" si="74"/>
        <v>A</v>
      </c>
      <c r="BP60" s="12" t="str">
        <f t="shared" si="34"/>
        <v>70-74.99</v>
      </c>
    </row>
    <row r="61" spans="1:68" x14ac:dyDescent="0.25">
      <c r="A61" s="12" t="str">
        <f>[2]Sheet1!$A60</f>
        <v>MMS18-20/59</v>
      </c>
      <c r="B61" s="32" t="str">
        <f>[2]Sheet1!$B60</f>
        <v>WANKHADE NIKHIL MADHUKAR JYOTI</v>
      </c>
      <c r="C61" s="15">
        <f>[3]PM!$C61</f>
        <v>31</v>
      </c>
      <c r="D61" s="15">
        <f>[3]PM!$D61</f>
        <v>45</v>
      </c>
      <c r="E61" s="3">
        <f t="shared" si="35"/>
        <v>76</v>
      </c>
      <c r="F61" s="4" t="str">
        <f t="shared" si="36"/>
        <v>A+</v>
      </c>
      <c r="G61" s="4" t="str">
        <f t="shared" si="37"/>
        <v>9</v>
      </c>
      <c r="H61" s="1">
        <v>4</v>
      </c>
      <c r="I61" s="10">
        <f t="shared" si="38"/>
        <v>36</v>
      </c>
      <c r="J61" s="15">
        <f>[4]FA!$C61</f>
        <v>31</v>
      </c>
      <c r="K61" s="15">
        <f>[4]FA!$D61</f>
        <v>45</v>
      </c>
      <c r="L61" s="3">
        <f t="shared" si="39"/>
        <v>76</v>
      </c>
      <c r="M61" s="4" t="str">
        <f t="shared" si="40"/>
        <v>A+</v>
      </c>
      <c r="N61" s="4" t="str">
        <f t="shared" si="41"/>
        <v>9</v>
      </c>
      <c r="O61" s="1">
        <v>4</v>
      </c>
      <c r="P61" s="10">
        <f t="shared" si="42"/>
        <v>36</v>
      </c>
      <c r="Q61" s="23">
        <f>[5]BS!$C61</f>
        <v>31</v>
      </c>
      <c r="R61" s="23">
        <f>[5]BS!$D61</f>
        <v>45</v>
      </c>
      <c r="S61" s="3">
        <f t="shared" si="43"/>
        <v>76</v>
      </c>
      <c r="T61" s="4" t="str">
        <f t="shared" si="44"/>
        <v>A+</v>
      </c>
      <c r="U61" s="4" t="str">
        <f t="shared" si="45"/>
        <v>9</v>
      </c>
      <c r="V61" s="1">
        <v>4</v>
      </c>
      <c r="W61" s="10">
        <f t="shared" si="46"/>
        <v>36</v>
      </c>
      <c r="X61" s="24">
        <f>[6]OM!$C61</f>
        <v>31</v>
      </c>
      <c r="Y61" s="25">
        <f>[6]OM!$D61</f>
        <v>45</v>
      </c>
      <c r="Z61" s="3">
        <f t="shared" si="47"/>
        <v>76</v>
      </c>
      <c r="AA61" s="4" t="str">
        <f t="shared" si="48"/>
        <v>A+</v>
      </c>
      <c r="AB61" s="4" t="str">
        <f t="shared" si="49"/>
        <v>9</v>
      </c>
      <c r="AC61" s="1">
        <v>4</v>
      </c>
      <c r="AD61" s="10">
        <f t="shared" si="50"/>
        <v>36</v>
      </c>
      <c r="AE61" s="24">
        <f>[7]ME!$C61</f>
        <v>31</v>
      </c>
      <c r="AF61" s="25">
        <f>[7]ME!$D61</f>
        <v>45</v>
      </c>
      <c r="AG61" s="3">
        <f t="shared" si="51"/>
        <v>76</v>
      </c>
      <c r="AH61" s="4" t="str">
        <f t="shared" si="52"/>
        <v>A+</v>
      </c>
      <c r="AI61" s="4" t="str">
        <f t="shared" si="53"/>
        <v>9</v>
      </c>
      <c r="AJ61" s="1">
        <v>4</v>
      </c>
      <c r="AK61" s="10">
        <f t="shared" si="54"/>
        <v>36</v>
      </c>
      <c r="AL61" s="24">
        <f>[8]EMC!$C61</f>
        <v>31</v>
      </c>
      <c r="AM61" s="24">
        <f>[8]EMC!$D61</f>
        <v>45</v>
      </c>
      <c r="AN61" s="3">
        <f t="shared" si="55"/>
        <v>76</v>
      </c>
      <c r="AO61" s="4" t="str">
        <f t="shared" si="56"/>
        <v>A+</v>
      </c>
      <c r="AP61" s="4" t="str">
        <f t="shared" si="57"/>
        <v>9</v>
      </c>
      <c r="AQ61" s="1">
        <v>4</v>
      </c>
      <c r="AR61" s="10">
        <f t="shared" si="58"/>
        <v>36</v>
      </c>
      <c r="AS61" s="15">
        <f>[9]NSS!$C61</f>
        <v>31</v>
      </c>
      <c r="AT61" s="15">
        <f>[9]NSS!$D61</f>
        <v>45</v>
      </c>
      <c r="AU61" s="3">
        <f t="shared" si="59"/>
        <v>76</v>
      </c>
      <c r="AV61" s="4" t="str">
        <f t="shared" si="60"/>
        <v>A+</v>
      </c>
      <c r="AW61" s="4" t="str">
        <f t="shared" si="61"/>
        <v>9</v>
      </c>
      <c r="AX61" s="1">
        <v>4</v>
      </c>
      <c r="AY61" s="10">
        <f t="shared" si="62"/>
        <v>36</v>
      </c>
      <c r="AZ61" s="24">
        <f>[10]OB!$C61</f>
        <v>31</v>
      </c>
      <c r="BA61" s="24">
        <f>[10]OB!$D61</f>
        <v>45</v>
      </c>
      <c r="BB61" s="3">
        <f t="shared" si="63"/>
        <v>76</v>
      </c>
      <c r="BC61" s="4" t="str">
        <f t="shared" si="64"/>
        <v>A+</v>
      </c>
      <c r="BD61" s="4" t="str">
        <f t="shared" si="65"/>
        <v>9</v>
      </c>
      <c r="BE61" s="1">
        <v>4</v>
      </c>
      <c r="BF61" s="10">
        <f t="shared" si="66"/>
        <v>36</v>
      </c>
      <c r="BG61" s="3">
        <f t="shared" si="67"/>
        <v>248</v>
      </c>
      <c r="BH61" s="3">
        <f t="shared" si="68"/>
        <v>360</v>
      </c>
      <c r="BI61" s="3">
        <f t="shared" si="69"/>
        <v>608</v>
      </c>
      <c r="BJ61" s="7">
        <f t="shared" si="70"/>
        <v>72</v>
      </c>
      <c r="BK61" s="7">
        <f t="shared" si="71"/>
        <v>288</v>
      </c>
      <c r="BL61" s="11">
        <f t="shared" si="72"/>
        <v>76</v>
      </c>
      <c r="BM61" s="16" t="str">
        <f t="shared" si="33"/>
        <v>Successful</v>
      </c>
      <c r="BN61" s="8">
        <f t="shared" si="73"/>
        <v>9</v>
      </c>
      <c r="BO61" s="4" t="str">
        <f t="shared" si="74"/>
        <v>A+</v>
      </c>
      <c r="BP61" s="12" t="str">
        <f t="shared" si="34"/>
        <v>75-79.99</v>
      </c>
    </row>
    <row r="62" spans="1:68" x14ac:dyDescent="0.25">
      <c r="A62" s="12" t="str">
        <f>[2]Sheet1!$A61</f>
        <v>MMS18-20/60</v>
      </c>
      <c r="B62" s="32" t="str">
        <f>[2]Sheet1!$B61</f>
        <v>WORLIKAR SIDDHANT PANKAJ VIDYA</v>
      </c>
      <c r="C62" s="15">
        <f>[3]PM!$C62</f>
        <v>33</v>
      </c>
      <c r="D62" s="15">
        <f>[3]PM!$D62</f>
        <v>36</v>
      </c>
      <c r="E62" s="3">
        <f t="shared" si="35"/>
        <v>69</v>
      </c>
      <c r="F62" s="4" t="str">
        <f t="shared" si="36"/>
        <v>B+</v>
      </c>
      <c r="G62" s="4" t="str">
        <f t="shared" si="37"/>
        <v>7</v>
      </c>
      <c r="H62" s="1">
        <v>4</v>
      </c>
      <c r="I62" s="10">
        <f t="shared" si="38"/>
        <v>28</v>
      </c>
      <c r="J62" s="15">
        <f>[4]FA!$C62</f>
        <v>33</v>
      </c>
      <c r="K62" s="15">
        <f>[4]FA!$D62</f>
        <v>36</v>
      </c>
      <c r="L62" s="3">
        <f t="shared" si="39"/>
        <v>69</v>
      </c>
      <c r="M62" s="4" t="str">
        <f t="shared" si="40"/>
        <v>B+</v>
      </c>
      <c r="N62" s="4" t="str">
        <f t="shared" si="41"/>
        <v>7</v>
      </c>
      <c r="O62" s="1">
        <v>4</v>
      </c>
      <c r="P62" s="10">
        <f t="shared" si="42"/>
        <v>28</v>
      </c>
      <c r="Q62" s="23">
        <f>[5]BS!$C62</f>
        <v>33</v>
      </c>
      <c r="R62" s="23">
        <f>[5]BS!$D62</f>
        <v>36</v>
      </c>
      <c r="S62" s="3">
        <f t="shared" si="43"/>
        <v>69</v>
      </c>
      <c r="T62" s="4" t="str">
        <f t="shared" si="44"/>
        <v>A</v>
      </c>
      <c r="U62" s="4" t="str">
        <f t="shared" si="45"/>
        <v>7</v>
      </c>
      <c r="V62" s="1">
        <v>4</v>
      </c>
      <c r="W62" s="10">
        <f t="shared" si="46"/>
        <v>28</v>
      </c>
      <c r="X62" s="24">
        <f>[6]OM!$C62</f>
        <v>33</v>
      </c>
      <c r="Y62" s="25">
        <f>[6]OM!$D62</f>
        <v>36</v>
      </c>
      <c r="Z62" s="3">
        <f t="shared" si="47"/>
        <v>69</v>
      </c>
      <c r="AA62" s="4" t="str">
        <f t="shared" si="48"/>
        <v>B+</v>
      </c>
      <c r="AB62" s="4" t="str">
        <f t="shared" si="49"/>
        <v>7</v>
      </c>
      <c r="AC62" s="1">
        <v>4</v>
      </c>
      <c r="AD62" s="10">
        <f t="shared" si="50"/>
        <v>28</v>
      </c>
      <c r="AE62" s="24">
        <f>[7]ME!$C62</f>
        <v>33</v>
      </c>
      <c r="AF62" s="25">
        <f>[7]ME!$D62</f>
        <v>36</v>
      </c>
      <c r="AG62" s="3">
        <f t="shared" si="51"/>
        <v>69</v>
      </c>
      <c r="AH62" s="4" t="str">
        <f t="shared" si="52"/>
        <v>B+</v>
      </c>
      <c r="AI62" s="4" t="str">
        <f t="shared" si="53"/>
        <v>7</v>
      </c>
      <c r="AJ62" s="1">
        <v>4</v>
      </c>
      <c r="AK62" s="10">
        <f t="shared" si="54"/>
        <v>28</v>
      </c>
      <c r="AL62" s="24">
        <f>[8]EMC!$C62</f>
        <v>33</v>
      </c>
      <c r="AM62" s="24">
        <f>[8]EMC!$D62</f>
        <v>36</v>
      </c>
      <c r="AN62" s="3">
        <f t="shared" si="55"/>
        <v>69</v>
      </c>
      <c r="AO62" s="4" t="str">
        <f t="shared" si="56"/>
        <v>B+</v>
      </c>
      <c r="AP62" s="4" t="str">
        <f t="shared" si="57"/>
        <v>7</v>
      </c>
      <c r="AQ62" s="1">
        <v>4</v>
      </c>
      <c r="AR62" s="10">
        <f t="shared" si="58"/>
        <v>28</v>
      </c>
      <c r="AS62" s="15">
        <f>[9]NSS!$C62</f>
        <v>33</v>
      </c>
      <c r="AT62" s="15">
        <f>[9]NSS!$D62</f>
        <v>36</v>
      </c>
      <c r="AU62" s="3">
        <f t="shared" si="59"/>
        <v>69</v>
      </c>
      <c r="AV62" s="4" t="str">
        <f t="shared" si="60"/>
        <v>B+</v>
      </c>
      <c r="AW62" s="4" t="str">
        <f t="shared" si="61"/>
        <v>7</v>
      </c>
      <c r="AX62" s="1">
        <v>4</v>
      </c>
      <c r="AY62" s="10">
        <f t="shared" si="62"/>
        <v>28</v>
      </c>
      <c r="AZ62" s="24">
        <f>[10]OB!$C62</f>
        <v>33</v>
      </c>
      <c r="BA62" s="24">
        <f>[10]OB!$D62</f>
        <v>36</v>
      </c>
      <c r="BB62" s="3">
        <f t="shared" si="63"/>
        <v>69</v>
      </c>
      <c r="BC62" s="4" t="str">
        <f t="shared" si="64"/>
        <v>B+</v>
      </c>
      <c r="BD62" s="4" t="str">
        <f t="shared" si="65"/>
        <v>7</v>
      </c>
      <c r="BE62" s="1">
        <v>4</v>
      </c>
      <c r="BF62" s="10">
        <f t="shared" si="66"/>
        <v>28</v>
      </c>
      <c r="BG62" s="3">
        <f t="shared" si="67"/>
        <v>264</v>
      </c>
      <c r="BH62" s="3">
        <f t="shared" si="68"/>
        <v>288</v>
      </c>
      <c r="BI62" s="3">
        <f t="shared" si="69"/>
        <v>552</v>
      </c>
      <c r="BJ62" s="7">
        <f t="shared" si="70"/>
        <v>56</v>
      </c>
      <c r="BK62" s="7">
        <f t="shared" si="71"/>
        <v>224</v>
      </c>
      <c r="BL62" s="11">
        <f t="shared" si="72"/>
        <v>69</v>
      </c>
      <c r="BM62" s="16" t="str">
        <f t="shared" si="33"/>
        <v>Successful</v>
      </c>
      <c r="BN62" s="8">
        <f t="shared" si="73"/>
        <v>7</v>
      </c>
      <c r="BO62" s="4" t="str">
        <f t="shared" si="74"/>
        <v>B+</v>
      </c>
      <c r="BP62" s="12" t="str">
        <f t="shared" si="34"/>
        <v>65-69.99</v>
      </c>
    </row>
    <row r="63" spans="1:68" x14ac:dyDescent="0.25">
      <c r="A63" s="12" t="str">
        <f>[2]Sheet1!$A62</f>
        <v>MMS18-20/61</v>
      </c>
      <c r="B63" s="32" t="str">
        <f>[2]Sheet1!$B62</f>
        <v>AGATE AKASH PRAKASH KIRAN</v>
      </c>
      <c r="C63" s="15">
        <f>[3]PM!$C63</f>
        <v>32</v>
      </c>
      <c r="D63" s="15">
        <f>[3]PM!$D63</f>
        <v>39</v>
      </c>
      <c r="E63" s="3">
        <f t="shared" si="35"/>
        <v>71</v>
      </c>
      <c r="F63" s="4" t="str">
        <f t="shared" si="36"/>
        <v>A</v>
      </c>
      <c r="G63" s="4" t="str">
        <f t="shared" si="37"/>
        <v>8</v>
      </c>
      <c r="H63" s="1">
        <v>4</v>
      </c>
      <c r="I63" s="10">
        <f t="shared" si="38"/>
        <v>32</v>
      </c>
      <c r="J63" s="15">
        <f>[4]FA!$C63</f>
        <v>32</v>
      </c>
      <c r="K63" s="15">
        <f>[4]FA!$D63</f>
        <v>39</v>
      </c>
      <c r="L63" s="3">
        <f t="shared" si="39"/>
        <v>71</v>
      </c>
      <c r="M63" s="4" t="str">
        <f t="shared" si="40"/>
        <v>A</v>
      </c>
      <c r="N63" s="4" t="str">
        <f t="shared" si="41"/>
        <v>8</v>
      </c>
      <c r="O63" s="1">
        <v>4</v>
      </c>
      <c r="P63" s="10">
        <f t="shared" si="42"/>
        <v>32</v>
      </c>
      <c r="Q63" s="23">
        <f>[5]BS!$C63</f>
        <v>32</v>
      </c>
      <c r="R63" s="23">
        <f>[5]BS!$D63</f>
        <v>39</v>
      </c>
      <c r="S63" s="3">
        <f t="shared" si="43"/>
        <v>71</v>
      </c>
      <c r="T63" s="4" t="str">
        <f t="shared" si="44"/>
        <v>A+</v>
      </c>
      <c r="U63" s="4" t="str">
        <f t="shared" si="45"/>
        <v>8</v>
      </c>
      <c r="V63" s="1">
        <v>4</v>
      </c>
      <c r="W63" s="10">
        <f t="shared" si="46"/>
        <v>32</v>
      </c>
      <c r="X63" s="24">
        <f>[6]OM!$C63</f>
        <v>32</v>
      </c>
      <c r="Y63" s="25">
        <f>[6]OM!$D63</f>
        <v>39</v>
      </c>
      <c r="Z63" s="3">
        <f t="shared" si="47"/>
        <v>71</v>
      </c>
      <c r="AA63" s="4" t="str">
        <f t="shared" si="48"/>
        <v>A</v>
      </c>
      <c r="AB63" s="4" t="str">
        <f t="shared" si="49"/>
        <v>8</v>
      </c>
      <c r="AC63" s="1">
        <v>4</v>
      </c>
      <c r="AD63" s="10">
        <f t="shared" si="50"/>
        <v>32</v>
      </c>
      <c r="AE63" s="24">
        <f>[7]ME!$C63</f>
        <v>32</v>
      </c>
      <c r="AF63" s="25">
        <f>[7]ME!$D63</f>
        <v>39</v>
      </c>
      <c r="AG63" s="3">
        <f t="shared" si="51"/>
        <v>71</v>
      </c>
      <c r="AH63" s="4" t="str">
        <f t="shared" si="52"/>
        <v>A</v>
      </c>
      <c r="AI63" s="4" t="str">
        <f t="shared" si="53"/>
        <v>8</v>
      </c>
      <c r="AJ63" s="1">
        <v>4</v>
      </c>
      <c r="AK63" s="10">
        <f t="shared" si="54"/>
        <v>32</v>
      </c>
      <c r="AL63" s="24">
        <f>[8]EMC!$C63</f>
        <v>32</v>
      </c>
      <c r="AM63" s="24">
        <f>[8]EMC!$D63</f>
        <v>39</v>
      </c>
      <c r="AN63" s="3">
        <f t="shared" si="55"/>
        <v>71</v>
      </c>
      <c r="AO63" s="4" t="str">
        <f t="shared" si="56"/>
        <v>A</v>
      </c>
      <c r="AP63" s="4" t="str">
        <f t="shared" si="57"/>
        <v>8</v>
      </c>
      <c r="AQ63" s="1">
        <v>4</v>
      </c>
      <c r="AR63" s="10">
        <f t="shared" si="58"/>
        <v>32</v>
      </c>
      <c r="AS63" s="15">
        <f>[9]NSS!$C63</f>
        <v>32</v>
      </c>
      <c r="AT63" s="15">
        <f>[9]NSS!$D63</f>
        <v>39</v>
      </c>
      <c r="AU63" s="3">
        <f t="shared" si="59"/>
        <v>71</v>
      </c>
      <c r="AV63" s="4" t="str">
        <f t="shared" si="60"/>
        <v>A</v>
      </c>
      <c r="AW63" s="4" t="str">
        <f t="shared" si="61"/>
        <v>8</v>
      </c>
      <c r="AX63" s="1">
        <v>4</v>
      </c>
      <c r="AY63" s="10">
        <f t="shared" si="62"/>
        <v>32</v>
      </c>
      <c r="AZ63" s="24">
        <f>[10]OB!$C63</f>
        <v>32</v>
      </c>
      <c r="BA63" s="24">
        <f>[10]OB!$D63</f>
        <v>39</v>
      </c>
      <c r="BB63" s="3">
        <f t="shared" si="63"/>
        <v>71</v>
      </c>
      <c r="BC63" s="4" t="str">
        <f t="shared" si="64"/>
        <v>A</v>
      </c>
      <c r="BD63" s="4" t="str">
        <f t="shared" si="65"/>
        <v>8</v>
      </c>
      <c r="BE63" s="1">
        <v>4</v>
      </c>
      <c r="BF63" s="10">
        <f t="shared" si="66"/>
        <v>32</v>
      </c>
      <c r="BG63" s="3">
        <f t="shared" si="67"/>
        <v>256</v>
      </c>
      <c r="BH63" s="3">
        <f t="shared" si="68"/>
        <v>312</v>
      </c>
      <c r="BI63" s="3">
        <f t="shared" si="69"/>
        <v>568</v>
      </c>
      <c r="BJ63" s="7">
        <f t="shared" si="70"/>
        <v>64</v>
      </c>
      <c r="BK63" s="7">
        <f t="shared" si="71"/>
        <v>256</v>
      </c>
      <c r="BL63" s="11">
        <f t="shared" si="72"/>
        <v>71</v>
      </c>
      <c r="BM63" s="16" t="str">
        <f t="shared" si="33"/>
        <v>Successful</v>
      </c>
      <c r="BN63" s="8">
        <f t="shared" si="73"/>
        <v>8</v>
      </c>
      <c r="BO63" s="4" t="str">
        <f t="shared" si="74"/>
        <v>A</v>
      </c>
      <c r="BP63" s="12" t="str">
        <f t="shared" si="34"/>
        <v>70-74.99</v>
      </c>
    </row>
    <row r="64" spans="1:68" x14ac:dyDescent="0.25">
      <c r="A64" s="12" t="str">
        <f>[2]Sheet1!$A63</f>
        <v>MMS18-20/62</v>
      </c>
      <c r="B64" s="32" t="str">
        <f>[2]Sheet1!$B63</f>
        <v>AVHAD VISHAKHA MILIND RAKHI</v>
      </c>
      <c r="C64" s="15">
        <f>[3]PM!$C64</f>
        <v>30</v>
      </c>
      <c r="D64" s="15">
        <f>[3]PM!$D64</f>
        <v>41</v>
      </c>
      <c r="E64" s="3">
        <f t="shared" si="35"/>
        <v>71</v>
      </c>
      <c r="F64" s="4" t="str">
        <f t="shared" si="36"/>
        <v>A</v>
      </c>
      <c r="G64" s="4" t="str">
        <f t="shared" si="37"/>
        <v>8</v>
      </c>
      <c r="H64" s="1">
        <v>4</v>
      </c>
      <c r="I64" s="10">
        <f t="shared" si="38"/>
        <v>32</v>
      </c>
      <c r="J64" s="15">
        <f>[4]FA!$C64</f>
        <v>30</v>
      </c>
      <c r="K64" s="15">
        <f>[4]FA!$D64</f>
        <v>41</v>
      </c>
      <c r="L64" s="3">
        <f t="shared" si="39"/>
        <v>71</v>
      </c>
      <c r="M64" s="4" t="str">
        <f t="shared" si="40"/>
        <v>A</v>
      </c>
      <c r="N64" s="4" t="str">
        <f t="shared" si="41"/>
        <v>8</v>
      </c>
      <c r="O64" s="1">
        <v>4</v>
      </c>
      <c r="P64" s="10">
        <f t="shared" si="42"/>
        <v>32</v>
      </c>
      <c r="Q64" s="23">
        <f>[5]BS!$C64</f>
        <v>30</v>
      </c>
      <c r="R64" s="23">
        <f>[5]BS!$D64</f>
        <v>41</v>
      </c>
      <c r="S64" s="3">
        <f t="shared" si="43"/>
        <v>71</v>
      </c>
      <c r="T64" s="4" t="str">
        <f t="shared" si="44"/>
        <v>A+</v>
      </c>
      <c r="U64" s="4" t="str">
        <f t="shared" si="45"/>
        <v>8</v>
      </c>
      <c r="V64" s="1">
        <v>4</v>
      </c>
      <c r="W64" s="10">
        <f t="shared" si="46"/>
        <v>32</v>
      </c>
      <c r="X64" s="24">
        <f>[6]OM!$C64</f>
        <v>30</v>
      </c>
      <c r="Y64" s="25">
        <f>[6]OM!$D64</f>
        <v>41</v>
      </c>
      <c r="Z64" s="3">
        <f t="shared" si="47"/>
        <v>71</v>
      </c>
      <c r="AA64" s="4" t="str">
        <f t="shared" si="48"/>
        <v>A</v>
      </c>
      <c r="AB64" s="4" t="str">
        <f t="shared" si="49"/>
        <v>8</v>
      </c>
      <c r="AC64" s="1">
        <v>4</v>
      </c>
      <c r="AD64" s="10">
        <f t="shared" si="50"/>
        <v>32</v>
      </c>
      <c r="AE64" s="24">
        <f>[7]ME!$C64</f>
        <v>30</v>
      </c>
      <c r="AF64" s="25">
        <f>[7]ME!$D64</f>
        <v>41</v>
      </c>
      <c r="AG64" s="3">
        <f t="shared" si="51"/>
        <v>71</v>
      </c>
      <c r="AH64" s="4" t="str">
        <f t="shared" si="52"/>
        <v>A</v>
      </c>
      <c r="AI64" s="4" t="str">
        <f t="shared" si="53"/>
        <v>8</v>
      </c>
      <c r="AJ64" s="1">
        <v>4</v>
      </c>
      <c r="AK64" s="10">
        <f t="shared" si="54"/>
        <v>32</v>
      </c>
      <c r="AL64" s="24">
        <f>[8]EMC!$C64</f>
        <v>30</v>
      </c>
      <c r="AM64" s="24">
        <f>[8]EMC!$D64</f>
        <v>41</v>
      </c>
      <c r="AN64" s="3">
        <f t="shared" si="55"/>
        <v>71</v>
      </c>
      <c r="AO64" s="4" t="str">
        <f t="shared" si="56"/>
        <v>A</v>
      </c>
      <c r="AP64" s="4" t="str">
        <f t="shared" si="57"/>
        <v>8</v>
      </c>
      <c r="AQ64" s="1">
        <v>4</v>
      </c>
      <c r="AR64" s="10">
        <f t="shared" si="58"/>
        <v>32</v>
      </c>
      <c r="AS64" s="15">
        <f>[9]NSS!$C64</f>
        <v>30</v>
      </c>
      <c r="AT64" s="15">
        <f>[9]NSS!$D64</f>
        <v>41</v>
      </c>
      <c r="AU64" s="3">
        <f t="shared" si="59"/>
        <v>71</v>
      </c>
      <c r="AV64" s="4" t="str">
        <f t="shared" si="60"/>
        <v>A</v>
      </c>
      <c r="AW64" s="4" t="str">
        <f t="shared" si="61"/>
        <v>8</v>
      </c>
      <c r="AX64" s="1">
        <v>4</v>
      </c>
      <c r="AY64" s="10">
        <f t="shared" si="62"/>
        <v>32</v>
      </c>
      <c r="AZ64" s="24">
        <f>[10]OB!$C64</f>
        <v>30</v>
      </c>
      <c r="BA64" s="24">
        <f>[10]OB!$D64</f>
        <v>41</v>
      </c>
      <c r="BB64" s="3">
        <f t="shared" si="63"/>
        <v>71</v>
      </c>
      <c r="BC64" s="4" t="str">
        <f t="shared" si="64"/>
        <v>A</v>
      </c>
      <c r="BD64" s="4" t="str">
        <f t="shared" si="65"/>
        <v>8</v>
      </c>
      <c r="BE64" s="1">
        <v>4</v>
      </c>
      <c r="BF64" s="10">
        <f t="shared" si="66"/>
        <v>32</v>
      </c>
      <c r="BG64" s="3">
        <f t="shared" si="67"/>
        <v>240</v>
      </c>
      <c r="BH64" s="3">
        <f t="shared" si="68"/>
        <v>328</v>
      </c>
      <c r="BI64" s="3">
        <f t="shared" si="69"/>
        <v>568</v>
      </c>
      <c r="BJ64" s="7">
        <f t="shared" si="70"/>
        <v>64</v>
      </c>
      <c r="BK64" s="7">
        <f t="shared" si="71"/>
        <v>256</v>
      </c>
      <c r="BL64" s="11">
        <f t="shared" si="72"/>
        <v>71</v>
      </c>
      <c r="BM64" s="16" t="str">
        <f t="shared" si="33"/>
        <v>Successful</v>
      </c>
      <c r="BN64" s="8">
        <f t="shared" si="73"/>
        <v>8</v>
      </c>
      <c r="BO64" s="4" t="str">
        <f t="shared" si="74"/>
        <v>A</v>
      </c>
      <c r="BP64" s="12" t="str">
        <f t="shared" si="34"/>
        <v>70-74.99</v>
      </c>
    </row>
    <row r="65" spans="1:68" x14ac:dyDescent="0.25">
      <c r="A65" s="12" t="str">
        <f>[2]Sheet1!$A64</f>
        <v>MMS18-20/63</v>
      </c>
      <c r="B65" s="32" t="str">
        <f>[2]Sheet1!$B64</f>
        <v>CHILE VARAD KISHOR NEHA</v>
      </c>
      <c r="C65" s="15">
        <f>[3]PM!$C65</f>
        <v>29</v>
      </c>
      <c r="D65" s="15">
        <f>[3]PM!$D65</f>
        <v>46</v>
      </c>
      <c r="E65" s="3">
        <f t="shared" si="35"/>
        <v>75</v>
      </c>
      <c r="F65" s="4" t="str">
        <f t="shared" si="36"/>
        <v>A+</v>
      </c>
      <c r="G65" s="4" t="str">
        <f t="shared" si="37"/>
        <v>9</v>
      </c>
      <c r="H65" s="1">
        <v>4</v>
      </c>
      <c r="I65" s="10">
        <f t="shared" si="38"/>
        <v>36</v>
      </c>
      <c r="J65" s="15">
        <f>[4]FA!$C65</f>
        <v>29</v>
      </c>
      <c r="K65" s="15">
        <f>[4]FA!$D65</f>
        <v>46</v>
      </c>
      <c r="L65" s="3">
        <f t="shared" si="39"/>
        <v>75</v>
      </c>
      <c r="M65" s="4" t="str">
        <f t="shared" si="40"/>
        <v>A+</v>
      </c>
      <c r="N65" s="4" t="str">
        <f t="shared" si="41"/>
        <v>9</v>
      </c>
      <c r="O65" s="1">
        <v>4</v>
      </c>
      <c r="P65" s="10">
        <f t="shared" si="42"/>
        <v>36</v>
      </c>
      <c r="Q65" s="23">
        <f>[5]BS!$C65</f>
        <v>29</v>
      </c>
      <c r="R65" s="23">
        <f>[5]BS!$D65</f>
        <v>46</v>
      </c>
      <c r="S65" s="3">
        <f t="shared" si="43"/>
        <v>75</v>
      </c>
      <c r="T65" s="4" t="str">
        <f t="shared" si="44"/>
        <v>A+</v>
      </c>
      <c r="U65" s="4" t="str">
        <f t="shared" si="45"/>
        <v>9</v>
      </c>
      <c r="V65" s="1">
        <v>4</v>
      </c>
      <c r="W65" s="10">
        <f t="shared" si="46"/>
        <v>36</v>
      </c>
      <c r="X65" s="24">
        <f>[6]OM!$C65</f>
        <v>29</v>
      </c>
      <c r="Y65" s="25">
        <f>[6]OM!$D65</f>
        <v>46</v>
      </c>
      <c r="Z65" s="3">
        <f t="shared" si="47"/>
        <v>75</v>
      </c>
      <c r="AA65" s="4" t="str">
        <f t="shared" si="48"/>
        <v>A+</v>
      </c>
      <c r="AB65" s="4" t="str">
        <f t="shared" si="49"/>
        <v>9</v>
      </c>
      <c r="AC65" s="1">
        <v>4</v>
      </c>
      <c r="AD65" s="10">
        <f t="shared" si="50"/>
        <v>36</v>
      </c>
      <c r="AE65" s="24">
        <f>[7]ME!$C65</f>
        <v>29</v>
      </c>
      <c r="AF65" s="25">
        <f>[7]ME!$D65</f>
        <v>46</v>
      </c>
      <c r="AG65" s="3">
        <f t="shared" si="51"/>
        <v>75</v>
      </c>
      <c r="AH65" s="4" t="str">
        <f t="shared" si="52"/>
        <v>A+</v>
      </c>
      <c r="AI65" s="4" t="str">
        <f t="shared" si="53"/>
        <v>9</v>
      </c>
      <c r="AJ65" s="1">
        <v>4</v>
      </c>
      <c r="AK65" s="10">
        <f t="shared" si="54"/>
        <v>36</v>
      </c>
      <c r="AL65" s="24">
        <f>[8]EMC!$C65</f>
        <v>29</v>
      </c>
      <c r="AM65" s="24">
        <f>[8]EMC!$D65</f>
        <v>46</v>
      </c>
      <c r="AN65" s="3">
        <f t="shared" si="55"/>
        <v>75</v>
      </c>
      <c r="AO65" s="4" t="str">
        <f t="shared" si="56"/>
        <v>A+</v>
      </c>
      <c r="AP65" s="4" t="str">
        <f t="shared" si="57"/>
        <v>9</v>
      </c>
      <c r="AQ65" s="1">
        <v>4</v>
      </c>
      <c r="AR65" s="10">
        <f t="shared" si="58"/>
        <v>36</v>
      </c>
      <c r="AS65" s="15">
        <f>[9]NSS!$C65</f>
        <v>29</v>
      </c>
      <c r="AT65" s="15">
        <f>[9]NSS!$D65</f>
        <v>46</v>
      </c>
      <c r="AU65" s="3">
        <f t="shared" si="59"/>
        <v>75</v>
      </c>
      <c r="AV65" s="4" t="str">
        <f t="shared" si="60"/>
        <v>A+</v>
      </c>
      <c r="AW65" s="4" t="str">
        <f t="shared" si="61"/>
        <v>9</v>
      </c>
      <c r="AX65" s="1">
        <v>4</v>
      </c>
      <c r="AY65" s="10">
        <f t="shared" si="62"/>
        <v>36</v>
      </c>
      <c r="AZ65" s="24">
        <f>[10]OB!$C65</f>
        <v>29</v>
      </c>
      <c r="BA65" s="24">
        <f>[10]OB!$D65</f>
        <v>46</v>
      </c>
      <c r="BB65" s="3">
        <f t="shared" si="63"/>
        <v>75</v>
      </c>
      <c r="BC65" s="4" t="str">
        <f t="shared" si="64"/>
        <v>A+</v>
      </c>
      <c r="BD65" s="4" t="str">
        <f t="shared" si="65"/>
        <v>9</v>
      </c>
      <c r="BE65" s="1">
        <v>4</v>
      </c>
      <c r="BF65" s="10">
        <f t="shared" si="66"/>
        <v>36</v>
      </c>
      <c r="BG65" s="3">
        <f t="shared" si="67"/>
        <v>232</v>
      </c>
      <c r="BH65" s="3">
        <f t="shared" si="68"/>
        <v>368</v>
      </c>
      <c r="BI65" s="3">
        <f t="shared" si="69"/>
        <v>600</v>
      </c>
      <c r="BJ65" s="7">
        <f t="shared" si="70"/>
        <v>72</v>
      </c>
      <c r="BK65" s="7">
        <f t="shared" si="71"/>
        <v>288</v>
      </c>
      <c r="BL65" s="11">
        <f t="shared" si="72"/>
        <v>75</v>
      </c>
      <c r="BM65" s="16" t="str">
        <f t="shared" si="33"/>
        <v>Successful</v>
      </c>
      <c r="BN65" s="8">
        <f t="shared" si="73"/>
        <v>9</v>
      </c>
      <c r="BO65" s="4" t="str">
        <f t="shared" si="74"/>
        <v>A+</v>
      </c>
      <c r="BP65" s="12" t="str">
        <f t="shared" si="34"/>
        <v>75-79.99</v>
      </c>
    </row>
    <row r="66" spans="1:68" x14ac:dyDescent="0.25">
      <c r="A66" s="12" t="str">
        <f>[2]Sheet1!$A65</f>
        <v>MMS18-20/64</v>
      </c>
      <c r="B66" s="32" t="str">
        <f>[2]Sheet1!$B65</f>
        <v>DALVI AKASH SHANKAR NIRMALA</v>
      </c>
      <c r="C66" s="15">
        <f>[3]PM!$C66</f>
        <v>27</v>
      </c>
      <c r="D66" s="15">
        <f>[3]PM!$D66</f>
        <v>40</v>
      </c>
      <c r="E66" s="3">
        <f t="shared" si="35"/>
        <v>67</v>
      </c>
      <c r="F66" s="4" t="str">
        <f t="shared" si="36"/>
        <v>B+</v>
      </c>
      <c r="G66" s="4" t="str">
        <f t="shared" si="37"/>
        <v>7</v>
      </c>
      <c r="H66" s="1">
        <v>4</v>
      </c>
      <c r="I66" s="10">
        <f t="shared" si="38"/>
        <v>28</v>
      </c>
      <c r="J66" s="15">
        <f>[4]FA!$C66</f>
        <v>27</v>
      </c>
      <c r="K66" s="15">
        <f>[4]FA!$D66</f>
        <v>40</v>
      </c>
      <c r="L66" s="3">
        <f t="shared" si="39"/>
        <v>67</v>
      </c>
      <c r="M66" s="4" t="str">
        <f t="shared" si="40"/>
        <v>B+</v>
      </c>
      <c r="N66" s="4" t="str">
        <f t="shared" si="41"/>
        <v>7</v>
      </c>
      <c r="O66" s="1">
        <v>4</v>
      </c>
      <c r="P66" s="10">
        <f t="shared" si="42"/>
        <v>28</v>
      </c>
      <c r="Q66" s="23">
        <f>[5]BS!$C66</f>
        <v>27</v>
      </c>
      <c r="R66" s="23">
        <f>[5]BS!$D66</f>
        <v>40</v>
      </c>
      <c r="S66" s="3">
        <f t="shared" si="43"/>
        <v>67</v>
      </c>
      <c r="T66" s="4" t="str">
        <f t="shared" si="44"/>
        <v>A</v>
      </c>
      <c r="U66" s="4" t="str">
        <f t="shared" si="45"/>
        <v>7</v>
      </c>
      <c r="V66" s="1">
        <v>4</v>
      </c>
      <c r="W66" s="10">
        <f t="shared" si="46"/>
        <v>28</v>
      </c>
      <c r="X66" s="24">
        <f>[6]OM!$C66</f>
        <v>27</v>
      </c>
      <c r="Y66" s="25">
        <f>[6]OM!$D66</f>
        <v>40</v>
      </c>
      <c r="Z66" s="3">
        <f t="shared" si="47"/>
        <v>67</v>
      </c>
      <c r="AA66" s="4" t="str">
        <f t="shared" si="48"/>
        <v>B+</v>
      </c>
      <c r="AB66" s="4" t="str">
        <f t="shared" si="49"/>
        <v>7</v>
      </c>
      <c r="AC66" s="1">
        <v>4</v>
      </c>
      <c r="AD66" s="10">
        <f t="shared" si="50"/>
        <v>28</v>
      </c>
      <c r="AE66" s="24">
        <f>[7]ME!$C66</f>
        <v>27</v>
      </c>
      <c r="AF66" s="25">
        <f>[7]ME!$D66</f>
        <v>40</v>
      </c>
      <c r="AG66" s="3">
        <f t="shared" si="51"/>
        <v>67</v>
      </c>
      <c r="AH66" s="4" t="str">
        <f t="shared" si="52"/>
        <v>B+</v>
      </c>
      <c r="AI66" s="4" t="str">
        <f t="shared" si="53"/>
        <v>7</v>
      </c>
      <c r="AJ66" s="1">
        <v>4</v>
      </c>
      <c r="AK66" s="10">
        <f t="shared" si="54"/>
        <v>28</v>
      </c>
      <c r="AL66" s="24">
        <f>[8]EMC!$C66</f>
        <v>27</v>
      </c>
      <c r="AM66" s="24">
        <f>[8]EMC!$D66</f>
        <v>40</v>
      </c>
      <c r="AN66" s="3">
        <f t="shared" si="55"/>
        <v>67</v>
      </c>
      <c r="AO66" s="4" t="str">
        <f t="shared" si="56"/>
        <v>B+</v>
      </c>
      <c r="AP66" s="4" t="str">
        <f t="shared" si="57"/>
        <v>7</v>
      </c>
      <c r="AQ66" s="1">
        <v>4</v>
      </c>
      <c r="AR66" s="10">
        <f t="shared" si="58"/>
        <v>28</v>
      </c>
      <c r="AS66" s="15">
        <f>[9]NSS!$C66</f>
        <v>27</v>
      </c>
      <c r="AT66" s="15">
        <f>[9]NSS!$D66</f>
        <v>40</v>
      </c>
      <c r="AU66" s="3">
        <f t="shared" si="59"/>
        <v>67</v>
      </c>
      <c r="AV66" s="4" t="str">
        <f t="shared" si="60"/>
        <v>B+</v>
      </c>
      <c r="AW66" s="4" t="str">
        <f t="shared" si="61"/>
        <v>7</v>
      </c>
      <c r="AX66" s="1">
        <v>4</v>
      </c>
      <c r="AY66" s="10">
        <f t="shared" si="62"/>
        <v>28</v>
      </c>
      <c r="AZ66" s="24">
        <f>[10]OB!$C66</f>
        <v>27</v>
      </c>
      <c r="BA66" s="24">
        <f>[10]OB!$D66</f>
        <v>40</v>
      </c>
      <c r="BB66" s="3">
        <f t="shared" si="63"/>
        <v>67</v>
      </c>
      <c r="BC66" s="4" t="str">
        <f t="shared" si="64"/>
        <v>B+</v>
      </c>
      <c r="BD66" s="4" t="str">
        <f t="shared" si="65"/>
        <v>7</v>
      </c>
      <c r="BE66" s="1">
        <v>4</v>
      </c>
      <c r="BF66" s="10">
        <f t="shared" si="66"/>
        <v>28</v>
      </c>
      <c r="BG66" s="3">
        <f t="shared" si="67"/>
        <v>216</v>
      </c>
      <c r="BH66" s="3">
        <f t="shared" si="68"/>
        <v>320</v>
      </c>
      <c r="BI66" s="3">
        <f t="shared" si="69"/>
        <v>536</v>
      </c>
      <c r="BJ66" s="7">
        <f t="shared" si="70"/>
        <v>56</v>
      </c>
      <c r="BK66" s="7">
        <f t="shared" si="71"/>
        <v>224</v>
      </c>
      <c r="BL66" s="11">
        <f t="shared" si="72"/>
        <v>67</v>
      </c>
      <c r="BM66" s="16" t="str">
        <f t="shared" si="33"/>
        <v>Successful</v>
      </c>
      <c r="BN66" s="8">
        <f t="shared" si="73"/>
        <v>7</v>
      </c>
      <c r="BO66" s="4" t="str">
        <f t="shared" si="74"/>
        <v>B+</v>
      </c>
      <c r="BP66" s="12" t="str">
        <f t="shared" si="34"/>
        <v>65-69.99</v>
      </c>
    </row>
    <row r="67" spans="1:68" x14ac:dyDescent="0.25">
      <c r="A67" s="12" t="str">
        <f>[2]Sheet1!$A66</f>
        <v>MMS18-20/65</v>
      </c>
      <c r="B67" s="32" t="str">
        <f>[2]Sheet1!$B66</f>
        <v>DALVI RUTUJA JAGDISH SUPRIYA</v>
      </c>
      <c r="C67" s="15">
        <f>[3]PM!$C67</f>
        <v>31</v>
      </c>
      <c r="D67" s="15">
        <f>[3]PM!$D67</f>
        <v>38</v>
      </c>
      <c r="E67" s="3">
        <f t="shared" si="35"/>
        <v>69</v>
      </c>
      <c r="F67" s="4" t="str">
        <f t="shared" si="36"/>
        <v>B+</v>
      </c>
      <c r="G67" s="4" t="str">
        <f t="shared" si="37"/>
        <v>7</v>
      </c>
      <c r="H67" s="1">
        <v>4</v>
      </c>
      <c r="I67" s="10">
        <f t="shared" si="38"/>
        <v>28</v>
      </c>
      <c r="J67" s="15">
        <f>[4]FA!$C67</f>
        <v>31</v>
      </c>
      <c r="K67" s="15">
        <f>[4]FA!$D67</f>
        <v>38</v>
      </c>
      <c r="L67" s="3">
        <f t="shared" si="39"/>
        <v>69</v>
      </c>
      <c r="M67" s="4" t="str">
        <f t="shared" si="40"/>
        <v>B+</v>
      </c>
      <c r="N67" s="4" t="str">
        <f t="shared" si="41"/>
        <v>7</v>
      </c>
      <c r="O67" s="1">
        <v>4</v>
      </c>
      <c r="P67" s="10">
        <f t="shared" si="42"/>
        <v>28</v>
      </c>
      <c r="Q67" s="23">
        <f>[5]BS!$C67</f>
        <v>31</v>
      </c>
      <c r="R67" s="23">
        <f>[5]BS!$D67</f>
        <v>38</v>
      </c>
      <c r="S67" s="3">
        <f t="shared" si="43"/>
        <v>69</v>
      </c>
      <c r="T67" s="4" t="str">
        <f t="shared" si="44"/>
        <v>A</v>
      </c>
      <c r="U67" s="4" t="str">
        <f t="shared" si="45"/>
        <v>7</v>
      </c>
      <c r="V67" s="1">
        <v>4</v>
      </c>
      <c r="W67" s="10">
        <f t="shared" si="46"/>
        <v>28</v>
      </c>
      <c r="X67" s="24">
        <f>[6]OM!$C67</f>
        <v>31</v>
      </c>
      <c r="Y67" s="25">
        <f>[6]OM!$D67</f>
        <v>38</v>
      </c>
      <c r="Z67" s="3">
        <f t="shared" si="47"/>
        <v>69</v>
      </c>
      <c r="AA67" s="4" t="str">
        <f t="shared" si="48"/>
        <v>B+</v>
      </c>
      <c r="AB67" s="4" t="str">
        <f t="shared" si="49"/>
        <v>7</v>
      </c>
      <c r="AC67" s="1">
        <v>4</v>
      </c>
      <c r="AD67" s="10">
        <f t="shared" si="50"/>
        <v>28</v>
      </c>
      <c r="AE67" s="24">
        <f>[7]ME!$C67</f>
        <v>31</v>
      </c>
      <c r="AF67" s="25">
        <f>[7]ME!$D67</f>
        <v>38</v>
      </c>
      <c r="AG67" s="3">
        <f t="shared" si="51"/>
        <v>69</v>
      </c>
      <c r="AH67" s="4" t="str">
        <f t="shared" si="52"/>
        <v>B+</v>
      </c>
      <c r="AI67" s="4" t="str">
        <f t="shared" si="53"/>
        <v>7</v>
      </c>
      <c r="AJ67" s="1">
        <v>4</v>
      </c>
      <c r="AK67" s="10">
        <f t="shared" si="54"/>
        <v>28</v>
      </c>
      <c r="AL67" s="24">
        <f>[8]EMC!$C67</f>
        <v>31</v>
      </c>
      <c r="AM67" s="24">
        <f>[8]EMC!$D67</f>
        <v>38</v>
      </c>
      <c r="AN67" s="3">
        <f t="shared" si="55"/>
        <v>69</v>
      </c>
      <c r="AO67" s="4" t="str">
        <f t="shared" si="56"/>
        <v>B+</v>
      </c>
      <c r="AP67" s="4" t="str">
        <f t="shared" si="57"/>
        <v>7</v>
      </c>
      <c r="AQ67" s="1">
        <v>4</v>
      </c>
      <c r="AR67" s="10">
        <f t="shared" si="58"/>
        <v>28</v>
      </c>
      <c r="AS67" s="15">
        <f>[9]NSS!$C67</f>
        <v>31</v>
      </c>
      <c r="AT67" s="15">
        <f>[9]NSS!$D67</f>
        <v>38</v>
      </c>
      <c r="AU67" s="3">
        <f t="shared" si="59"/>
        <v>69</v>
      </c>
      <c r="AV67" s="4" t="str">
        <f t="shared" si="60"/>
        <v>B+</v>
      </c>
      <c r="AW67" s="4" t="str">
        <f t="shared" si="61"/>
        <v>7</v>
      </c>
      <c r="AX67" s="1">
        <v>4</v>
      </c>
      <c r="AY67" s="10">
        <f t="shared" si="62"/>
        <v>28</v>
      </c>
      <c r="AZ67" s="24">
        <f>[10]OB!$C67</f>
        <v>31</v>
      </c>
      <c r="BA67" s="24">
        <f>[10]OB!$D67</f>
        <v>38</v>
      </c>
      <c r="BB67" s="3">
        <f t="shared" si="63"/>
        <v>69</v>
      </c>
      <c r="BC67" s="4" t="str">
        <f t="shared" si="64"/>
        <v>B+</v>
      </c>
      <c r="BD67" s="4" t="str">
        <f t="shared" si="65"/>
        <v>7</v>
      </c>
      <c r="BE67" s="1">
        <v>4</v>
      </c>
      <c r="BF67" s="10">
        <f t="shared" si="66"/>
        <v>28</v>
      </c>
      <c r="BG67" s="3">
        <f t="shared" si="67"/>
        <v>248</v>
      </c>
      <c r="BH67" s="3">
        <f t="shared" si="68"/>
        <v>304</v>
      </c>
      <c r="BI67" s="3">
        <f t="shared" si="69"/>
        <v>552</v>
      </c>
      <c r="BJ67" s="7">
        <f t="shared" si="70"/>
        <v>56</v>
      </c>
      <c r="BK67" s="7">
        <f t="shared" si="71"/>
        <v>224</v>
      </c>
      <c r="BL67" s="11">
        <f t="shared" si="72"/>
        <v>69</v>
      </c>
      <c r="BM67" s="16" t="str">
        <f t="shared" si="33"/>
        <v>Successful</v>
      </c>
      <c r="BN67" s="8">
        <f t="shared" si="73"/>
        <v>7</v>
      </c>
      <c r="BO67" s="4" t="str">
        <f t="shared" si="74"/>
        <v>B+</v>
      </c>
      <c r="BP67" s="12" t="str">
        <f t="shared" si="34"/>
        <v>65-69.99</v>
      </c>
    </row>
    <row r="68" spans="1:68" x14ac:dyDescent="0.25">
      <c r="A68" s="12" t="str">
        <f>[2]Sheet1!$A67</f>
        <v>MMS18-20/66</v>
      </c>
      <c r="B68" s="32" t="str">
        <f>[2]Sheet1!$B67</f>
        <v xml:space="preserve">GANDHI BHAVIK AJAY HARSHA </v>
      </c>
      <c r="C68" s="15">
        <f>[3]PM!$C68</f>
        <v>28</v>
      </c>
      <c r="D68" s="15">
        <f>[3]PM!$D68</f>
        <v>37</v>
      </c>
      <c r="E68" s="3">
        <f t="shared" si="35"/>
        <v>65</v>
      </c>
      <c r="F68" s="4" t="str">
        <f t="shared" si="36"/>
        <v>B+</v>
      </c>
      <c r="G68" s="4" t="str">
        <f t="shared" si="37"/>
        <v>7</v>
      </c>
      <c r="H68" s="1">
        <v>4</v>
      </c>
      <c r="I68" s="10">
        <f t="shared" si="38"/>
        <v>28</v>
      </c>
      <c r="J68" s="15">
        <f>[4]FA!$C68</f>
        <v>28</v>
      </c>
      <c r="K68" s="15">
        <f>[4]FA!$D68</f>
        <v>37</v>
      </c>
      <c r="L68" s="3">
        <f t="shared" si="39"/>
        <v>65</v>
      </c>
      <c r="M68" s="4" t="str">
        <f t="shared" si="40"/>
        <v>B+</v>
      </c>
      <c r="N68" s="4" t="str">
        <f t="shared" si="41"/>
        <v>7</v>
      </c>
      <c r="O68" s="1">
        <v>4</v>
      </c>
      <c r="P68" s="10">
        <f t="shared" si="42"/>
        <v>28</v>
      </c>
      <c r="Q68" s="23">
        <f>[5]BS!$C68</f>
        <v>28</v>
      </c>
      <c r="R68" s="23">
        <f>[5]BS!$D68</f>
        <v>37</v>
      </c>
      <c r="S68" s="3">
        <f t="shared" si="43"/>
        <v>65</v>
      </c>
      <c r="T68" s="4" t="str">
        <f t="shared" si="44"/>
        <v>A</v>
      </c>
      <c r="U68" s="4" t="str">
        <f t="shared" si="45"/>
        <v>7</v>
      </c>
      <c r="V68" s="1">
        <v>4</v>
      </c>
      <c r="W68" s="10">
        <f t="shared" si="46"/>
        <v>28</v>
      </c>
      <c r="X68" s="24">
        <f>[6]OM!$C68</f>
        <v>28</v>
      </c>
      <c r="Y68" s="25">
        <f>[6]OM!$D68</f>
        <v>37</v>
      </c>
      <c r="Z68" s="3">
        <f t="shared" si="47"/>
        <v>65</v>
      </c>
      <c r="AA68" s="4" t="str">
        <f t="shared" si="48"/>
        <v>B+</v>
      </c>
      <c r="AB68" s="4" t="str">
        <f t="shared" si="49"/>
        <v>7</v>
      </c>
      <c r="AC68" s="1">
        <v>4</v>
      </c>
      <c r="AD68" s="10">
        <f t="shared" si="50"/>
        <v>28</v>
      </c>
      <c r="AE68" s="24">
        <f>[7]ME!$C68</f>
        <v>28</v>
      </c>
      <c r="AF68" s="25">
        <f>[7]ME!$D68</f>
        <v>37</v>
      </c>
      <c r="AG68" s="3">
        <f t="shared" si="51"/>
        <v>65</v>
      </c>
      <c r="AH68" s="4" t="str">
        <f t="shared" si="52"/>
        <v>B+</v>
      </c>
      <c r="AI68" s="4" t="str">
        <f t="shared" si="53"/>
        <v>7</v>
      </c>
      <c r="AJ68" s="1">
        <v>4</v>
      </c>
      <c r="AK68" s="10">
        <f t="shared" si="54"/>
        <v>28</v>
      </c>
      <c r="AL68" s="24">
        <f>[8]EMC!$C68</f>
        <v>28</v>
      </c>
      <c r="AM68" s="24">
        <f>[8]EMC!$D68</f>
        <v>37</v>
      </c>
      <c r="AN68" s="3">
        <f t="shared" si="55"/>
        <v>65</v>
      </c>
      <c r="AO68" s="4" t="str">
        <f t="shared" si="56"/>
        <v>B+</v>
      </c>
      <c r="AP68" s="4" t="str">
        <f t="shared" si="57"/>
        <v>7</v>
      </c>
      <c r="AQ68" s="1">
        <v>4</v>
      </c>
      <c r="AR68" s="10">
        <f t="shared" si="58"/>
        <v>28</v>
      </c>
      <c r="AS68" s="15">
        <f>[9]NSS!$C68</f>
        <v>28</v>
      </c>
      <c r="AT68" s="15">
        <f>[9]NSS!$D68</f>
        <v>37</v>
      </c>
      <c r="AU68" s="3">
        <f t="shared" si="59"/>
        <v>65</v>
      </c>
      <c r="AV68" s="4" t="str">
        <f t="shared" si="60"/>
        <v>B+</v>
      </c>
      <c r="AW68" s="4" t="str">
        <f t="shared" si="61"/>
        <v>7</v>
      </c>
      <c r="AX68" s="1">
        <v>4</v>
      </c>
      <c r="AY68" s="10">
        <f t="shared" si="62"/>
        <v>28</v>
      </c>
      <c r="AZ68" s="24">
        <f>[10]OB!$C68</f>
        <v>28</v>
      </c>
      <c r="BA68" s="24">
        <f>[10]OB!$D68</f>
        <v>37</v>
      </c>
      <c r="BB68" s="3">
        <f t="shared" si="63"/>
        <v>65</v>
      </c>
      <c r="BC68" s="4" t="str">
        <f t="shared" si="64"/>
        <v>B+</v>
      </c>
      <c r="BD68" s="4" t="str">
        <f t="shared" si="65"/>
        <v>7</v>
      </c>
      <c r="BE68" s="1">
        <v>4</v>
      </c>
      <c r="BF68" s="10">
        <f t="shared" si="66"/>
        <v>28</v>
      </c>
      <c r="BG68" s="3">
        <f t="shared" si="67"/>
        <v>224</v>
      </c>
      <c r="BH68" s="3">
        <f t="shared" si="68"/>
        <v>296</v>
      </c>
      <c r="BI68" s="3">
        <f t="shared" si="69"/>
        <v>520</v>
      </c>
      <c r="BJ68" s="7">
        <f t="shared" si="70"/>
        <v>56</v>
      </c>
      <c r="BK68" s="7">
        <f t="shared" si="71"/>
        <v>224</v>
      </c>
      <c r="BL68" s="11">
        <f t="shared" si="72"/>
        <v>65</v>
      </c>
      <c r="BM68" s="16" t="str">
        <f t="shared" ref="BM68:BM131" si="75">IF(OR(C68&lt;=20,D68&lt;=30,J68&lt;=20,K68&lt;=30,Q68&lt;=20,R68&lt;=30,X68&lt;=20,Y68&lt;=30,AE68&lt;=20,AF68&lt;=30,AL68&lt;=20,AM68&lt;=30,AS68&lt;=20,AT68&lt;=30,AZ68&lt;=20,BA68&lt;=30),"Unsuccessful","Successful")</f>
        <v>Successful</v>
      </c>
      <c r="BN68" s="8">
        <f t="shared" si="73"/>
        <v>7</v>
      </c>
      <c r="BO68" s="4" t="str">
        <f t="shared" si="74"/>
        <v>B+</v>
      </c>
      <c r="BP68" s="12" t="str">
        <f t="shared" ref="BP68:BP131" si="76">IF(BN68&lt;=4,"50",IF(BN68&lt;=4.5,"50-54.99",IF(BN68&lt;=5.5,"55-59.99",IF(BN68&lt;=6.5,"60-64.99",IF(BN68&lt;=7.5,"65-69.99",IF(BN68&lt;=8.5,"70-74.99",IF(BN68&lt;=9.5,"75-79.99","10")))))))</f>
        <v>65-69.99</v>
      </c>
    </row>
    <row r="69" spans="1:68" x14ac:dyDescent="0.25">
      <c r="A69" s="12" t="str">
        <f>[2]Sheet1!$A68</f>
        <v>MMS18-20/67</v>
      </c>
      <c r="B69" s="32" t="str">
        <f>[2]Sheet1!$B68</f>
        <v>GUNDU MEGHNA GUNASHALI SUJATHA</v>
      </c>
      <c r="C69" s="15">
        <f>[3]PM!$C69</f>
        <v>30</v>
      </c>
      <c r="D69" s="15">
        <f>[3]PM!$D69</f>
        <v>40</v>
      </c>
      <c r="E69" s="3">
        <f t="shared" ref="E69:E122" si="77">D69+C69</f>
        <v>70</v>
      </c>
      <c r="F69" s="4" t="str">
        <f t="shared" ref="F69:F122" si="78">IF(E69&lt;=50,"F",IF(E69&lt;=54.99,"P",IF(E69&lt;=59.99,"C",IF(E69&lt;=64.99,"B",IF(E69&lt;=69.99,"B+",IF(E69&lt;=74.99,"A",IF(E69&lt;=79.99,"A+","O")))))))</f>
        <v>A</v>
      </c>
      <c r="G69" s="4" t="str">
        <f t="shared" ref="G69:G122" si="79">IF(E69&lt;=50,"0",IF(E69&lt;=54.99,"4",IF(E69&lt;=59.99,"5",IF(E69&lt;=64.99,"6",IF(E69&lt;=69.99,"7",IF(E69&lt;=74.99,"8",IF(E69&lt;=79.99,"9","10")))))))</f>
        <v>8</v>
      </c>
      <c r="H69" s="1">
        <v>4</v>
      </c>
      <c r="I69" s="10">
        <f t="shared" ref="I69:I122" si="80">G69*H69</f>
        <v>32</v>
      </c>
      <c r="J69" s="15">
        <f>[4]FA!$C69</f>
        <v>30</v>
      </c>
      <c r="K69" s="15">
        <f>[4]FA!$D69</f>
        <v>40</v>
      </c>
      <c r="L69" s="3">
        <f t="shared" ref="L69:L122" si="81">K69+J69</f>
        <v>70</v>
      </c>
      <c r="M69" s="4" t="str">
        <f t="shared" ref="M69:M122" si="82">IF(L69&lt;=50,"F",IF(L69&lt;=54.99,"P",IF(L69&lt;=59.99,"C",IF(L69&lt;=64.99,"B",IF(L69&lt;=69.99,"B+",IF(L69&lt;=74.99,"A",IF(L69&lt;=79.99,"A+","O")))))))</f>
        <v>A</v>
      </c>
      <c r="N69" s="4" t="str">
        <f t="shared" ref="N69:N122" si="83">IF(L69&lt;=50,"0",IF(L69&lt;=54.99,"4",IF(L69&lt;=59.99,"5",IF(L69&lt;=64.99,"6",IF(L69&lt;=69.99,"7",IF(L69&lt;=74.99,"8",IF(L69&lt;=79.99,"9","10")))))))</f>
        <v>8</v>
      </c>
      <c r="O69" s="1">
        <v>4</v>
      </c>
      <c r="P69" s="10">
        <f t="shared" ref="P69:P122" si="84">N69*O69</f>
        <v>32</v>
      </c>
      <c r="Q69" s="23">
        <f>[5]BS!$C69</f>
        <v>30</v>
      </c>
      <c r="R69" s="23">
        <f>[5]BS!$D69</f>
        <v>40</v>
      </c>
      <c r="S69" s="3">
        <f t="shared" ref="S69:S122" si="85">R69+Q69</f>
        <v>70</v>
      </c>
      <c r="T69" s="4" t="str">
        <f t="shared" ref="T69:T122" si="86">IF(S69&lt;=40,"F",IF(S69&lt;=44,"D",IF(S69&lt;=49,"C",IF(S69&lt;=54,"B",IF(S69&lt;=59,"B+",IF(S69&lt;=69,"A",IF(S69&lt;=79,"A+","O")))))))</f>
        <v>A+</v>
      </c>
      <c r="U69" s="4" t="str">
        <f t="shared" ref="U69:U122" si="87">IF(S69&lt;=50,"0",IF(S69&lt;=54.99,"4",IF(S69&lt;=59.99,"5",IF(S69&lt;=64.99,"6",IF(S69&lt;=69.99,"7",IF(S69&lt;=74.99,"8",IF(S69&lt;=79.99,"9","10")))))))</f>
        <v>8</v>
      </c>
      <c r="V69" s="1">
        <v>4</v>
      </c>
      <c r="W69" s="10">
        <f t="shared" ref="W69:W122" si="88">U69*V69</f>
        <v>32</v>
      </c>
      <c r="X69" s="24">
        <f>[6]OM!$C69</f>
        <v>30</v>
      </c>
      <c r="Y69" s="25">
        <f>[6]OM!$D69</f>
        <v>40</v>
      </c>
      <c r="Z69" s="3">
        <f t="shared" ref="Z69:Z122" si="89">Y69+X69</f>
        <v>70</v>
      </c>
      <c r="AA69" s="4" t="str">
        <f t="shared" ref="AA69:AA122" si="90">IF(Z69&lt;=50,"F",IF(Z69&lt;=54.99,"P",IF(Z69&lt;=59.99,"C",IF(Z69&lt;=64.99,"B",IF(Z69&lt;=69.99,"B+",IF(Z69&lt;=74.99,"A",IF(Z69&lt;=79.99,"A+","O")))))))</f>
        <v>A</v>
      </c>
      <c r="AB69" s="4" t="str">
        <f t="shared" ref="AB69:AB122" si="91">IF(Z69&lt;=50,"0",IF(Z69&lt;=54.99,"4",IF(Z69&lt;=59.99,"5",IF(Z69&lt;=64.99,"6",IF(Z69&lt;=69.99,"7",IF(Z69&lt;=74.99,"8",IF(Z69&lt;=79.99,"9","10")))))))</f>
        <v>8</v>
      </c>
      <c r="AC69" s="1">
        <v>4</v>
      </c>
      <c r="AD69" s="10">
        <f t="shared" ref="AD69:AD122" si="92">AB69*AC69</f>
        <v>32</v>
      </c>
      <c r="AE69" s="24">
        <f>[7]ME!$C69</f>
        <v>30</v>
      </c>
      <c r="AF69" s="25">
        <f>[7]ME!$D69</f>
        <v>40</v>
      </c>
      <c r="AG69" s="3">
        <f t="shared" ref="AG69:AG122" si="93">AF69+AE69</f>
        <v>70</v>
      </c>
      <c r="AH69" s="4" t="str">
        <f t="shared" ref="AH69:AH122" si="94">IF(AG69&lt;=50,"F",IF(AG69&lt;=54.99,"P",IF(AG69&lt;=59.99,"C",IF(AG69&lt;=64.99,"B",IF(AG69&lt;=69.99,"B+",IF(AG69&lt;=74.99,"A",IF(AG69&lt;=79.99,"A+","O")))))))</f>
        <v>A</v>
      </c>
      <c r="AI69" s="4" t="str">
        <f t="shared" ref="AI69:AI122" si="95">IF(AG69&lt;=50,"0",IF(AG69&lt;=54.99,"4",IF(AG69&lt;=59.99,"5",IF(AG69&lt;=64.99,"6",IF(AG69&lt;=69.99,"7",IF(AG69&lt;=74.99,"8",IF(AG69&lt;=79.99,"9","10")))))))</f>
        <v>8</v>
      </c>
      <c r="AJ69" s="1">
        <v>4</v>
      </c>
      <c r="AK69" s="10">
        <f t="shared" ref="AK69:AK122" si="96">AI69*AJ69</f>
        <v>32</v>
      </c>
      <c r="AL69" s="24">
        <f>[8]EMC!$C69</f>
        <v>30</v>
      </c>
      <c r="AM69" s="24">
        <f>[8]EMC!$D69</f>
        <v>40</v>
      </c>
      <c r="AN69" s="3">
        <f t="shared" ref="AN69:AN122" si="97">AM69+AL69</f>
        <v>70</v>
      </c>
      <c r="AO69" s="4" t="str">
        <f t="shared" ref="AO69:AO122" si="98">IF(AN69&lt;=50,"F",IF(AN69&lt;=54.99,"P",IF(AN69&lt;=59.99,"C",IF(AN69&lt;=64.99,"B",IF(AN69&lt;=69.99,"B+",IF(AN69&lt;=74.99,"A",IF(AN69&lt;=79.99,"A+","O")))))))</f>
        <v>A</v>
      </c>
      <c r="AP69" s="4" t="str">
        <f t="shared" ref="AP69:AP122" si="99">IF(AN69&lt;=50,"0",IF(AN69&lt;=54.99,"4",IF(AN69&lt;=59.99,"5",IF(AN69&lt;=64.99,"6",IF(AN69&lt;=69.99,"7",IF(AN69&lt;=74.99,"8",IF(AN69&lt;=79.99,"9","10")))))))</f>
        <v>8</v>
      </c>
      <c r="AQ69" s="1">
        <v>4</v>
      </c>
      <c r="AR69" s="10">
        <f t="shared" ref="AR69:AR122" si="100">AP69*AQ69</f>
        <v>32</v>
      </c>
      <c r="AS69" s="15">
        <f>[9]NSS!$C69</f>
        <v>30</v>
      </c>
      <c r="AT69" s="15">
        <f>[9]NSS!$D69</f>
        <v>40</v>
      </c>
      <c r="AU69" s="3">
        <f t="shared" ref="AU69:AU122" si="101">AT69+AS69</f>
        <v>70</v>
      </c>
      <c r="AV69" s="4" t="str">
        <f t="shared" ref="AV69:AV122" si="102">IF(AU69&lt;=50,"F",IF(AU69&lt;=54.99,"P",IF(AU69&lt;=59.99,"C",IF(AU69&lt;=64.99,"B",IF(AU69&lt;=69.99,"B+",IF(AU69&lt;=74.99,"A",IF(AU69&lt;=79.99,"A+","O")))))))</f>
        <v>A</v>
      </c>
      <c r="AW69" s="4" t="str">
        <f t="shared" ref="AW69:AW122" si="103">IF(AU69&lt;=50,"0",IF(AU69&lt;=54.99,"4",IF(AU69&lt;=59.99,"5",IF(AU69&lt;=64.99,"6",IF(AU69&lt;=69.99,"7",IF(AU69&lt;=74.99,"8",IF(AU69&lt;=79.99,"9","10")))))))</f>
        <v>8</v>
      </c>
      <c r="AX69" s="1">
        <v>4</v>
      </c>
      <c r="AY69" s="10">
        <f t="shared" ref="AY69:AY122" si="104">AW69*AX69</f>
        <v>32</v>
      </c>
      <c r="AZ69" s="24">
        <f>[10]OB!$C69</f>
        <v>30</v>
      </c>
      <c r="BA69" s="24">
        <f>[10]OB!$D69</f>
        <v>40</v>
      </c>
      <c r="BB69" s="3">
        <f t="shared" ref="BB69:BB122" si="105">BA69+AZ69</f>
        <v>70</v>
      </c>
      <c r="BC69" s="4" t="str">
        <f t="shared" ref="BC69:BC122" si="106">IF(BB69&lt;=50,"F",IF(BB69&lt;=54.99,"P",IF(BB69&lt;=59.99,"C",IF(BB69&lt;=64.99,"B",IF(BB69&lt;=69.99,"B+",IF(BB69&lt;=74.99,"A",IF(BB69&lt;=79.99,"A+","O")))))))</f>
        <v>A</v>
      </c>
      <c r="BD69" s="4" t="str">
        <f t="shared" ref="BD69:BD122" si="107">IF(BB69&lt;=50,"0",IF(BB69&lt;=54.99,"4",IF(BB69&lt;=59.99,"5",IF(BB69&lt;=64.99,"6",IF(BB69&lt;=69.99,"7",IF(BB69&lt;=74.99,"8",IF(BB69&lt;=79.99,"9","10")))))))</f>
        <v>8</v>
      </c>
      <c r="BE69" s="1">
        <v>4</v>
      </c>
      <c r="BF69" s="10">
        <f t="shared" ref="BF69:BF122" si="108">BD69*BE69</f>
        <v>32</v>
      </c>
      <c r="BG69" s="3">
        <f t="shared" ref="BG69:BG122" si="109">AZ69+AS69+AE69+X69+J69+C69+Q69+AL69</f>
        <v>240</v>
      </c>
      <c r="BH69" s="3">
        <f t="shared" ref="BH69:BH122" si="110">BA69+AT69+AF69+Y69+K69+D69+R69+AM69</f>
        <v>320</v>
      </c>
      <c r="BI69" s="3">
        <f t="shared" ref="BI69:BI122" si="111">BH69+BG69</f>
        <v>560</v>
      </c>
      <c r="BJ69" s="7">
        <f t="shared" ref="BJ69:BJ122" si="112">G69+N69+U69+AB69+AI69+AP69+BD69+AW69</f>
        <v>64</v>
      </c>
      <c r="BK69" s="7">
        <f t="shared" ref="BK69:BK122" si="113">I69+P69+W69+AD69+AK69+AY69+BF69+AR69</f>
        <v>256</v>
      </c>
      <c r="BL69" s="11">
        <f t="shared" ref="BL69:BL122" si="114">(BI69/800)*100</f>
        <v>70</v>
      </c>
      <c r="BM69" s="16" t="str">
        <f t="shared" si="75"/>
        <v>Successful</v>
      </c>
      <c r="BN69" s="8">
        <f t="shared" ref="BN69:BN122" si="115">BK69/32</f>
        <v>8</v>
      </c>
      <c r="BO69" s="4" t="str">
        <f t="shared" ref="BO69:BO122" si="116">IF(BL69&lt;=50,"F",IF(BL69&lt;=54.99,"P",IF(BL69&lt;=59.99,"C",IF(BL69&lt;=64.99,"B",IF(BL69&lt;=69.99,"B+",IF(BL69&lt;=74.99,"A",IF(BL69&lt;=79.99,"A+","O")))))))</f>
        <v>A</v>
      </c>
      <c r="BP69" s="12" t="str">
        <f t="shared" si="76"/>
        <v>70-74.99</v>
      </c>
    </row>
    <row r="70" spans="1:68" x14ac:dyDescent="0.25">
      <c r="A70" s="12" t="str">
        <f>[2]Sheet1!$A69</f>
        <v>MMS18-20/68</v>
      </c>
      <c r="B70" s="32" t="str">
        <f>[2]Sheet1!$B69</f>
        <v>GUPTA AAYUSH NEELKAMAL MANSHA</v>
      </c>
      <c r="C70" s="15">
        <f>[3]PM!$C70</f>
        <v>25</v>
      </c>
      <c r="D70" s="15">
        <f>[3]PM!$D70</f>
        <v>35</v>
      </c>
      <c r="E70" s="3">
        <f t="shared" si="77"/>
        <v>60</v>
      </c>
      <c r="F70" s="4" t="str">
        <f t="shared" si="78"/>
        <v>B</v>
      </c>
      <c r="G70" s="4" t="str">
        <f t="shared" si="79"/>
        <v>6</v>
      </c>
      <c r="H70" s="1">
        <v>4</v>
      </c>
      <c r="I70" s="10">
        <f t="shared" si="80"/>
        <v>24</v>
      </c>
      <c r="J70" s="15">
        <f>[4]FA!$C70</f>
        <v>25</v>
      </c>
      <c r="K70" s="15">
        <f>[4]FA!$D70</f>
        <v>35</v>
      </c>
      <c r="L70" s="3">
        <f t="shared" si="81"/>
        <v>60</v>
      </c>
      <c r="M70" s="4" t="str">
        <f t="shared" si="82"/>
        <v>B</v>
      </c>
      <c r="N70" s="4" t="str">
        <f t="shared" si="83"/>
        <v>6</v>
      </c>
      <c r="O70" s="1">
        <v>4</v>
      </c>
      <c r="P70" s="10">
        <f t="shared" si="84"/>
        <v>24</v>
      </c>
      <c r="Q70" s="23">
        <f>[5]BS!$C70</f>
        <v>25</v>
      </c>
      <c r="R70" s="23">
        <f>[5]BS!$D70</f>
        <v>35</v>
      </c>
      <c r="S70" s="3">
        <f t="shared" si="85"/>
        <v>60</v>
      </c>
      <c r="T70" s="4" t="str">
        <f t="shared" si="86"/>
        <v>A</v>
      </c>
      <c r="U70" s="4" t="str">
        <f t="shared" si="87"/>
        <v>6</v>
      </c>
      <c r="V70" s="1">
        <v>4</v>
      </c>
      <c r="W70" s="10">
        <f t="shared" si="88"/>
        <v>24</v>
      </c>
      <c r="X70" s="24">
        <f>[6]OM!$C70</f>
        <v>25</v>
      </c>
      <c r="Y70" s="25">
        <f>[6]OM!$D70</f>
        <v>35</v>
      </c>
      <c r="Z70" s="3">
        <f t="shared" si="89"/>
        <v>60</v>
      </c>
      <c r="AA70" s="4" t="str">
        <f t="shared" si="90"/>
        <v>B</v>
      </c>
      <c r="AB70" s="4" t="str">
        <f t="shared" si="91"/>
        <v>6</v>
      </c>
      <c r="AC70" s="1">
        <v>4</v>
      </c>
      <c r="AD70" s="10">
        <f t="shared" si="92"/>
        <v>24</v>
      </c>
      <c r="AE70" s="24">
        <f>[7]ME!$C70</f>
        <v>25</v>
      </c>
      <c r="AF70" s="25">
        <f>[7]ME!$D70</f>
        <v>35</v>
      </c>
      <c r="AG70" s="3">
        <f t="shared" si="93"/>
        <v>60</v>
      </c>
      <c r="AH70" s="4" t="str">
        <f t="shared" si="94"/>
        <v>B</v>
      </c>
      <c r="AI70" s="4" t="str">
        <f t="shared" si="95"/>
        <v>6</v>
      </c>
      <c r="AJ70" s="1">
        <v>4</v>
      </c>
      <c r="AK70" s="10">
        <f t="shared" si="96"/>
        <v>24</v>
      </c>
      <c r="AL70" s="24">
        <f>[8]EMC!$C70</f>
        <v>25</v>
      </c>
      <c r="AM70" s="24">
        <f>[8]EMC!$D70</f>
        <v>35</v>
      </c>
      <c r="AN70" s="3">
        <f t="shared" si="97"/>
        <v>60</v>
      </c>
      <c r="AO70" s="4" t="str">
        <f t="shared" si="98"/>
        <v>B</v>
      </c>
      <c r="AP70" s="4" t="str">
        <f t="shared" si="99"/>
        <v>6</v>
      </c>
      <c r="AQ70" s="1">
        <v>4</v>
      </c>
      <c r="AR70" s="10">
        <f t="shared" si="100"/>
        <v>24</v>
      </c>
      <c r="AS70" s="15">
        <f>[9]NSS!$C70</f>
        <v>25</v>
      </c>
      <c r="AT70" s="15">
        <f>[9]NSS!$D70</f>
        <v>35</v>
      </c>
      <c r="AU70" s="3">
        <f t="shared" si="101"/>
        <v>60</v>
      </c>
      <c r="AV70" s="4" t="str">
        <f t="shared" si="102"/>
        <v>B</v>
      </c>
      <c r="AW70" s="4" t="str">
        <f t="shared" si="103"/>
        <v>6</v>
      </c>
      <c r="AX70" s="1">
        <v>4</v>
      </c>
      <c r="AY70" s="10">
        <f t="shared" si="104"/>
        <v>24</v>
      </c>
      <c r="AZ70" s="24">
        <f>[10]OB!$C70</f>
        <v>25</v>
      </c>
      <c r="BA70" s="24">
        <f>[10]OB!$D70</f>
        <v>35</v>
      </c>
      <c r="BB70" s="3">
        <f t="shared" si="105"/>
        <v>60</v>
      </c>
      <c r="BC70" s="4" t="str">
        <f t="shared" si="106"/>
        <v>B</v>
      </c>
      <c r="BD70" s="4" t="str">
        <f t="shared" si="107"/>
        <v>6</v>
      </c>
      <c r="BE70" s="1">
        <v>4</v>
      </c>
      <c r="BF70" s="10">
        <f t="shared" si="108"/>
        <v>24</v>
      </c>
      <c r="BG70" s="3">
        <f t="shared" si="109"/>
        <v>200</v>
      </c>
      <c r="BH70" s="3">
        <f t="shared" si="110"/>
        <v>280</v>
      </c>
      <c r="BI70" s="3">
        <f t="shared" si="111"/>
        <v>480</v>
      </c>
      <c r="BJ70" s="7">
        <f t="shared" si="112"/>
        <v>48</v>
      </c>
      <c r="BK70" s="7">
        <f t="shared" si="113"/>
        <v>192</v>
      </c>
      <c r="BL70" s="11">
        <f t="shared" si="114"/>
        <v>60</v>
      </c>
      <c r="BM70" s="16" t="str">
        <f t="shared" si="75"/>
        <v>Successful</v>
      </c>
      <c r="BN70" s="8">
        <f t="shared" si="115"/>
        <v>6</v>
      </c>
      <c r="BO70" s="4" t="str">
        <f t="shared" si="116"/>
        <v>B</v>
      </c>
      <c r="BP70" s="12" t="str">
        <f t="shared" si="76"/>
        <v>60-64.99</v>
      </c>
    </row>
    <row r="71" spans="1:68" x14ac:dyDescent="0.25">
      <c r="A71" s="12" t="str">
        <f>[2]Sheet1!$A70</f>
        <v>MMS18-20/69</v>
      </c>
      <c r="B71" s="32" t="str">
        <f>[2]Sheet1!$B70</f>
        <v>GUPTA PRAMOD OMPRAKASH RAMAVATI</v>
      </c>
      <c r="C71" s="15">
        <f>[3]PM!$C71</f>
        <v>32</v>
      </c>
      <c r="D71" s="15">
        <f>[3]PM!$D71</f>
        <v>42</v>
      </c>
      <c r="E71" s="3">
        <f t="shared" si="77"/>
        <v>74</v>
      </c>
      <c r="F71" s="4" t="str">
        <f t="shared" si="78"/>
        <v>A</v>
      </c>
      <c r="G71" s="4" t="str">
        <f t="shared" si="79"/>
        <v>8</v>
      </c>
      <c r="H71" s="1">
        <v>4</v>
      </c>
      <c r="I71" s="10">
        <f t="shared" si="80"/>
        <v>32</v>
      </c>
      <c r="J71" s="15">
        <f>[4]FA!$C71</f>
        <v>32</v>
      </c>
      <c r="K71" s="15">
        <f>[4]FA!$D71</f>
        <v>42</v>
      </c>
      <c r="L71" s="3">
        <f t="shared" si="81"/>
        <v>74</v>
      </c>
      <c r="M71" s="4" t="str">
        <f t="shared" si="82"/>
        <v>A</v>
      </c>
      <c r="N71" s="4" t="str">
        <f t="shared" si="83"/>
        <v>8</v>
      </c>
      <c r="O71" s="1">
        <v>4</v>
      </c>
      <c r="P71" s="10">
        <f t="shared" si="84"/>
        <v>32</v>
      </c>
      <c r="Q71" s="23">
        <f>[5]BS!$C71</f>
        <v>32</v>
      </c>
      <c r="R71" s="23">
        <f>[5]BS!$D71</f>
        <v>42</v>
      </c>
      <c r="S71" s="3">
        <f t="shared" si="85"/>
        <v>74</v>
      </c>
      <c r="T71" s="4" t="str">
        <f t="shared" si="86"/>
        <v>A+</v>
      </c>
      <c r="U71" s="4" t="str">
        <f t="shared" si="87"/>
        <v>8</v>
      </c>
      <c r="V71" s="1">
        <v>4</v>
      </c>
      <c r="W71" s="10">
        <f t="shared" si="88"/>
        <v>32</v>
      </c>
      <c r="X71" s="24">
        <f>[6]OM!$C71</f>
        <v>32</v>
      </c>
      <c r="Y71" s="25">
        <f>[6]OM!$D71</f>
        <v>42</v>
      </c>
      <c r="Z71" s="3">
        <f t="shared" si="89"/>
        <v>74</v>
      </c>
      <c r="AA71" s="4" t="str">
        <f t="shared" si="90"/>
        <v>A</v>
      </c>
      <c r="AB71" s="4" t="str">
        <f t="shared" si="91"/>
        <v>8</v>
      </c>
      <c r="AC71" s="1">
        <v>4</v>
      </c>
      <c r="AD71" s="10">
        <f t="shared" si="92"/>
        <v>32</v>
      </c>
      <c r="AE71" s="24">
        <f>[7]ME!$C71</f>
        <v>32</v>
      </c>
      <c r="AF71" s="25">
        <f>[7]ME!$D71</f>
        <v>42</v>
      </c>
      <c r="AG71" s="3">
        <f t="shared" si="93"/>
        <v>74</v>
      </c>
      <c r="AH71" s="4" t="str">
        <f t="shared" si="94"/>
        <v>A</v>
      </c>
      <c r="AI71" s="4" t="str">
        <f t="shared" si="95"/>
        <v>8</v>
      </c>
      <c r="AJ71" s="1">
        <v>4</v>
      </c>
      <c r="AK71" s="10">
        <f t="shared" si="96"/>
        <v>32</v>
      </c>
      <c r="AL71" s="24">
        <f>[8]EMC!$C71</f>
        <v>32</v>
      </c>
      <c r="AM71" s="24">
        <f>[8]EMC!$D71</f>
        <v>42</v>
      </c>
      <c r="AN71" s="3">
        <f t="shared" si="97"/>
        <v>74</v>
      </c>
      <c r="AO71" s="4" t="str">
        <f t="shared" si="98"/>
        <v>A</v>
      </c>
      <c r="AP71" s="4" t="str">
        <f t="shared" si="99"/>
        <v>8</v>
      </c>
      <c r="AQ71" s="1">
        <v>4</v>
      </c>
      <c r="AR71" s="10">
        <f t="shared" si="100"/>
        <v>32</v>
      </c>
      <c r="AS71" s="15">
        <f>[9]NSS!$C71</f>
        <v>32</v>
      </c>
      <c r="AT71" s="15">
        <f>[9]NSS!$D71</f>
        <v>42</v>
      </c>
      <c r="AU71" s="3">
        <f t="shared" si="101"/>
        <v>74</v>
      </c>
      <c r="AV71" s="4" t="str">
        <f t="shared" si="102"/>
        <v>A</v>
      </c>
      <c r="AW71" s="4" t="str">
        <f t="shared" si="103"/>
        <v>8</v>
      </c>
      <c r="AX71" s="1">
        <v>4</v>
      </c>
      <c r="AY71" s="10">
        <f t="shared" si="104"/>
        <v>32</v>
      </c>
      <c r="AZ71" s="24">
        <f>[10]OB!$C71</f>
        <v>32</v>
      </c>
      <c r="BA71" s="24">
        <f>[10]OB!$D71</f>
        <v>42</v>
      </c>
      <c r="BB71" s="3">
        <f t="shared" si="105"/>
        <v>74</v>
      </c>
      <c r="BC71" s="4" t="str">
        <f t="shared" si="106"/>
        <v>A</v>
      </c>
      <c r="BD71" s="4" t="str">
        <f t="shared" si="107"/>
        <v>8</v>
      </c>
      <c r="BE71" s="1">
        <v>4</v>
      </c>
      <c r="BF71" s="10">
        <f t="shared" si="108"/>
        <v>32</v>
      </c>
      <c r="BG71" s="3">
        <f t="shared" si="109"/>
        <v>256</v>
      </c>
      <c r="BH71" s="3">
        <f t="shared" si="110"/>
        <v>336</v>
      </c>
      <c r="BI71" s="3">
        <f t="shared" si="111"/>
        <v>592</v>
      </c>
      <c r="BJ71" s="7">
        <f t="shared" si="112"/>
        <v>64</v>
      </c>
      <c r="BK71" s="7">
        <f t="shared" si="113"/>
        <v>256</v>
      </c>
      <c r="BL71" s="11">
        <f t="shared" si="114"/>
        <v>74</v>
      </c>
      <c r="BM71" s="16" t="str">
        <f t="shared" si="75"/>
        <v>Successful</v>
      </c>
      <c r="BN71" s="8">
        <f t="shared" si="115"/>
        <v>8</v>
      </c>
      <c r="BO71" s="4" t="str">
        <f t="shared" si="116"/>
        <v>A</v>
      </c>
      <c r="BP71" s="12" t="str">
        <f t="shared" si="76"/>
        <v>70-74.99</v>
      </c>
    </row>
    <row r="72" spans="1:68" x14ac:dyDescent="0.25">
      <c r="A72" s="12" t="str">
        <f>[2]Sheet1!$A71</f>
        <v>MMS18-20/70</v>
      </c>
      <c r="B72" s="32" t="str">
        <f>[2]Sheet1!$B71</f>
        <v>JADHAV SHWETA NARESH LATA</v>
      </c>
      <c r="C72" s="15">
        <f>[3]PM!$C72</f>
        <v>31</v>
      </c>
      <c r="D72" s="15">
        <f>[3]PM!$D72</f>
        <v>45</v>
      </c>
      <c r="E72" s="3">
        <f t="shared" si="77"/>
        <v>76</v>
      </c>
      <c r="F72" s="4" t="str">
        <f t="shared" si="78"/>
        <v>A+</v>
      </c>
      <c r="G72" s="4" t="str">
        <f t="shared" si="79"/>
        <v>9</v>
      </c>
      <c r="H72" s="1">
        <v>4</v>
      </c>
      <c r="I72" s="10">
        <f t="shared" si="80"/>
        <v>36</v>
      </c>
      <c r="J72" s="15">
        <f>[4]FA!$C72</f>
        <v>31</v>
      </c>
      <c r="K72" s="15">
        <f>[4]FA!$D72</f>
        <v>45</v>
      </c>
      <c r="L72" s="3">
        <f t="shared" si="81"/>
        <v>76</v>
      </c>
      <c r="M72" s="4" t="str">
        <f t="shared" si="82"/>
        <v>A+</v>
      </c>
      <c r="N72" s="4" t="str">
        <f t="shared" si="83"/>
        <v>9</v>
      </c>
      <c r="O72" s="1">
        <v>4</v>
      </c>
      <c r="P72" s="10">
        <f t="shared" si="84"/>
        <v>36</v>
      </c>
      <c r="Q72" s="23">
        <f>[5]BS!$C72</f>
        <v>31</v>
      </c>
      <c r="R72" s="23">
        <f>[5]BS!$D72</f>
        <v>45</v>
      </c>
      <c r="S72" s="3">
        <f t="shared" si="85"/>
        <v>76</v>
      </c>
      <c r="T72" s="4" t="str">
        <f t="shared" si="86"/>
        <v>A+</v>
      </c>
      <c r="U72" s="4" t="str">
        <f t="shared" si="87"/>
        <v>9</v>
      </c>
      <c r="V72" s="1">
        <v>4</v>
      </c>
      <c r="W72" s="10">
        <f t="shared" si="88"/>
        <v>36</v>
      </c>
      <c r="X72" s="24">
        <f>[6]OM!$C72</f>
        <v>31</v>
      </c>
      <c r="Y72" s="25">
        <f>[6]OM!$D72</f>
        <v>45</v>
      </c>
      <c r="Z72" s="3">
        <f t="shared" si="89"/>
        <v>76</v>
      </c>
      <c r="AA72" s="4" t="str">
        <f t="shared" si="90"/>
        <v>A+</v>
      </c>
      <c r="AB72" s="4" t="str">
        <f t="shared" si="91"/>
        <v>9</v>
      </c>
      <c r="AC72" s="1">
        <v>4</v>
      </c>
      <c r="AD72" s="10">
        <f t="shared" si="92"/>
        <v>36</v>
      </c>
      <c r="AE72" s="24">
        <f>[7]ME!$C72</f>
        <v>31</v>
      </c>
      <c r="AF72" s="25">
        <f>[7]ME!$D72</f>
        <v>45</v>
      </c>
      <c r="AG72" s="3">
        <f t="shared" si="93"/>
        <v>76</v>
      </c>
      <c r="AH72" s="4" t="str">
        <f t="shared" si="94"/>
        <v>A+</v>
      </c>
      <c r="AI72" s="4" t="str">
        <f t="shared" si="95"/>
        <v>9</v>
      </c>
      <c r="AJ72" s="1">
        <v>4</v>
      </c>
      <c r="AK72" s="10">
        <f t="shared" si="96"/>
        <v>36</v>
      </c>
      <c r="AL72" s="24">
        <f>[8]EMC!$C72</f>
        <v>31</v>
      </c>
      <c r="AM72" s="24">
        <f>[8]EMC!$D72</f>
        <v>45</v>
      </c>
      <c r="AN72" s="3">
        <f t="shared" si="97"/>
        <v>76</v>
      </c>
      <c r="AO72" s="4" t="str">
        <f t="shared" si="98"/>
        <v>A+</v>
      </c>
      <c r="AP72" s="4" t="str">
        <f t="shared" si="99"/>
        <v>9</v>
      </c>
      <c r="AQ72" s="1">
        <v>4</v>
      </c>
      <c r="AR72" s="10">
        <f t="shared" si="100"/>
        <v>36</v>
      </c>
      <c r="AS72" s="15">
        <f>[9]NSS!$C72</f>
        <v>31</v>
      </c>
      <c r="AT72" s="15">
        <f>[9]NSS!$D72</f>
        <v>45</v>
      </c>
      <c r="AU72" s="3">
        <f t="shared" si="101"/>
        <v>76</v>
      </c>
      <c r="AV72" s="4" t="str">
        <f t="shared" si="102"/>
        <v>A+</v>
      </c>
      <c r="AW72" s="4" t="str">
        <f t="shared" si="103"/>
        <v>9</v>
      </c>
      <c r="AX72" s="1">
        <v>4</v>
      </c>
      <c r="AY72" s="10">
        <f t="shared" si="104"/>
        <v>36</v>
      </c>
      <c r="AZ72" s="24">
        <f>[10]OB!$C72</f>
        <v>31</v>
      </c>
      <c r="BA72" s="24">
        <f>[10]OB!$D72</f>
        <v>45</v>
      </c>
      <c r="BB72" s="3">
        <f t="shared" si="105"/>
        <v>76</v>
      </c>
      <c r="BC72" s="4" t="str">
        <f t="shared" si="106"/>
        <v>A+</v>
      </c>
      <c r="BD72" s="4" t="str">
        <f t="shared" si="107"/>
        <v>9</v>
      </c>
      <c r="BE72" s="1">
        <v>4</v>
      </c>
      <c r="BF72" s="10">
        <f t="shared" si="108"/>
        <v>36</v>
      </c>
      <c r="BG72" s="3">
        <f t="shared" si="109"/>
        <v>248</v>
      </c>
      <c r="BH72" s="3">
        <f t="shared" si="110"/>
        <v>360</v>
      </c>
      <c r="BI72" s="3">
        <f t="shared" si="111"/>
        <v>608</v>
      </c>
      <c r="BJ72" s="7">
        <f t="shared" si="112"/>
        <v>72</v>
      </c>
      <c r="BK72" s="7">
        <f t="shared" si="113"/>
        <v>288</v>
      </c>
      <c r="BL72" s="11">
        <f t="shared" si="114"/>
        <v>76</v>
      </c>
      <c r="BM72" s="16" t="str">
        <f t="shared" si="75"/>
        <v>Successful</v>
      </c>
      <c r="BN72" s="8">
        <f t="shared" si="115"/>
        <v>9</v>
      </c>
      <c r="BO72" s="4" t="str">
        <f t="shared" si="116"/>
        <v>A+</v>
      </c>
      <c r="BP72" s="12" t="str">
        <f t="shared" si="76"/>
        <v>75-79.99</v>
      </c>
    </row>
    <row r="73" spans="1:68" x14ac:dyDescent="0.25">
      <c r="A73" s="12" t="str">
        <f>[2]Sheet1!$A72</f>
        <v>MMS18-20/71</v>
      </c>
      <c r="B73" s="32" t="str">
        <f>[2]Sheet1!$B72</f>
        <v>INGLE ATHARAVA SHASHIKANT SAILEE</v>
      </c>
      <c r="C73" s="15">
        <f>[3]PM!$C73</f>
        <v>33</v>
      </c>
      <c r="D73" s="15">
        <f>[3]PM!$D73</f>
        <v>36</v>
      </c>
      <c r="E73" s="3">
        <f t="shared" si="77"/>
        <v>69</v>
      </c>
      <c r="F73" s="4" t="str">
        <f t="shared" si="78"/>
        <v>B+</v>
      </c>
      <c r="G73" s="4" t="str">
        <f t="shared" si="79"/>
        <v>7</v>
      </c>
      <c r="H73" s="1">
        <v>4</v>
      </c>
      <c r="I73" s="10">
        <f t="shared" si="80"/>
        <v>28</v>
      </c>
      <c r="J73" s="15">
        <f>[4]FA!$C73</f>
        <v>33</v>
      </c>
      <c r="K73" s="15">
        <f>[4]FA!$D73</f>
        <v>36</v>
      </c>
      <c r="L73" s="3">
        <f t="shared" si="81"/>
        <v>69</v>
      </c>
      <c r="M73" s="4" t="str">
        <f t="shared" si="82"/>
        <v>B+</v>
      </c>
      <c r="N73" s="4" t="str">
        <f t="shared" si="83"/>
        <v>7</v>
      </c>
      <c r="O73" s="1">
        <v>4</v>
      </c>
      <c r="P73" s="10">
        <f t="shared" si="84"/>
        <v>28</v>
      </c>
      <c r="Q73" s="23">
        <f>[5]BS!$C73</f>
        <v>33</v>
      </c>
      <c r="R73" s="23">
        <f>[5]BS!$D73</f>
        <v>36</v>
      </c>
      <c r="S73" s="3">
        <f t="shared" si="85"/>
        <v>69</v>
      </c>
      <c r="T73" s="4" t="str">
        <f t="shared" si="86"/>
        <v>A</v>
      </c>
      <c r="U73" s="4" t="str">
        <f t="shared" si="87"/>
        <v>7</v>
      </c>
      <c r="V73" s="1">
        <v>4</v>
      </c>
      <c r="W73" s="10">
        <f t="shared" si="88"/>
        <v>28</v>
      </c>
      <c r="X73" s="24">
        <f>[6]OM!$C73</f>
        <v>33</v>
      </c>
      <c r="Y73" s="25">
        <f>[6]OM!$D73</f>
        <v>36</v>
      </c>
      <c r="Z73" s="3">
        <f t="shared" si="89"/>
        <v>69</v>
      </c>
      <c r="AA73" s="4" t="str">
        <f t="shared" si="90"/>
        <v>B+</v>
      </c>
      <c r="AB73" s="4" t="str">
        <f t="shared" si="91"/>
        <v>7</v>
      </c>
      <c r="AC73" s="1">
        <v>4</v>
      </c>
      <c r="AD73" s="10">
        <f t="shared" si="92"/>
        <v>28</v>
      </c>
      <c r="AE73" s="24">
        <f>[7]ME!$C73</f>
        <v>33</v>
      </c>
      <c r="AF73" s="25">
        <f>[7]ME!$D73</f>
        <v>36</v>
      </c>
      <c r="AG73" s="3">
        <f t="shared" si="93"/>
        <v>69</v>
      </c>
      <c r="AH73" s="4" t="str">
        <f t="shared" si="94"/>
        <v>B+</v>
      </c>
      <c r="AI73" s="4" t="str">
        <f t="shared" si="95"/>
        <v>7</v>
      </c>
      <c r="AJ73" s="1">
        <v>4</v>
      </c>
      <c r="AK73" s="10">
        <f t="shared" si="96"/>
        <v>28</v>
      </c>
      <c r="AL73" s="24">
        <f>[8]EMC!$C73</f>
        <v>33</v>
      </c>
      <c r="AM73" s="24">
        <f>[8]EMC!$D73</f>
        <v>36</v>
      </c>
      <c r="AN73" s="3">
        <f t="shared" si="97"/>
        <v>69</v>
      </c>
      <c r="AO73" s="4" t="str">
        <f t="shared" si="98"/>
        <v>B+</v>
      </c>
      <c r="AP73" s="4" t="str">
        <f t="shared" si="99"/>
        <v>7</v>
      </c>
      <c r="AQ73" s="1">
        <v>4</v>
      </c>
      <c r="AR73" s="10">
        <f t="shared" si="100"/>
        <v>28</v>
      </c>
      <c r="AS73" s="15">
        <f>[9]NSS!$C73</f>
        <v>33</v>
      </c>
      <c r="AT73" s="15">
        <f>[9]NSS!$D73</f>
        <v>36</v>
      </c>
      <c r="AU73" s="3">
        <f t="shared" si="101"/>
        <v>69</v>
      </c>
      <c r="AV73" s="4" t="str">
        <f t="shared" si="102"/>
        <v>B+</v>
      </c>
      <c r="AW73" s="4" t="str">
        <f t="shared" si="103"/>
        <v>7</v>
      </c>
      <c r="AX73" s="1">
        <v>4</v>
      </c>
      <c r="AY73" s="10">
        <f t="shared" si="104"/>
        <v>28</v>
      </c>
      <c r="AZ73" s="24">
        <f>[10]OB!$C73</f>
        <v>33</v>
      </c>
      <c r="BA73" s="24">
        <f>[10]OB!$D73</f>
        <v>36</v>
      </c>
      <c r="BB73" s="3">
        <f t="shared" si="105"/>
        <v>69</v>
      </c>
      <c r="BC73" s="4" t="str">
        <f t="shared" si="106"/>
        <v>B+</v>
      </c>
      <c r="BD73" s="4" t="str">
        <f t="shared" si="107"/>
        <v>7</v>
      </c>
      <c r="BE73" s="1">
        <v>4</v>
      </c>
      <c r="BF73" s="10">
        <f t="shared" si="108"/>
        <v>28</v>
      </c>
      <c r="BG73" s="3">
        <f t="shared" si="109"/>
        <v>264</v>
      </c>
      <c r="BH73" s="3">
        <f t="shared" si="110"/>
        <v>288</v>
      </c>
      <c r="BI73" s="3">
        <f t="shared" si="111"/>
        <v>552</v>
      </c>
      <c r="BJ73" s="7">
        <f t="shared" si="112"/>
        <v>56</v>
      </c>
      <c r="BK73" s="7">
        <f t="shared" si="113"/>
        <v>224</v>
      </c>
      <c r="BL73" s="11">
        <f t="shared" si="114"/>
        <v>69</v>
      </c>
      <c r="BM73" s="16" t="str">
        <f t="shared" si="75"/>
        <v>Successful</v>
      </c>
      <c r="BN73" s="8">
        <f t="shared" si="115"/>
        <v>7</v>
      </c>
      <c r="BO73" s="4" t="str">
        <f t="shared" si="116"/>
        <v>B+</v>
      </c>
      <c r="BP73" s="12" t="str">
        <f t="shared" si="76"/>
        <v>65-69.99</v>
      </c>
    </row>
    <row r="74" spans="1:68" x14ac:dyDescent="0.25">
      <c r="A74" s="12" t="str">
        <f>[2]Sheet1!$A73</f>
        <v>MMS18-20/72</v>
      </c>
      <c r="B74" s="32" t="str">
        <f>[2]Sheet1!$B73</f>
        <v>KEMPU VIDYA LAXMAN SHANTAMMA</v>
      </c>
      <c r="C74" s="15">
        <f>[3]PM!$C74</f>
        <v>32</v>
      </c>
      <c r="D74" s="15">
        <f>[3]PM!$D74</f>
        <v>39</v>
      </c>
      <c r="E74" s="3">
        <f t="shared" si="77"/>
        <v>71</v>
      </c>
      <c r="F74" s="4" t="str">
        <f t="shared" si="78"/>
        <v>A</v>
      </c>
      <c r="G74" s="4" t="str">
        <f t="shared" si="79"/>
        <v>8</v>
      </c>
      <c r="H74" s="1">
        <v>4</v>
      </c>
      <c r="I74" s="10">
        <f t="shared" si="80"/>
        <v>32</v>
      </c>
      <c r="J74" s="15">
        <f>[4]FA!$C74</f>
        <v>32</v>
      </c>
      <c r="K74" s="15">
        <f>[4]FA!$D74</f>
        <v>39</v>
      </c>
      <c r="L74" s="3">
        <f t="shared" si="81"/>
        <v>71</v>
      </c>
      <c r="M74" s="4" t="str">
        <f t="shared" si="82"/>
        <v>A</v>
      </c>
      <c r="N74" s="4" t="str">
        <f t="shared" si="83"/>
        <v>8</v>
      </c>
      <c r="O74" s="1">
        <v>4</v>
      </c>
      <c r="P74" s="10">
        <f t="shared" si="84"/>
        <v>32</v>
      </c>
      <c r="Q74" s="23">
        <f>[5]BS!$C74</f>
        <v>32</v>
      </c>
      <c r="R74" s="23">
        <f>[5]BS!$D74</f>
        <v>39</v>
      </c>
      <c r="S74" s="3">
        <f t="shared" si="85"/>
        <v>71</v>
      </c>
      <c r="T74" s="4" t="str">
        <f t="shared" si="86"/>
        <v>A+</v>
      </c>
      <c r="U74" s="4" t="str">
        <f t="shared" si="87"/>
        <v>8</v>
      </c>
      <c r="V74" s="1">
        <v>4</v>
      </c>
      <c r="W74" s="10">
        <f t="shared" si="88"/>
        <v>32</v>
      </c>
      <c r="X74" s="24">
        <f>[6]OM!$C74</f>
        <v>32</v>
      </c>
      <c r="Y74" s="25">
        <f>[6]OM!$D74</f>
        <v>39</v>
      </c>
      <c r="Z74" s="3">
        <f t="shared" si="89"/>
        <v>71</v>
      </c>
      <c r="AA74" s="4" t="str">
        <f t="shared" si="90"/>
        <v>A</v>
      </c>
      <c r="AB74" s="4" t="str">
        <f t="shared" si="91"/>
        <v>8</v>
      </c>
      <c r="AC74" s="1">
        <v>4</v>
      </c>
      <c r="AD74" s="10">
        <f t="shared" si="92"/>
        <v>32</v>
      </c>
      <c r="AE74" s="24">
        <f>[7]ME!$C74</f>
        <v>32</v>
      </c>
      <c r="AF74" s="25">
        <f>[7]ME!$D74</f>
        <v>39</v>
      </c>
      <c r="AG74" s="3">
        <f t="shared" si="93"/>
        <v>71</v>
      </c>
      <c r="AH74" s="4" t="str">
        <f t="shared" si="94"/>
        <v>A</v>
      </c>
      <c r="AI74" s="4" t="str">
        <f t="shared" si="95"/>
        <v>8</v>
      </c>
      <c r="AJ74" s="1">
        <v>4</v>
      </c>
      <c r="AK74" s="10">
        <f t="shared" si="96"/>
        <v>32</v>
      </c>
      <c r="AL74" s="24">
        <f>[8]EMC!$C74</f>
        <v>32</v>
      </c>
      <c r="AM74" s="24">
        <f>[8]EMC!$D74</f>
        <v>39</v>
      </c>
      <c r="AN74" s="3">
        <f t="shared" si="97"/>
        <v>71</v>
      </c>
      <c r="AO74" s="4" t="str">
        <f t="shared" si="98"/>
        <v>A</v>
      </c>
      <c r="AP74" s="4" t="str">
        <f t="shared" si="99"/>
        <v>8</v>
      </c>
      <c r="AQ74" s="1">
        <v>4</v>
      </c>
      <c r="AR74" s="10">
        <f t="shared" si="100"/>
        <v>32</v>
      </c>
      <c r="AS74" s="15">
        <f>[9]NSS!$C74</f>
        <v>32</v>
      </c>
      <c r="AT74" s="15">
        <f>[9]NSS!$D74</f>
        <v>39</v>
      </c>
      <c r="AU74" s="3">
        <f t="shared" si="101"/>
        <v>71</v>
      </c>
      <c r="AV74" s="4" t="str">
        <f t="shared" si="102"/>
        <v>A</v>
      </c>
      <c r="AW74" s="4" t="str">
        <f t="shared" si="103"/>
        <v>8</v>
      </c>
      <c r="AX74" s="1">
        <v>4</v>
      </c>
      <c r="AY74" s="10">
        <f t="shared" si="104"/>
        <v>32</v>
      </c>
      <c r="AZ74" s="24">
        <f>[10]OB!$C74</f>
        <v>32</v>
      </c>
      <c r="BA74" s="24">
        <f>[10]OB!$D74</f>
        <v>39</v>
      </c>
      <c r="BB74" s="3">
        <f t="shared" si="105"/>
        <v>71</v>
      </c>
      <c r="BC74" s="4" t="str">
        <f t="shared" si="106"/>
        <v>A</v>
      </c>
      <c r="BD74" s="4" t="str">
        <f t="shared" si="107"/>
        <v>8</v>
      </c>
      <c r="BE74" s="1">
        <v>4</v>
      </c>
      <c r="BF74" s="10">
        <f t="shared" si="108"/>
        <v>32</v>
      </c>
      <c r="BG74" s="3">
        <f t="shared" si="109"/>
        <v>256</v>
      </c>
      <c r="BH74" s="3">
        <f t="shared" si="110"/>
        <v>312</v>
      </c>
      <c r="BI74" s="3">
        <f t="shared" si="111"/>
        <v>568</v>
      </c>
      <c r="BJ74" s="7">
        <f t="shared" si="112"/>
        <v>64</v>
      </c>
      <c r="BK74" s="7">
        <f t="shared" si="113"/>
        <v>256</v>
      </c>
      <c r="BL74" s="11">
        <f t="shared" si="114"/>
        <v>71</v>
      </c>
      <c r="BM74" s="16" t="str">
        <f t="shared" si="75"/>
        <v>Successful</v>
      </c>
      <c r="BN74" s="8">
        <f t="shared" si="115"/>
        <v>8</v>
      </c>
      <c r="BO74" s="4" t="str">
        <f t="shared" si="116"/>
        <v>A</v>
      </c>
      <c r="BP74" s="12" t="str">
        <f t="shared" si="76"/>
        <v>70-74.99</v>
      </c>
    </row>
    <row r="75" spans="1:68" x14ac:dyDescent="0.25">
      <c r="A75" s="12" t="str">
        <f>[2]Sheet1!$A74</f>
        <v>MMS18-20/73</v>
      </c>
      <c r="B75" s="32" t="str">
        <f>[2]Sheet1!$B74</f>
        <v>KHADE VRUSHALEE SUKHADEV RAJASHREE</v>
      </c>
      <c r="C75" s="15">
        <f>[3]PM!$C75</f>
        <v>30</v>
      </c>
      <c r="D75" s="15">
        <f>[3]PM!$D75</f>
        <v>41</v>
      </c>
      <c r="E75" s="3">
        <f t="shared" si="77"/>
        <v>71</v>
      </c>
      <c r="F75" s="4" t="str">
        <f t="shared" si="78"/>
        <v>A</v>
      </c>
      <c r="G75" s="4" t="str">
        <f t="shared" si="79"/>
        <v>8</v>
      </c>
      <c r="H75" s="1">
        <v>4</v>
      </c>
      <c r="I75" s="10">
        <f t="shared" si="80"/>
        <v>32</v>
      </c>
      <c r="J75" s="15">
        <f>[4]FA!$C75</f>
        <v>30</v>
      </c>
      <c r="K75" s="15">
        <f>[4]FA!$D75</f>
        <v>41</v>
      </c>
      <c r="L75" s="3">
        <f t="shared" si="81"/>
        <v>71</v>
      </c>
      <c r="M75" s="4" t="str">
        <f t="shared" si="82"/>
        <v>A</v>
      </c>
      <c r="N75" s="4" t="str">
        <f t="shared" si="83"/>
        <v>8</v>
      </c>
      <c r="O75" s="1">
        <v>4</v>
      </c>
      <c r="P75" s="10">
        <f t="shared" si="84"/>
        <v>32</v>
      </c>
      <c r="Q75" s="23">
        <f>[5]BS!$C75</f>
        <v>30</v>
      </c>
      <c r="R75" s="23">
        <f>[5]BS!$D75</f>
        <v>41</v>
      </c>
      <c r="S75" s="3">
        <f t="shared" si="85"/>
        <v>71</v>
      </c>
      <c r="T75" s="4" t="str">
        <f t="shared" si="86"/>
        <v>A+</v>
      </c>
      <c r="U75" s="4" t="str">
        <f t="shared" si="87"/>
        <v>8</v>
      </c>
      <c r="V75" s="1">
        <v>4</v>
      </c>
      <c r="W75" s="10">
        <f t="shared" si="88"/>
        <v>32</v>
      </c>
      <c r="X75" s="24">
        <f>[6]OM!$C75</f>
        <v>30</v>
      </c>
      <c r="Y75" s="25">
        <f>[6]OM!$D75</f>
        <v>41</v>
      </c>
      <c r="Z75" s="3">
        <f t="shared" si="89"/>
        <v>71</v>
      </c>
      <c r="AA75" s="4" t="str">
        <f t="shared" si="90"/>
        <v>A</v>
      </c>
      <c r="AB75" s="4" t="str">
        <f t="shared" si="91"/>
        <v>8</v>
      </c>
      <c r="AC75" s="1">
        <v>4</v>
      </c>
      <c r="AD75" s="10">
        <f t="shared" si="92"/>
        <v>32</v>
      </c>
      <c r="AE75" s="24">
        <f>[7]ME!$C75</f>
        <v>30</v>
      </c>
      <c r="AF75" s="25">
        <f>[7]ME!$D75</f>
        <v>41</v>
      </c>
      <c r="AG75" s="3">
        <f t="shared" si="93"/>
        <v>71</v>
      </c>
      <c r="AH75" s="4" t="str">
        <f t="shared" si="94"/>
        <v>A</v>
      </c>
      <c r="AI75" s="4" t="str">
        <f t="shared" si="95"/>
        <v>8</v>
      </c>
      <c r="AJ75" s="1">
        <v>4</v>
      </c>
      <c r="AK75" s="10">
        <f t="shared" si="96"/>
        <v>32</v>
      </c>
      <c r="AL75" s="24">
        <f>[8]EMC!$C75</f>
        <v>30</v>
      </c>
      <c r="AM75" s="24">
        <f>[8]EMC!$D75</f>
        <v>41</v>
      </c>
      <c r="AN75" s="3">
        <f t="shared" si="97"/>
        <v>71</v>
      </c>
      <c r="AO75" s="4" t="str">
        <f t="shared" si="98"/>
        <v>A</v>
      </c>
      <c r="AP75" s="4" t="str">
        <f t="shared" si="99"/>
        <v>8</v>
      </c>
      <c r="AQ75" s="1">
        <v>4</v>
      </c>
      <c r="AR75" s="10">
        <f t="shared" si="100"/>
        <v>32</v>
      </c>
      <c r="AS75" s="15">
        <f>[9]NSS!$C75</f>
        <v>30</v>
      </c>
      <c r="AT75" s="15">
        <f>[9]NSS!$D75</f>
        <v>41</v>
      </c>
      <c r="AU75" s="3">
        <f t="shared" si="101"/>
        <v>71</v>
      </c>
      <c r="AV75" s="4" t="str">
        <f t="shared" si="102"/>
        <v>A</v>
      </c>
      <c r="AW75" s="4" t="str">
        <f t="shared" si="103"/>
        <v>8</v>
      </c>
      <c r="AX75" s="1">
        <v>4</v>
      </c>
      <c r="AY75" s="10">
        <f t="shared" si="104"/>
        <v>32</v>
      </c>
      <c r="AZ75" s="24">
        <f>[10]OB!$C75</f>
        <v>30</v>
      </c>
      <c r="BA75" s="24">
        <f>[10]OB!$D75</f>
        <v>41</v>
      </c>
      <c r="BB75" s="3">
        <f t="shared" si="105"/>
        <v>71</v>
      </c>
      <c r="BC75" s="4" t="str">
        <f t="shared" si="106"/>
        <v>A</v>
      </c>
      <c r="BD75" s="4" t="str">
        <f t="shared" si="107"/>
        <v>8</v>
      </c>
      <c r="BE75" s="1">
        <v>4</v>
      </c>
      <c r="BF75" s="10">
        <f t="shared" si="108"/>
        <v>32</v>
      </c>
      <c r="BG75" s="3">
        <f t="shared" si="109"/>
        <v>240</v>
      </c>
      <c r="BH75" s="3">
        <f t="shared" si="110"/>
        <v>328</v>
      </c>
      <c r="BI75" s="3">
        <f t="shared" si="111"/>
        <v>568</v>
      </c>
      <c r="BJ75" s="7">
        <f t="shared" si="112"/>
        <v>64</v>
      </c>
      <c r="BK75" s="7">
        <f t="shared" si="113"/>
        <v>256</v>
      </c>
      <c r="BL75" s="11">
        <f t="shared" si="114"/>
        <v>71</v>
      </c>
      <c r="BM75" s="16" t="str">
        <f t="shared" si="75"/>
        <v>Successful</v>
      </c>
      <c r="BN75" s="8">
        <f t="shared" si="115"/>
        <v>8</v>
      </c>
      <c r="BO75" s="4" t="str">
        <f t="shared" si="116"/>
        <v>A</v>
      </c>
      <c r="BP75" s="12" t="str">
        <f t="shared" si="76"/>
        <v>70-74.99</v>
      </c>
    </row>
    <row r="76" spans="1:68" x14ac:dyDescent="0.25">
      <c r="A76" s="12" t="str">
        <f>[2]Sheet1!$A75</f>
        <v>MMS18-20/74</v>
      </c>
      <c r="B76" s="32" t="str">
        <f>[2]Sheet1!$B75</f>
        <v>KUSHWAHA PRAMOD RAMSAKHA ASHA</v>
      </c>
      <c r="C76" s="15">
        <f>[3]PM!$C76</f>
        <v>29</v>
      </c>
      <c r="D76" s="15">
        <f>[3]PM!$D76</f>
        <v>46</v>
      </c>
      <c r="E76" s="3">
        <f t="shared" si="77"/>
        <v>75</v>
      </c>
      <c r="F76" s="4" t="str">
        <f t="shared" si="78"/>
        <v>A+</v>
      </c>
      <c r="G76" s="4" t="str">
        <f t="shared" si="79"/>
        <v>9</v>
      </c>
      <c r="H76" s="1">
        <v>4</v>
      </c>
      <c r="I76" s="10">
        <f t="shared" si="80"/>
        <v>36</v>
      </c>
      <c r="J76" s="15">
        <f>[4]FA!$C76</f>
        <v>29</v>
      </c>
      <c r="K76" s="15">
        <f>[4]FA!$D76</f>
        <v>46</v>
      </c>
      <c r="L76" s="3">
        <f t="shared" si="81"/>
        <v>75</v>
      </c>
      <c r="M76" s="4" t="str">
        <f t="shared" si="82"/>
        <v>A+</v>
      </c>
      <c r="N76" s="4" t="str">
        <f t="shared" si="83"/>
        <v>9</v>
      </c>
      <c r="O76" s="1">
        <v>4</v>
      </c>
      <c r="P76" s="10">
        <f t="shared" si="84"/>
        <v>36</v>
      </c>
      <c r="Q76" s="23">
        <f>[5]BS!$C76</f>
        <v>29</v>
      </c>
      <c r="R76" s="23">
        <f>[5]BS!$D76</f>
        <v>46</v>
      </c>
      <c r="S76" s="3">
        <f t="shared" si="85"/>
        <v>75</v>
      </c>
      <c r="T76" s="4" t="str">
        <f t="shared" si="86"/>
        <v>A+</v>
      </c>
      <c r="U76" s="4" t="str">
        <f t="shared" si="87"/>
        <v>9</v>
      </c>
      <c r="V76" s="1">
        <v>4</v>
      </c>
      <c r="W76" s="10">
        <f t="shared" si="88"/>
        <v>36</v>
      </c>
      <c r="X76" s="24">
        <f>[6]OM!$C76</f>
        <v>29</v>
      </c>
      <c r="Y76" s="25">
        <f>[6]OM!$D76</f>
        <v>46</v>
      </c>
      <c r="Z76" s="3">
        <f t="shared" si="89"/>
        <v>75</v>
      </c>
      <c r="AA76" s="4" t="str">
        <f t="shared" si="90"/>
        <v>A+</v>
      </c>
      <c r="AB76" s="4" t="str">
        <f t="shared" si="91"/>
        <v>9</v>
      </c>
      <c r="AC76" s="1">
        <v>4</v>
      </c>
      <c r="AD76" s="10">
        <f t="shared" si="92"/>
        <v>36</v>
      </c>
      <c r="AE76" s="24">
        <f>[7]ME!$C76</f>
        <v>29</v>
      </c>
      <c r="AF76" s="25">
        <f>[7]ME!$D76</f>
        <v>46</v>
      </c>
      <c r="AG76" s="3">
        <f t="shared" si="93"/>
        <v>75</v>
      </c>
      <c r="AH76" s="4" t="str">
        <f t="shared" si="94"/>
        <v>A+</v>
      </c>
      <c r="AI76" s="4" t="str">
        <f t="shared" si="95"/>
        <v>9</v>
      </c>
      <c r="AJ76" s="1">
        <v>4</v>
      </c>
      <c r="AK76" s="10">
        <f t="shared" si="96"/>
        <v>36</v>
      </c>
      <c r="AL76" s="24">
        <f>[8]EMC!$C76</f>
        <v>29</v>
      </c>
      <c r="AM76" s="24">
        <f>[8]EMC!$D76</f>
        <v>46</v>
      </c>
      <c r="AN76" s="3">
        <f t="shared" si="97"/>
        <v>75</v>
      </c>
      <c r="AO76" s="4" t="str">
        <f t="shared" si="98"/>
        <v>A+</v>
      </c>
      <c r="AP76" s="4" t="str">
        <f t="shared" si="99"/>
        <v>9</v>
      </c>
      <c r="AQ76" s="1">
        <v>4</v>
      </c>
      <c r="AR76" s="10">
        <f t="shared" si="100"/>
        <v>36</v>
      </c>
      <c r="AS76" s="15">
        <f>[9]NSS!$C76</f>
        <v>29</v>
      </c>
      <c r="AT76" s="15">
        <f>[9]NSS!$D76</f>
        <v>46</v>
      </c>
      <c r="AU76" s="3">
        <f t="shared" si="101"/>
        <v>75</v>
      </c>
      <c r="AV76" s="4" t="str">
        <f t="shared" si="102"/>
        <v>A+</v>
      </c>
      <c r="AW76" s="4" t="str">
        <f t="shared" si="103"/>
        <v>9</v>
      </c>
      <c r="AX76" s="1">
        <v>4</v>
      </c>
      <c r="AY76" s="10">
        <f t="shared" si="104"/>
        <v>36</v>
      </c>
      <c r="AZ76" s="24">
        <f>[10]OB!$C76</f>
        <v>29</v>
      </c>
      <c r="BA76" s="24">
        <f>[10]OB!$D76</f>
        <v>46</v>
      </c>
      <c r="BB76" s="3">
        <f t="shared" si="105"/>
        <v>75</v>
      </c>
      <c r="BC76" s="4" t="str">
        <f t="shared" si="106"/>
        <v>A+</v>
      </c>
      <c r="BD76" s="4" t="str">
        <f t="shared" si="107"/>
        <v>9</v>
      </c>
      <c r="BE76" s="1">
        <v>4</v>
      </c>
      <c r="BF76" s="10">
        <f t="shared" si="108"/>
        <v>36</v>
      </c>
      <c r="BG76" s="3">
        <f t="shared" si="109"/>
        <v>232</v>
      </c>
      <c r="BH76" s="3">
        <f t="shared" si="110"/>
        <v>368</v>
      </c>
      <c r="BI76" s="3">
        <f t="shared" si="111"/>
        <v>600</v>
      </c>
      <c r="BJ76" s="7">
        <f t="shared" si="112"/>
        <v>72</v>
      </c>
      <c r="BK76" s="7">
        <f t="shared" si="113"/>
        <v>288</v>
      </c>
      <c r="BL76" s="11">
        <f t="shared" si="114"/>
        <v>75</v>
      </c>
      <c r="BM76" s="16" t="str">
        <f t="shared" si="75"/>
        <v>Successful</v>
      </c>
      <c r="BN76" s="8">
        <f t="shared" si="115"/>
        <v>9</v>
      </c>
      <c r="BO76" s="4" t="str">
        <f t="shared" si="116"/>
        <v>A+</v>
      </c>
      <c r="BP76" s="12" t="str">
        <f t="shared" si="76"/>
        <v>75-79.99</v>
      </c>
    </row>
    <row r="77" spans="1:68" x14ac:dyDescent="0.25">
      <c r="A77" s="12" t="str">
        <f>[2]Sheet1!$A76</f>
        <v>MMS18-20/75</v>
      </c>
      <c r="B77" s="32" t="str">
        <f>[2]Sheet1!$B76</f>
        <v>MAURYA NEHA JAYSHANKAR GEETA</v>
      </c>
      <c r="C77" s="15">
        <f>[3]PM!$C77</f>
        <v>27</v>
      </c>
      <c r="D77" s="15">
        <f>[3]PM!$D77</f>
        <v>40</v>
      </c>
      <c r="E77" s="3">
        <f t="shared" si="77"/>
        <v>67</v>
      </c>
      <c r="F77" s="4" t="str">
        <f t="shared" si="78"/>
        <v>B+</v>
      </c>
      <c r="G77" s="4" t="str">
        <f t="shared" si="79"/>
        <v>7</v>
      </c>
      <c r="H77" s="1">
        <v>4</v>
      </c>
      <c r="I77" s="10">
        <f t="shared" si="80"/>
        <v>28</v>
      </c>
      <c r="J77" s="15">
        <f>[4]FA!$C77</f>
        <v>27</v>
      </c>
      <c r="K77" s="15">
        <f>[4]FA!$D77</f>
        <v>40</v>
      </c>
      <c r="L77" s="3">
        <f t="shared" si="81"/>
        <v>67</v>
      </c>
      <c r="M77" s="4" t="str">
        <f t="shared" si="82"/>
        <v>B+</v>
      </c>
      <c r="N77" s="4" t="str">
        <f t="shared" si="83"/>
        <v>7</v>
      </c>
      <c r="O77" s="1">
        <v>4</v>
      </c>
      <c r="P77" s="10">
        <f t="shared" si="84"/>
        <v>28</v>
      </c>
      <c r="Q77" s="23">
        <f>[5]BS!$C77</f>
        <v>27</v>
      </c>
      <c r="R77" s="23">
        <f>[5]BS!$D77</f>
        <v>40</v>
      </c>
      <c r="S77" s="3">
        <f t="shared" si="85"/>
        <v>67</v>
      </c>
      <c r="T77" s="4" t="str">
        <f t="shared" si="86"/>
        <v>A</v>
      </c>
      <c r="U77" s="4" t="str">
        <f t="shared" si="87"/>
        <v>7</v>
      </c>
      <c r="V77" s="1">
        <v>4</v>
      </c>
      <c r="W77" s="10">
        <f t="shared" si="88"/>
        <v>28</v>
      </c>
      <c r="X77" s="24">
        <f>[6]OM!$C77</f>
        <v>27</v>
      </c>
      <c r="Y77" s="25">
        <f>[6]OM!$D77</f>
        <v>40</v>
      </c>
      <c r="Z77" s="3">
        <f t="shared" si="89"/>
        <v>67</v>
      </c>
      <c r="AA77" s="4" t="str">
        <f t="shared" si="90"/>
        <v>B+</v>
      </c>
      <c r="AB77" s="4" t="str">
        <f t="shared" si="91"/>
        <v>7</v>
      </c>
      <c r="AC77" s="1">
        <v>4</v>
      </c>
      <c r="AD77" s="10">
        <f t="shared" si="92"/>
        <v>28</v>
      </c>
      <c r="AE77" s="24">
        <f>[7]ME!$C77</f>
        <v>27</v>
      </c>
      <c r="AF77" s="25">
        <f>[7]ME!$D77</f>
        <v>40</v>
      </c>
      <c r="AG77" s="3">
        <f t="shared" si="93"/>
        <v>67</v>
      </c>
      <c r="AH77" s="4" t="str">
        <f t="shared" si="94"/>
        <v>B+</v>
      </c>
      <c r="AI77" s="4" t="str">
        <f t="shared" si="95"/>
        <v>7</v>
      </c>
      <c r="AJ77" s="1">
        <v>4</v>
      </c>
      <c r="AK77" s="10">
        <f t="shared" si="96"/>
        <v>28</v>
      </c>
      <c r="AL77" s="24">
        <f>[8]EMC!$C77</f>
        <v>27</v>
      </c>
      <c r="AM77" s="24">
        <f>[8]EMC!$D77</f>
        <v>40</v>
      </c>
      <c r="AN77" s="3">
        <f t="shared" si="97"/>
        <v>67</v>
      </c>
      <c r="AO77" s="4" t="str">
        <f t="shared" si="98"/>
        <v>B+</v>
      </c>
      <c r="AP77" s="4" t="str">
        <f t="shared" si="99"/>
        <v>7</v>
      </c>
      <c r="AQ77" s="1">
        <v>4</v>
      </c>
      <c r="AR77" s="10">
        <f t="shared" si="100"/>
        <v>28</v>
      </c>
      <c r="AS77" s="15">
        <f>[9]NSS!$C77</f>
        <v>27</v>
      </c>
      <c r="AT77" s="15">
        <f>[9]NSS!$D77</f>
        <v>40</v>
      </c>
      <c r="AU77" s="3">
        <f t="shared" si="101"/>
        <v>67</v>
      </c>
      <c r="AV77" s="4" t="str">
        <f t="shared" si="102"/>
        <v>B+</v>
      </c>
      <c r="AW77" s="4" t="str">
        <f t="shared" si="103"/>
        <v>7</v>
      </c>
      <c r="AX77" s="1">
        <v>4</v>
      </c>
      <c r="AY77" s="10">
        <f t="shared" si="104"/>
        <v>28</v>
      </c>
      <c r="AZ77" s="24">
        <f>[10]OB!$C77</f>
        <v>27</v>
      </c>
      <c r="BA77" s="24">
        <f>[10]OB!$D77</f>
        <v>40</v>
      </c>
      <c r="BB77" s="3">
        <f t="shared" si="105"/>
        <v>67</v>
      </c>
      <c r="BC77" s="4" t="str">
        <f t="shared" si="106"/>
        <v>B+</v>
      </c>
      <c r="BD77" s="4" t="str">
        <f t="shared" si="107"/>
        <v>7</v>
      </c>
      <c r="BE77" s="1">
        <v>4</v>
      </c>
      <c r="BF77" s="10">
        <f t="shared" si="108"/>
        <v>28</v>
      </c>
      <c r="BG77" s="3">
        <f t="shared" si="109"/>
        <v>216</v>
      </c>
      <c r="BH77" s="3">
        <f t="shared" si="110"/>
        <v>320</v>
      </c>
      <c r="BI77" s="3">
        <f t="shared" si="111"/>
        <v>536</v>
      </c>
      <c r="BJ77" s="7">
        <f t="shared" si="112"/>
        <v>56</v>
      </c>
      <c r="BK77" s="7">
        <f t="shared" si="113"/>
        <v>224</v>
      </c>
      <c r="BL77" s="11">
        <f t="shared" si="114"/>
        <v>67</v>
      </c>
      <c r="BM77" s="16" t="str">
        <f t="shared" si="75"/>
        <v>Successful</v>
      </c>
      <c r="BN77" s="8">
        <f t="shared" si="115"/>
        <v>7</v>
      </c>
      <c r="BO77" s="4" t="str">
        <f t="shared" si="116"/>
        <v>B+</v>
      </c>
      <c r="BP77" s="12" t="str">
        <f t="shared" si="76"/>
        <v>65-69.99</v>
      </c>
    </row>
    <row r="78" spans="1:68" x14ac:dyDescent="0.25">
      <c r="A78" s="12" t="str">
        <f>[2]Sheet1!$A77</f>
        <v>MMS18-20/76</v>
      </c>
      <c r="B78" s="32" t="str">
        <f>[2]Sheet1!$B77</f>
        <v>PANCHAL SWAPNIL SATYAWAN MANASI</v>
      </c>
      <c r="C78" s="15">
        <f>[3]PM!$C78</f>
        <v>31</v>
      </c>
      <c r="D78" s="15">
        <f>[3]PM!$D78</f>
        <v>38</v>
      </c>
      <c r="E78" s="3">
        <f t="shared" si="77"/>
        <v>69</v>
      </c>
      <c r="F78" s="4" t="str">
        <f t="shared" si="78"/>
        <v>B+</v>
      </c>
      <c r="G78" s="4" t="str">
        <f t="shared" si="79"/>
        <v>7</v>
      </c>
      <c r="H78" s="1">
        <v>4</v>
      </c>
      <c r="I78" s="10">
        <f t="shared" si="80"/>
        <v>28</v>
      </c>
      <c r="J78" s="15">
        <f>[4]FA!$C78</f>
        <v>31</v>
      </c>
      <c r="K78" s="15">
        <f>[4]FA!$D78</f>
        <v>38</v>
      </c>
      <c r="L78" s="3">
        <f t="shared" si="81"/>
        <v>69</v>
      </c>
      <c r="M78" s="4" t="str">
        <f t="shared" si="82"/>
        <v>B+</v>
      </c>
      <c r="N78" s="4" t="str">
        <f t="shared" si="83"/>
        <v>7</v>
      </c>
      <c r="O78" s="1">
        <v>4</v>
      </c>
      <c r="P78" s="10">
        <f t="shared" si="84"/>
        <v>28</v>
      </c>
      <c r="Q78" s="23">
        <f>[5]BS!$C78</f>
        <v>31</v>
      </c>
      <c r="R78" s="23">
        <f>[5]BS!$D78</f>
        <v>38</v>
      </c>
      <c r="S78" s="3">
        <f t="shared" si="85"/>
        <v>69</v>
      </c>
      <c r="T78" s="4" t="str">
        <f t="shared" si="86"/>
        <v>A</v>
      </c>
      <c r="U78" s="4" t="str">
        <f t="shared" si="87"/>
        <v>7</v>
      </c>
      <c r="V78" s="1">
        <v>4</v>
      </c>
      <c r="W78" s="10">
        <f t="shared" si="88"/>
        <v>28</v>
      </c>
      <c r="X78" s="24">
        <f>[6]OM!$C78</f>
        <v>31</v>
      </c>
      <c r="Y78" s="25">
        <f>[6]OM!$D78</f>
        <v>38</v>
      </c>
      <c r="Z78" s="3">
        <f t="shared" si="89"/>
        <v>69</v>
      </c>
      <c r="AA78" s="4" t="str">
        <f t="shared" si="90"/>
        <v>B+</v>
      </c>
      <c r="AB78" s="4" t="str">
        <f t="shared" si="91"/>
        <v>7</v>
      </c>
      <c r="AC78" s="1">
        <v>4</v>
      </c>
      <c r="AD78" s="10">
        <f t="shared" si="92"/>
        <v>28</v>
      </c>
      <c r="AE78" s="24">
        <f>[7]ME!$C78</f>
        <v>31</v>
      </c>
      <c r="AF78" s="25">
        <f>[7]ME!$D78</f>
        <v>38</v>
      </c>
      <c r="AG78" s="3">
        <f t="shared" si="93"/>
        <v>69</v>
      </c>
      <c r="AH78" s="4" t="str">
        <f t="shared" si="94"/>
        <v>B+</v>
      </c>
      <c r="AI78" s="4" t="str">
        <f t="shared" si="95"/>
        <v>7</v>
      </c>
      <c r="AJ78" s="1">
        <v>4</v>
      </c>
      <c r="AK78" s="10">
        <f t="shared" si="96"/>
        <v>28</v>
      </c>
      <c r="AL78" s="24">
        <f>[8]EMC!$C78</f>
        <v>31</v>
      </c>
      <c r="AM78" s="24">
        <f>[8]EMC!$D78</f>
        <v>38</v>
      </c>
      <c r="AN78" s="3">
        <f t="shared" si="97"/>
        <v>69</v>
      </c>
      <c r="AO78" s="4" t="str">
        <f t="shared" si="98"/>
        <v>B+</v>
      </c>
      <c r="AP78" s="4" t="str">
        <f t="shared" si="99"/>
        <v>7</v>
      </c>
      <c r="AQ78" s="1">
        <v>4</v>
      </c>
      <c r="AR78" s="10">
        <f t="shared" si="100"/>
        <v>28</v>
      </c>
      <c r="AS78" s="15">
        <f>[9]NSS!$C78</f>
        <v>31</v>
      </c>
      <c r="AT78" s="15">
        <f>[9]NSS!$D78</f>
        <v>38</v>
      </c>
      <c r="AU78" s="3">
        <f t="shared" si="101"/>
        <v>69</v>
      </c>
      <c r="AV78" s="4" t="str">
        <f t="shared" si="102"/>
        <v>B+</v>
      </c>
      <c r="AW78" s="4" t="str">
        <f t="shared" si="103"/>
        <v>7</v>
      </c>
      <c r="AX78" s="1">
        <v>4</v>
      </c>
      <c r="AY78" s="10">
        <f t="shared" si="104"/>
        <v>28</v>
      </c>
      <c r="AZ78" s="24">
        <f>[10]OB!$C78</f>
        <v>31</v>
      </c>
      <c r="BA78" s="24">
        <f>[10]OB!$D78</f>
        <v>38</v>
      </c>
      <c r="BB78" s="3">
        <f t="shared" si="105"/>
        <v>69</v>
      </c>
      <c r="BC78" s="4" t="str">
        <f t="shared" si="106"/>
        <v>B+</v>
      </c>
      <c r="BD78" s="4" t="str">
        <f t="shared" si="107"/>
        <v>7</v>
      </c>
      <c r="BE78" s="1">
        <v>4</v>
      </c>
      <c r="BF78" s="10">
        <f t="shared" si="108"/>
        <v>28</v>
      </c>
      <c r="BG78" s="3">
        <f t="shared" si="109"/>
        <v>248</v>
      </c>
      <c r="BH78" s="3">
        <f t="shared" si="110"/>
        <v>304</v>
      </c>
      <c r="BI78" s="3">
        <f t="shared" si="111"/>
        <v>552</v>
      </c>
      <c r="BJ78" s="7">
        <f t="shared" si="112"/>
        <v>56</v>
      </c>
      <c r="BK78" s="7">
        <f t="shared" si="113"/>
        <v>224</v>
      </c>
      <c r="BL78" s="11">
        <f t="shared" si="114"/>
        <v>69</v>
      </c>
      <c r="BM78" s="16" t="str">
        <f t="shared" si="75"/>
        <v>Successful</v>
      </c>
      <c r="BN78" s="8">
        <f t="shared" si="115"/>
        <v>7</v>
      </c>
      <c r="BO78" s="4" t="str">
        <f t="shared" si="116"/>
        <v>B+</v>
      </c>
      <c r="BP78" s="12" t="str">
        <f t="shared" si="76"/>
        <v>65-69.99</v>
      </c>
    </row>
    <row r="79" spans="1:68" x14ac:dyDescent="0.25">
      <c r="A79" s="12" t="str">
        <f>[2]Sheet1!$A78</f>
        <v>MMS18-20/77</v>
      </c>
      <c r="B79" s="32" t="str">
        <f>[2]Sheet1!$B78</f>
        <v>PANDYA VANESHA EDWIN SHASHMIRA</v>
      </c>
      <c r="C79" s="15">
        <f>[3]PM!$C79</f>
        <v>28</v>
      </c>
      <c r="D79" s="15">
        <f>[3]PM!$D79</f>
        <v>37</v>
      </c>
      <c r="E79" s="3">
        <f t="shared" si="77"/>
        <v>65</v>
      </c>
      <c r="F79" s="4" t="str">
        <f t="shared" si="78"/>
        <v>B+</v>
      </c>
      <c r="G79" s="4" t="str">
        <f t="shared" si="79"/>
        <v>7</v>
      </c>
      <c r="H79" s="1">
        <v>4</v>
      </c>
      <c r="I79" s="10">
        <f t="shared" si="80"/>
        <v>28</v>
      </c>
      <c r="J79" s="15">
        <f>[4]FA!$C79</f>
        <v>28</v>
      </c>
      <c r="K79" s="15">
        <f>[4]FA!$D79</f>
        <v>37</v>
      </c>
      <c r="L79" s="3">
        <f t="shared" si="81"/>
        <v>65</v>
      </c>
      <c r="M79" s="4" t="str">
        <f t="shared" si="82"/>
        <v>B+</v>
      </c>
      <c r="N79" s="4" t="str">
        <f t="shared" si="83"/>
        <v>7</v>
      </c>
      <c r="O79" s="1">
        <v>4</v>
      </c>
      <c r="P79" s="10">
        <f t="shared" si="84"/>
        <v>28</v>
      </c>
      <c r="Q79" s="23">
        <f>[5]BS!$C79</f>
        <v>28</v>
      </c>
      <c r="R79" s="23">
        <f>[5]BS!$D79</f>
        <v>37</v>
      </c>
      <c r="S79" s="3">
        <f t="shared" si="85"/>
        <v>65</v>
      </c>
      <c r="T79" s="4" t="str">
        <f t="shared" si="86"/>
        <v>A</v>
      </c>
      <c r="U79" s="4" t="str">
        <f t="shared" si="87"/>
        <v>7</v>
      </c>
      <c r="V79" s="1">
        <v>4</v>
      </c>
      <c r="W79" s="10">
        <f t="shared" si="88"/>
        <v>28</v>
      </c>
      <c r="X79" s="24">
        <f>[6]OM!$C79</f>
        <v>28</v>
      </c>
      <c r="Y79" s="25">
        <f>[6]OM!$D79</f>
        <v>37</v>
      </c>
      <c r="Z79" s="3">
        <f t="shared" si="89"/>
        <v>65</v>
      </c>
      <c r="AA79" s="4" t="str">
        <f t="shared" si="90"/>
        <v>B+</v>
      </c>
      <c r="AB79" s="4" t="str">
        <f t="shared" si="91"/>
        <v>7</v>
      </c>
      <c r="AC79" s="1">
        <v>4</v>
      </c>
      <c r="AD79" s="10">
        <f t="shared" si="92"/>
        <v>28</v>
      </c>
      <c r="AE79" s="24">
        <f>[7]ME!$C79</f>
        <v>28</v>
      </c>
      <c r="AF79" s="25">
        <f>[7]ME!$D79</f>
        <v>37</v>
      </c>
      <c r="AG79" s="3">
        <f t="shared" si="93"/>
        <v>65</v>
      </c>
      <c r="AH79" s="4" t="str">
        <f t="shared" si="94"/>
        <v>B+</v>
      </c>
      <c r="AI79" s="4" t="str">
        <f t="shared" si="95"/>
        <v>7</v>
      </c>
      <c r="AJ79" s="1">
        <v>4</v>
      </c>
      <c r="AK79" s="10">
        <f t="shared" si="96"/>
        <v>28</v>
      </c>
      <c r="AL79" s="24">
        <f>[8]EMC!$C79</f>
        <v>28</v>
      </c>
      <c r="AM79" s="24">
        <f>[8]EMC!$D79</f>
        <v>37</v>
      </c>
      <c r="AN79" s="3">
        <f t="shared" si="97"/>
        <v>65</v>
      </c>
      <c r="AO79" s="4" t="str">
        <f t="shared" si="98"/>
        <v>B+</v>
      </c>
      <c r="AP79" s="4" t="str">
        <f t="shared" si="99"/>
        <v>7</v>
      </c>
      <c r="AQ79" s="1">
        <v>4</v>
      </c>
      <c r="AR79" s="10">
        <f t="shared" si="100"/>
        <v>28</v>
      </c>
      <c r="AS79" s="15">
        <f>[9]NSS!$C79</f>
        <v>28</v>
      </c>
      <c r="AT79" s="15">
        <f>[9]NSS!$D79</f>
        <v>37</v>
      </c>
      <c r="AU79" s="3">
        <f t="shared" si="101"/>
        <v>65</v>
      </c>
      <c r="AV79" s="4" t="str">
        <f t="shared" si="102"/>
        <v>B+</v>
      </c>
      <c r="AW79" s="4" t="str">
        <f t="shared" si="103"/>
        <v>7</v>
      </c>
      <c r="AX79" s="1">
        <v>4</v>
      </c>
      <c r="AY79" s="10">
        <f t="shared" si="104"/>
        <v>28</v>
      </c>
      <c r="AZ79" s="24">
        <f>[10]OB!$C79</f>
        <v>28</v>
      </c>
      <c r="BA79" s="24">
        <f>[10]OB!$D79</f>
        <v>37</v>
      </c>
      <c r="BB79" s="3">
        <f t="shared" si="105"/>
        <v>65</v>
      </c>
      <c r="BC79" s="4" t="str">
        <f t="shared" si="106"/>
        <v>B+</v>
      </c>
      <c r="BD79" s="4" t="str">
        <f t="shared" si="107"/>
        <v>7</v>
      </c>
      <c r="BE79" s="1">
        <v>4</v>
      </c>
      <c r="BF79" s="10">
        <f t="shared" si="108"/>
        <v>28</v>
      </c>
      <c r="BG79" s="3">
        <f t="shared" si="109"/>
        <v>224</v>
      </c>
      <c r="BH79" s="3">
        <f t="shared" si="110"/>
        <v>296</v>
      </c>
      <c r="BI79" s="3">
        <f t="shared" si="111"/>
        <v>520</v>
      </c>
      <c r="BJ79" s="7">
        <f t="shared" si="112"/>
        <v>56</v>
      </c>
      <c r="BK79" s="7">
        <f t="shared" si="113"/>
        <v>224</v>
      </c>
      <c r="BL79" s="11">
        <f t="shared" si="114"/>
        <v>65</v>
      </c>
      <c r="BM79" s="16" t="str">
        <f t="shared" si="75"/>
        <v>Successful</v>
      </c>
      <c r="BN79" s="8">
        <f t="shared" si="115"/>
        <v>7</v>
      </c>
      <c r="BO79" s="4" t="str">
        <f t="shared" si="116"/>
        <v>B+</v>
      </c>
      <c r="BP79" s="12" t="str">
        <f t="shared" si="76"/>
        <v>65-69.99</v>
      </c>
    </row>
    <row r="80" spans="1:68" x14ac:dyDescent="0.25">
      <c r="A80" s="12" t="str">
        <f>[2]Sheet1!$A79</f>
        <v>MMS18-20/78</v>
      </c>
      <c r="B80" s="32" t="str">
        <f>[2]Sheet1!$B79</f>
        <v xml:space="preserve">PATEKAR RUPESH GANESH MANJULA </v>
      </c>
      <c r="C80" s="15">
        <f>[3]PM!$C80</f>
        <v>30</v>
      </c>
      <c r="D80" s="15">
        <f>[3]PM!$D80</f>
        <v>40</v>
      </c>
      <c r="E80" s="3">
        <f t="shared" si="77"/>
        <v>70</v>
      </c>
      <c r="F80" s="4" t="str">
        <f t="shared" si="78"/>
        <v>A</v>
      </c>
      <c r="G80" s="4" t="str">
        <f t="shared" si="79"/>
        <v>8</v>
      </c>
      <c r="H80" s="1">
        <v>4</v>
      </c>
      <c r="I80" s="10">
        <f t="shared" si="80"/>
        <v>32</v>
      </c>
      <c r="J80" s="15">
        <f>[4]FA!$C80</f>
        <v>30</v>
      </c>
      <c r="K80" s="15">
        <f>[4]FA!$D80</f>
        <v>40</v>
      </c>
      <c r="L80" s="3">
        <f t="shared" si="81"/>
        <v>70</v>
      </c>
      <c r="M80" s="4" t="str">
        <f t="shared" si="82"/>
        <v>A</v>
      </c>
      <c r="N80" s="4" t="str">
        <f t="shared" si="83"/>
        <v>8</v>
      </c>
      <c r="O80" s="1">
        <v>4</v>
      </c>
      <c r="P80" s="10">
        <f t="shared" si="84"/>
        <v>32</v>
      </c>
      <c r="Q80" s="23">
        <f>[5]BS!$C80</f>
        <v>30</v>
      </c>
      <c r="R80" s="23">
        <f>[5]BS!$D80</f>
        <v>40</v>
      </c>
      <c r="S80" s="3">
        <f t="shared" si="85"/>
        <v>70</v>
      </c>
      <c r="T80" s="4" t="str">
        <f t="shared" si="86"/>
        <v>A+</v>
      </c>
      <c r="U80" s="4" t="str">
        <f t="shared" si="87"/>
        <v>8</v>
      </c>
      <c r="V80" s="1">
        <v>4</v>
      </c>
      <c r="W80" s="10">
        <f t="shared" si="88"/>
        <v>32</v>
      </c>
      <c r="X80" s="24">
        <f>[6]OM!$C80</f>
        <v>30</v>
      </c>
      <c r="Y80" s="25">
        <f>[6]OM!$D80</f>
        <v>40</v>
      </c>
      <c r="Z80" s="3">
        <f t="shared" si="89"/>
        <v>70</v>
      </c>
      <c r="AA80" s="4" t="str">
        <f t="shared" si="90"/>
        <v>A</v>
      </c>
      <c r="AB80" s="4" t="str">
        <f t="shared" si="91"/>
        <v>8</v>
      </c>
      <c r="AC80" s="1">
        <v>4</v>
      </c>
      <c r="AD80" s="10">
        <f t="shared" si="92"/>
        <v>32</v>
      </c>
      <c r="AE80" s="24">
        <f>[7]ME!$C80</f>
        <v>30</v>
      </c>
      <c r="AF80" s="25">
        <f>[7]ME!$D80</f>
        <v>40</v>
      </c>
      <c r="AG80" s="3">
        <f t="shared" si="93"/>
        <v>70</v>
      </c>
      <c r="AH80" s="4" t="str">
        <f t="shared" si="94"/>
        <v>A</v>
      </c>
      <c r="AI80" s="4" t="str">
        <f t="shared" si="95"/>
        <v>8</v>
      </c>
      <c r="AJ80" s="1">
        <v>4</v>
      </c>
      <c r="AK80" s="10">
        <f t="shared" si="96"/>
        <v>32</v>
      </c>
      <c r="AL80" s="24">
        <f>[8]EMC!$C80</f>
        <v>30</v>
      </c>
      <c r="AM80" s="24">
        <f>[8]EMC!$D80</f>
        <v>40</v>
      </c>
      <c r="AN80" s="3">
        <f t="shared" si="97"/>
        <v>70</v>
      </c>
      <c r="AO80" s="4" t="str">
        <f t="shared" si="98"/>
        <v>A</v>
      </c>
      <c r="AP80" s="4" t="str">
        <f t="shared" si="99"/>
        <v>8</v>
      </c>
      <c r="AQ80" s="1">
        <v>4</v>
      </c>
      <c r="AR80" s="10">
        <f t="shared" si="100"/>
        <v>32</v>
      </c>
      <c r="AS80" s="15">
        <f>[9]NSS!$C80</f>
        <v>30</v>
      </c>
      <c r="AT80" s="15">
        <f>[9]NSS!$D80</f>
        <v>40</v>
      </c>
      <c r="AU80" s="3">
        <f t="shared" si="101"/>
        <v>70</v>
      </c>
      <c r="AV80" s="4" t="str">
        <f t="shared" si="102"/>
        <v>A</v>
      </c>
      <c r="AW80" s="4" t="str">
        <f t="shared" si="103"/>
        <v>8</v>
      </c>
      <c r="AX80" s="1">
        <v>4</v>
      </c>
      <c r="AY80" s="10">
        <f t="shared" si="104"/>
        <v>32</v>
      </c>
      <c r="AZ80" s="24">
        <f>[10]OB!$C80</f>
        <v>30</v>
      </c>
      <c r="BA80" s="24">
        <f>[10]OB!$D80</f>
        <v>40</v>
      </c>
      <c r="BB80" s="3">
        <f t="shared" si="105"/>
        <v>70</v>
      </c>
      <c r="BC80" s="4" t="str">
        <f t="shared" si="106"/>
        <v>A</v>
      </c>
      <c r="BD80" s="4" t="str">
        <f t="shared" si="107"/>
        <v>8</v>
      </c>
      <c r="BE80" s="1">
        <v>4</v>
      </c>
      <c r="BF80" s="10">
        <f t="shared" si="108"/>
        <v>32</v>
      </c>
      <c r="BG80" s="3">
        <f t="shared" si="109"/>
        <v>240</v>
      </c>
      <c r="BH80" s="3">
        <f t="shared" si="110"/>
        <v>320</v>
      </c>
      <c r="BI80" s="3">
        <f t="shared" si="111"/>
        <v>560</v>
      </c>
      <c r="BJ80" s="7">
        <f t="shared" si="112"/>
        <v>64</v>
      </c>
      <c r="BK80" s="7">
        <f t="shared" si="113"/>
        <v>256</v>
      </c>
      <c r="BL80" s="11">
        <f t="shared" si="114"/>
        <v>70</v>
      </c>
      <c r="BM80" s="16" t="str">
        <f t="shared" si="75"/>
        <v>Successful</v>
      </c>
      <c r="BN80" s="8">
        <f t="shared" si="115"/>
        <v>8</v>
      </c>
      <c r="BO80" s="4" t="str">
        <f t="shared" si="116"/>
        <v>A</v>
      </c>
      <c r="BP80" s="12" t="str">
        <f t="shared" si="76"/>
        <v>70-74.99</v>
      </c>
    </row>
    <row r="81" spans="1:68" x14ac:dyDescent="0.25">
      <c r="A81" s="12" t="str">
        <f>[2]Sheet1!$A80</f>
        <v>MMS18-20/79</v>
      </c>
      <c r="B81" s="32" t="str">
        <f>[2]Sheet1!$B80</f>
        <v>PATEL PRAGNESH KISHORBHAI DAMYANTIBEN</v>
      </c>
      <c r="C81" s="15">
        <f>[3]PM!$C81</f>
        <v>25</v>
      </c>
      <c r="D81" s="15">
        <f>[3]PM!$D81</f>
        <v>35</v>
      </c>
      <c r="E81" s="3">
        <f t="shared" si="77"/>
        <v>60</v>
      </c>
      <c r="F81" s="4" t="str">
        <f t="shared" si="78"/>
        <v>B</v>
      </c>
      <c r="G81" s="4" t="str">
        <f t="shared" si="79"/>
        <v>6</v>
      </c>
      <c r="H81" s="1">
        <v>4</v>
      </c>
      <c r="I81" s="10">
        <f t="shared" si="80"/>
        <v>24</v>
      </c>
      <c r="J81" s="15">
        <f>[4]FA!$C81</f>
        <v>25</v>
      </c>
      <c r="K81" s="15">
        <f>[4]FA!$D81</f>
        <v>35</v>
      </c>
      <c r="L81" s="3">
        <f t="shared" si="81"/>
        <v>60</v>
      </c>
      <c r="M81" s="4" t="str">
        <f t="shared" si="82"/>
        <v>B</v>
      </c>
      <c r="N81" s="4" t="str">
        <f t="shared" si="83"/>
        <v>6</v>
      </c>
      <c r="O81" s="1">
        <v>4</v>
      </c>
      <c r="P81" s="10">
        <f t="shared" si="84"/>
        <v>24</v>
      </c>
      <c r="Q81" s="23">
        <f>[5]BS!$C81</f>
        <v>25</v>
      </c>
      <c r="R81" s="23">
        <f>[5]BS!$D81</f>
        <v>35</v>
      </c>
      <c r="S81" s="3">
        <f t="shared" si="85"/>
        <v>60</v>
      </c>
      <c r="T81" s="4" t="str">
        <f t="shared" si="86"/>
        <v>A</v>
      </c>
      <c r="U81" s="4" t="str">
        <f t="shared" si="87"/>
        <v>6</v>
      </c>
      <c r="V81" s="1">
        <v>4</v>
      </c>
      <c r="W81" s="10">
        <f t="shared" si="88"/>
        <v>24</v>
      </c>
      <c r="X81" s="24">
        <f>[6]OM!$C81</f>
        <v>25</v>
      </c>
      <c r="Y81" s="25">
        <f>[6]OM!$D81</f>
        <v>35</v>
      </c>
      <c r="Z81" s="3">
        <f t="shared" si="89"/>
        <v>60</v>
      </c>
      <c r="AA81" s="4" t="str">
        <f t="shared" si="90"/>
        <v>B</v>
      </c>
      <c r="AB81" s="4" t="str">
        <f t="shared" si="91"/>
        <v>6</v>
      </c>
      <c r="AC81" s="1">
        <v>4</v>
      </c>
      <c r="AD81" s="10">
        <f t="shared" si="92"/>
        <v>24</v>
      </c>
      <c r="AE81" s="24">
        <f>[7]ME!$C81</f>
        <v>25</v>
      </c>
      <c r="AF81" s="25">
        <f>[7]ME!$D81</f>
        <v>35</v>
      </c>
      <c r="AG81" s="3">
        <f t="shared" si="93"/>
        <v>60</v>
      </c>
      <c r="AH81" s="4" t="str">
        <f t="shared" si="94"/>
        <v>B</v>
      </c>
      <c r="AI81" s="4" t="str">
        <f t="shared" si="95"/>
        <v>6</v>
      </c>
      <c r="AJ81" s="1">
        <v>4</v>
      </c>
      <c r="AK81" s="10">
        <f t="shared" si="96"/>
        <v>24</v>
      </c>
      <c r="AL81" s="24">
        <f>[8]EMC!$C81</f>
        <v>25</v>
      </c>
      <c r="AM81" s="24">
        <f>[8]EMC!$D81</f>
        <v>35</v>
      </c>
      <c r="AN81" s="3">
        <f t="shared" si="97"/>
        <v>60</v>
      </c>
      <c r="AO81" s="4" t="str">
        <f t="shared" si="98"/>
        <v>B</v>
      </c>
      <c r="AP81" s="4" t="str">
        <f t="shared" si="99"/>
        <v>6</v>
      </c>
      <c r="AQ81" s="1">
        <v>4</v>
      </c>
      <c r="AR81" s="10">
        <f t="shared" si="100"/>
        <v>24</v>
      </c>
      <c r="AS81" s="15">
        <f>[9]NSS!$C81</f>
        <v>25</v>
      </c>
      <c r="AT81" s="15">
        <f>[9]NSS!$D81</f>
        <v>35</v>
      </c>
      <c r="AU81" s="3">
        <f t="shared" si="101"/>
        <v>60</v>
      </c>
      <c r="AV81" s="4" t="str">
        <f t="shared" si="102"/>
        <v>B</v>
      </c>
      <c r="AW81" s="4" t="str">
        <f t="shared" si="103"/>
        <v>6</v>
      </c>
      <c r="AX81" s="1">
        <v>4</v>
      </c>
      <c r="AY81" s="10">
        <f t="shared" si="104"/>
        <v>24</v>
      </c>
      <c r="AZ81" s="24">
        <f>[10]OB!$C81</f>
        <v>25</v>
      </c>
      <c r="BA81" s="24">
        <f>[10]OB!$D81</f>
        <v>35</v>
      </c>
      <c r="BB81" s="3">
        <f t="shared" si="105"/>
        <v>60</v>
      </c>
      <c r="BC81" s="4" t="str">
        <f t="shared" si="106"/>
        <v>B</v>
      </c>
      <c r="BD81" s="4" t="str">
        <f t="shared" si="107"/>
        <v>6</v>
      </c>
      <c r="BE81" s="1">
        <v>4</v>
      </c>
      <c r="BF81" s="10">
        <f t="shared" si="108"/>
        <v>24</v>
      </c>
      <c r="BG81" s="3">
        <f t="shared" si="109"/>
        <v>200</v>
      </c>
      <c r="BH81" s="3">
        <f t="shared" si="110"/>
        <v>280</v>
      </c>
      <c r="BI81" s="3">
        <f t="shared" si="111"/>
        <v>480</v>
      </c>
      <c r="BJ81" s="7">
        <f t="shared" si="112"/>
        <v>48</v>
      </c>
      <c r="BK81" s="7">
        <f t="shared" si="113"/>
        <v>192</v>
      </c>
      <c r="BL81" s="11">
        <f t="shared" si="114"/>
        <v>60</v>
      </c>
      <c r="BM81" s="16" t="str">
        <f t="shared" si="75"/>
        <v>Successful</v>
      </c>
      <c r="BN81" s="8">
        <f t="shared" si="115"/>
        <v>6</v>
      </c>
      <c r="BO81" s="4" t="str">
        <f t="shared" si="116"/>
        <v>B</v>
      </c>
      <c r="BP81" s="12" t="str">
        <f t="shared" si="76"/>
        <v>60-64.99</v>
      </c>
    </row>
    <row r="82" spans="1:68" x14ac:dyDescent="0.25">
      <c r="A82" s="12" t="str">
        <f>[2]Sheet1!$A81</f>
        <v>MMS18-20/80</v>
      </c>
      <c r="B82" s="32" t="str">
        <f>[2]Sheet1!$B81</f>
        <v>PATIL CHAITALEE NARESH NAMITA</v>
      </c>
      <c r="C82" s="15">
        <f>[3]PM!$C82</f>
        <v>32</v>
      </c>
      <c r="D82" s="15">
        <f>[3]PM!$D82</f>
        <v>42</v>
      </c>
      <c r="E82" s="3">
        <f t="shared" si="77"/>
        <v>74</v>
      </c>
      <c r="F82" s="4" t="str">
        <f t="shared" si="78"/>
        <v>A</v>
      </c>
      <c r="G82" s="4" t="str">
        <f t="shared" si="79"/>
        <v>8</v>
      </c>
      <c r="H82" s="1">
        <v>4</v>
      </c>
      <c r="I82" s="10">
        <f t="shared" si="80"/>
        <v>32</v>
      </c>
      <c r="J82" s="15">
        <f>[4]FA!$C82</f>
        <v>32</v>
      </c>
      <c r="K82" s="15">
        <f>[4]FA!$D82</f>
        <v>42</v>
      </c>
      <c r="L82" s="3">
        <f t="shared" si="81"/>
        <v>74</v>
      </c>
      <c r="M82" s="4" t="str">
        <f t="shared" si="82"/>
        <v>A</v>
      </c>
      <c r="N82" s="4" t="str">
        <f t="shared" si="83"/>
        <v>8</v>
      </c>
      <c r="O82" s="1">
        <v>4</v>
      </c>
      <c r="P82" s="10">
        <f t="shared" si="84"/>
        <v>32</v>
      </c>
      <c r="Q82" s="23">
        <f>[5]BS!$C82</f>
        <v>32</v>
      </c>
      <c r="R82" s="23">
        <f>[5]BS!$D82</f>
        <v>42</v>
      </c>
      <c r="S82" s="3">
        <f t="shared" si="85"/>
        <v>74</v>
      </c>
      <c r="T82" s="4" t="str">
        <f t="shared" si="86"/>
        <v>A+</v>
      </c>
      <c r="U82" s="4" t="str">
        <f t="shared" si="87"/>
        <v>8</v>
      </c>
      <c r="V82" s="1">
        <v>4</v>
      </c>
      <c r="W82" s="10">
        <f t="shared" si="88"/>
        <v>32</v>
      </c>
      <c r="X82" s="24">
        <f>[6]OM!$C82</f>
        <v>32</v>
      </c>
      <c r="Y82" s="25">
        <f>[6]OM!$D82</f>
        <v>42</v>
      </c>
      <c r="Z82" s="3">
        <f t="shared" si="89"/>
        <v>74</v>
      </c>
      <c r="AA82" s="4" t="str">
        <f t="shared" si="90"/>
        <v>A</v>
      </c>
      <c r="AB82" s="4" t="str">
        <f t="shared" si="91"/>
        <v>8</v>
      </c>
      <c r="AC82" s="1">
        <v>4</v>
      </c>
      <c r="AD82" s="10">
        <f t="shared" si="92"/>
        <v>32</v>
      </c>
      <c r="AE82" s="24">
        <f>[7]ME!$C82</f>
        <v>32</v>
      </c>
      <c r="AF82" s="25">
        <f>[7]ME!$D82</f>
        <v>42</v>
      </c>
      <c r="AG82" s="3">
        <f t="shared" si="93"/>
        <v>74</v>
      </c>
      <c r="AH82" s="4" t="str">
        <f t="shared" si="94"/>
        <v>A</v>
      </c>
      <c r="AI82" s="4" t="str">
        <f t="shared" si="95"/>
        <v>8</v>
      </c>
      <c r="AJ82" s="1">
        <v>4</v>
      </c>
      <c r="AK82" s="10">
        <f t="shared" si="96"/>
        <v>32</v>
      </c>
      <c r="AL82" s="24">
        <f>[8]EMC!$C82</f>
        <v>32</v>
      </c>
      <c r="AM82" s="24">
        <f>[8]EMC!$D82</f>
        <v>42</v>
      </c>
      <c r="AN82" s="3">
        <f t="shared" si="97"/>
        <v>74</v>
      </c>
      <c r="AO82" s="4" t="str">
        <f t="shared" si="98"/>
        <v>A</v>
      </c>
      <c r="AP82" s="4" t="str">
        <f t="shared" si="99"/>
        <v>8</v>
      </c>
      <c r="AQ82" s="1">
        <v>4</v>
      </c>
      <c r="AR82" s="10">
        <f t="shared" si="100"/>
        <v>32</v>
      </c>
      <c r="AS82" s="15">
        <f>[9]NSS!$C82</f>
        <v>32</v>
      </c>
      <c r="AT82" s="15">
        <f>[9]NSS!$D82</f>
        <v>42</v>
      </c>
      <c r="AU82" s="3">
        <f t="shared" si="101"/>
        <v>74</v>
      </c>
      <c r="AV82" s="4" t="str">
        <f t="shared" si="102"/>
        <v>A</v>
      </c>
      <c r="AW82" s="4" t="str">
        <f t="shared" si="103"/>
        <v>8</v>
      </c>
      <c r="AX82" s="1">
        <v>4</v>
      </c>
      <c r="AY82" s="10">
        <f t="shared" si="104"/>
        <v>32</v>
      </c>
      <c r="AZ82" s="24">
        <f>[10]OB!$C82</f>
        <v>32</v>
      </c>
      <c r="BA82" s="24">
        <f>[10]OB!$D82</f>
        <v>42</v>
      </c>
      <c r="BB82" s="3">
        <f t="shared" si="105"/>
        <v>74</v>
      </c>
      <c r="BC82" s="4" t="str">
        <f t="shared" si="106"/>
        <v>A</v>
      </c>
      <c r="BD82" s="4" t="str">
        <f t="shared" si="107"/>
        <v>8</v>
      </c>
      <c r="BE82" s="1">
        <v>4</v>
      </c>
      <c r="BF82" s="10">
        <f t="shared" si="108"/>
        <v>32</v>
      </c>
      <c r="BG82" s="3">
        <f t="shared" si="109"/>
        <v>256</v>
      </c>
      <c r="BH82" s="3">
        <f t="shared" si="110"/>
        <v>336</v>
      </c>
      <c r="BI82" s="3">
        <f t="shared" si="111"/>
        <v>592</v>
      </c>
      <c r="BJ82" s="7">
        <f t="shared" si="112"/>
        <v>64</v>
      </c>
      <c r="BK82" s="7">
        <f t="shared" si="113"/>
        <v>256</v>
      </c>
      <c r="BL82" s="11">
        <f t="shared" si="114"/>
        <v>74</v>
      </c>
      <c r="BM82" s="16" t="str">
        <f t="shared" si="75"/>
        <v>Successful</v>
      </c>
      <c r="BN82" s="8">
        <f t="shared" si="115"/>
        <v>8</v>
      </c>
      <c r="BO82" s="4" t="str">
        <f t="shared" si="116"/>
        <v>A</v>
      </c>
      <c r="BP82" s="12" t="str">
        <f t="shared" si="76"/>
        <v>70-74.99</v>
      </c>
    </row>
    <row r="83" spans="1:68" x14ac:dyDescent="0.25">
      <c r="A83" s="12" t="str">
        <f>[2]Sheet1!$A82</f>
        <v>MMS18-20/81</v>
      </c>
      <c r="B83" s="32" t="str">
        <f>[2]Sheet1!$B82</f>
        <v>PEDNEKAR MADHUGANDHA DILIP DEEPALI</v>
      </c>
      <c r="C83" s="15">
        <f>[3]PM!$C83</f>
        <v>31</v>
      </c>
      <c r="D83" s="15">
        <f>[3]PM!$D83</f>
        <v>45</v>
      </c>
      <c r="E83" s="3">
        <f t="shared" si="77"/>
        <v>76</v>
      </c>
      <c r="F83" s="4" t="str">
        <f t="shared" si="78"/>
        <v>A+</v>
      </c>
      <c r="G83" s="4" t="str">
        <f t="shared" si="79"/>
        <v>9</v>
      </c>
      <c r="H83" s="1">
        <v>4</v>
      </c>
      <c r="I83" s="10">
        <f t="shared" si="80"/>
        <v>36</v>
      </c>
      <c r="J83" s="15">
        <f>[4]FA!$C83</f>
        <v>31</v>
      </c>
      <c r="K83" s="15">
        <f>[4]FA!$D83</f>
        <v>45</v>
      </c>
      <c r="L83" s="3">
        <f t="shared" si="81"/>
        <v>76</v>
      </c>
      <c r="M83" s="4" t="str">
        <f t="shared" si="82"/>
        <v>A+</v>
      </c>
      <c r="N83" s="4" t="str">
        <f t="shared" si="83"/>
        <v>9</v>
      </c>
      <c r="O83" s="1">
        <v>4</v>
      </c>
      <c r="P83" s="10">
        <f t="shared" si="84"/>
        <v>36</v>
      </c>
      <c r="Q83" s="23">
        <f>[5]BS!$C83</f>
        <v>31</v>
      </c>
      <c r="R83" s="23">
        <f>[5]BS!$D83</f>
        <v>45</v>
      </c>
      <c r="S83" s="3">
        <f t="shared" si="85"/>
        <v>76</v>
      </c>
      <c r="T83" s="4" t="str">
        <f t="shared" si="86"/>
        <v>A+</v>
      </c>
      <c r="U83" s="4" t="str">
        <f t="shared" si="87"/>
        <v>9</v>
      </c>
      <c r="V83" s="1">
        <v>4</v>
      </c>
      <c r="W83" s="10">
        <f t="shared" si="88"/>
        <v>36</v>
      </c>
      <c r="X83" s="24">
        <f>[6]OM!$C83</f>
        <v>31</v>
      </c>
      <c r="Y83" s="25">
        <f>[6]OM!$D83</f>
        <v>45</v>
      </c>
      <c r="Z83" s="3">
        <f t="shared" si="89"/>
        <v>76</v>
      </c>
      <c r="AA83" s="4" t="str">
        <f t="shared" si="90"/>
        <v>A+</v>
      </c>
      <c r="AB83" s="4" t="str">
        <f t="shared" si="91"/>
        <v>9</v>
      </c>
      <c r="AC83" s="1">
        <v>4</v>
      </c>
      <c r="AD83" s="10">
        <f t="shared" si="92"/>
        <v>36</v>
      </c>
      <c r="AE83" s="24">
        <f>[7]ME!$C83</f>
        <v>31</v>
      </c>
      <c r="AF83" s="25">
        <f>[7]ME!$D83</f>
        <v>45</v>
      </c>
      <c r="AG83" s="3">
        <f t="shared" si="93"/>
        <v>76</v>
      </c>
      <c r="AH83" s="4" t="str">
        <f t="shared" si="94"/>
        <v>A+</v>
      </c>
      <c r="AI83" s="4" t="str">
        <f t="shared" si="95"/>
        <v>9</v>
      </c>
      <c r="AJ83" s="1">
        <v>4</v>
      </c>
      <c r="AK83" s="10">
        <f t="shared" si="96"/>
        <v>36</v>
      </c>
      <c r="AL83" s="24">
        <f>[8]EMC!$C83</f>
        <v>31</v>
      </c>
      <c r="AM83" s="24">
        <f>[8]EMC!$D83</f>
        <v>45</v>
      </c>
      <c r="AN83" s="3">
        <f t="shared" si="97"/>
        <v>76</v>
      </c>
      <c r="AO83" s="4" t="str">
        <f t="shared" si="98"/>
        <v>A+</v>
      </c>
      <c r="AP83" s="4" t="str">
        <f t="shared" si="99"/>
        <v>9</v>
      </c>
      <c r="AQ83" s="1">
        <v>4</v>
      </c>
      <c r="AR83" s="10">
        <f t="shared" si="100"/>
        <v>36</v>
      </c>
      <c r="AS83" s="15">
        <f>[9]NSS!$C83</f>
        <v>31</v>
      </c>
      <c r="AT83" s="15">
        <f>[9]NSS!$D83</f>
        <v>45</v>
      </c>
      <c r="AU83" s="3">
        <f t="shared" si="101"/>
        <v>76</v>
      </c>
      <c r="AV83" s="4" t="str">
        <f t="shared" si="102"/>
        <v>A+</v>
      </c>
      <c r="AW83" s="4" t="str">
        <f t="shared" si="103"/>
        <v>9</v>
      </c>
      <c r="AX83" s="1">
        <v>4</v>
      </c>
      <c r="AY83" s="10">
        <f t="shared" si="104"/>
        <v>36</v>
      </c>
      <c r="AZ83" s="24">
        <f>[10]OB!$C83</f>
        <v>31</v>
      </c>
      <c r="BA83" s="24">
        <f>[10]OB!$D83</f>
        <v>45</v>
      </c>
      <c r="BB83" s="3">
        <f t="shared" si="105"/>
        <v>76</v>
      </c>
      <c r="BC83" s="4" t="str">
        <f t="shared" si="106"/>
        <v>A+</v>
      </c>
      <c r="BD83" s="4" t="str">
        <f t="shared" si="107"/>
        <v>9</v>
      </c>
      <c r="BE83" s="1">
        <v>4</v>
      </c>
      <c r="BF83" s="10">
        <f t="shared" si="108"/>
        <v>36</v>
      </c>
      <c r="BG83" s="3">
        <f t="shared" si="109"/>
        <v>248</v>
      </c>
      <c r="BH83" s="3">
        <f t="shared" si="110"/>
        <v>360</v>
      </c>
      <c r="BI83" s="3">
        <f t="shared" si="111"/>
        <v>608</v>
      </c>
      <c r="BJ83" s="7">
        <f t="shared" si="112"/>
        <v>72</v>
      </c>
      <c r="BK83" s="7">
        <f t="shared" si="113"/>
        <v>288</v>
      </c>
      <c r="BL83" s="11">
        <f t="shared" si="114"/>
        <v>76</v>
      </c>
      <c r="BM83" s="16" t="str">
        <f t="shared" si="75"/>
        <v>Successful</v>
      </c>
      <c r="BN83" s="8">
        <f t="shared" si="115"/>
        <v>9</v>
      </c>
      <c r="BO83" s="4" t="str">
        <f t="shared" si="116"/>
        <v>A+</v>
      </c>
      <c r="BP83" s="12" t="str">
        <f t="shared" si="76"/>
        <v>75-79.99</v>
      </c>
    </row>
    <row r="84" spans="1:68" x14ac:dyDescent="0.25">
      <c r="A84" s="12" t="str">
        <f>[2]Sheet1!$A83</f>
        <v>MMS18-20/82</v>
      </c>
      <c r="B84" s="32" t="str">
        <f>[2]Sheet1!$B83</f>
        <v>PHANSE SAILEE VINOD LEELA</v>
      </c>
      <c r="C84" s="15">
        <f>[3]PM!$C84</f>
        <v>33</v>
      </c>
      <c r="D84" s="15">
        <f>[3]PM!$D84</f>
        <v>36</v>
      </c>
      <c r="E84" s="3">
        <f t="shared" si="77"/>
        <v>69</v>
      </c>
      <c r="F84" s="4" t="str">
        <f t="shared" si="78"/>
        <v>B+</v>
      </c>
      <c r="G84" s="4" t="str">
        <f t="shared" si="79"/>
        <v>7</v>
      </c>
      <c r="H84" s="1">
        <v>4</v>
      </c>
      <c r="I84" s="10">
        <f t="shared" si="80"/>
        <v>28</v>
      </c>
      <c r="J84" s="15">
        <f>[4]FA!$C84</f>
        <v>33</v>
      </c>
      <c r="K84" s="15">
        <f>[4]FA!$D84</f>
        <v>36</v>
      </c>
      <c r="L84" s="3">
        <f t="shared" si="81"/>
        <v>69</v>
      </c>
      <c r="M84" s="4" t="str">
        <f t="shared" si="82"/>
        <v>B+</v>
      </c>
      <c r="N84" s="4" t="str">
        <f t="shared" si="83"/>
        <v>7</v>
      </c>
      <c r="O84" s="1">
        <v>4</v>
      </c>
      <c r="P84" s="10">
        <f t="shared" si="84"/>
        <v>28</v>
      </c>
      <c r="Q84" s="23">
        <f>[5]BS!$C84</f>
        <v>33</v>
      </c>
      <c r="R84" s="23">
        <f>[5]BS!$D84</f>
        <v>36</v>
      </c>
      <c r="S84" s="3">
        <f t="shared" si="85"/>
        <v>69</v>
      </c>
      <c r="T84" s="4" t="str">
        <f t="shared" si="86"/>
        <v>A</v>
      </c>
      <c r="U84" s="4" t="str">
        <f t="shared" si="87"/>
        <v>7</v>
      </c>
      <c r="V84" s="1">
        <v>4</v>
      </c>
      <c r="W84" s="10">
        <f t="shared" si="88"/>
        <v>28</v>
      </c>
      <c r="X84" s="24">
        <f>[6]OM!$C84</f>
        <v>33</v>
      </c>
      <c r="Y84" s="25">
        <f>[6]OM!$D84</f>
        <v>36</v>
      </c>
      <c r="Z84" s="3">
        <f t="shared" si="89"/>
        <v>69</v>
      </c>
      <c r="AA84" s="4" t="str">
        <f t="shared" si="90"/>
        <v>B+</v>
      </c>
      <c r="AB84" s="4" t="str">
        <f t="shared" si="91"/>
        <v>7</v>
      </c>
      <c r="AC84" s="1">
        <v>4</v>
      </c>
      <c r="AD84" s="10">
        <f t="shared" si="92"/>
        <v>28</v>
      </c>
      <c r="AE84" s="24">
        <f>[7]ME!$C84</f>
        <v>33</v>
      </c>
      <c r="AF84" s="25">
        <f>[7]ME!$D84</f>
        <v>36</v>
      </c>
      <c r="AG84" s="3">
        <f t="shared" si="93"/>
        <v>69</v>
      </c>
      <c r="AH84" s="4" t="str">
        <f t="shared" si="94"/>
        <v>B+</v>
      </c>
      <c r="AI84" s="4" t="str">
        <f t="shared" si="95"/>
        <v>7</v>
      </c>
      <c r="AJ84" s="1">
        <v>4</v>
      </c>
      <c r="AK84" s="10">
        <f t="shared" si="96"/>
        <v>28</v>
      </c>
      <c r="AL84" s="24">
        <f>[8]EMC!$C84</f>
        <v>33</v>
      </c>
      <c r="AM84" s="24">
        <f>[8]EMC!$D84</f>
        <v>36</v>
      </c>
      <c r="AN84" s="3">
        <f t="shared" si="97"/>
        <v>69</v>
      </c>
      <c r="AO84" s="4" t="str">
        <f t="shared" si="98"/>
        <v>B+</v>
      </c>
      <c r="AP84" s="4" t="str">
        <f t="shared" si="99"/>
        <v>7</v>
      </c>
      <c r="AQ84" s="1">
        <v>4</v>
      </c>
      <c r="AR84" s="10">
        <f t="shared" si="100"/>
        <v>28</v>
      </c>
      <c r="AS84" s="15">
        <f>[9]NSS!$C84</f>
        <v>33</v>
      </c>
      <c r="AT84" s="15">
        <f>[9]NSS!$D84</f>
        <v>36</v>
      </c>
      <c r="AU84" s="3">
        <f t="shared" si="101"/>
        <v>69</v>
      </c>
      <c r="AV84" s="4" t="str">
        <f t="shared" si="102"/>
        <v>B+</v>
      </c>
      <c r="AW84" s="4" t="str">
        <f t="shared" si="103"/>
        <v>7</v>
      </c>
      <c r="AX84" s="1">
        <v>4</v>
      </c>
      <c r="AY84" s="10">
        <f t="shared" si="104"/>
        <v>28</v>
      </c>
      <c r="AZ84" s="24">
        <f>[10]OB!$C84</f>
        <v>33</v>
      </c>
      <c r="BA84" s="24">
        <f>[10]OB!$D84</f>
        <v>36</v>
      </c>
      <c r="BB84" s="3">
        <f t="shared" si="105"/>
        <v>69</v>
      </c>
      <c r="BC84" s="4" t="str">
        <f t="shared" si="106"/>
        <v>B+</v>
      </c>
      <c r="BD84" s="4" t="str">
        <f t="shared" si="107"/>
        <v>7</v>
      </c>
      <c r="BE84" s="1">
        <v>4</v>
      </c>
      <c r="BF84" s="10">
        <f t="shared" si="108"/>
        <v>28</v>
      </c>
      <c r="BG84" s="3">
        <f t="shared" si="109"/>
        <v>264</v>
      </c>
      <c r="BH84" s="3">
        <f t="shared" si="110"/>
        <v>288</v>
      </c>
      <c r="BI84" s="3">
        <f t="shared" si="111"/>
        <v>552</v>
      </c>
      <c r="BJ84" s="7">
        <f t="shared" si="112"/>
        <v>56</v>
      </c>
      <c r="BK84" s="7">
        <f t="shared" si="113"/>
        <v>224</v>
      </c>
      <c r="BL84" s="11">
        <f t="shared" si="114"/>
        <v>69</v>
      </c>
      <c r="BM84" s="16" t="str">
        <f t="shared" si="75"/>
        <v>Successful</v>
      </c>
      <c r="BN84" s="8">
        <f t="shared" si="115"/>
        <v>7</v>
      </c>
      <c r="BO84" s="4" t="str">
        <f t="shared" si="116"/>
        <v>B+</v>
      </c>
      <c r="BP84" s="12" t="str">
        <f t="shared" si="76"/>
        <v>65-69.99</v>
      </c>
    </row>
    <row r="85" spans="1:68" x14ac:dyDescent="0.25">
      <c r="A85" s="12" t="str">
        <f>[2]Sheet1!$A84</f>
        <v>MMS18-20/83</v>
      </c>
      <c r="B85" s="32" t="str">
        <f>[2]Sheet1!$B84</f>
        <v>PRASAD ROHAN RAJENDRA RAJKUMARI</v>
      </c>
      <c r="C85" s="15">
        <f>[3]PM!$C85</f>
        <v>32</v>
      </c>
      <c r="D85" s="15">
        <f>[3]PM!$D85</f>
        <v>39</v>
      </c>
      <c r="E85" s="3">
        <f t="shared" si="77"/>
        <v>71</v>
      </c>
      <c r="F85" s="4" t="str">
        <f t="shared" si="78"/>
        <v>A</v>
      </c>
      <c r="G85" s="4" t="str">
        <f t="shared" si="79"/>
        <v>8</v>
      </c>
      <c r="H85" s="1">
        <v>4</v>
      </c>
      <c r="I85" s="10">
        <f t="shared" si="80"/>
        <v>32</v>
      </c>
      <c r="J85" s="15">
        <f>[4]FA!$C85</f>
        <v>32</v>
      </c>
      <c r="K85" s="15">
        <f>[4]FA!$D85</f>
        <v>39</v>
      </c>
      <c r="L85" s="3">
        <f t="shared" si="81"/>
        <v>71</v>
      </c>
      <c r="M85" s="4" t="str">
        <f t="shared" si="82"/>
        <v>A</v>
      </c>
      <c r="N85" s="4" t="str">
        <f t="shared" si="83"/>
        <v>8</v>
      </c>
      <c r="O85" s="1">
        <v>4</v>
      </c>
      <c r="P85" s="10">
        <f t="shared" si="84"/>
        <v>32</v>
      </c>
      <c r="Q85" s="23">
        <f>[5]BS!$C85</f>
        <v>32</v>
      </c>
      <c r="R85" s="23">
        <f>[5]BS!$D85</f>
        <v>39</v>
      </c>
      <c r="S85" s="3">
        <f t="shared" si="85"/>
        <v>71</v>
      </c>
      <c r="T85" s="4" t="str">
        <f t="shared" si="86"/>
        <v>A+</v>
      </c>
      <c r="U85" s="4" t="str">
        <f t="shared" si="87"/>
        <v>8</v>
      </c>
      <c r="V85" s="1">
        <v>4</v>
      </c>
      <c r="W85" s="10">
        <f t="shared" si="88"/>
        <v>32</v>
      </c>
      <c r="X85" s="24">
        <f>[6]OM!$C85</f>
        <v>32</v>
      </c>
      <c r="Y85" s="25">
        <f>[6]OM!$D85</f>
        <v>39</v>
      </c>
      <c r="Z85" s="3">
        <f t="shared" si="89"/>
        <v>71</v>
      </c>
      <c r="AA85" s="4" t="str">
        <f t="shared" si="90"/>
        <v>A</v>
      </c>
      <c r="AB85" s="4" t="str">
        <f t="shared" si="91"/>
        <v>8</v>
      </c>
      <c r="AC85" s="1">
        <v>4</v>
      </c>
      <c r="AD85" s="10">
        <f t="shared" si="92"/>
        <v>32</v>
      </c>
      <c r="AE85" s="24">
        <f>[7]ME!$C85</f>
        <v>32</v>
      </c>
      <c r="AF85" s="25">
        <f>[7]ME!$D85</f>
        <v>39</v>
      </c>
      <c r="AG85" s="3">
        <f t="shared" si="93"/>
        <v>71</v>
      </c>
      <c r="AH85" s="4" t="str">
        <f t="shared" si="94"/>
        <v>A</v>
      </c>
      <c r="AI85" s="4" t="str">
        <f t="shared" si="95"/>
        <v>8</v>
      </c>
      <c r="AJ85" s="1">
        <v>4</v>
      </c>
      <c r="AK85" s="10">
        <f t="shared" si="96"/>
        <v>32</v>
      </c>
      <c r="AL85" s="24">
        <f>[8]EMC!$C85</f>
        <v>32</v>
      </c>
      <c r="AM85" s="24">
        <f>[8]EMC!$D85</f>
        <v>39</v>
      </c>
      <c r="AN85" s="3">
        <f t="shared" si="97"/>
        <v>71</v>
      </c>
      <c r="AO85" s="4" t="str">
        <f t="shared" si="98"/>
        <v>A</v>
      </c>
      <c r="AP85" s="4" t="str">
        <f t="shared" si="99"/>
        <v>8</v>
      </c>
      <c r="AQ85" s="1">
        <v>4</v>
      </c>
      <c r="AR85" s="10">
        <f t="shared" si="100"/>
        <v>32</v>
      </c>
      <c r="AS85" s="15">
        <f>[9]NSS!$C85</f>
        <v>32</v>
      </c>
      <c r="AT85" s="15">
        <f>[9]NSS!$D85</f>
        <v>39</v>
      </c>
      <c r="AU85" s="3">
        <f t="shared" si="101"/>
        <v>71</v>
      </c>
      <c r="AV85" s="4" t="str">
        <f t="shared" si="102"/>
        <v>A</v>
      </c>
      <c r="AW85" s="4" t="str">
        <f t="shared" si="103"/>
        <v>8</v>
      </c>
      <c r="AX85" s="1">
        <v>4</v>
      </c>
      <c r="AY85" s="10">
        <f t="shared" si="104"/>
        <v>32</v>
      </c>
      <c r="AZ85" s="24">
        <f>[10]OB!$C85</f>
        <v>32</v>
      </c>
      <c r="BA85" s="24">
        <f>[10]OB!$D85</f>
        <v>39</v>
      </c>
      <c r="BB85" s="3">
        <f t="shared" si="105"/>
        <v>71</v>
      </c>
      <c r="BC85" s="4" t="str">
        <f t="shared" si="106"/>
        <v>A</v>
      </c>
      <c r="BD85" s="4" t="str">
        <f t="shared" si="107"/>
        <v>8</v>
      </c>
      <c r="BE85" s="1">
        <v>4</v>
      </c>
      <c r="BF85" s="10">
        <f t="shared" si="108"/>
        <v>32</v>
      </c>
      <c r="BG85" s="3">
        <f t="shared" si="109"/>
        <v>256</v>
      </c>
      <c r="BH85" s="3">
        <f t="shared" si="110"/>
        <v>312</v>
      </c>
      <c r="BI85" s="3">
        <f t="shared" si="111"/>
        <v>568</v>
      </c>
      <c r="BJ85" s="7">
        <f t="shared" si="112"/>
        <v>64</v>
      </c>
      <c r="BK85" s="7">
        <f t="shared" si="113"/>
        <v>256</v>
      </c>
      <c r="BL85" s="11">
        <f t="shared" si="114"/>
        <v>71</v>
      </c>
      <c r="BM85" s="16" t="str">
        <f t="shared" si="75"/>
        <v>Successful</v>
      </c>
      <c r="BN85" s="8">
        <f t="shared" si="115"/>
        <v>8</v>
      </c>
      <c r="BO85" s="4" t="str">
        <f t="shared" si="116"/>
        <v>A</v>
      </c>
      <c r="BP85" s="12" t="str">
        <f t="shared" si="76"/>
        <v>70-74.99</v>
      </c>
    </row>
    <row r="86" spans="1:68" x14ac:dyDescent="0.25">
      <c r="A86" s="12" t="str">
        <f>[2]Sheet1!$A85</f>
        <v>MMS18-20/84</v>
      </c>
      <c r="B86" s="32" t="str">
        <f>[2]Sheet1!$B85</f>
        <v>RAI JAYESH RAVINDRANATH DIVYA</v>
      </c>
      <c r="C86" s="15">
        <f>[3]PM!$C86</f>
        <v>30</v>
      </c>
      <c r="D86" s="15">
        <f>[3]PM!$D86</f>
        <v>41</v>
      </c>
      <c r="E86" s="3">
        <f t="shared" si="77"/>
        <v>71</v>
      </c>
      <c r="F86" s="4" t="str">
        <f t="shared" si="78"/>
        <v>A</v>
      </c>
      <c r="G86" s="4" t="str">
        <f t="shared" si="79"/>
        <v>8</v>
      </c>
      <c r="H86" s="1">
        <v>4</v>
      </c>
      <c r="I86" s="10">
        <f t="shared" si="80"/>
        <v>32</v>
      </c>
      <c r="J86" s="15">
        <f>[4]FA!$C86</f>
        <v>30</v>
      </c>
      <c r="K86" s="15">
        <f>[4]FA!$D86</f>
        <v>41</v>
      </c>
      <c r="L86" s="3">
        <f t="shared" si="81"/>
        <v>71</v>
      </c>
      <c r="M86" s="4" t="str">
        <f t="shared" si="82"/>
        <v>A</v>
      </c>
      <c r="N86" s="4" t="str">
        <f t="shared" si="83"/>
        <v>8</v>
      </c>
      <c r="O86" s="1">
        <v>4</v>
      </c>
      <c r="P86" s="10">
        <f t="shared" si="84"/>
        <v>32</v>
      </c>
      <c r="Q86" s="23">
        <f>[5]BS!$C86</f>
        <v>30</v>
      </c>
      <c r="R86" s="23">
        <f>[5]BS!$D86</f>
        <v>41</v>
      </c>
      <c r="S86" s="3">
        <f t="shared" si="85"/>
        <v>71</v>
      </c>
      <c r="T86" s="4" t="str">
        <f t="shared" si="86"/>
        <v>A+</v>
      </c>
      <c r="U86" s="4" t="str">
        <f t="shared" si="87"/>
        <v>8</v>
      </c>
      <c r="V86" s="1">
        <v>4</v>
      </c>
      <c r="W86" s="10">
        <f t="shared" si="88"/>
        <v>32</v>
      </c>
      <c r="X86" s="24">
        <f>[6]OM!$C86</f>
        <v>30</v>
      </c>
      <c r="Y86" s="25">
        <f>[6]OM!$D86</f>
        <v>41</v>
      </c>
      <c r="Z86" s="3">
        <f t="shared" si="89"/>
        <v>71</v>
      </c>
      <c r="AA86" s="4" t="str">
        <f t="shared" si="90"/>
        <v>A</v>
      </c>
      <c r="AB86" s="4" t="str">
        <f t="shared" si="91"/>
        <v>8</v>
      </c>
      <c r="AC86" s="1">
        <v>4</v>
      </c>
      <c r="AD86" s="10">
        <f t="shared" si="92"/>
        <v>32</v>
      </c>
      <c r="AE86" s="24">
        <f>[7]ME!$C86</f>
        <v>30</v>
      </c>
      <c r="AF86" s="25">
        <f>[7]ME!$D86</f>
        <v>41</v>
      </c>
      <c r="AG86" s="3">
        <f t="shared" si="93"/>
        <v>71</v>
      </c>
      <c r="AH86" s="4" t="str">
        <f t="shared" si="94"/>
        <v>A</v>
      </c>
      <c r="AI86" s="4" t="str">
        <f t="shared" si="95"/>
        <v>8</v>
      </c>
      <c r="AJ86" s="1">
        <v>4</v>
      </c>
      <c r="AK86" s="10">
        <f t="shared" si="96"/>
        <v>32</v>
      </c>
      <c r="AL86" s="24">
        <f>[8]EMC!$C86</f>
        <v>30</v>
      </c>
      <c r="AM86" s="24">
        <f>[8]EMC!$D86</f>
        <v>41</v>
      </c>
      <c r="AN86" s="3">
        <f t="shared" si="97"/>
        <v>71</v>
      </c>
      <c r="AO86" s="4" t="str">
        <f t="shared" si="98"/>
        <v>A</v>
      </c>
      <c r="AP86" s="4" t="str">
        <f t="shared" si="99"/>
        <v>8</v>
      </c>
      <c r="AQ86" s="1">
        <v>4</v>
      </c>
      <c r="AR86" s="10">
        <f t="shared" si="100"/>
        <v>32</v>
      </c>
      <c r="AS86" s="15">
        <f>[9]NSS!$C86</f>
        <v>30</v>
      </c>
      <c r="AT86" s="15">
        <f>[9]NSS!$D86</f>
        <v>41</v>
      </c>
      <c r="AU86" s="3">
        <f t="shared" si="101"/>
        <v>71</v>
      </c>
      <c r="AV86" s="4" t="str">
        <f t="shared" si="102"/>
        <v>A</v>
      </c>
      <c r="AW86" s="4" t="str">
        <f t="shared" si="103"/>
        <v>8</v>
      </c>
      <c r="AX86" s="1">
        <v>4</v>
      </c>
      <c r="AY86" s="10">
        <f t="shared" si="104"/>
        <v>32</v>
      </c>
      <c r="AZ86" s="24">
        <f>[10]OB!$C86</f>
        <v>30</v>
      </c>
      <c r="BA86" s="24">
        <f>[10]OB!$D86</f>
        <v>41</v>
      </c>
      <c r="BB86" s="3">
        <f t="shared" si="105"/>
        <v>71</v>
      </c>
      <c r="BC86" s="4" t="str">
        <f t="shared" si="106"/>
        <v>A</v>
      </c>
      <c r="BD86" s="4" t="str">
        <f t="shared" si="107"/>
        <v>8</v>
      </c>
      <c r="BE86" s="1">
        <v>4</v>
      </c>
      <c r="BF86" s="10">
        <f t="shared" si="108"/>
        <v>32</v>
      </c>
      <c r="BG86" s="3">
        <f t="shared" si="109"/>
        <v>240</v>
      </c>
      <c r="BH86" s="3">
        <f t="shared" si="110"/>
        <v>328</v>
      </c>
      <c r="BI86" s="3">
        <f t="shared" si="111"/>
        <v>568</v>
      </c>
      <c r="BJ86" s="7">
        <f t="shared" si="112"/>
        <v>64</v>
      </c>
      <c r="BK86" s="7">
        <f t="shared" si="113"/>
        <v>256</v>
      </c>
      <c r="BL86" s="11">
        <f t="shared" si="114"/>
        <v>71</v>
      </c>
      <c r="BM86" s="16" t="str">
        <f t="shared" si="75"/>
        <v>Successful</v>
      </c>
      <c r="BN86" s="8">
        <f t="shared" si="115"/>
        <v>8</v>
      </c>
      <c r="BO86" s="4" t="str">
        <f t="shared" si="116"/>
        <v>A</v>
      </c>
      <c r="BP86" s="12" t="str">
        <f t="shared" si="76"/>
        <v>70-74.99</v>
      </c>
    </row>
    <row r="87" spans="1:68" x14ac:dyDescent="0.25">
      <c r="A87" s="12" t="str">
        <f>[2]Sheet1!$A86</f>
        <v>MMS18-20/85</v>
      </c>
      <c r="B87" s="32" t="str">
        <f>[2]Sheet1!$B86</f>
        <v>RANE ASHWINI SANTOSH SAVITA</v>
      </c>
      <c r="C87" s="15">
        <f>[3]PM!$C87</f>
        <v>29</v>
      </c>
      <c r="D87" s="15">
        <f>[3]PM!$D87</f>
        <v>46</v>
      </c>
      <c r="E87" s="3">
        <f t="shared" si="77"/>
        <v>75</v>
      </c>
      <c r="F87" s="4" t="str">
        <f t="shared" si="78"/>
        <v>A+</v>
      </c>
      <c r="G87" s="4" t="str">
        <f t="shared" si="79"/>
        <v>9</v>
      </c>
      <c r="H87" s="1">
        <v>4</v>
      </c>
      <c r="I87" s="10">
        <f t="shared" si="80"/>
        <v>36</v>
      </c>
      <c r="J87" s="15">
        <f>[4]FA!$C87</f>
        <v>29</v>
      </c>
      <c r="K87" s="15">
        <f>[4]FA!$D87</f>
        <v>46</v>
      </c>
      <c r="L87" s="3">
        <f t="shared" si="81"/>
        <v>75</v>
      </c>
      <c r="M87" s="4" t="str">
        <f t="shared" si="82"/>
        <v>A+</v>
      </c>
      <c r="N87" s="4" t="str">
        <f t="shared" si="83"/>
        <v>9</v>
      </c>
      <c r="O87" s="1">
        <v>4</v>
      </c>
      <c r="P87" s="10">
        <f t="shared" si="84"/>
        <v>36</v>
      </c>
      <c r="Q87" s="23">
        <f>[5]BS!$C87</f>
        <v>29</v>
      </c>
      <c r="R87" s="23">
        <f>[5]BS!$D87</f>
        <v>46</v>
      </c>
      <c r="S87" s="3">
        <f t="shared" si="85"/>
        <v>75</v>
      </c>
      <c r="T87" s="4" t="str">
        <f t="shared" si="86"/>
        <v>A+</v>
      </c>
      <c r="U87" s="4" t="str">
        <f t="shared" si="87"/>
        <v>9</v>
      </c>
      <c r="V87" s="1">
        <v>4</v>
      </c>
      <c r="W87" s="10">
        <f t="shared" si="88"/>
        <v>36</v>
      </c>
      <c r="X87" s="24">
        <f>[6]OM!$C87</f>
        <v>29</v>
      </c>
      <c r="Y87" s="25">
        <f>[6]OM!$D87</f>
        <v>46</v>
      </c>
      <c r="Z87" s="3">
        <f t="shared" si="89"/>
        <v>75</v>
      </c>
      <c r="AA87" s="4" t="str">
        <f t="shared" si="90"/>
        <v>A+</v>
      </c>
      <c r="AB87" s="4" t="str">
        <f t="shared" si="91"/>
        <v>9</v>
      </c>
      <c r="AC87" s="1">
        <v>4</v>
      </c>
      <c r="AD87" s="10">
        <f t="shared" si="92"/>
        <v>36</v>
      </c>
      <c r="AE87" s="24">
        <f>[7]ME!$C87</f>
        <v>29</v>
      </c>
      <c r="AF87" s="25">
        <f>[7]ME!$D87</f>
        <v>46</v>
      </c>
      <c r="AG87" s="3">
        <f t="shared" si="93"/>
        <v>75</v>
      </c>
      <c r="AH87" s="4" t="str">
        <f t="shared" si="94"/>
        <v>A+</v>
      </c>
      <c r="AI87" s="4" t="str">
        <f t="shared" si="95"/>
        <v>9</v>
      </c>
      <c r="AJ87" s="1">
        <v>4</v>
      </c>
      <c r="AK87" s="10">
        <f t="shared" si="96"/>
        <v>36</v>
      </c>
      <c r="AL87" s="24">
        <f>[8]EMC!$C87</f>
        <v>29</v>
      </c>
      <c r="AM87" s="24">
        <f>[8]EMC!$D87</f>
        <v>46</v>
      </c>
      <c r="AN87" s="3">
        <f t="shared" si="97"/>
        <v>75</v>
      </c>
      <c r="AO87" s="4" t="str">
        <f t="shared" si="98"/>
        <v>A+</v>
      </c>
      <c r="AP87" s="4" t="str">
        <f t="shared" si="99"/>
        <v>9</v>
      </c>
      <c r="AQ87" s="1">
        <v>4</v>
      </c>
      <c r="AR87" s="10">
        <f t="shared" si="100"/>
        <v>36</v>
      </c>
      <c r="AS87" s="15">
        <f>[9]NSS!$C87</f>
        <v>29</v>
      </c>
      <c r="AT87" s="15">
        <f>[9]NSS!$D87</f>
        <v>46</v>
      </c>
      <c r="AU87" s="3">
        <f t="shared" si="101"/>
        <v>75</v>
      </c>
      <c r="AV87" s="4" t="str">
        <f t="shared" si="102"/>
        <v>A+</v>
      </c>
      <c r="AW87" s="4" t="str">
        <f t="shared" si="103"/>
        <v>9</v>
      </c>
      <c r="AX87" s="1">
        <v>4</v>
      </c>
      <c r="AY87" s="10">
        <f t="shared" si="104"/>
        <v>36</v>
      </c>
      <c r="AZ87" s="24">
        <f>[10]OB!$C87</f>
        <v>29</v>
      </c>
      <c r="BA87" s="24">
        <f>[10]OB!$D87</f>
        <v>46</v>
      </c>
      <c r="BB87" s="3">
        <f t="shared" si="105"/>
        <v>75</v>
      </c>
      <c r="BC87" s="4" t="str">
        <f t="shared" si="106"/>
        <v>A+</v>
      </c>
      <c r="BD87" s="4" t="str">
        <f t="shared" si="107"/>
        <v>9</v>
      </c>
      <c r="BE87" s="1">
        <v>4</v>
      </c>
      <c r="BF87" s="10">
        <f t="shared" si="108"/>
        <v>36</v>
      </c>
      <c r="BG87" s="3">
        <f t="shared" si="109"/>
        <v>232</v>
      </c>
      <c r="BH87" s="3">
        <f t="shared" si="110"/>
        <v>368</v>
      </c>
      <c r="BI87" s="3">
        <f t="shared" si="111"/>
        <v>600</v>
      </c>
      <c r="BJ87" s="7">
        <f t="shared" si="112"/>
        <v>72</v>
      </c>
      <c r="BK87" s="7">
        <f t="shared" si="113"/>
        <v>288</v>
      </c>
      <c r="BL87" s="11">
        <f t="shared" si="114"/>
        <v>75</v>
      </c>
      <c r="BM87" s="16" t="str">
        <f t="shared" si="75"/>
        <v>Successful</v>
      </c>
      <c r="BN87" s="8">
        <f t="shared" si="115"/>
        <v>9</v>
      </c>
      <c r="BO87" s="4" t="str">
        <f t="shared" si="116"/>
        <v>A+</v>
      </c>
      <c r="BP87" s="12" t="str">
        <f t="shared" si="76"/>
        <v>75-79.99</v>
      </c>
    </row>
    <row r="88" spans="1:68" x14ac:dyDescent="0.25">
      <c r="A88" s="12" t="str">
        <f>[2]Sheet1!$A87</f>
        <v>MMS18-20/86</v>
      </c>
      <c r="B88" s="32" t="str">
        <f>[2]Sheet1!$B87</f>
        <v>RANE MAYURI SUHAS ARCHANA</v>
      </c>
      <c r="C88" s="15">
        <f>[3]PM!$C88</f>
        <v>27</v>
      </c>
      <c r="D88" s="15">
        <f>[3]PM!$D88</f>
        <v>40</v>
      </c>
      <c r="E88" s="3">
        <f t="shared" si="77"/>
        <v>67</v>
      </c>
      <c r="F88" s="4" t="str">
        <f t="shared" si="78"/>
        <v>B+</v>
      </c>
      <c r="G88" s="4" t="str">
        <f t="shared" si="79"/>
        <v>7</v>
      </c>
      <c r="H88" s="1">
        <v>4</v>
      </c>
      <c r="I88" s="10">
        <f t="shared" si="80"/>
        <v>28</v>
      </c>
      <c r="J88" s="15">
        <f>[4]FA!$C88</f>
        <v>27</v>
      </c>
      <c r="K88" s="15">
        <f>[4]FA!$D88</f>
        <v>40</v>
      </c>
      <c r="L88" s="3">
        <f t="shared" si="81"/>
        <v>67</v>
      </c>
      <c r="M88" s="4" t="str">
        <f t="shared" si="82"/>
        <v>B+</v>
      </c>
      <c r="N88" s="4" t="str">
        <f t="shared" si="83"/>
        <v>7</v>
      </c>
      <c r="O88" s="1">
        <v>4</v>
      </c>
      <c r="P88" s="10">
        <f t="shared" si="84"/>
        <v>28</v>
      </c>
      <c r="Q88" s="23">
        <f>[5]BS!$C88</f>
        <v>27</v>
      </c>
      <c r="R88" s="23">
        <f>[5]BS!$D88</f>
        <v>40</v>
      </c>
      <c r="S88" s="3">
        <f t="shared" si="85"/>
        <v>67</v>
      </c>
      <c r="T88" s="4" t="str">
        <f t="shared" si="86"/>
        <v>A</v>
      </c>
      <c r="U88" s="4" t="str">
        <f t="shared" si="87"/>
        <v>7</v>
      </c>
      <c r="V88" s="1">
        <v>4</v>
      </c>
      <c r="W88" s="10">
        <f t="shared" si="88"/>
        <v>28</v>
      </c>
      <c r="X88" s="24">
        <f>[6]OM!$C88</f>
        <v>27</v>
      </c>
      <c r="Y88" s="25">
        <f>[6]OM!$D88</f>
        <v>40</v>
      </c>
      <c r="Z88" s="3">
        <f t="shared" si="89"/>
        <v>67</v>
      </c>
      <c r="AA88" s="4" t="str">
        <f t="shared" si="90"/>
        <v>B+</v>
      </c>
      <c r="AB88" s="4" t="str">
        <f t="shared" si="91"/>
        <v>7</v>
      </c>
      <c r="AC88" s="1">
        <v>4</v>
      </c>
      <c r="AD88" s="10">
        <f t="shared" si="92"/>
        <v>28</v>
      </c>
      <c r="AE88" s="24">
        <f>[7]ME!$C88</f>
        <v>27</v>
      </c>
      <c r="AF88" s="25">
        <f>[7]ME!$D88</f>
        <v>40</v>
      </c>
      <c r="AG88" s="3">
        <f t="shared" si="93"/>
        <v>67</v>
      </c>
      <c r="AH88" s="4" t="str">
        <f t="shared" si="94"/>
        <v>B+</v>
      </c>
      <c r="AI88" s="4" t="str">
        <f t="shared" si="95"/>
        <v>7</v>
      </c>
      <c r="AJ88" s="1">
        <v>4</v>
      </c>
      <c r="AK88" s="10">
        <f t="shared" si="96"/>
        <v>28</v>
      </c>
      <c r="AL88" s="24">
        <f>[8]EMC!$C88</f>
        <v>27</v>
      </c>
      <c r="AM88" s="24">
        <f>[8]EMC!$D88</f>
        <v>40</v>
      </c>
      <c r="AN88" s="3">
        <f t="shared" si="97"/>
        <v>67</v>
      </c>
      <c r="AO88" s="4" t="str">
        <f t="shared" si="98"/>
        <v>B+</v>
      </c>
      <c r="AP88" s="4" t="str">
        <f t="shared" si="99"/>
        <v>7</v>
      </c>
      <c r="AQ88" s="1">
        <v>4</v>
      </c>
      <c r="AR88" s="10">
        <f t="shared" si="100"/>
        <v>28</v>
      </c>
      <c r="AS88" s="15">
        <f>[9]NSS!$C88</f>
        <v>27</v>
      </c>
      <c r="AT88" s="15">
        <f>[9]NSS!$D88</f>
        <v>40</v>
      </c>
      <c r="AU88" s="3">
        <f t="shared" si="101"/>
        <v>67</v>
      </c>
      <c r="AV88" s="4" t="str">
        <f t="shared" si="102"/>
        <v>B+</v>
      </c>
      <c r="AW88" s="4" t="str">
        <f t="shared" si="103"/>
        <v>7</v>
      </c>
      <c r="AX88" s="1">
        <v>4</v>
      </c>
      <c r="AY88" s="10">
        <f t="shared" si="104"/>
        <v>28</v>
      </c>
      <c r="AZ88" s="24">
        <f>[10]OB!$C88</f>
        <v>27</v>
      </c>
      <c r="BA88" s="24">
        <f>[10]OB!$D88</f>
        <v>40</v>
      </c>
      <c r="BB88" s="3">
        <f t="shared" si="105"/>
        <v>67</v>
      </c>
      <c r="BC88" s="4" t="str">
        <f t="shared" si="106"/>
        <v>B+</v>
      </c>
      <c r="BD88" s="4" t="str">
        <f t="shared" si="107"/>
        <v>7</v>
      </c>
      <c r="BE88" s="1">
        <v>4</v>
      </c>
      <c r="BF88" s="10">
        <f t="shared" si="108"/>
        <v>28</v>
      </c>
      <c r="BG88" s="3">
        <f t="shared" si="109"/>
        <v>216</v>
      </c>
      <c r="BH88" s="3">
        <f t="shared" si="110"/>
        <v>320</v>
      </c>
      <c r="BI88" s="3">
        <f t="shared" si="111"/>
        <v>536</v>
      </c>
      <c r="BJ88" s="7">
        <f t="shared" si="112"/>
        <v>56</v>
      </c>
      <c r="BK88" s="7">
        <f t="shared" si="113"/>
        <v>224</v>
      </c>
      <c r="BL88" s="11">
        <f t="shared" si="114"/>
        <v>67</v>
      </c>
      <c r="BM88" s="16" t="str">
        <f t="shared" si="75"/>
        <v>Successful</v>
      </c>
      <c r="BN88" s="8">
        <f t="shared" si="115"/>
        <v>7</v>
      </c>
      <c r="BO88" s="4" t="str">
        <f t="shared" si="116"/>
        <v>B+</v>
      </c>
      <c r="BP88" s="12" t="str">
        <f t="shared" si="76"/>
        <v>65-69.99</v>
      </c>
    </row>
    <row r="89" spans="1:68" x14ac:dyDescent="0.25">
      <c r="A89" s="12" t="str">
        <f>[2]Sheet1!$A88</f>
        <v>MMS18-20/87</v>
      </c>
      <c r="B89" s="32" t="str">
        <f>[2]Sheet1!$B88</f>
        <v>RAORANE SAINI SATISH SANCHITA</v>
      </c>
      <c r="C89" s="15">
        <f>[3]PM!$C89</f>
        <v>31</v>
      </c>
      <c r="D89" s="15">
        <f>[3]PM!$D89</f>
        <v>38</v>
      </c>
      <c r="E89" s="3">
        <f t="shared" si="77"/>
        <v>69</v>
      </c>
      <c r="F89" s="4" t="str">
        <f t="shared" si="78"/>
        <v>B+</v>
      </c>
      <c r="G89" s="4" t="str">
        <f t="shared" si="79"/>
        <v>7</v>
      </c>
      <c r="H89" s="1">
        <v>4</v>
      </c>
      <c r="I89" s="10">
        <f t="shared" si="80"/>
        <v>28</v>
      </c>
      <c r="J89" s="15">
        <f>[4]FA!$C89</f>
        <v>31</v>
      </c>
      <c r="K89" s="15">
        <f>[4]FA!$D89</f>
        <v>38</v>
      </c>
      <c r="L89" s="3">
        <f t="shared" si="81"/>
        <v>69</v>
      </c>
      <c r="M89" s="4" t="str">
        <f t="shared" si="82"/>
        <v>B+</v>
      </c>
      <c r="N89" s="4" t="str">
        <f t="shared" si="83"/>
        <v>7</v>
      </c>
      <c r="O89" s="1">
        <v>4</v>
      </c>
      <c r="P89" s="10">
        <f t="shared" si="84"/>
        <v>28</v>
      </c>
      <c r="Q89" s="23">
        <f>[5]BS!$C89</f>
        <v>31</v>
      </c>
      <c r="R89" s="23">
        <f>[5]BS!$D89</f>
        <v>38</v>
      </c>
      <c r="S89" s="3">
        <f t="shared" si="85"/>
        <v>69</v>
      </c>
      <c r="T89" s="4" t="str">
        <f t="shared" si="86"/>
        <v>A</v>
      </c>
      <c r="U89" s="4" t="str">
        <f t="shared" si="87"/>
        <v>7</v>
      </c>
      <c r="V89" s="1">
        <v>4</v>
      </c>
      <c r="W89" s="10">
        <f t="shared" si="88"/>
        <v>28</v>
      </c>
      <c r="X89" s="24">
        <f>[6]OM!$C89</f>
        <v>31</v>
      </c>
      <c r="Y89" s="25">
        <f>[6]OM!$D89</f>
        <v>38</v>
      </c>
      <c r="Z89" s="3">
        <f t="shared" si="89"/>
        <v>69</v>
      </c>
      <c r="AA89" s="4" t="str">
        <f t="shared" si="90"/>
        <v>B+</v>
      </c>
      <c r="AB89" s="4" t="str">
        <f t="shared" si="91"/>
        <v>7</v>
      </c>
      <c r="AC89" s="1">
        <v>4</v>
      </c>
      <c r="AD89" s="10">
        <f t="shared" si="92"/>
        <v>28</v>
      </c>
      <c r="AE89" s="24">
        <f>[7]ME!$C89</f>
        <v>31</v>
      </c>
      <c r="AF89" s="25">
        <f>[7]ME!$D89</f>
        <v>38</v>
      </c>
      <c r="AG89" s="3">
        <f t="shared" si="93"/>
        <v>69</v>
      </c>
      <c r="AH89" s="4" t="str">
        <f t="shared" si="94"/>
        <v>B+</v>
      </c>
      <c r="AI89" s="4" t="str">
        <f t="shared" si="95"/>
        <v>7</v>
      </c>
      <c r="AJ89" s="1">
        <v>4</v>
      </c>
      <c r="AK89" s="10">
        <f t="shared" si="96"/>
        <v>28</v>
      </c>
      <c r="AL89" s="24">
        <f>[8]EMC!$C89</f>
        <v>31</v>
      </c>
      <c r="AM89" s="24">
        <f>[8]EMC!$D89</f>
        <v>38</v>
      </c>
      <c r="AN89" s="3">
        <f t="shared" si="97"/>
        <v>69</v>
      </c>
      <c r="AO89" s="4" t="str">
        <f t="shared" si="98"/>
        <v>B+</v>
      </c>
      <c r="AP89" s="4" t="str">
        <f t="shared" si="99"/>
        <v>7</v>
      </c>
      <c r="AQ89" s="1">
        <v>4</v>
      </c>
      <c r="AR89" s="10">
        <f t="shared" si="100"/>
        <v>28</v>
      </c>
      <c r="AS89" s="15">
        <f>[9]NSS!$C89</f>
        <v>31</v>
      </c>
      <c r="AT89" s="15">
        <f>[9]NSS!$D89</f>
        <v>38</v>
      </c>
      <c r="AU89" s="3">
        <f t="shared" si="101"/>
        <v>69</v>
      </c>
      <c r="AV89" s="4" t="str">
        <f t="shared" si="102"/>
        <v>B+</v>
      </c>
      <c r="AW89" s="4" t="str">
        <f t="shared" si="103"/>
        <v>7</v>
      </c>
      <c r="AX89" s="1">
        <v>4</v>
      </c>
      <c r="AY89" s="10">
        <f t="shared" si="104"/>
        <v>28</v>
      </c>
      <c r="AZ89" s="24">
        <f>[10]OB!$C89</f>
        <v>31</v>
      </c>
      <c r="BA89" s="24">
        <f>[10]OB!$D89</f>
        <v>38</v>
      </c>
      <c r="BB89" s="3">
        <f t="shared" si="105"/>
        <v>69</v>
      </c>
      <c r="BC89" s="4" t="str">
        <f t="shared" si="106"/>
        <v>B+</v>
      </c>
      <c r="BD89" s="4" t="str">
        <f t="shared" si="107"/>
        <v>7</v>
      </c>
      <c r="BE89" s="1">
        <v>4</v>
      </c>
      <c r="BF89" s="10">
        <f t="shared" si="108"/>
        <v>28</v>
      </c>
      <c r="BG89" s="3">
        <f t="shared" si="109"/>
        <v>248</v>
      </c>
      <c r="BH89" s="3">
        <f t="shared" si="110"/>
        <v>304</v>
      </c>
      <c r="BI89" s="3">
        <f t="shared" si="111"/>
        <v>552</v>
      </c>
      <c r="BJ89" s="7">
        <f t="shared" si="112"/>
        <v>56</v>
      </c>
      <c r="BK89" s="7">
        <f t="shared" si="113"/>
        <v>224</v>
      </c>
      <c r="BL89" s="11">
        <f t="shared" si="114"/>
        <v>69</v>
      </c>
      <c r="BM89" s="16" t="str">
        <f t="shared" si="75"/>
        <v>Successful</v>
      </c>
      <c r="BN89" s="8">
        <f t="shared" si="115"/>
        <v>7</v>
      </c>
      <c r="BO89" s="4" t="str">
        <f t="shared" si="116"/>
        <v>B+</v>
      </c>
      <c r="BP89" s="12" t="str">
        <f t="shared" si="76"/>
        <v>65-69.99</v>
      </c>
    </row>
    <row r="90" spans="1:68" x14ac:dyDescent="0.25">
      <c r="A90" s="12" t="str">
        <f>[2]Sheet1!$A89</f>
        <v>MMS18-20/88</v>
      </c>
      <c r="B90" s="32" t="str">
        <f>[2]Sheet1!$B89</f>
        <v>RATHOD OMKAR PANDIT DEVIKA</v>
      </c>
      <c r="C90" s="15">
        <f>[3]PM!$C90</f>
        <v>28</v>
      </c>
      <c r="D90" s="15">
        <f>[3]PM!$D90</f>
        <v>37</v>
      </c>
      <c r="E90" s="3">
        <f t="shared" si="77"/>
        <v>65</v>
      </c>
      <c r="F90" s="4" t="str">
        <f t="shared" si="78"/>
        <v>B+</v>
      </c>
      <c r="G90" s="4" t="str">
        <f t="shared" si="79"/>
        <v>7</v>
      </c>
      <c r="H90" s="1">
        <v>4</v>
      </c>
      <c r="I90" s="10">
        <f t="shared" si="80"/>
        <v>28</v>
      </c>
      <c r="J90" s="15">
        <f>[4]FA!$C90</f>
        <v>28</v>
      </c>
      <c r="K90" s="15">
        <f>[4]FA!$D90</f>
        <v>37</v>
      </c>
      <c r="L90" s="3">
        <f t="shared" si="81"/>
        <v>65</v>
      </c>
      <c r="M90" s="4" t="str">
        <f t="shared" si="82"/>
        <v>B+</v>
      </c>
      <c r="N90" s="4" t="str">
        <f t="shared" si="83"/>
        <v>7</v>
      </c>
      <c r="O90" s="1">
        <v>4</v>
      </c>
      <c r="P90" s="10">
        <f t="shared" si="84"/>
        <v>28</v>
      </c>
      <c r="Q90" s="23">
        <f>[5]BS!$C90</f>
        <v>28</v>
      </c>
      <c r="R90" s="23">
        <f>[5]BS!$D90</f>
        <v>37</v>
      </c>
      <c r="S90" s="3">
        <f t="shared" si="85"/>
        <v>65</v>
      </c>
      <c r="T90" s="4" t="str">
        <f t="shared" si="86"/>
        <v>A</v>
      </c>
      <c r="U90" s="4" t="str">
        <f t="shared" si="87"/>
        <v>7</v>
      </c>
      <c r="V90" s="1">
        <v>4</v>
      </c>
      <c r="W90" s="10">
        <f t="shared" si="88"/>
        <v>28</v>
      </c>
      <c r="X90" s="24">
        <f>[6]OM!$C90</f>
        <v>28</v>
      </c>
      <c r="Y90" s="25">
        <f>[6]OM!$D90</f>
        <v>37</v>
      </c>
      <c r="Z90" s="3">
        <f t="shared" si="89"/>
        <v>65</v>
      </c>
      <c r="AA90" s="4" t="str">
        <f t="shared" si="90"/>
        <v>B+</v>
      </c>
      <c r="AB90" s="4" t="str">
        <f t="shared" si="91"/>
        <v>7</v>
      </c>
      <c r="AC90" s="1">
        <v>4</v>
      </c>
      <c r="AD90" s="10">
        <f t="shared" si="92"/>
        <v>28</v>
      </c>
      <c r="AE90" s="24">
        <f>[7]ME!$C90</f>
        <v>28</v>
      </c>
      <c r="AF90" s="25">
        <f>[7]ME!$D90</f>
        <v>37</v>
      </c>
      <c r="AG90" s="3">
        <f t="shared" si="93"/>
        <v>65</v>
      </c>
      <c r="AH90" s="4" t="str">
        <f t="shared" si="94"/>
        <v>B+</v>
      </c>
      <c r="AI90" s="4" t="str">
        <f t="shared" si="95"/>
        <v>7</v>
      </c>
      <c r="AJ90" s="1">
        <v>4</v>
      </c>
      <c r="AK90" s="10">
        <f t="shared" si="96"/>
        <v>28</v>
      </c>
      <c r="AL90" s="24">
        <f>[8]EMC!$C90</f>
        <v>28</v>
      </c>
      <c r="AM90" s="24">
        <f>[8]EMC!$D90</f>
        <v>37</v>
      </c>
      <c r="AN90" s="3">
        <f t="shared" si="97"/>
        <v>65</v>
      </c>
      <c r="AO90" s="4" t="str">
        <f t="shared" si="98"/>
        <v>B+</v>
      </c>
      <c r="AP90" s="4" t="str">
        <f t="shared" si="99"/>
        <v>7</v>
      </c>
      <c r="AQ90" s="1">
        <v>4</v>
      </c>
      <c r="AR90" s="10">
        <f t="shared" si="100"/>
        <v>28</v>
      </c>
      <c r="AS90" s="15">
        <f>[9]NSS!$C90</f>
        <v>28</v>
      </c>
      <c r="AT90" s="15">
        <f>[9]NSS!$D90</f>
        <v>37</v>
      </c>
      <c r="AU90" s="3">
        <f t="shared" si="101"/>
        <v>65</v>
      </c>
      <c r="AV90" s="4" t="str">
        <f t="shared" si="102"/>
        <v>B+</v>
      </c>
      <c r="AW90" s="4" t="str">
        <f t="shared" si="103"/>
        <v>7</v>
      </c>
      <c r="AX90" s="1">
        <v>4</v>
      </c>
      <c r="AY90" s="10">
        <f t="shared" si="104"/>
        <v>28</v>
      </c>
      <c r="AZ90" s="24">
        <f>[10]OB!$C90</f>
        <v>28</v>
      </c>
      <c r="BA90" s="24">
        <f>[10]OB!$D90</f>
        <v>37</v>
      </c>
      <c r="BB90" s="3">
        <f t="shared" si="105"/>
        <v>65</v>
      </c>
      <c r="BC90" s="4" t="str">
        <f t="shared" si="106"/>
        <v>B+</v>
      </c>
      <c r="BD90" s="4" t="str">
        <f t="shared" si="107"/>
        <v>7</v>
      </c>
      <c r="BE90" s="1">
        <v>4</v>
      </c>
      <c r="BF90" s="10">
        <f t="shared" si="108"/>
        <v>28</v>
      </c>
      <c r="BG90" s="3">
        <f t="shared" si="109"/>
        <v>224</v>
      </c>
      <c r="BH90" s="3">
        <f t="shared" si="110"/>
        <v>296</v>
      </c>
      <c r="BI90" s="3">
        <f t="shared" si="111"/>
        <v>520</v>
      </c>
      <c r="BJ90" s="7">
        <f t="shared" si="112"/>
        <v>56</v>
      </c>
      <c r="BK90" s="7">
        <f t="shared" si="113"/>
        <v>224</v>
      </c>
      <c r="BL90" s="11">
        <f t="shared" si="114"/>
        <v>65</v>
      </c>
      <c r="BM90" s="16" t="str">
        <f t="shared" si="75"/>
        <v>Successful</v>
      </c>
      <c r="BN90" s="8">
        <f t="shared" si="115"/>
        <v>7</v>
      </c>
      <c r="BO90" s="4" t="str">
        <f t="shared" si="116"/>
        <v>B+</v>
      </c>
      <c r="BP90" s="12" t="str">
        <f t="shared" si="76"/>
        <v>65-69.99</v>
      </c>
    </row>
    <row r="91" spans="1:68" x14ac:dyDescent="0.25">
      <c r="A91" s="12" t="str">
        <f>[2]Sheet1!$A90</f>
        <v>MMS18-20/89</v>
      </c>
      <c r="B91" s="32" t="str">
        <f>[2]Sheet1!$B90</f>
        <v>SANGLE SINDHANT NAVANATH PRATIBHA</v>
      </c>
      <c r="C91" s="15">
        <f>[3]PM!$C91</f>
        <v>30</v>
      </c>
      <c r="D91" s="15">
        <f>[3]PM!$D91</f>
        <v>40</v>
      </c>
      <c r="E91" s="3">
        <f t="shared" si="77"/>
        <v>70</v>
      </c>
      <c r="F91" s="4" t="str">
        <f t="shared" si="78"/>
        <v>A</v>
      </c>
      <c r="G91" s="4" t="str">
        <f t="shared" si="79"/>
        <v>8</v>
      </c>
      <c r="H91" s="1">
        <v>4</v>
      </c>
      <c r="I91" s="10">
        <f t="shared" si="80"/>
        <v>32</v>
      </c>
      <c r="J91" s="15">
        <f>[4]FA!$C91</f>
        <v>30</v>
      </c>
      <c r="K91" s="15">
        <f>[4]FA!$D91</f>
        <v>40</v>
      </c>
      <c r="L91" s="3">
        <f t="shared" si="81"/>
        <v>70</v>
      </c>
      <c r="M91" s="4" t="str">
        <f t="shared" si="82"/>
        <v>A</v>
      </c>
      <c r="N91" s="4" t="str">
        <f t="shared" si="83"/>
        <v>8</v>
      </c>
      <c r="O91" s="1">
        <v>4</v>
      </c>
      <c r="P91" s="10">
        <f t="shared" si="84"/>
        <v>32</v>
      </c>
      <c r="Q91" s="23">
        <f>[5]BS!$C91</f>
        <v>30</v>
      </c>
      <c r="R91" s="23">
        <f>[5]BS!$D91</f>
        <v>40</v>
      </c>
      <c r="S91" s="3">
        <f t="shared" si="85"/>
        <v>70</v>
      </c>
      <c r="T91" s="4" t="str">
        <f t="shared" si="86"/>
        <v>A+</v>
      </c>
      <c r="U91" s="4" t="str">
        <f t="shared" si="87"/>
        <v>8</v>
      </c>
      <c r="V91" s="1">
        <v>4</v>
      </c>
      <c r="W91" s="10">
        <f t="shared" si="88"/>
        <v>32</v>
      </c>
      <c r="X91" s="24">
        <f>[6]OM!$C91</f>
        <v>30</v>
      </c>
      <c r="Y91" s="25">
        <f>[6]OM!$D91</f>
        <v>40</v>
      </c>
      <c r="Z91" s="3">
        <f t="shared" si="89"/>
        <v>70</v>
      </c>
      <c r="AA91" s="4" t="str">
        <f t="shared" si="90"/>
        <v>A</v>
      </c>
      <c r="AB91" s="4" t="str">
        <f t="shared" si="91"/>
        <v>8</v>
      </c>
      <c r="AC91" s="1">
        <v>4</v>
      </c>
      <c r="AD91" s="10">
        <f t="shared" si="92"/>
        <v>32</v>
      </c>
      <c r="AE91" s="24">
        <f>[7]ME!$C91</f>
        <v>30</v>
      </c>
      <c r="AF91" s="25">
        <f>[7]ME!$D91</f>
        <v>40</v>
      </c>
      <c r="AG91" s="3">
        <f t="shared" si="93"/>
        <v>70</v>
      </c>
      <c r="AH91" s="4" t="str">
        <f t="shared" si="94"/>
        <v>A</v>
      </c>
      <c r="AI91" s="4" t="str">
        <f t="shared" si="95"/>
        <v>8</v>
      </c>
      <c r="AJ91" s="1">
        <v>4</v>
      </c>
      <c r="AK91" s="10">
        <f t="shared" si="96"/>
        <v>32</v>
      </c>
      <c r="AL91" s="24">
        <f>[8]EMC!$C91</f>
        <v>30</v>
      </c>
      <c r="AM91" s="24">
        <f>[8]EMC!$D91</f>
        <v>40</v>
      </c>
      <c r="AN91" s="3">
        <f t="shared" si="97"/>
        <v>70</v>
      </c>
      <c r="AO91" s="4" t="str">
        <f t="shared" si="98"/>
        <v>A</v>
      </c>
      <c r="AP91" s="4" t="str">
        <f t="shared" si="99"/>
        <v>8</v>
      </c>
      <c r="AQ91" s="1">
        <v>4</v>
      </c>
      <c r="AR91" s="10">
        <f t="shared" si="100"/>
        <v>32</v>
      </c>
      <c r="AS91" s="15">
        <f>[9]NSS!$C91</f>
        <v>30</v>
      </c>
      <c r="AT91" s="15">
        <f>[9]NSS!$D91</f>
        <v>40</v>
      </c>
      <c r="AU91" s="3">
        <f t="shared" si="101"/>
        <v>70</v>
      </c>
      <c r="AV91" s="4" t="str">
        <f t="shared" si="102"/>
        <v>A</v>
      </c>
      <c r="AW91" s="4" t="str">
        <f t="shared" si="103"/>
        <v>8</v>
      </c>
      <c r="AX91" s="1">
        <v>4</v>
      </c>
      <c r="AY91" s="10">
        <f t="shared" si="104"/>
        <v>32</v>
      </c>
      <c r="AZ91" s="24">
        <f>[10]OB!$C91</f>
        <v>30</v>
      </c>
      <c r="BA91" s="24">
        <f>[10]OB!$D91</f>
        <v>40</v>
      </c>
      <c r="BB91" s="3">
        <f t="shared" si="105"/>
        <v>70</v>
      </c>
      <c r="BC91" s="4" t="str">
        <f t="shared" si="106"/>
        <v>A</v>
      </c>
      <c r="BD91" s="4" t="str">
        <f t="shared" si="107"/>
        <v>8</v>
      </c>
      <c r="BE91" s="1">
        <v>4</v>
      </c>
      <c r="BF91" s="10">
        <f t="shared" si="108"/>
        <v>32</v>
      </c>
      <c r="BG91" s="3">
        <f t="shared" si="109"/>
        <v>240</v>
      </c>
      <c r="BH91" s="3">
        <f t="shared" si="110"/>
        <v>320</v>
      </c>
      <c r="BI91" s="3">
        <f t="shared" si="111"/>
        <v>560</v>
      </c>
      <c r="BJ91" s="7">
        <f t="shared" si="112"/>
        <v>64</v>
      </c>
      <c r="BK91" s="7">
        <f t="shared" si="113"/>
        <v>256</v>
      </c>
      <c r="BL91" s="11">
        <f t="shared" si="114"/>
        <v>70</v>
      </c>
      <c r="BM91" s="16" t="str">
        <f t="shared" si="75"/>
        <v>Successful</v>
      </c>
      <c r="BN91" s="8">
        <f t="shared" si="115"/>
        <v>8</v>
      </c>
      <c r="BO91" s="4" t="str">
        <f t="shared" si="116"/>
        <v>A</v>
      </c>
      <c r="BP91" s="12" t="str">
        <f t="shared" si="76"/>
        <v>70-74.99</v>
      </c>
    </row>
    <row r="92" spans="1:68" x14ac:dyDescent="0.25">
      <c r="A92" s="12" t="str">
        <f>[2]Sheet1!$A91</f>
        <v>MMS18-20/90</v>
      </c>
      <c r="B92" s="32" t="str">
        <f>[2]Sheet1!$B91</f>
        <v>SARMALKAR SANIKA SUNILDATTA MANISHA</v>
      </c>
      <c r="C92" s="15">
        <f>[3]PM!$C92</f>
        <v>25</v>
      </c>
      <c r="D92" s="15">
        <f>[3]PM!$D92</f>
        <v>35</v>
      </c>
      <c r="E92" s="3">
        <f t="shared" si="77"/>
        <v>60</v>
      </c>
      <c r="F92" s="4" t="str">
        <f t="shared" si="78"/>
        <v>B</v>
      </c>
      <c r="G92" s="4" t="str">
        <f t="shared" si="79"/>
        <v>6</v>
      </c>
      <c r="H92" s="1">
        <v>4</v>
      </c>
      <c r="I92" s="10">
        <f t="shared" si="80"/>
        <v>24</v>
      </c>
      <c r="J92" s="15">
        <f>[4]FA!$C92</f>
        <v>25</v>
      </c>
      <c r="K92" s="15">
        <f>[4]FA!$D92</f>
        <v>35</v>
      </c>
      <c r="L92" s="3">
        <f t="shared" si="81"/>
        <v>60</v>
      </c>
      <c r="M92" s="4" t="str">
        <f t="shared" si="82"/>
        <v>B</v>
      </c>
      <c r="N92" s="4" t="str">
        <f t="shared" si="83"/>
        <v>6</v>
      </c>
      <c r="O92" s="1">
        <v>4</v>
      </c>
      <c r="P92" s="10">
        <f t="shared" si="84"/>
        <v>24</v>
      </c>
      <c r="Q92" s="23">
        <f>[5]BS!$C92</f>
        <v>25</v>
      </c>
      <c r="R92" s="23">
        <f>[5]BS!$D92</f>
        <v>35</v>
      </c>
      <c r="S92" s="3">
        <f t="shared" si="85"/>
        <v>60</v>
      </c>
      <c r="T92" s="4" t="str">
        <f t="shared" si="86"/>
        <v>A</v>
      </c>
      <c r="U92" s="4" t="str">
        <f t="shared" si="87"/>
        <v>6</v>
      </c>
      <c r="V92" s="1">
        <v>4</v>
      </c>
      <c r="W92" s="10">
        <f t="shared" si="88"/>
        <v>24</v>
      </c>
      <c r="X92" s="24">
        <f>[6]OM!$C92</f>
        <v>25</v>
      </c>
      <c r="Y92" s="25">
        <f>[6]OM!$D92</f>
        <v>35</v>
      </c>
      <c r="Z92" s="3">
        <f t="shared" si="89"/>
        <v>60</v>
      </c>
      <c r="AA92" s="4" t="str">
        <f t="shared" si="90"/>
        <v>B</v>
      </c>
      <c r="AB92" s="4" t="str">
        <f t="shared" si="91"/>
        <v>6</v>
      </c>
      <c r="AC92" s="1">
        <v>4</v>
      </c>
      <c r="AD92" s="10">
        <f t="shared" si="92"/>
        <v>24</v>
      </c>
      <c r="AE92" s="24">
        <f>[7]ME!$C92</f>
        <v>25</v>
      </c>
      <c r="AF92" s="25">
        <f>[7]ME!$D92</f>
        <v>35</v>
      </c>
      <c r="AG92" s="3">
        <f t="shared" si="93"/>
        <v>60</v>
      </c>
      <c r="AH92" s="4" t="str">
        <f t="shared" si="94"/>
        <v>B</v>
      </c>
      <c r="AI92" s="4" t="str">
        <f t="shared" si="95"/>
        <v>6</v>
      </c>
      <c r="AJ92" s="1">
        <v>4</v>
      </c>
      <c r="AK92" s="10">
        <f t="shared" si="96"/>
        <v>24</v>
      </c>
      <c r="AL92" s="24">
        <f>[8]EMC!$C92</f>
        <v>25</v>
      </c>
      <c r="AM92" s="24">
        <f>[8]EMC!$D92</f>
        <v>35</v>
      </c>
      <c r="AN92" s="3">
        <f t="shared" si="97"/>
        <v>60</v>
      </c>
      <c r="AO92" s="4" t="str">
        <f t="shared" si="98"/>
        <v>B</v>
      </c>
      <c r="AP92" s="4" t="str">
        <f t="shared" si="99"/>
        <v>6</v>
      </c>
      <c r="AQ92" s="1">
        <v>4</v>
      </c>
      <c r="AR92" s="10">
        <f t="shared" si="100"/>
        <v>24</v>
      </c>
      <c r="AS92" s="15">
        <f>[9]NSS!$C92</f>
        <v>25</v>
      </c>
      <c r="AT92" s="15">
        <f>[9]NSS!$D92</f>
        <v>35</v>
      </c>
      <c r="AU92" s="3">
        <f t="shared" si="101"/>
        <v>60</v>
      </c>
      <c r="AV92" s="4" t="str">
        <f t="shared" si="102"/>
        <v>B</v>
      </c>
      <c r="AW92" s="4" t="str">
        <f t="shared" si="103"/>
        <v>6</v>
      </c>
      <c r="AX92" s="1">
        <v>4</v>
      </c>
      <c r="AY92" s="10">
        <f t="shared" si="104"/>
        <v>24</v>
      </c>
      <c r="AZ92" s="24">
        <f>[10]OB!$C92</f>
        <v>25</v>
      </c>
      <c r="BA92" s="24">
        <f>[10]OB!$D92</f>
        <v>35</v>
      </c>
      <c r="BB92" s="3">
        <f t="shared" si="105"/>
        <v>60</v>
      </c>
      <c r="BC92" s="4" t="str">
        <f t="shared" si="106"/>
        <v>B</v>
      </c>
      <c r="BD92" s="4" t="str">
        <f t="shared" si="107"/>
        <v>6</v>
      </c>
      <c r="BE92" s="1">
        <v>4</v>
      </c>
      <c r="BF92" s="10">
        <f t="shared" si="108"/>
        <v>24</v>
      </c>
      <c r="BG92" s="3">
        <f t="shared" si="109"/>
        <v>200</v>
      </c>
      <c r="BH92" s="3">
        <f t="shared" si="110"/>
        <v>280</v>
      </c>
      <c r="BI92" s="3">
        <f t="shared" si="111"/>
        <v>480</v>
      </c>
      <c r="BJ92" s="7">
        <f t="shared" si="112"/>
        <v>48</v>
      </c>
      <c r="BK92" s="7">
        <f t="shared" si="113"/>
        <v>192</v>
      </c>
      <c r="BL92" s="11">
        <f t="shared" si="114"/>
        <v>60</v>
      </c>
      <c r="BM92" s="16" t="str">
        <f t="shared" si="75"/>
        <v>Successful</v>
      </c>
      <c r="BN92" s="8">
        <f t="shared" si="115"/>
        <v>6</v>
      </c>
      <c r="BO92" s="4" t="str">
        <f t="shared" si="116"/>
        <v>B</v>
      </c>
      <c r="BP92" s="12" t="str">
        <f t="shared" si="76"/>
        <v>60-64.99</v>
      </c>
    </row>
    <row r="93" spans="1:68" x14ac:dyDescent="0.25">
      <c r="A93" s="12" t="str">
        <f>[2]Sheet1!$A92</f>
        <v>MMS18-20/91</v>
      </c>
      <c r="B93" s="32" t="str">
        <f>[2]Sheet1!$B92</f>
        <v>SATAM NEHA ANIL ASMITA</v>
      </c>
      <c r="C93" s="15">
        <f>[3]PM!$C93</f>
        <v>32</v>
      </c>
      <c r="D93" s="15">
        <f>[3]PM!$D93</f>
        <v>42</v>
      </c>
      <c r="E93" s="3">
        <f t="shared" si="77"/>
        <v>74</v>
      </c>
      <c r="F93" s="4" t="str">
        <f t="shared" si="78"/>
        <v>A</v>
      </c>
      <c r="G93" s="4" t="str">
        <f t="shared" si="79"/>
        <v>8</v>
      </c>
      <c r="H93" s="1">
        <v>4</v>
      </c>
      <c r="I93" s="10">
        <f t="shared" si="80"/>
        <v>32</v>
      </c>
      <c r="J93" s="15">
        <f>[4]FA!$C93</f>
        <v>32</v>
      </c>
      <c r="K93" s="15">
        <f>[4]FA!$D93</f>
        <v>42</v>
      </c>
      <c r="L93" s="3">
        <f t="shared" si="81"/>
        <v>74</v>
      </c>
      <c r="M93" s="4" t="str">
        <f t="shared" si="82"/>
        <v>A</v>
      </c>
      <c r="N93" s="4" t="str">
        <f t="shared" si="83"/>
        <v>8</v>
      </c>
      <c r="O93" s="1">
        <v>4</v>
      </c>
      <c r="P93" s="10">
        <f t="shared" si="84"/>
        <v>32</v>
      </c>
      <c r="Q93" s="23">
        <f>[5]BS!$C93</f>
        <v>32</v>
      </c>
      <c r="R93" s="23">
        <f>[5]BS!$D93</f>
        <v>42</v>
      </c>
      <c r="S93" s="3">
        <f t="shared" si="85"/>
        <v>74</v>
      </c>
      <c r="T93" s="4" t="str">
        <f t="shared" si="86"/>
        <v>A+</v>
      </c>
      <c r="U93" s="4" t="str">
        <f t="shared" si="87"/>
        <v>8</v>
      </c>
      <c r="V93" s="1">
        <v>4</v>
      </c>
      <c r="W93" s="10">
        <f t="shared" si="88"/>
        <v>32</v>
      </c>
      <c r="X93" s="24">
        <f>[6]OM!$C93</f>
        <v>32</v>
      </c>
      <c r="Y93" s="25">
        <f>[6]OM!$D93</f>
        <v>42</v>
      </c>
      <c r="Z93" s="3">
        <f t="shared" si="89"/>
        <v>74</v>
      </c>
      <c r="AA93" s="4" t="str">
        <f t="shared" si="90"/>
        <v>A</v>
      </c>
      <c r="AB93" s="4" t="str">
        <f t="shared" si="91"/>
        <v>8</v>
      </c>
      <c r="AC93" s="1">
        <v>4</v>
      </c>
      <c r="AD93" s="10">
        <f t="shared" si="92"/>
        <v>32</v>
      </c>
      <c r="AE93" s="24">
        <f>[7]ME!$C93</f>
        <v>32</v>
      </c>
      <c r="AF93" s="25">
        <f>[7]ME!$D93</f>
        <v>42</v>
      </c>
      <c r="AG93" s="3">
        <f t="shared" si="93"/>
        <v>74</v>
      </c>
      <c r="AH93" s="4" t="str">
        <f t="shared" si="94"/>
        <v>A</v>
      </c>
      <c r="AI93" s="4" t="str">
        <f t="shared" si="95"/>
        <v>8</v>
      </c>
      <c r="AJ93" s="1">
        <v>4</v>
      </c>
      <c r="AK93" s="10">
        <f t="shared" si="96"/>
        <v>32</v>
      </c>
      <c r="AL93" s="24">
        <f>[8]EMC!$C93</f>
        <v>32</v>
      </c>
      <c r="AM93" s="24">
        <f>[8]EMC!$D93</f>
        <v>42</v>
      </c>
      <c r="AN93" s="3">
        <f t="shared" si="97"/>
        <v>74</v>
      </c>
      <c r="AO93" s="4" t="str">
        <f t="shared" si="98"/>
        <v>A</v>
      </c>
      <c r="AP93" s="4" t="str">
        <f t="shared" si="99"/>
        <v>8</v>
      </c>
      <c r="AQ93" s="1">
        <v>4</v>
      </c>
      <c r="AR93" s="10">
        <f t="shared" si="100"/>
        <v>32</v>
      </c>
      <c r="AS93" s="15">
        <f>[9]NSS!$C93</f>
        <v>32</v>
      </c>
      <c r="AT93" s="15">
        <f>[9]NSS!$D93</f>
        <v>42</v>
      </c>
      <c r="AU93" s="3">
        <f t="shared" si="101"/>
        <v>74</v>
      </c>
      <c r="AV93" s="4" t="str">
        <f t="shared" si="102"/>
        <v>A</v>
      </c>
      <c r="AW93" s="4" t="str">
        <f t="shared" si="103"/>
        <v>8</v>
      </c>
      <c r="AX93" s="1">
        <v>4</v>
      </c>
      <c r="AY93" s="10">
        <f t="shared" si="104"/>
        <v>32</v>
      </c>
      <c r="AZ93" s="24">
        <f>[10]OB!$C93</f>
        <v>32</v>
      </c>
      <c r="BA93" s="24">
        <f>[10]OB!$D93</f>
        <v>42</v>
      </c>
      <c r="BB93" s="3">
        <f t="shared" si="105"/>
        <v>74</v>
      </c>
      <c r="BC93" s="4" t="str">
        <f t="shared" si="106"/>
        <v>A</v>
      </c>
      <c r="BD93" s="4" t="str">
        <f t="shared" si="107"/>
        <v>8</v>
      </c>
      <c r="BE93" s="1">
        <v>4</v>
      </c>
      <c r="BF93" s="10">
        <f t="shared" si="108"/>
        <v>32</v>
      </c>
      <c r="BG93" s="3">
        <f t="shared" si="109"/>
        <v>256</v>
      </c>
      <c r="BH93" s="3">
        <f t="shared" si="110"/>
        <v>336</v>
      </c>
      <c r="BI93" s="3">
        <f t="shared" si="111"/>
        <v>592</v>
      </c>
      <c r="BJ93" s="7">
        <f t="shared" si="112"/>
        <v>64</v>
      </c>
      <c r="BK93" s="7">
        <f t="shared" si="113"/>
        <v>256</v>
      </c>
      <c r="BL93" s="11">
        <f t="shared" si="114"/>
        <v>74</v>
      </c>
      <c r="BM93" s="16" t="str">
        <f t="shared" si="75"/>
        <v>Successful</v>
      </c>
      <c r="BN93" s="8">
        <f t="shared" si="115"/>
        <v>8</v>
      </c>
      <c r="BO93" s="4" t="str">
        <f t="shared" si="116"/>
        <v>A</v>
      </c>
      <c r="BP93" s="12" t="str">
        <f t="shared" si="76"/>
        <v>70-74.99</v>
      </c>
    </row>
    <row r="94" spans="1:68" x14ac:dyDescent="0.25">
      <c r="A94" s="12" t="str">
        <f>[2]Sheet1!$A93</f>
        <v>MMS18-20/92</v>
      </c>
      <c r="B94" s="32" t="str">
        <f>[2]Sheet1!$B93</f>
        <v>SAWANT AVADHUT RAJAN SHRADDHA</v>
      </c>
      <c r="C94" s="15">
        <f>[3]PM!$C94</f>
        <v>31</v>
      </c>
      <c r="D94" s="15">
        <f>[3]PM!$D94</f>
        <v>45</v>
      </c>
      <c r="E94" s="3">
        <f t="shared" si="77"/>
        <v>76</v>
      </c>
      <c r="F94" s="4" t="str">
        <f t="shared" si="78"/>
        <v>A+</v>
      </c>
      <c r="G94" s="4" t="str">
        <f t="shared" si="79"/>
        <v>9</v>
      </c>
      <c r="H94" s="1">
        <v>4</v>
      </c>
      <c r="I94" s="10">
        <f t="shared" si="80"/>
        <v>36</v>
      </c>
      <c r="J94" s="15">
        <f>[4]FA!$C94</f>
        <v>31</v>
      </c>
      <c r="K94" s="15">
        <f>[4]FA!$D94</f>
        <v>45</v>
      </c>
      <c r="L94" s="3">
        <f t="shared" si="81"/>
        <v>76</v>
      </c>
      <c r="M94" s="4" t="str">
        <f t="shared" si="82"/>
        <v>A+</v>
      </c>
      <c r="N94" s="4" t="str">
        <f t="shared" si="83"/>
        <v>9</v>
      </c>
      <c r="O94" s="1">
        <v>4</v>
      </c>
      <c r="P94" s="10">
        <f t="shared" si="84"/>
        <v>36</v>
      </c>
      <c r="Q94" s="23">
        <f>[5]BS!$C94</f>
        <v>31</v>
      </c>
      <c r="R94" s="23">
        <f>[5]BS!$D94</f>
        <v>45</v>
      </c>
      <c r="S94" s="3">
        <f t="shared" si="85"/>
        <v>76</v>
      </c>
      <c r="T94" s="4" t="str">
        <f t="shared" si="86"/>
        <v>A+</v>
      </c>
      <c r="U94" s="4" t="str">
        <f t="shared" si="87"/>
        <v>9</v>
      </c>
      <c r="V94" s="1">
        <v>4</v>
      </c>
      <c r="W94" s="10">
        <f t="shared" si="88"/>
        <v>36</v>
      </c>
      <c r="X94" s="24">
        <f>[6]OM!$C94</f>
        <v>31</v>
      </c>
      <c r="Y94" s="25">
        <f>[6]OM!$D94</f>
        <v>45</v>
      </c>
      <c r="Z94" s="3">
        <f t="shared" si="89"/>
        <v>76</v>
      </c>
      <c r="AA94" s="4" t="str">
        <f t="shared" si="90"/>
        <v>A+</v>
      </c>
      <c r="AB94" s="4" t="str">
        <f t="shared" si="91"/>
        <v>9</v>
      </c>
      <c r="AC94" s="1">
        <v>4</v>
      </c>
      <c r="AD94" s="10">
        <f t="shared" si="92"/>
        <v>36</v>
      </c>
      <c r="AE94" s="24">
        <f>[7]ME!$C94</f>
        <v>31</v>
      </c>
      <c r="AF94" s="25">
        <f>[7]ME!$D94</f>
        <v>45</v>
      </c>
      <c r="AG94" s="3">
        <f t="shared" si="93"/>
        <v>76</v>
      </c>
      <c r="AH94" s="4" t="str">
        <f t="shared" si="94"/>
        <v>A+</v>
      </c>
      <c r="AI94" s="4" t="str">
        <f t="shared" si="95"/>
        <v>9</v>
      </c>
      <c r="AJ94" s="1">
        <v>4</v>
      </c>
      <c r="AK94" s="10">
        <f t="shared" si="96"/>
        <v>36</v>
      </c>
      <c r="AL94" s="24">
        <f>[8]EMC!$C94</f>
        <v>31</v>
      </c>
      <c r="AM94" s="24">
        <f>[8]EMC!$D94</f>
        <v>45</v>
      </c>
      <c r="AN94" s="3">
        <f t="shared" si="97"/>
        <v>76</v>
      </c>
      <c r="AO94" s="4" t="str">
        <f t="shared" si="98"/>
        <v>A+</v>
      </c>
      <c r="AP94" s="4" t="str">
        <f t="shared" si="99"/>
        <v>9</v>
      </c>
      <c r="AQ94" s="1">
        <v>4</v>
      </c>
      <c r="AR94" s="10">
        <f t="shared" si="100"/>
        <v>36</v>
      </c>
      <c r="AS94" s="15">
        <f>[9]NSS!$C94</f>
        <v>31</v>
      </c>
      <c r="AT94" s="15">
        <f>[9]NSS!$D94</f>
        <v>45</v>
      </c>
      <c r="AU94" s="3">
        <f t="shared" si="101"/>
        <v>76</v>
      </c>
      <c r="AV94" s="4" t="str">
        <f t="shared" si="102"/>
        <v>A+</v>
      </c>
      <c r="AW94" s="4" t="str">
        <f t="shared" si="103"/>
        <v>9</v>
      </c>
      <c r="AX94" s="1">
        <v>4</v>
      </c>
      <c r="AY94" s="10">
        <f t="shared" si="104"/>
        <v>36</v>
      </c>
      <c r="AZ94" s="24">
        <f>[10]OB!$C94</f>
        <v>31</v>
      </c>
      <c r="BA94" s="24">
        <f>[10]OB!$D94</f>
        <v>45</v>
      </c>
      <c r="BB94" s="3">
        <f t="shared" si="105"/>
        <v>76</v>
      </c>
      <c r="BC94" s="4" t="str">
        <f t="shared" si="106"/>
        <v>A+</v>
      </c>
      <c r="BD94" s="4" t="str">
        <f t="shared" si="107"/>
        <v>9</v>
      </c>
      <c r="BE94" s="1">
        <v>4</v>
      </c>
      <c r="BF94" s="10">
        <f t="shared" si="108"/>
        <v>36</v>
      </c>
      <c r="BG94" s="3">
        <f t="shared" si="109"/>
        <v>248</v>
      </c>
      <c r="BH94" s="3">
        <f t="shared" si="110"/>
        <v>360</v>
      </c>
      <c r="BI94" s="3">
        <f t="shared" si="111"/>
        <v>608</v>
      </c>
      <c r="BJ94" s="7">
        <f t="shared" si="112"/>
        <v>72</v>
      </c>
      <c r="BK94" s="7">
        <f t="shared" si="113"/>
        <v>288</v>
      </c>
      <c r="BL94" s="11">
        <f t="shared" si="114"/>
        <v>76</v>
      </c>
      <c r="BM94" s="16" t="str">
        <f t="shared" si="75"/>
        <v>Successful</v>
      </c>
      <c r="BN94" s="8">
        <f t="shared" si="115"/>
        <v>9</v>
      </c>
      <c r="BO94" s="4" t="str">
        <f t="shared" si="116"/>
        <v>A+</v>
      </c>
      <c r="BP94" s="12" t="str">
        <f t="shared" si="76"/>
        <v>75-79.99</v>
      </c>
    </row>
    <row r="95" spans="1:68" x14ac:dyDescent="0.25">
      <c r="A95" s="12" t="str">
        <f>[2]Sheet1!$A94</f>
        <v>MMS18-20/93</v>
      </c>
      <c r="B95" s="32" t="str">
        <f>[2]Sheet1!$B94</f>
        <v>SHARMA PALAK PRAHLAD MRIDULA</v>
      </c>
      <c r="C95" s="15">
        <f>[3]PM!$C95</f>
        <v>33</v>
      </c>
      <c r="D95" s="15">
        <f>[3]PM!$D95</f>
        <v>36</v>
      </c>
      <c r="E95" s="3">
        <f t="shared" si="77"/>
        <v>69</v>
      </c>
      <c r="F95" s="4" t="str">
        <f t="shared" si="78"/>
        <v>B+</v>
      </c>
      <c r="G95" s="4" t="str">
        <f t="shared" si="79"/>
        <v>7</v>
      </c>
      <c r="H95" s="1">
        <v>4</v>
      </c>
      <c r="I95" s="10">
        <f t="shared" si="80"/>
        <v>28</v>
      </c>
      <c r="J95" s="15">
        <f>[4]FA!$C95</f>
        <v>33</v>
      </c>
      <c r="K95" s="15">
        <f>[4]FA!$D95</f>
        <v>36</v>
      </c>
      <c r="L95" s="3">
        <f t="shared" si="81"/>
        <v>69</v>
      </c>
      <c r="M95" s="4" t="str">
        <f t="shared" si="82"/>
        <v>B+</v>
      </c>
      <c r="N95" s="4" t="str">
        <f t="shared" si="83"/>
        <v>7</v>
      </c>
      <c r="O95" s="1">
        <v>4</v>
      </c>
      <c r="P95" s="10">
        <f t="shared" si="84"/>
        <v>28</v>
      </c>
      <c r="Q95" s="23">
        <f>[5]BS!$C95</f>
        <v>33</v>
      </c>
      <c r="R95" s="23">
        <f>[5]BS!$D95</f>
        <v>36</v>
      </c>
      <c r="S95" s="3">
        <f t="shared" si="85"/>
        <v>69</v>
      </c>
      <c r="T95" s="4" t="str">
        <f t="shared" si="86"/>
        <v>A</v>
      </c>
      <c r="U95" s="4" t="str">
        <f t="shared" si="87"/>
        <v>7</v>
      </c>
      <c r="V95" s="1">
        <v>4</v>
      </c>
      <c r="W95" s="10">
        <f t="shared" si="88"/>
        <v>28</v>
      </c>
      <c r="X95" s="24">
        <f>[6]OM!$C95</f>
        <v>33</v>
      </c>
      <c r="Y95" s="25">
        <f>[6]OM!$D95</f>
        <v>36</v>
      </c>
      <c r="Z95" s="3">
        <f t="shared" si="89"/>
        <v>69</v>
      </c>
      <c r="AA95" s="4" t="str">
        <f t="shared" si="90"/>
        <v>B+</v>
      </c>
      <c r="AB95" s="4" t="str">
        <f t="shared" si="91"/>
        <v>7</v>
      </c>
      <c r="AC95" s="1">
        <v>4</v>
      </c>
      <c r="AD95" s="10">
        <f t="shared" si="92"/>
        <v>28</v>
      </c>
      <c r="AE95" s="24">
        <f>[7]ME!$C95</f>
        <v>33</v>
      </c>
      <c r="AF95" s="25">
        <f>[7]ME!$D95</f>
        <v>36</v>
      </c>
      <c r="AG95" s="3">
        <f t="shared" si="93"/>
        <v>69</v>
      </c>
      <c r="AH95" s="4" t="str">
        <f t="shared" si="94"/>
        <v>B+</v>
      </c>
      <c r="AI95" s="4" t="str">
        <f t="shared" si="95"/>
        <v>7</v>
      </c>
      <c r="AJ95" s="1">
        <v>4</v>
      </c>
      <c r="AK95" s="10">
        <f t="shared" si="96"/>
        <v>28</v>
      </c>
      <c r="AL95" s="24">
        <f>[8]EMC!$C95</f>
        <v>33</v>
      </c>
      <c r="AM95" s="24">
        <f>[8]EMC!$D95</f>
        <v>36</v>
      </c>
      <c r="AN95" s="3">
        <f t="shared" si="97"/>
        <v>69</v>
      </c>
      <c r="AO95" s="4" t="str">
        <f t="shared" si="98"/>
        <v>B+</v>
      </c>
      <c r="AP95" s="4" t="str">
        <f t="shared" si="99"/>
        <v>7</v>
      </c>
      <c r="AQ95" s="1">
        <v>4</v>
      </c>
      <c r="AR95" s="10">
        <f t="shared" si="100"/>
        <v>28</v>
      </c>
      <c r="AS95" s="15">
        <f>[9]NSS!$C95</f>
        <v>33</v>
      </c>
      <c r="AT95" s="15">
        <f>[9]NSS!$D95</f>
        <v>36</v>
      </c>
      <c r="AU95" s="3">
        <f t="shared" si="101"/>
        <v>69</v>
      </c>
      <c r="AV95" s="4" t="str">
        <f t="shared" si="102"/>
        <v>B+</v>
      </c>
      <c r="AW95" s="4" t="str">
        <f t="shared" si="103"/>
        <v>7</v>
      </c>
      <c r="AX95" s="1">
        <v>4</v>
      </c>
      <c r="AY95" s="10">
        <f t="shared" si="104"/>
        <v>28</v>
      </c>
      <c r="AZ95" s="24">
        <f>[10]OB!$C95</f>
        <v>33</v>
      </c>
      <c r="BA95" s="24">
        <f>[10]OB!$D95</f>
        <v>36</v>
      </c>
      <c r="BB95" s="3">
        <f t="shared" si="105"/>
        <v>69</v>
      </c>
      <c r="BC95" s="4" t="str">
        <f t="shared" si="106"/>
        <v>B+</v>
      </c>
      <c r="BD95" s="4" t="str">
        <f t="shared" si="107"/>
        <v>7</v>
      </c>
      <c r="BE95" s="1">
        <v>4</v>
      </c>
      <c r="BF95" s="10">
        <f t="shared" si="108"/>
        <v>28</v>
      </c>
      <c r="BG95" s="3">
        <f t="shared" si="109"/>
        <v>264</v>
      </c>
      <c r="BH95" s="3">
        <f t="shared" si="110"/>
        <v>288</v>
      </c>
      <c r="BI95" s="3">
        <f t="shared" si="111"/>
        <v>552</v>
      </c>
      <c r="BJ95" s="7">
        <f t="shared" si="112"/>
        <v>56</v>
      </c>
      <c r="BK95" s="7">
        <f t="shared" si="113"/>
        <v>224</v>
      </c>
      <c r="BL95" s="11">
        <f t="shared" si="114"/>
        <v>69</v>
      </c>
      <c r="BM95" s="16" t="str">
        <f t="shared" si="75"/>
        <v>Successful</v>
      </c>
      <c r="BN95" s="8">
        <f t="shared" si="115"/>
        <v>7</v>
      </c>
      <c r="BO95" s="4" t="str">
        <f t="shared" si="116"/>
        <v>B+</v>
      </c>
      <c r="BP95" s="12" t="str">
        <f t="shared" si="76"/>
        <v>65-69.99</v>
      </c>
    </row>
    <row r="96" spans="1:68" x14ac:dyDescent="0.25">
      <c r="A96" s="12" t="str">
        <f>[2]Sheet1!$A95</f>
        <v>MMS18-20/94</v>
      </c>
      <c r="B96" s="32" t="str">
        <f>[2]Sheet1!$B95</f>
        <v>SHETTY SHIFALI PRASHANT ASHALATA</v>
      </c>
      <c r="C96" s="15">
        <f>[3]PM!$C96</f>
        <v>32</v>
      </c>
      <c r="D96" s="15">
        <f>[3]PM!$D96</f>
        <v>39</v>
      </c>
      <c r="E96" s="3">
        <f t="shared" si="77"/>
        <v>71</v>
      </c>
      <c r="F96" s="4" t="str">
        <f t="shared" si="78"/>
        <v>A</v>
      </c>
      <c r="G96" s="4" t="str">
        <f t="shared" si="79"/>
        <v>8</v>
      </c>
      <c r="H96" s="1">
        <v>4</v>
      </c>
      <c r="I96" s="10">
        <f t="shared" si="80"/>
        <v>32</v>
      </c>
      <c r="J96" s="15">
        <f>[4]FA!$C96</f>
        <v>32</v>
      </c>
      <c r="K96" s="15">
        <f>[4]FA!$D96</f>
        <v>39</v>
      </c>
      <c r="L96" s="3">
        <f t="shared" si="81"/>
        <v>71</v>
      </c>
      <c r="M96" s="4" t="str">
        <f t="shared" si="82"/>
        <v>A</v>
      </c>
      <c r="N96" s="4" t="str">
        <f t="shared" si="83"/>
        <v>8</v>
      </c>
      <c r="O96" s="1">
        <v>4</v>
      </c>
      <c r="P96" s="10">
        <f t="shared" si="84"/>
        <v>32</v>
      </c>
      <c r="Q96" s="23">
        <f>[5]BS!$C96</f>
        <v>32</v>
      </c>
      <c r="R96" s="23">
        <f>[5]BS!$D96</f>
        <v>39</v>
      </c>
      <c r="S96" s="3">
        <f t="shared" si="85"/>
        <v>71</v>
      </c>
      <c r="T96" s="4" t="str">
        <f t="shared" si="86"/>
        <v>A+</v>
      </c>
      <c r="U96" s="4" t="str">
        <f t="shared" si="87"/>
        <v>8</v>
      </c>
      <c r="V96" s="1">
        <v>4</v>
      </c>
      <c r="W96" s="10">
        <f t="shared" si="88"/>
        <v>32</v>
      </c>
      <c r="X96" s="24">
        <f>[6]OM!$C96</f>
        <v>32</v>
      </c>
      <c r="Y96" s="25">
        <f>[6]OM!$D96</f>
        <v>39</v>
      </c>
      <c r="Z96" s="3">
        <f t="shared" si="89"/>
        <v>71</v>
      </c>
      <c r="AA96" s="4" t="str">
        <f t="shared" si="90"/>
        <v>A</v>
      </c>
      <c r="AB96" s="4" t="str">
        <f t="shared" si="91"/>
        <v>8</v>
      </c>
      <c r="AC96" s="1">
        <v>4</v>
      </c>
      <c r="AD96" s="10">
        <f t="shared" si="92"/>
        <v>32</v>
      </c>
      <c r="AE96" s="24">
        <f>[7]ME!$C96</f>
        <v>32</v>
      </c>
      <c r="AF96" s="25">
        <f>[7]ME!$D96</f>
        <v>39</v>
      </c>
      <c r="AG96" s="3">
        <f t="shared" si="93"/>
        <v>71</v>
      </c>
      <c r="AH96" s="4" t="str">
        <f t="shared" si="94"/>
        <v>A</v>
      </c>
      <c r="AI96" s="4" t="str">
        <f t="shared" si="95"/>
        <v>8</v>
      </c>
      <c r="AJ96" s="1">
        <v>4</v>
      </c>
      <c r="AK96" s="10">
        <f t="shared" si="96"/>
        <v>32</v>
      </c>
      <c r="AL96" s="24">
        <f>[8]EMC!$C96</f>
        <v>32</v>
      </c>
      <c r="AM96" s="24">
        <f>[8]EMC!$D96</f>
        <v>39</v>
      </c>
      <c r="AN96" s="3">
        <f t="shared" si="97"/>
        <v>71</v>
      </c>
      <c r="AO96" s="4" t="str">
        <f t="shared" si="98"/>
        <v>A</v>
      </c>
      <c r="AP96" s="4" t="str">
        <f t="shared" si="99"/>
        <v>8</v>
      </c>
      <c r="AQ96" s="1">
        <v>4</v>
      </c>
      <c r="AR96" s="10">
        <f t="shared" si="100"/>
        <v>32</v>
      </c>
      <c r="AS96" s="15">
        <f>[9]NSS!$C96</f>
        <v>32</v>
      </c>
      <c r="AT96" s="15">
        <f>[9]NSS!$D96</f>
        <v>39</v>
      </c>
      <c r="AU96" s="3">
        <f t="shared" si="101"/>
        <v>71</v>
      </c>
      <c r="AV96" s="4" t="str">
        <f t="shared" si="102"/>
        <v>A</v>
      </c>
      <c r="AW96" s="4" t="str">
        <f t="shared" si="103"/>
        <v>8</v>
      </c>
      <c r="AX96" s="1">
        <v>4</v>
      </c>
      <c r="AY96" s="10">
        <f t="shared" si="104"/>
        <v>32</v>
      </c>
      <c r="AZ96" s="24">
        <f>[10]OB!$C96</f>
        <v>32</v>
      </c>
      <c r="BA96" s="24">
        <f>[10]OB!$D96</f>
        <v>39</v>
      </c>
      <c r="BB96" s="3">
        <f t="shared" si="105"/>
        <v>71</v>
      </c>
      <c r="BC96" s="4" t="str">
        <f t="shared" si="106"/>
        <v>A</v>
      </c>
      <c r="BD96" s="4" t="str">
        <f t="shared" si="107"/>
        <v>8</v>
      </c>
      <c r="BE96" s="1">
        <v>4</v>
      </c>
      <c r="BF96" s="10">
        <f t="shared" si="108"/>
        <v>32</v>
      </c>
      <c r="BG96" s="3">
        <f t="shared" si="109"/>
        <v>256</v>
      </c>
      <c r="BH96" s="3">
        <f t="shared" si="110"/>
        <v>312</v>
      </c>
      <c r="BI96" s="3">
        <f t="shared" si="111"/>
        <v>568</v>
      </c>
      <c r="BJ96" s="7">
        <f t="shared" si="112"/>
        <v>64</v>
      </c>
      <c r="BK96" s="7">
        <f t="shared" si="113"/>
        <v>256</v>
      </c>
      <c r="BL96" s="11">
        <f t="shared" si="114"/>
        <v>71</v>
      </c>
      <c r="BM96" s="16" t="str">
        <f t="shared" si="75"/>
        <v>Successful</v>
      </c>
      <c r="BN96" s="8">
        <f t="shared" si="115"/>
        <v>8</v>
      </c>
      <c r="BO96" s="4" t="str">
        <f t="shared" si="116"/>
        <v>A</v>
      </c>
      <c r="BP96" s="12" t="str">
        <f t="shared" si="76"/>
        <v>70-74.99</v>
      </c>
    </row>
    <row r="97" spans="1:68" x14ac:dyDescent="0.25">
      <c r="A97" s="12" t="str">
        <f>[2]Sheet1!$A96</f>
        <v>MMS18-20/95</v>
      </c>
      <c r="B97" s="32" t="str">
        <f>[2]Sheet1!$B96</f>
        <v>SHINDE AKSHAY SURENDRA SUPRIYA</v>
      </c>
      <c r="C97" s="15">
        <f>[3]PM!$C97</f>
        <v>30</v>
      </c>
      <c r="D97" s="15">
        <f>[3]PM!$D97</f>
        <v>41</v>
      </c>
      <c r="E97" s="3">
        <f t="shared" si="77"/>
        <v>71</v>
      </c>
      <c r="F97" s="4" t="str">
        <f t="shared" si="78"/>
        <v>A</v>
      </c>
      <c r="G97" s="4" t="str">
        <f t="shared" si="79"/>
        <v>8</v>
      </c>
      <c r="H97" s="1">
        <v>4</v>
      </c>
      <c r="I97" s="10">
        <f t="shared" si="80"/>
        <v>32</v>
      </c>
      <c r="J97" s="15">
        <f>[4]FA!$C97</f>
        <v>30</v>
      </c>
      <c r="K97" s="15">
        <f>[4]FA!$D97</f>
        <v>41</v>
      </c>
      <c r="L97" s="3">
        <f t="shared" si="81"/>
        <v>71</v>
      </c>
      <c r="M97" s="4" t="str">
        <f t="shared" si="82"/>
        <v>A</v>
      </c>
      <c r="N97" s="4" t="str">
        <f t="shared" si="83"/>
        <v>8</v>
      </c>
      <c r="O97" s="1">
        <v>4</v>
      </c>
      <c r="P97" s="10">
        <f t="shared" si="84"/>
        <v>32</v>
      </c>
      <c r="Q97" s="23">
        <f>[5]BS!$C97</f>
        <v>30</v>
      </c>
      <c r="R97" s="23">
        <f>[5]BS!$D97</f>
        <v>41</v>
      </c>
      <c r="S97" s="3">
        <f t="shared" si="85"/>
        <v>71</v>
      </c>
      <c r="T97" s="4" t="str">
        <f t="shared" si="86"/>
        <v>A+</v>
      </c>
      <c r="U97" s="4" t="str">
        <f t="shared" si="87"/>
        <v>8</v>
      </c>
      <c r="V97" s="1">
        <v>4</v>
      </c>
      <c r="W97" s="10">
        <f t="shared" si="88"/>
        <v>32</v>
      </c>
      <c r="X97" s="24">
        <f>[6]OM!$C97</f>
        <v>30</v>
      </c>
      <c r="Y97" s="25">
        <f>[6]OM!$D97</f>
        <v>41</v>
      </c>
      <c r="Z97" s="3">
        <f t="shared" si="89"/>
        <v>71</v>
      </c>
      <c r="AA97" s="4" t="str">
        <f t="shared" si="90"/>
        <v>A</v>
      </c>
      <c r="AB97" s="4" t="str">
        <f t="shared" si="91"/>
        <v>8</v>
      </c>
      <c r="AC97" s="1">
        <v>4</v>
      </c>
      <c r="AD97" s="10">
        <f t="shared" si="92"/>
        <v>32</v>
      </c>
      <c r="AE97" s="24">
        <f>[7]ME!$C97</f>
        <v>30</v>
      </c>
      <c r="AF97" s="25">
        <f>[7]ME!$D97</f>
        <v>41</v>
      </c>
      <c r="AG97" s="3">
        <f t="shared" si="93"/>
        <v>71</v>
      </c>
      <c r="AH97" s="4" t="str">
        <f t="shared" si="94"/>
        <v>A</v>
      </c>
      <c r="AI97" s="4" t="str">
        <f t="shared" si="95"/>
        <v>8</v>
      </c>
      <c r="AJ97" s="1">
        <v>4</v>
      </c>
      <c r="AK97" s="10">
        <f t="shared" si="96"/>
        <v>32</v>
      </c>
      <c r="AL97" s="24">
        <f>[8]EMC!$C97</f>
        <v>30</v>
      </c>
      <c r="AM97" s="24">
        <f>[8]EMC!$D97</f>
        <v>41</v>
      </c>
      <c r="AN97" s="3">
        <f t="shared" si="97"/>
        <v>71</v>
      </c>
      <c r="AO97" s="4" t="str">
        <f t="shared" si="98"/>
        <v>A</v>
      </c>
      <c r="AP97" s="4" t="str">
        <f t="shared" si="99"/>
        <v>8</v>
      </c>
      <c r="AQ97" s="1">
        <v>4</v>
      </c>
      <c r="AR97" s="10">
        <f t="shared" si="100"/>
        <v>32</v>
      </c>
      <c r="AS97" s="15">
        <f>[9]NSS!$C97</f>
        <v>30</v>
      </c>
      <c r="AT97" s="15">
        <f>[9]NSS!$D97</f>
        <v>41</v>
      </c>
      <c r="AU97" s="3">
        <f t="shared" si="101"/>
        <v>71</v>
      </c>
      <c r="AV97" s="4" t="str">
        <f t="shared" si="102"/>
        <v>A</v>
      </c>
      <c r="AW97" s="4" t="str">
        <f t="shared" si="103"/>
        <v>8</v>
      </c>
      <c r="AX97" s="1">
        <v>4</v>
      </c>
      <c r="AY97" s="10">
        <f t="shared" si="104"/>
        <v>32</v>
      </c>
      <c r="AZ97" s="24">
        <f>[10]OB!$C97</f>
        <v>30</v>
      </c>
      <c r="BA97" s="24">
        <f>[10]OB!$D97</f>
        <v>41</v>
      </c>
      <c r="BB97" s="3">
        <f t="shared" si="105"/>
        <v>71</v>
      </c>
      <c r="BC97" s="4" t="str">
        <f t="shared" si="106"/>
        <v>A</v>
      </c>
      <c r="BD97" s="4" t="str">
        <f t="shared" si="107"/>
        <v>8</v>
      </c>
      <c r="BE97" s="1">
        <v>4</v>
      </c>
      <c r="BF97" s="10">
        <f t="shared" si="108"/>
        <v>32</v>
      </c>
      <c r="BG97" s="3">
        <f t="shared" si="109"/>
        <v>240</v>
      </c>
      <c r="BH97" s="3">
        <f t="shared" si="110"/>
        <v>328</v>
      </c>
      <c r="BI97" s="3">
        <f t="shared" si="111"/>
        <v>568</v>
      </c>
      <c r="BJ97" s="7">
        <f t="shared" si="112"/>
        <v>64</v>
      </c>
      <c r="BK97" s="7">
        <f t="shared" si="113"/>
        <v>256</v>
      </c>
      <c r="BL97" s="11">
        <f t="shared" si="114"/>
        <v>71</v>
      </c>
      <c r="BM97" s="16" t="str">
        <f t="shared" si="75"/>
        <v>Successful</v>
      </c>
      <c r="BN97" s="8">
        <f t="shared" si="115"/>
        <v>8</v>
      </c>
      <c r="BO97" s="4" t="str">
        <f t="shared" si="116"/>
        <v>A</v>
      </c>
      <c r="BP97" s="12" t="str">
        <f t="shared" si="76"/>
        <v>70-74.99</v>
      </c>
    </row>
    <row r="98" spans="1:68" x14ac:dyDescent="0.25">
      <c r="A98" s="12" t="str">
        <f>[2]Sheet1!$A97</f>
        <v>MMS18-20/96</v>
      </c>
      <c r="B98" s="32" t="str">
        <f>[2]Sheet1!$B97</f>
        <v>SHINDE ASHUTOSH BHASKAR BHAVANA</v>
      </c>
      <c r="C98" s="15">
        <f>[3]PM!$C98</f>
        <v>29</v>
      </c>
      <c r="D98" s="15">
        <f>[3]PM!$D98</f>
        <v>46</v>
      </c>
      <c r="E98" s="3">
        <f t="shared" si="77"/>
        <v>75</v>
      </c>
      <c r="F98" s="4" t="str">
        <f t="shared" si="78"/>
        <v>A+</v>
      </c>
      <c r="G98" s="4" t="str">
        <f t="shared" si="79"/>
        <v>9</v>
      </c>
      <c r="H98" s="1">
        <v>4</v>
      </c>
      <c r="I98" s="10">
        <f t="shared" si="80"/>
        <v>36</v>
      </c>
      <c r="J98" s="15">
        <f>[4]FA!$C98</f>
        <v>29</v>
      </c>
      <c r="K98" s="15">
        <f>[4]FA!$D98</f>
        <v>46</v>
      </c>
      <c r="L98" s="3">
        <f t="shared" si="81"/>
        <v>75</v>
      </c>
      <c r="M98" s="4" t="str">
        <f t="shared" si="82"/>
        <v>A+</v>
      </c>
      <c r="N98" s="4" t="str">
        <f t="shared" si="83"/>
        <v>9</v>
      </c>
      <c r="O98" s="1">
        <v>4</v>
      </c>
      <c r="P98" s="10">
        <f t="shared" si="84"/>
        <v>36</v>
      </c>
      <c r="Q98" s="23">
        <f>[5]BS!$C98</f>
        <v>29</v>
      </c>
      <c r="R98" s="23">
        <f>[5]BS!$D98</f>
        <v>46</v>
      </c>
      <c r="S98" s="3">
        <f t="shared" si="85"/>
        <v>75</v>
      </c>
      <c r="T98" s="4" t="str">
        <f t="shared" si="86"/>
        <v>A+</v>
      </c>
      <c r="U98" s="4" t="str">
        <f t="shared" si="87"/>
        <v>9</v>
      </c>
      <c r="V98" s="1">
        <v>4</v>
      </c>
      <c r="W98" s="10">
        <f t="shared" si="88"/>
        <v>36</v>
      </c>
      <c r="X98" s="24">
        <f>[6]OM!$C98</f>
        <v>29</v>
      </c>
      <c r="Y98" s="25">
        <f>[6]OM!$D98</f>
        <v>46</v>
      </c>
      <c r="Z98" s="3">
        <f t="shared" si="89"/>
        <v>75</v>
      </c>
      <c r="AA98" s="4" t="str">
        <f t="shared" si="90"/>
        <v>A+</v>
      </c>
      <c r="AB98" s="4" t="str">
        <f t="shared" si="91"/>
        <v>9</v>
      </c>
      <c r="AC98" s="1">
        <v>4</v>
      </c>
      <c r="AD98" s="10">
        <f t="shared" si="92"/>
        <v>36</v>
      </c>
      <c r="AE98" s="24">
        <f>[7]ME!$C98</f>
        <v>29</v>
      </c>
      <c r="AF98" s="25">
        <f>[7]ME!$D98</f>
        <v>46</v>
      </c>
      <c r="AG98" s="3">
        <f t="shared" si="93"/>
        <v>75</v>
      </c>
      <c r="AH98" s="4" t="str">
        <f t="shared" si="94"/>
        <v>A+</v>
      </c>
      <c r="AI98" s="4" t="str">
        <f t="shared" si="95"/>
        <v>9</v>
      </c>
      <c r="AJ98" s="1">
        <v>4</v>
      </c>
      <c r="AK98" s="10">
        <f t="shared" si="96"/>
        <v>36</v>
      </c>
      <c r="AL98" s="24">
        <f>[8]EMC!$C98</f>
        <v>29</v>
      </c>
      <c r="AM98" s="24">
        <f>[8]EMC!$D98</f>
        <v>46</v>
      </c>
      <c r="AN98" s="3">
        <f t="shared" si="97"/>
        <v>75</v>
      </c>
      <c r="AO98" s="4" t="str">
        <f t="shared" si="98"/>
        <v>A+</v>
      </c>
      <c r="AP98" s="4" t="str">
        <f t="shared" si="99"/>
        <v>9</v>
      </c>
      <c r="AQ98" s="1">
        <v>4</v>
      </c>
      <c r="AR98" s="10">
        <f t="shared" si="100"/>
        <v>36</v>
      </c>
      <c r="AS98" s="15">
        <f>[9]NSS!$C98</f>
        <v>29</v>
      </c>
      <c r="AT98" s="15">
        <f>[9]NSS!$D98</f>
        <v>46</v>
      </c>
      <c r="AU98" s="3">
        <f t="shared" si="101"/>
        <v>75</v>
      </c>
      <c r="AV98" s="4" t="str">
        <f t="shared" si="102"/>
        <v>A+</v>
      </c>
      <c r="AW98" s="4" t="str">
        <f t="shared" si="103"/>
        <v>9</v>
      </c>
      <c r="AX98" s="1">
        <v>4</v>
      </c>
      <c r="AY98" s="10">
        <f t="shared" si="104"/>
        <v>36</v>
      </c>
      <c r="AZ98" s="24">
        <f>[10]OB!$C98</f>
        <v>29</v>
      </c>
      <c r="BA98" s="24">
        <f>[10]OB!$D98</f>
        <v>46</v>
      </c>
      <c r="BB98" s="3">
        <f t="shared" si="105"/>
        <v>75</v>
      </c>
      <c r="BC98" s="4" t="str">
        <f t="shared" si="106"/>
        <v>A+</v>
      </c>
      <c r="BD98" s="4" t="str">
        <f t="shared" si="107"/>
        <v>9</v>
      </c>
      <c r="BE98" s="1">
        <v>4</v>
      </c>
      <c r="BF98" s="10">
        <f t="shared" si="108"/>
        <v>36</v>
      </c>
      <c r="BG98" s="3">
        <f t="shared" si="109"/>
        <v>232</v>
      </c>
      <c r="BH98" s="3">
        <f t="shared" si="110"/>
        <v>368</v>
      </c>
      <c r="BI98" s="3">
        <f t="shared" si="111"/>
        <v>600</v>
      </c>
      <c r="BJ98" s="7">
        <f t="shared" si="112"/>
        <v>72</v>
      </c>
      <c r="BK98" s="7">
        <f t="shared" si="113"/>
        <v>288</v>
      </c>
      <c r="BL98" s="11">
        <f t="shared" si="114"/>
        <v>75</v>
      </c>
      <c r="BM98" s="16" t="str">
        <f t="shared" si="75"/>
        <v>Successful</v>
      </c>
      <c r="BN98" s="8">
        <f t="shared" si="115"/>
        <v>9</v>
      </c>
      <c r="BO98" s="4" t="str">
        <f t="shared" si="116"/>
        <v>A+</v>
      </c>
      <c r="BP98" s="12" t="str">
        <f t="shared" si="76"/>
        <v>75-79.99</v>
      </c>
    </row>
    <row r="99" spans="1:68" x14ac:dyDescent="0.25">
      <c r="A99" s="12" t="str">
        <f>[2]Sheet1!$A98</f>
        <v>MMS18-20/97</v>
      </c>
      <c r="B99" s="32" t="str">
        <f>[2]Sheet1!$B98</f>
        <v>SHINDE NIKHIL KRISHNAT MANISHA</v>
      </c>
      <c r="C99" s="15">
        <f>[3]PM!$C99</f>
        <v>27</v>
      </c>
      <c r="D99" s="15">
        <f>[3]PM!$D99</f>
        <v>40</v>
      </c>
      <c r="E99" s="3">
        <f t="shared" si="77"/>
        <v>67</v>
      </c>
      <c r="F99" s="4" t="str">
        <f t="shared" si="78"/>
        <v>B+</v>
      </c>
      <c r="G99" s="4" t="str">
        <f t="shared" si="79"/>
        <v>7</v>
      </c>
      <c r="H99" s="1">
        <v>4</v>
      </c>
      <c r="I99" s="10">
        <f t="shared" si="80"/>
        <v>28</v>
      </c>
      <c r="J99" s="15">
        <f>[4]FA!$C99</f>
        <v>27</v>
      </c>
      <c r="K99" s="15">
        <f>[4]FA!$D99</f>
        <v>40</v>
      </c>
      <c r="L99" s="3">
        <f t="shared" si="81"/>
        <v>67</v>
      </c>
      <c r="M99" s="4" t="str">
        <f t="shared" si="82"/>
        <v>B+</v>
      </c>
      <c r="N99" s="4" t="str">
        <f t="shared" si="83"/>
        <v>7</v>
      </c>
      <c r="O99" s="1">
        <v>4</v>
      </c>
      <c r="P99" s="10">
        <f t="shared" si="84"/>
        <v>28</v>
      </c>
      <c r="Q99" s="23">
        <f>[5]BS!$C99</f>
        <v>27</v>
      </c>
      <c r="R99" s="23">
        <f>[5]BS!$D99</f>
        <v>40</v>
      </c>
      <c r="S99" s="3">
        <f t="shared" si="85"/>
        <v>67</v>
      </c>
      <c r="T99" s="4" t="str">
        <f t="shared" si="86"/>
        <v>A</v>
      </c>
      <c r="U99" s="4" t="str">
        <f t="shared" si="87"/>
        <v>7</v>
      </c>
      <c r="V99" s="1">
        <v>4</v>
      </c>
      <c r="W99" s="10">
        <f t="shared" si="88"/>
        <v>28</v>
      </c>
      <c r="X99" s="24">
        <f>[6]OM!$C99</f>
        <v>27</v>
      </c>
      <c r="Y99" s="25">
        <f>[6]OM!$D99</f>
        <v>40</v>
      </c>
      <c r="Z99" s="3">
        <f t="shared" si="89"/>
        <v>67</v>
      </c>
      <c r="AA99" s="4" t="str">
        <f t="shared" si="90"/>
        <v>B+</v>
      </c>
      <c r="AB99" s="4" t="str">
        <f t="shared" si="91"/>
        <v>7</v>
      </c>
      <c r="AC99" s="1">
        <v>4</v>
      </c>
      <c r="AD99" s="10">
        <f t="shared" si="92"/>
        <v>28</v>
      </c>
      <c r="AE99" s="24">
        <f>[7]ME!$C99</f>
        <v>27</v>
      </c>
      <c r="AF99" s="25">
        <f>[7]ME!$D99</f>
        <v>40</v>
      </c>
      <c r="AG99" s="3">
        <f t="shared" si="93"/>
        <v>67</v>
      </c>
      <c r="AH99" s="4" t="str">
        <f t="shared" si="94"/>
        <v>B+</v>
      </c>
      <c r="AI99" s="4" t="str">
        <f t="shared" si="95"/>
        <v>7</v>
      </c>
      <c r="AJ99" s="1">
        <v>4</v>
      </c>
      <c r="AK99" s="10">
        <f t="shared" si="96"/>
        <v>28</v>
      </c>
      <c r="AL99" s="24">
        <f>[8]EMC!$C99</f>
        <v>27</v>
      </c>
      <c r="AM99" s="24">
        <f>[8]EMC!$D99</f>
        <v>40</v>
      </c>
      <c r="AN99" s="3">
        <f t="shared" si="97"/>
        <v>67</v>
      </c>
      <c r="AO99" s="4" t="str">
        <f t="shared" si="98"/>
        <v>B+</v>
      </c>
      <c r="AP99" s="4" t="str">
        <f t="shared" si="99"/>
        <v>7</v>
      </c>
      <c r="AQ99" s="1">
        <v>4</v>
      </c>
      <c r="AR99" s="10">
        <f t="shared" si="100"/>
        <v>28</v>
      </c>
      <c r="AS99" s="15">
        <f>[9]NSS!$C99</f>
        <v>27</v>
      </c>
      <c r="AT99" s="15">
        <f>[9]NSS!$D99</f>
        <v>40</v>
      </c>
      <c r="AU99" s="3">
        <f t="shared" si="101"/>
        <v>67</v>
      </c>
      <c r="AV99" s="4" t="str">
        <f t="shared" si="102"/>
        <v>B+</v>
      </c>
      <c r="AW99" s="4" t="str">
        <f t="shared" si="103"/>
        <v>7</v>
      </c>
      <c r="AX99" s="1">
        <v>4</v>
      </c>
      <c r="AY99" s="10">
        <f t="shared" si="104"/>
        <v>28</v>
      </c>
      <c r="AZ99" s="24">
        <f>[10]OB!$C99</f>
        <v>27</v>
      </c>
      <c r="BA99" s="24">
        <f>[10]OB!$D99</f>
        <v>40</v>
      </c>
      <c r="BB99" s="3">
        <f t="shared" si="105"/>
        <v>67</v>
      </c>
      <c r="BC99" s="4" t="str">
        <f t="shared" si="106"/>
        <v>B+</v>
      </c>
      <c r="BD99" s="4" t="str">
        <f t="shared" si="107"/>
        <v>7</v>
      </c>
      <c r="BE99" s="1">
        <v>4</v>
      </c>
      <c r="BF99" s="10">
        <f t="shared" si="108"/>
        <v>28</v>
      </c>
      <c r="BG99" s="3">
        <f t="shared" si="109"/>
        <v>216</v>
      </c>
      <c r="BH99" s="3">
        <f t="shared" si="110"/>
        <v>320</v>
      </c>
      <c r="BI99" s="3">
        <f t="shared" si="111"/>
        <v>536</v>
      </c>
      <c r="BJ99" s="7">
        <f t="shared" si="112"/>
        <v>56</v>
      </c>
      <c r="BK99" s="7">
        <f t="shared" si="113"/>
        <v>224</v>
      </c>
      <c r="BL99" s="11">
        <f t="shared" si="114"/>
        <v>67</v>
      </c>
      <c r="BM99" s="16" t="str">
        <f t="shared" si="75"/>
        <v>Successful</v>
      </c>
      <c r="BN99" s="8">
        <f t="shared" si="115"/>
        <v>7</v>
      </c>
      <c r="BO99" s="4" t="str">
        <f t="shared" si="116"/>
        <v>B+</v>
      </c>
      <c r="BP99" s="12" t="str">
        <f t="shared" si="76"/>
        <v>65-69.99</v>
      </c>
    </row>
    <row r="100" spans="1:68" x14ac:dyDescent="0.25">
      <c r="A100" s="12" t="str">
        <f>[2]Sheet1!$A99</f>
        <v>MMS18-20/98</v>
      </c>
      <c r="B100" s="32" t="str">
        <f>[2]Sheet1!$B99</f>
        <v>SHINDE SAIRAJ VIKAS SHRADHA</v>
      </c>
      <c r="C100" s="15">
        <f>[3]PM!$C100</f>
        <v>31</v>
      </c>
      <c r="D100" s="15">
        <f>[3]PM!$D100</f>
        <v>38</v>
      </c>
      <c r="E100" s="3">
        <f t="shared" si="77"/>
        <v>69</v>
      </c>
      <c r="F100" s="4" t="str">
        <f t="shared" si="78"/>
        <v>B+</v>
      </c>
      <c r="G100" s="4" t="str">
        <f t="shared" si="79"/>
        <v>7</v>
      </c>
      <c r="H100" s="1">
        <v>4</v>
      </c>
      <c r="I100" s="10">
        <f t="shared" si="80"/>
        <v>28</v>
      </c>
      <c r="J100" s="15">
        <f>[4]FA!$C100</f>
        <v>31</v>
      </c>
      <c r="K100" s="15">
        <f>[4]FA!$D100</f>
        <v>38</v>
      </c>
      <c r="L100" s="3">
        <f t="shared" si="81"/>
        <v>69</v>
      </c>
      <c r="M100" s="4" t="str">
        <f t="shared" si="82"/>
        <v>B+</v>
      </c>
      <c r="N100" s="4" t="str">
        <f t="shared" si="83"/>
        <v>7</v>
      </c>
      <c r="O100" s="1">
        <v>4</v>
      </c>
      <c r="P100" s="10">
        <f t="shared" si="84"/>
        <v>28</v>
      </c>
      <c r="Q100" s="23">
        <f>[5]BS!$C100</f>
        <v>31</v>
      </c>
      <c r="R100" s="23">
        <f>[5]BS!$D100</f>
        <v>38</v>
      </c>
      <c r="S100" s="3">
        <f t="shared" si="85"/>
        <v>69</v>
      </c>
      <c r="T100" s="4" t="str">
        <f t="shared" si="86"/>
        <v>A</v>
      </c>
      <c r="U100" s="4" t="str">
        <f t="shared" si="87"/>
        <v>7</v>
      </c>
      <c r="V100" s="1">
        <v>4</v>
      </c>
      <c r="W100" s="10">
        <f t="shared" si="88"/>
        <v>28</v>
      </c>
      <c r="X100" s="24">
        <f>[6]OM!$C100</f>
        <v>31</v>
      </c>
      <c r="Y100" s="25">
        <f>[6]OM!$D100</f>
        <v>38</v>
      </c>
      <c r="Z100" s="3">
        <f t="shared" si="89"/>
        <v>69</v>
      </c>
      <c r="AA100" s="4" t="str">
        <f t="shared" si="90"/>
        <v>B+</v>
      </c>
      <c r="AB100" s="4" t="str">
        <f t="shared" si="91"/>
        <v>7</v>
      </c>
      <c r="AC100" s="1">
        <v>4</v>
      </c>
      <c r="AD100" s="10">
        <f t="shared" si="92"/>
        <v>28</v>
      </c>
      <c r="AE100" s="24">
        <f>[7]ME!$C100</f>
        <v>31</v>
      </c>
      <c r="AF100" s="25">
        <f>[7]ME!$D100</f>
        <v>38</v>
      </c>
      <c r="AG100" s="3">
        <f t="shared" si="93"/>
        <v>69</v>
      </c>
      <c r="AH100" s="4" t="str">
        <f t="shared" si="94"/>
        <v>B+</v>
      </c>
      <c r="AI100" s="4" t="str">
        <f t="shared" si="95"/>
        <v>7</v>
      </c>
      <c r="AJ100" s="1">
        <v>4</v>
      </c>
      <c r="AK100" s="10">
        <f t="shared" si="96"/>
        <v>28</v>
      </c>
      <c r="AL100" s="24">
        <f>[8]EMC!$C100</f>
        <v>31</v>
      </c>
      <c r="AM100" s="24">
        <f>[8]EMC!$D100</f>
        <v>38</v>
      </c>
      <c r="AN100" s="3">
        <f t="shared" si="97"/>
        <v>69</v>
      </c>
      <c r="AO100" s="4" t="str">
        <f t="shared" si="98"/>
        <v>B+</v>
      </c>
      <c r="AP100" s="4" t="str">
        <f t="shared" si="99"/>
        <v>7</v>
      </c>
      <c r="AQ100" s="1">
        <v>4</v>
      </c>
      <c r="AR100" s="10">
        <f t="shared" si="100"/>
        <v>28</v>
      </c>
      <c r="AS100" s="15">
        <f>[9]NSS!$C100</f>
        <v>31</v>
      </c>
      <c r="AT100" s="15">
        <f>[9]NSS!$D100</f>
        <v>38</v>
      </c>
      <c r="AU100" s="3">
        <f t="shared" si="101"/>
        <v>69</v>
      </c>
      <c r="AV100" s="4" t="str">
        <f t="shared" si="102"/>
        <v>B+</v>
      </c>
      <c r="AW100" s="4" t="str">
        <f t="shared" si="103"/>
        <v>7</v>
      </c>
      <c r="AX100" s="1">
        <v>4</v>
      </c>
      <c r="AY100" s="10">
        <f t="shared" si="104"/>
        <v>28</v>
      </c>
      <c r="AZ100" s="24">
        <f>[10]OB!$C100</f>
        <v>31</v>
      </c>
      <c r="BA100" s="24">
        <f>[10]OB!$D100</f>
        <v>38</v>
      </c>
      <c r="BB100" s="3">
        <f t="shared" si="105"/>
        <v>69</v>
      </c>
      <c r="BC100" s="4" t="str">
        <f t="shared" si="106"/>
        <v>B+</v>
      </c>
      <c r="BD100" s="4" t="str">
        <f t="shared" si="107"/>
        <v>7</v>
      </c>
      <c r="BE100" s="1">
        <v>4</v>
      </c>
      <c r="BF100" s="10">
        <f t="shared" si="108"/>
        <v>28</v>
      </c>
      <c r="BG100" s="3">
        <f t="shared" si="109"/>
        <v>248</v>
      </c>
      <c r="BH100" s="3">
        <f t="shared" si="110"/>
        <v>304</v>
      </c>
      <c r="BI100" s="3">
        <f t="shared" si="111"/>
        <v>552</v>
      </c>
      <c r="BJ100" s="7">
        <f t="shared" si="112"/>
        <v>56</v>
      </c>
      <c r="BK100" s="7">
        <f t="shared" si="113"/>
        <v>224</v>
      </c>
      <c r="BL100" s="11">
        <f t="shared" si="114"/>
        <v>69</v>
      </c>
      <c r="BM100" s="16" t="str">
        <f t="shared" si="75"/>
        <v>Successful</v>
      </c>
      <c r="BN100" s="8">
        <f t="shared" si="115"/>
        <v>7</v>
      </c>
      <c r="BO100" s="4" t="str">
        <f t="shared" si="116"/>
        <v>B+</v>
      </c>
      <c r="BP100" s="12" t="str">
        <f t="shared" si="76"/>
        <v>65-69.99</v>
      </c>
    </row>
    <row r="101" spans="1:68" x14ac:dyDescent="0.25">
      <c r="A101" s="12" t="str">
        <f>[2]Sheet1!$A100</f>
        <v>MMS18-20/99</v>
      </c>
      <c r="B101" s="32" t="str">
        <f>[2]Sheet1!$B100</f>
        <v>SHINDE SURAJ SHASHIKANT SHOBHA</v>
      </c>
      <c r="C101" s="15">
        <f>[3]PM!$C101</f>
        <v>28</v>
      </c>
      <c r="D101" s="15">
        <f>[3]PM!$D101</f>
        <v>37</v>
      </c>
      <c r="E101" s="3">
        <f t="shared" si="77"/>
        <v>65</v>
      </c>
      <c r="F101" s="4" t="str">
        <f t="shared" si="78"/>
        <v>B+</v>
      </c>
      <c r="G101" s="4" t="str">
        <f t="shared" si="79"/>
        <v>7</v>
      </c>
      <c r="H101" s="1">
        <v>4</v>
      </c>
      <c r="I101" s="10">
        <f t="shared" si="80"/>
        <v>28</v>
      </c>
      <c r="J101" s="15">
        <f>[4]FA!$C101</f>
        <v>28</v>
      </c>
      <c r="K101" s="15">
        <f>[4]FA!$D101</f>
        <v>37</v>
      </c>
      <c r="L101" s="3">
        <f t="shared" si="81"/>
        <v>65</v>
      </c>
      <c r="M101" s="4" t="str">
        <f t="shared" si="82"/>
        <v>B+</v>
      </c>
      <c r="N101" s="4" t="str">
        <f t="shared" si="83"/>
        <v>7</v>
      </c>
      <c r="O101" s="1">
        <v>4</v>
      </c>
      <c r="P101" s="10">
        <f t="shared" si="84"/>
        <v>28</v>
      </c>
      <c r="Q101" s="23">
        <f>[5]BS!$C101</f>
        <v>28</v>
      </c>
      <c r="R101" s="23">
        <f>[5]BS!$D101</f>
        <v>37</v>
      </c>
      <c r="S101" s="3">
        <f t="shared" si="85"/>
        <v>65</v>
      </c>
      <c r="T101" s="4" t="str">
        <f t="shared" si="86"/>
        <v>A</v>
      </c>
      <c r="U101" s="4" t="str">
        <f t="shared" si="87"/>
        <v>7</v>
      </c>
      <c r="V101" s="1">
        <v>4</v>
      </c>
      <c r="W101" s="10">
        <f t="shared" si="88"/>
        <v>28</v>
      </c>
      <c r="X101" s="24">
        <f>[6]OM!$C101</f>
        <v>28</v>
      </c>
      <c r="Y101" s="25">
        <f>[6]OM!$D101</f>
        <v>37</v>
      </c>
      <c r="Z101" s="3">
        <f t="shared" si="89"/>
        <v>65</v>
      </c>
      <c r="AA101" s="4" t="str">
        <f t="shared" si="90"/>
        <v>B+</v>
      </c>
      <c r="AB101" s="4" t="str">
        <f t="shared" si="91"/>
        <v>7</v>
      </c>
      <c r="AC101" s="1">
        <v>4</v>
      </c>
      <c r="AD101" s="10">
        <f t="shared" si="92"/>
        <v>28</v>
      </c>
      <c r="AE101" s="24">
        <f>[7]ME!$C101</f>
        <v>28</v>
      </c>
      <c r="AF101" s="25">
        <f>[7]ME!$D101</f>
        <v>37</v>
      </c>
      <c r="AG101" s="3">
        <f t="shared" si="93"/>
        <v>65</v>
      </c>
      <c r="AH101" s="4" t="str">
        <f t="shared" si="94"/>
        <v>B+</v>
      </c>
      <c r="AI101" s="4" t="str">
        <f t="shared" si="95"/>
        <v>7</v>
      </c>
      <c r="AJ101" s="1">
        <v>4</v>
      </c>
      <c r="AK101" s="10">
        <f t="shared" si="96"/>
        <v>28</v>
      </c>
      <c r="AL101" s="24">
        <f>[8]EMC!$C101</f>
        <v>28</v>
      </c>
      <c r="AM101" s="24">
        <f>[8]EMC!$D101</f>
        <v>37</v>
      </c>
      <c r="AN101" s="3">
        <f t="shared" si="97"/>
        <v>65</v>
      </c>
      <c r="AO101" s="4" t="str">
        <f t="shared" si="98"/>
        <v>B+</v>
      </c>
      <c r="AP101" s="4" t="str">
        <f t="shared" si="99"/>
        <v>7</v>
      </c>
      <c r="AQ101" s="1">
        <v>4</v>
      </c>
      <c r="AR101" s="10">
        <f t="shared" si="100"/>
        <v>28</v>
      </c>
      <c r="AS101" s="15">
        <f>[9]NSS!$C101</f>
        <v>28</v>
      </c>
      <c r="AT101" s="15">
        <f>[9]NSS!$D101</f>
        <v>37</v>
      </c>
      <c r="AU101" s="3">
        <f t="shared" si="101"/>
        <v>65</v>
      </c>
      <c r="AV101" s="4" t="str">
        <f t="shared" si="102"/>
        <v>B+</v>
      </c>
      <c r="AW101" s="4" t="str">
        <f t="shared" si="103"/>
        <v>7</v>
      </c>
      <c r="AX101" s="1">
        <v>4</v>
      </c>
      <c r="AY101" s="10">
        <f t="shared" si="104"/>
        <v>28</v>
      </c>
      <c r="AZ101" s="24">
        <f>[10]OB!$C101</f>
        <v>28</v>
      </c>
      <c r="BA101" s="24">
        <f>[10]OB!$D101</f>
        <v>37</v>
      </c>
      <c r="BB101" s="3">
        <f t="shared" si="105"/>
        <v>65</v>
      </c>
      <c r="BC101" s="4" t="str">
        <f t="shared" si="106"/>
        <v>B+</v>
      </c>
      <c r="BD101" s="4" t="str">
        <f t="shared" si="107"/>
        <v>7</v>
      </c>
      <c r="BE101" s="1">
        <v>4</v>
      </c>
      <c r="BF101" s="10">
        <f t="shared" si="108"/>
        <v>28</v>
      </c>
      <c r="BG101" s="3">
        <f t="shared" si="109"/>
        <v>224</v>
      </c>
      <c r="BH101" s="3">
        <f t="shared" si="110"/>
        <v>296</v>
      </c>
      <c r="BI101" s="3">
        <f t="shared" si="111"/>
        <v>520</v>
      </c>
      <c r="BJ101" s="7">
        <f t="shared" si="112"/>
        <v>56</v>
      </c>
      <c r="BK101" s="7">
        <f t="shared" si="113"/>
        <v>224</v>
      </c>
      <c r="BL101" s="11">
        <f t="shared" si="114"/>
        <v>65</v>
      </c>
      <c r="BM101" s="16" t="str">
        <f t="shared" si="75"/>
        <v>Successful</v>
      </c>
      <c r="BN101" s="8">
        <f t="shared" si="115"/>
        <v>7</v>
      </c>
      <c r="BO101" s="4" t="str">
        <f t="shared" si="116"/>
        <v>B+</v>
      </c>
      <c r="BP101" s="12" t="str">
        <f t="shared" si="76"/>
        <v>65-69.99</v>
      </c>
    </row>
    <row r="102" spans="1:68" x14ac:dyDescent="0.25">
      <c r="A102" s="12" t="str">
        <f>[2]Sheet1!$A101</f>
        <v>MMS18-20/100</v>
      </c>
      <c r="B102" s="32" t="str">
        <f>[2]Sheet1!$B101</f>
        <v>SHITYALKAR SHUBHAM DHONDIBA SHALAN</v>
      </c>
      <c r="C102" s="15">
        <f>[3]PM!$C102</f>
        <v>30</v>
      </c>
      <c r="D102" s="15">
        <f>[3]PM!$D102</f>
        <v>40</v>
      </c>
      <c r="E102" s="3">
        <f t="shared" si="77"/>
        <v>70</v>
      </c>
      <c r="F102" s="4" t="str">
        <f t="shared" si="78"/>
        <v>A</v>
      </c>
      <c r="G102" s="4" t="str">
        <f t="shared" si="79"/>
        <v>8</v>
      </c>
      <c r="H102" s="1">
        <v>4</v>
      </c>
      <c r="I102" s="10">
        <f t="shared" si="80"/>
        <v>32</v>
      </c>
      <c r="J102" s="15">
        <f>[4]FA!$C102</f>
        <v>30</v>
      </c>
      <c r="K102" s="15">
        <f>[4]FA!$D102</f>
        <v>40</v>
      </c>
      <c r="L102" s="3">
        <f t="shared" si="81"/>
        <v>70</v>
      </c>
      <c r="M102" s="4" t="str">
        <f t="shared" si="82"/>
        <v>A</v>
      </c>
      <c r="N102" s="4" t="str">
        <f t="shared" si="83"/>
        <v>8</v>
      </c>
      <c r="O102" s="1">
        <v>4</v>
      </c>
      <c r="P102" s="10">
        <f t="shared" si="84"/>
        <v>32</v>
      </c>
      <c r="Q102" s="23">
        <f>[5]BS!$C102</f>
        <v>30</v>
      </c>
      <c r="R102" s="23">
        <f>[5]BS!$D102</f>
        <v>40</v>
      </c>
      <c r="S102" s="3">
        <f t="shared" si="85"/>
        <v>70</v>
      </c>
      <c r="T102" s="4" t="str">
        <f t="shared" si="86"/>
        <v>A+</v>
      </c>
      <c r="U102" s="4" t="str">
        <f t="shared" si="87"/>
        <v>8</v>
      </c>
      <c r="V102" s="1">
        <v>4</v>
      </c>
      <c r="W102" s="10">
        <f t="shared" si="88"/>
        <v>32</v>
      </c>
      <c r="X102" s="24">
        <f>[6]OM!$C102</f>
        <v>30</v>
      </c>
      <c r="Y102" s="25">
        <f>[6]OM!$D102</f>
        <v>40</v>
      </c>
      <c r="Z102" s="3">
        <f t="shared" si="89"/>
        <v>70</v>
      </c>
      <c r="AA102" s="4" t="str">
        <f t="shared" si="90"/>
        <v>A</v>
      </c>
      <c r="AB102" s="4" t="str">
        <f t="shared" si="91"/>
        <v>8</v>
      </c>
      <c r="AC102" s="1">
        <v>4</v>
      </c>
      <c r="AD102" s="10">
        <f t="shared" si="92"/>
        <v>32</v>
      </c>
      <c r="AE102" s="24">
        <f>[7]ME!$C102</f>
        <v>30</v>
      </c>
      <c r="AF102" s="25">
        <f>[7]ME!$D102</f>
        <v>40</v>
      </c>
      <c r="AG102" s="3">
        <f t="shared" si="93"/>
        <v>70</v>
      </c>
      <c r="AH102" s="4" t="str">
        <f t="shared" si="94"/>
        <v>A</v>
      </c>
      <c r="AI102" s="4" t="str">
        <f t="shared" si="95"/>
        <v>8</v>
      </c>
      <c r="AJ102" s="1">
        <v>4</v>
      </c>
      <c r="AK102" s="10">
        <f t="shared" si="96"/>
        <v>32</v>
      </c>
      <c r="AL102" s="24">
        <f>[8]EMC!$C102</f>
        <v>30</v>
      </c>
      <c r="AM102" s="24">
        <f>[8]EMC!$D102</f>
        <v>40</v>
      </c>
      <c r="AN102" s="3">
        <f t="shared" si="97"/>
        <v>70</v>
      </c>
      <c r="AO102" s="4" t="str">
        <f t="shared" si="98"/>
        <v>A</v>
      </c>
      <c r="AP102" s="4" t="str">
        <f t="shared" si="99"/>
        <v>8</v>
      </c>
      <c r="AQ102" s="1">
        <v>4</v>
      </c>
      <c r="AR102" s="10">
        <f t="shared" si="100"/>
        <v>32</v>
      </c>
      <c r="AS102" s="15">
        <f>[9]NSS!$C102</f>
        <v>30</v>
      </c>
      <c r="AT102" s="15">
        <f>[9]NSS!$D102</f>
        <v>40</v>
      </c>
      <c r="AU102" s="3">
        <f t="shared" si="101"/>
        <v>70</v>
      </c>
      <c r="AV102" s="4" t="str">
        <f t="shared" si="102"/>
        <v>A</v>
      </c>
      <c r="AW102" s="4" t="str">
        <f t="shared" si="103"/>
        <v>8</v>
      </c>
      <c r="AX102" s="1">
        <v>4</v>
      </c>
      <c r="AY102" s="10">
        <f t="shared" si="104"/>
        <v>32</v>
      </c>
      <c r="AZ102" s="24">
        <f>[10]OB!$C102</f>
        <v>30</v>
      </c>
      <c r="BA102" s="24">
        <f>[10]OB!$D102</f>
        <v>40</v>
      </c>
      <c r="BB102" s="3">
        <f t="shared" si="105"/>
        <v>70</v>
      </c>
      <c r="BC102" s="4" t="str">
        <f t="shared" si="106"/>
        <v>A</v>
      </c>
      <c r="BD102" s="4" t="str">
        <f t="shared" si="107"/>
        <v>8</v>
      </c>
      <c r="BE102" s="1">
        <v>4</v>
      </c>
      <c r="BF102" s="10">
        <f t="shared" si="108"/>
        <v>32</v>
      </c>
      <c r="BG102" s="3">
        <f t="shared" si="109"/>
        <v>240</v>
      </c>
      <c r="BH102" s="3">
        <f t="shared" si="110"/>
        <v>320</v>
      </c>
      <c r="BI102" s="3">
        <f t="shared" si="111"/>
        <v>560</v>
      </c>
      <c r="BJ102" s="7">
        <f t="shared" si="112"/>
        <v>64</v>
      </c>
      <c r="BK102" s="7">
        <f t="shared" si="113"/>
        <v>256</v>
      </c>
      <c r="BL102" s="11">
        <f t="shared" si="114"/>
        <v>70</v>
      </c>
      <c r="BM102" s="16" t="str">
        <f t="shared" si="75"/>
        <v>Successful</v>
      </c>
      <c r="BN102" s="8">
        <f t="shared" si="115"/>
        <v>8</v>
      </c>
      <c r="BO102" s="4" t="str">
        <f t="shared" si="116"/>
        <v>A</v>
      </c>
      <c r="BP102" s="12" t="str">
        <f t="shared" si="76"/>
        <v>70-74.99</v>
      </c>
    </row>
    <row r="103" spans="1:68" x14ac:dyDescent="0.25">
      <c r="A103" s="12" t="str">
        <f>[2]Sheet1!$A102</f>
        <v>MMS18-20/101</v>
      </c>
      <c r="B103" s="32" t="str">
        <f>[2]Sheet1!$B102</f>
        <v>SHIVKAR PRIYANKA JANARDHAN REKHA</v>
      </c>
      <c r="C103" s="15">
        <f>[3]PM!$C103</f>
        <v>25</v>
      </c>
      <c r="D103" s="15">
        <f>[3]PM!$D103</f>
        <v>35</v>
      </c>
      <c r="E103" s="3">
        <f t="shared" si="77"/>
        <v>60</v>
      </c>
      <c r="F103" s="4" t="str">
        <f t="shared" si="78"/>
        <v>B</v>
      </c>
      <c r="G103" s="4" t="str">
        <f t="shared" si="79"/>
        <v>6</v>
      </c>
      <c r="H103" s="1">
        <v>4</v>
      </c>
      <c r="I103" s="10">
        <f t="shared" si="80"/>
        <v>24</v>
      </c>
      <c r="J103" s="15">
        <f>[4]FA!$C103</f>
        <v>25</v>
      </c>
      <c r="K103" s="15">
        <f>[4]FA!$D103</f>
        <v>35</v>
      </c>
      <c r="L103" s="3">
        <f t="shared" si="81"/>
        <v>60</v>
      </c>
      <c r="M103" s="4" t="str">
        <f t="shared" si="82"/>
        <v>B</v>
      </c>
      <c r="N103" s="4" t="str">
        <f t="shared" si="83"/>
        <v>6</v>
      </c>
      <c r="O103" s="1">
        <v>4</v>
      </c>
      <c r="P103" s="10">
        <f t="shared" si="84"/>
        <v>24</v>
      </c>
      <c r="Q103" s="23">
        <f>[5]BS!$C103</f>
        <v>25</v>
      </c>
      <c r="R103" s="23">
        <f>[5]BS!$D103</f>
        <v>35</v>
      </c>
      <c r="S103" s="3">
        <f t="shared" si="85"/>
        <v>60</v>
      </c>
      <c r="T103" s="4" t="str">
        <f t="shared" si="86"/>
        <v>A</v>
      </c>
      <c r="U103" s="4" t="str">
        <f t="shared" si="87"/>
        <v>6</v>
      </c>
      <c r="V103" s="1">
        <v>4</v>
      </c>
      <c r="W103" s="10">
        <f t="shared" si="88"/>
        <v>24</v>
      </c>
      <c r="X103" s="24">
        <f>[6]OM!$C103</f>
        <v>25</v>
      </c>
      <c r="Y103" s="25">
        <f>[6]OM!$D103</f>
        <v>35</v>
      </c>
      <c r="Z103" s="3">
        <f t="shared" si="89"/>
        <v>60</v>
      </c>
      <c r="AA103" s="4" t="str">
        <f t="shared" si="90"/>
        <v>B</v>
      </c>
      <c r="AB103" s="4" t="str">
        <f t="shared" si="91"/>
        <v>6</v>
      </c>
      <c r="AC103" s="1">
        <v>4</v>
      </c>
      <c r="AD103" s="10">
        <f t="shared" si="92"/>
        <v>24</v>
      </c>
      <c r="AE103" s="24">
        <f>[7]ME!$C103</f>
        <v>25</v>
      </c>
      <c r="AF103" s="25">
        <f>[7]ME!$D103</f>
        <v>35</v>
      </c>
      <c r="AG103" s="3">
        <f t="shared" si="93"/>
        <v>60</v>
      </c>
      <c r="AH103" s="4" t="str">
        <f t="shared" si="94"/>
        <v>B</v>
      </c>
      <c r="AI103" s="4" t="str">
        <f t="shared" si="95"/>
        <v>6</v>
      </c>
      <c r="AJ103" s="1">
        <v>4</v>
      </c>
      <c r="AK103" s="10">
        <f t="shared" si="96"/>
        <v>24</v>
      </c>
      <c r="AL103" s="24">
        <f>[8]EMC!$C103</f>
        <v>25</v>
      </c>
      <c r="AM103" s="24">
        <f>[8]EMC!$D103</f>
        <v>35</v>
      </c>
      <c r="AN103" s="3">
        <f t="shared" si="97"/>
        <v>60</v>
      </c>
      <c r="AO103" s="4" t="str">
        <f t="shared" si="98"/>
        <v>B</v>
      </c>
      <c r="AP103" s="4" t="str">
        <f t="shared" si="99"/>
        <v>6</v>
      </c>
      <c r="AQ103" s="1">
        <v>4</v>
      </c>
      <c r="AR103" s="10">
        <f t="shared" si="100"/>
        <v>24</v>
      </c>
      <c r="AS103" s="15">
        <f>[9]NSS!$C103</f>
        <v>25</v>
      </c>
      <c r="AT103" s="15">
        <f>[9]NSS!$D103</f>
        <v>35</v>
      </c>
      <c r="AU103" s="3">
        <f t="shared" si="101"/>
        <v>60</v>
      </c>
      <c r="AV103" s="4" t="str">
        <f t="shared" si="102"/>
        <v>B</v>
      </c>
      <c r="AW103" s="4" t="str">
        <f t="shared" si="103"/>
        <v>6</v>
      </c>
      <c r="AX103" s="1">
        <v>4</v>
      </c>
      <c r="AY103" s="10">
        <f t="shared" si="104"/>
        <v>24</v>
      </c>
      <c r="AZ103" s="24">
        <f>[10]OB!$C103</f>
        <v>25</v>
      </c>
      <c r="BA103" s="24">
        <f>[10]OB!$D103</f>
        <v>35</v>
      </c>
      <c r="BB103" s="3">
        <f t="shared" si="105"/>
        <v>60</v>
      </c>
      <c r="BC103" s="4" t="str">
        <f t="shared" si="106"/>
        <v>B</v>
      </c>
      <c r="BD103" s="4" t="str">
        <f t="shared" si="107"/>
        <v>6</v>
      </c>
      <c r="BE103" s="1">
        <v>4</v>
      </c>
      <c r="BF103" s="10">
        <f t="shared" si="108"/>
        <v>24</v>
      </c>
      <c r="BG103" s="3">
        <f t="shared" si="109"/>
        <v>200</v>
      </c>
      <c r="BH103" s="3">
        <f t="shared" si="110"/>
        <v>280</v>
      </c>
      <c r="BI103" s="3">
        <f t="shared" si="111"/>
        <v>480</v>
      </c>
      <c r="BJ103" s="7">
        <f t="shared" si="112"/>
        <v>48</v>
      </c>
      <c r="BK103" s="7">
        <f t="shared" si="113"/>
        <v>192</v>
      </c>
      <c r="BL103" s="11">
        <f t="shared" si="114"/>
        <v>60</v>
      </c>
      <c r="BM103" s="16" t="str">
        <f t="shared" si="75"/>
        <v>Successful</v>
      </c>
      <c r="BN103" s="8">
        <f t="shared" si="115"/>
        <v>6</v>
      </c>
      <c r="BO103" s="4" t="str">
        <f t="shared" si="116"/>
        <v>B</v>
      </c>
      <c r="BP103" s="12" t="str">
        <f t="shared" si="76"/>
        <v>60-64.99</v>
      </c>
    </row>
    <row r="104" spans="1:68" x14ac:dyDescent="0.25">
      <c r="A104" s="12" t="str">
        <f>[2]Sheet1!$A103</f>
        <v>MMS18-20/102</v>
      </c>
      <c r="B104" s="32" t="str">
        <f>[2]Sheet1!$B103</f>
        <v>SHRIGADI ROHIT DHARMENDRA RUPA</v>
      </c>
      <c r="C104" s="15">
        <f>[3]PM!$C104</f>
        <v>32</v>
      </c>
      <c r="D104" s="15">
        <f>[3]PM!$D104</f>
        <v>42</v>
      </c>
      <c r="E104" s="3">
        <f t="shared" si="77"/>
        <v>74</v>
      </c>
      <c r="F104" s="4" t="str">
        <f t="shared" si="78"/>
        <v>A</v>
      </c>
      <c r="G104" s="4" t="str">
        <f t="shared" si="79"/>
        <v>8</v>
      </c>
      <c r="H104" s="1">
        <v>4</v>
      </c>
      <c r="I104" s="10">
        <f t="shared" si="80"/>
        <v>32</v>
      </c>
      <c r="J104" s="15">
        <f>[4]FA!$C104</f>
        <v>32</v>
      </c>
      <c r="K104" s="15">
        <f>[4]FA!$D104</f>
        <v>42</v>
      </c>
      <c r="L104" s="3">
        <f t="shared" si="81"/>
        <v>74</v>
      </c>
      <c r="M104" s="4" t="str">
        <f t="shared" si="82"/>
        <v>A</v>
      </c>
      <c r="N104" s="4" t="str">
        <f t="shared" si="83"/>
        <v>8</v>
      </c>
      <c r="O104" s="1">
        <v>4</v>
      </c>
      <c r="P104" s="10">
        <f t="shared" si="84"/>
        <v>32</v>
      </c>
      <c r="Q104" s="23">
        <f>[5]BS!$C104</f>
        <v>32</v>
      </c>
      <c r="R104" s="23">
        <f>[5]BS!$D104</f>
        <v>42</v>
      </c>
      <c r="S104" s="3">
        <f t="shared" si="85"/>
        <v>74</v>
      </c>
      <c r="T104" s="4" t="str">
        <f t="shared" si="86"/>
        <v>A+</v>
      </c>
      <c r="U104" s="4" t="str">
        <f t="shared" si="87"/>
        <v>8</v>
      </c>
      <c r="V104" s="1">
        <v>4</v>
      </c>
      <c r="W104" s="10">
        <f t="shared" si="88"/>
        <v>32</v>
      </c>
      <c r="X104" s="24">
        <f>[6]OM!$C104</f>
        <v>32</v>
      </c>
      <c r="Y104" s="25">
        <f>[6]OM!$D104</f>
        <v>42</v>
      </c>
      <c r="Z104" s="3">
        <f t="shared" si="89"/>
        <v>74</v>
      </c>
      <c r="AA104" s="4" t="str">
        <f t="shared" si="90"/>
        <v>A</v>
      </c>
      <c r="AB104" s="4" t="str">
        <f t="shared" si="91"/>
        <v>8</v>
      </c>
      <c r="AC104" s="1">
        <v>4</v>
      </c>
      <c r="AD104" s="10">
        <f t="shared" si="92"/>
        <v>32</v>
      </c>
      <c r="AE104" s="24">
        <f>[7]ME!$C104</f>
        <v>32</v>
      </c>
      <c r="AF104" s="25">
        <f>[7]ME!$D104</f>
        <v>42</v>
      </c>
      <c r="AG104" s="3">
        <f t="shared" si="93"/>
        <v>74</v>
      </c>
      <c r="AH104" s="4" t="str">
        <f t="shared" si="94"/>
        <v>A</v>
      </c>
      <c r="AI104" s="4" t="str">
        <f t="shared" si="95"/>
        <v>8</v>
      </c>
      <c r="AJ104" s="1">
        <v>4</v>
      </c>
      <c r="AK104" s="10">
        <f t="shared" si="96"/>
        <v>32</v>
      </c>
      <c r="AL104" s="24">
        <f>[8]EMC!$C104</f>
        <v>32</v>
      </c>
      <c r="AM104" s="24">
        <f>[8]EMC!$D104</f>
        <v>42</v>
      </c>
      <c r="AN104" s="3">
        <f t="shared" si="97"/>
        <v>74</v>
      </c>
      <c r="AO104" s="4" t="str">
        <f t="shared" si="98"/>
        <v>A</v>
      </c>
      <c r="AP104" s="4" t="str">
        <f t="shared" si="99"/>
        <v>8</v>
      </c>
      <c r="AQ104" s="1">
        <v>4</v>
      </c>
      <c r="AR104" s="10">
        <f t="shared" si="100"/>
        <v>32</v>
      </c>
      <c r="AS104" s="15">
        <f>[9]NSS!$C104</f>
        <v>32</v>
      </c>
      <c r="AT104" s="15">
        <f>[9]NSS!$D104</f>
        <v>42</v>
      </c>
      <c r="AU104" s="3">
        <f t="shared" si="101"/>
        <v>74</v>
      </c>
      <c r="AV104" s="4" t="str">
        <f t="shared" si="102"/>
        <v>A</v>
      </c>
      <c r="AW104" s="4" t="str">
        <f t="shared" si="103"/>
        <v>8</v>
      </c>
      <c r="AX104" s="1">
        <v>4</v>
      </c>
      <c r="AY104" s="10">
        <f t="shared" si="104"/>
        <v>32</v>
      </c>
      <c r="AZ104" s="24">
        <f>[10]OB!$C104</f>
        <v>32</v>
      </c>
      <c r="BA104" s="24">
        <f>[10]OB!$D104</f>
        <v>42</v>
      </c>
      <c r="BB104" s="3">
        <f t="shared" si="105"/>
        <v>74</v>
      </c>
      <c r="BC104" s="4" t="str">
        <f t="shared" si="106"/>
        <v>A</v>
      </c>
      <c r="BD104" s="4" t="str">
        <f t="shared" si="107"/>
        <v>8</v>
      </c>
      <c r="BE104" s="1">
        <v>4</v>
      </c>
      <c r="BF104" s="10">
        <f t="shared" si="108"/>
        <v>32</v>
      </c>
      <c r="BG104" s="3">
        <f t="shared" si="109"/>
        <v>256</v>
      </c>
      <c r="BH104" s="3">
        <f t="shared" si="110"/>
        <v>336</v>
      </c>
      <c r="BI104" s="3">
        <f t="shared" si="111"/>
        <v>592</v>
      </c>
      <c r="BJ104" s="7">
        <f t="shared" si="112"/>
        <v>64</v>
      </c>
      <c r="BK104" s="7">
        <f t="shared" si="113"/>
        <v>256</v>
      </c>
      <c r="BL104" s="11">
        <f t="shared" si="114"/>
        <v>74</v>
      </c>
      <c r="BM104" s="16" t="str">
        <f t="shared" si="75"/>
        <v>Successful</v>
      </c>
      <c r="BN104" s="8">
        <f t="shared" si="115"/>
        <v>8</v>
      </c>
      <c r="BO104" s="4" t="str">
        <f t="shared" si="116"/>
        <v>A</v>
      </c>
      <c r="BP104" s="12" t="str">
        <f t="shared" si="76"/>
        <v>70-74.99</v>
      </c>
    </row>
    <row r="105" spans="1:68" x14ac:dyDescent="0.25">
      <c r="A105" s="12" t="str">
        <f>[2]Sheet1!$A104</f>
        <v>MMS18-20/103</v>
      </c>
      <c r="B105" s="32" t="str">
        <f>[2]Sheet1!$B104</f>
        <v>SINGH PRATIK SANJAY MEENA</v>
      </c>
      <c r="C105" s="15">
        <f>[3]PM!$C105</f>
        <v>31</v>
      </c>
      <c r="D105" s="15">
        <f>[3]PM!$D105</f>
        <v>45</v>
      </c>
      <c r="E105" s="3">
        <f t="shared" si="77"/>
        <v>76</v>
      </c>
      <c r="F105" s="4" t="str">
        <f t="shared" si="78"/>
        <v>A+</v>
      </c>
      <c r="G105" s="4" t="str">
        <f t="shared" si="79"/>
        <v>9</v>
      </c>
      <c r="H105" s="1">
        <v>4</v>
      </c>
      <c r="I105" s="10">
        <f t="shared" si="80"/>
        <v>36</v>
      </c>
      <c r="J105" s="15">
        <f>[4]FA!$C105</f>
        <v>31</v>
      </c>
      <c r="K105" s="15">
        <f>[4]FA!$D105</f>
        <v>45</v>
      </c>
      <c r="L105" s="3">
        <f t="shared" si="81"/>
        <v>76</v>
      </c>
      <c r="M105" s="4" t="str">
        <f t="shared" si="82"/>
        <v>A+</v>
      </c>
      <c r="N105" s="4" t="str">
        <f t="shared" si="83"/>
        <v>9</v>
      </c>
      <c r="O105" s="1">
        <v>4</v>
      </c>
      <c r="P105" s="10">
        <f t="shared" si="84"/>
        <v>36</v>
      </c>
      <c r="Q105" s="23">
        <f>[5]BS!$C105</f>
        <v>31</v>
      </c>
      <c r="R105" s="23">
        <f>[5]BS!$D105</f>
        <v>45</v>
      </c>
      <c r="S105" s="3">
        <f t="shared" si="85"/>
        <v>76</v>
      </c>
      <c r="T105" s="4" t="str">
        <f t="shared" si="86"/>
        <v>A+</v>
      </c>
      <c r="U105" s="4" t="str">
        <f t="shared" si="87"/>
        <v>9</v>
      </c>
      <c r="V105" s="1">
        <v>4</v>
      </c>
      <c r="W105" s="10">
        <f t="shared" si="88"/>
        <v>36</v>
      </c>
      <c r="X105" s="24">
        <f>[6]OM!$C105</f>
        <v>31</v>
      </c>
      <c r="Y105" s="25">
        <f>[6]OM!$D105</f>
        <v>45</v>
      </c>
      <c r="Z105" s="3">
        <f t="shared" si="89"/>
        <v>76</v>
      </c>
      <c r="AA105" s="4" t="str">
        <f t="shared" si="90"/>
        <v>A+</v>
      </c>
      <c r="AB105" s="4" t="str">
        <f t="shared" si="91"/>
        <v>9</v>
      </c>
      <c r="AC105" s="1">
        <v>4</v>
      </c>
      <c r="AD105" s="10">
        <f t="shared" si="92"/>
        <v>36</v>
      </c>
      <c r="AE105" s="24">
        <f>[7]ME!$C105</f>
        <v>31</v>
      </c>
      <c r="AF105" s="25">
        <f>[7]ME!$D105</f>
        <v>45</v>
      </c>
      <c r="AG105" s="3">
        <f t="shared" si="93"/>
        <v>76</v>
      </c>
      <c r="AH105" s="4" t="str">
        <f t="shared" si="94"/>
        <v>A+</v>
      </c>
      <c r="AI105" s="4" t="str">
        <f t="shared" si="95"/>
        <v>9</v>
      </c>
      <c r="AJ105" s="1">
        <v>4</v>
      </c>
      <c r="AK105" s="10">
        <f t="shared" si="96"/>
        <v>36</v>
      </c>
      <c r="AL105" s="24">
        <f>[8]EMC!$C105</f>
        <v>31</v>
      </c>
      <c r="AM105" s="24">
        <f>[8]EMC!$D105</f>
        <v>45</v>
      </c>
      <c r="AN105" s="3">
        <f t="shared" si="97"/>
        <v>76</v>
      </c>
      <c r="AO105" s="4" t="str">
        <f t="shared" si="98"/>
        <v>A+</v>
      </c>
      <c r="AP105" s="4" t="str">
        <f t="shared" si="99"/>
        <v>9</v>
      </c>
      <c r="AQ105" s="1">
        <v>4</v>
      </c>
      <c r="AR105" s="10">
        <f t="shared" si="100"/>
        <v>36</v>
      </c>
      <c r="AS105" s="15">
        <f>[9]NSS!$C105</f>
        <v>31</v>
      </c>
      <c r="AT105" s="15">
        <f>[9]NSS!$D105</f>
        <v>45</v>
      </c>
      <c r="AU105" s="3">
        <f t="shared" si="101"/>
        <v>76</v>
      </c>
      <c r="AV105" s="4" t="str">
        <f t="shared" si="102"/>
        <v>A+</v>
      </c>
      <c r="AW105" s="4" t="str">
        <f t="shared" si="103"/>
        <v>9</v>
      </c>
      <c r="AX105" s="1">
        <v>4</v>
      </c>
      <c r="AY105" s="10">
        <f t="shared" si="104"/>
        <v>36</v>
      </c>
      <c r="AZ105" s="24">
        <f>[10]OB!$C105</f>
        <v>31</v>
      </c>
      <c r="BA105" s="24">
        <f>[10]OB!$D105</f>
        <v>45</v>
      </c>
      <c r="BB105" s="3">
        <f t="shared" si="105"/>
        <v>76</v>
      </c>
      <c r="BC105" s="4" t="str">
        <f t="shared" si="106"/>
        <v>A+</v>
      </c>
      <c r="BD105" s="4" t="str">
        <f t="shared" si="107"/>
        <v>9</v>
      </c>
      <c r="BE105" s="1">
        <v>4</v>
      </c>
      <c r="BF105" s="10">
        <f t="shared" si="108"/>
        <v>36</v>
      </c>
      <c r="BG105" s="3">
        <f t="shared" si="109"/>
        <v>248</v>
      </c>
      <c r="BH105" s="3">
        <f t="shared" si="110"/>
        <v>360</v>
      </c>
      <c r="BI105" s="3">
        <f t="shared" si="111"/>
        <v>608</v>
      </c>
      <c r="BJ105" s="7">
        <f t="shared" si="112"/>
        <v>72</v>
      </c>
      <c r="BK105" s="7">
        <f t="shared" si="113"/>
        <v>288</v>
      </c>
      <c r="BL105" s="11">
        <f t="shared" si="114"/>
        <v>76</v>
      </c>
      <c r="BM105" s="16" t="str">
        <f t="shared" si="75"/>
        <v>Successful</v>
      </c>
      <c r="BN105" s="8">
        <f t="shared" si="115"/>
        <v>9</v>
      </c>
      <c r="BO105" s="4" t="str">
        <f t="shared" si="116"/>
        <v>A+</v>
      </c>
      <c r="BP105" s="12" t="str">
        <f t="shared" si="76"/>
        <v>75-79.99</v>
      </c>
    </row>
    <row r="106" spans="1:68" x14ac:dyDescent="0.25">
      <c r="A106" s="12" t="str">
        <f>[2]Sheet1!$A105</f>
        <v>MMS18-20/104</v>
      </c>
      <c r="B106" s="32" t="str">
        <f>[2]Sheet1!$B105</f>
        <v>SINGH VARSHA GURUPRASAD VEENA</v>
      </c>
      <c r="C106" s="15">
        <f>[3]PM!$C106</f>
        <v>33</v>
      </c>
      <c r="D106" s="15">
        <f>[3]PM!$D106</f>
        <v>36</v>
      </c>
      <c r="E106" s="3">
        <f t="shared" si="77"/>
        <v>69</v>
      </c>
      <c r="F106" s="4" t="str">
        <f t="shared" si="78"/>
        <v>B+</v>
      </c>
      <c r="G106" s="4" t="str">
        <f t="shared" si="79"/>
        <v>7</v>
      </c>
      <c r="H106" s="1">
        <v>4</v>
      </c>
      <c r="I106" s="10">
        <f t="shared" si="80"/>
        <v>28</v>
      </c>
      <c r="J106" s="15">
        <f>[4]FA!$C106</f>
        <v>33</v>
      </c>
      <c r="K106" s="15">
        <f>[4]FA!$D106</f>
        <v>36</v>
      </c>
      <c r="L106" s="3">
        <f t="shared" si="81"/>
        <v>69</v>
      </c>
      <c r="M106" s="4" t="str">
        <f t="shared" si="82"/>
        <v>B+</v>
      </c>
      <c r="N106" s="4" t="str">
        <f t="shared" si="83"/>
        <v>7</v>
      </c>
      <c r="O106" s="1">
        <v>4</v>
      </c>
      <c r="P106" s="10">
        <f t="shared" si="84"/>
        <v>28</v>
      </c>
      <c r="Q106" s="23">
        <f>[5]BS!$C106</f>
        <v>33</v>
      </c>
      <c r="R106" s="23">
        <f>[5]BS!$D106</f>
        <v>36</v>
      </c>
      <c r="S106" s="3">
        <f t="shared" si="85"/>
        <v>69</v>
      </c>
      <c r="T106" s="4" t="str">
        <f t="shared" si="86"/>
        <v>A</v>
      </c>
      <c r="U106" s="4" t="str">
        <f t="shared" si="87"/>
        <v>7</v>
      </c>
      <c r="V106" s="1">
        <v>4</v>
      </c>
      <c r="W106" s="10">
        <f t="shared" si="88"/>
        <v>28</v>
      </c>
      <c r="X106" s="24">
        <f>[6]OM!$C106</f>
        <v>33</v>
      </c>
      <c r="Y106" s="25">
        <f>[6]OM!$D106</f>
        <v>36</v>
      </c>
      <c r="Z106" s="3">
        <f t="shared" si="89"/>
        <v>69</v>
      </c>
      <c r="AA106" s="4" t="str">
        <f t="shared" si="90"/>
        <v>B+</v>
      </c>
      <c r="AB106" s="4" t="str">
        <f t="shared" si="91"/>
        <v>7</v>
      </c>
      <c r="AC106" s="1">
        <v>4</v>
      </c>
      <c r="AD106" s="10">
        <f t="shared" si="92"/>
        <v>28</v>
      </c>
      <c r="AE106" s="24">
        <f>[7]ME!$C106</f>
        <v>33</v>
      </c>
      <c r="AF106" s="25">
        <f>[7]ME!$D106</f>
        <v>36</v>
      </c>
      <c r="AG106" s="3">
        <f t="shared" si="93"/>
        <v>69</v>
      </c>
      <c r="AH106" s="4" t="str">
        <f t="shared" si="94"/>
        <v>B+</v>
      </c>
      <c r="AI106" s="4" t="str">
        <f t="shared" si="95"/>
        <v>7</v>
      </c>
      <c r="AJ106" s="1">
        <v>4</v>
      </c>
      <c r="AK106" s="10">
        <f t="shared" si="96"/>
        <v>28</v>
      </c>
      <c r="AL106" s="24">
        <f>[8]EMC!$C106</f>
        <v>33</v>
      </c>
      <c r="AM106" s="24">
        <f>[8]EMC!$D106</f>
        <v>36</v>
      </c>
      <c r="AN106" s="3">
        <f t="shared" si="97"/>
        <v>69</v>
      </c>
      <c r="AO106" s="4" t="str">
        <f t="shared" si="98"/>
        <v>B+</v>
      </c>
      <c r="AP106" s="4" t="str">
        <f t="shared" si="99"/>
        <v>7</v>
      </c>
      <c r="AQ106" s="1">
        <v>4</v>
      </c>
      <c r="AR106" s="10">
        <f t="shared" si="100"/>
        <v>28</v>
      </c>
      <c r="AS106" s="15">
        <f>[9]NSS!$C106</f>
        <v>33</v>
      </c>
      <c r="AT106" s="15">
        <f>[9]NSS!$D106</f>
        <v>36</v>
      </c>
      <c r="AU106" s="3">
        <f t="shared" si="101"/>
        <v>69</v>
      </c>
      <c r="AV106" s="4" t="str">
        <f t="shared" si="102"/>
        <v>B+</v>
      </c>
      <c r="AW106" s="4" t="str">
        <f t="shared" si="103"/>
        <v>7</v>
      </c>
      <c r="AX106" s="1">
        <v>4</v>
      </c>
      <c r="AY106" s="10">
        <f t="shared" si="104"/>
        <v>28</v>
      </c>
      <c r="AZ106" s="24">
        <f>[10]OB!$C106</f>
        <v>33</v>
      </c>
      <c r="BA106" s="24">
        <f>[10]OB!$D106</f>
        <v>36</v>
      </c>
      <c r="BB106" s="3">
        <f t="shared" si="105"/>
        <v>69</v>
      </c>
      <c r="BC106" s="4" t="str">
        <f t="shared" si="106"/>
        <v>B+</v>
      </c>
      <c r="BD106" s="4" t="str">
        <f t="shared" si="107"/>
        <v>7</v>
      </c>
      <c r="BE106" s="1">
        <v>4</v>
      </c>
      <c r="BF106" s="10">
        <f t="shared" si="108"/>
        <v>28</v>
      </c>
      <c r="BG106" s="3">
        <f t="shared" si="109"/>
        <v>264</v>
      </c>
      <c r="BH106" s="3">
        <f t="shared" si="110"/>
        <v>288</v>
      </c>
      <c r="BI106" s="3">
        <f t="shared" si="111"/>
        <v>552</v>
      </c>
      <c r="BJ106" s="7">
        <f t="shared" si="112"/>
        <v>56</v>
      </c>
      <c r="BK106" s="7">
        <f t="shared" si="113"/>
        <v>224</v>
      </c>
      <c r="BL106" s="11">
        <f t="shared" si="114"/>
        <v>69</v>
      </c>
      <c r="BM106" s="16" t="str">
        <f t="shared" si="75"/>
        <v>Successful</v>
      </c>
      <c r="BN106" s="8">
        <f t="shared" si="115"/>
        <v>7</v>
      </c>
      <c r="BO106" s="4" t="str">
        <f t="shared" si="116"/>
        <v>B+</v>
      </c>
      <c r="BP106" s="12" t="str">
        <f t="shared" si="76"/>
        <v>65-69.99</v>
      </c>
    </row>
    <row r="107" spans="1:68" x14ac:dyDescent="0.25">
      <c r="A107" s="12" t="str">
        <f>[2]Sheet1!$A106</f>
        <v>MMS18-20/105</v>
      </c>
      <c r="B107" s="32" t="str">
        <f>[2]Sheet1!$B106</f>
        <v>SOLANKI PRAKASH RAMESH SUREKHA</v>
      </c>
      <c r="C107" s="15">
        <f>[3]PM!$C107</f>
        <v>32</v>
      </c>
      <c r="D107" s="15">
        <f>[3]PM!$D107</f>
        <v>39</v>
      </c>
      <c r="E107" s="3">
        <f t="shared" si="77"/>
        <v>71</v>
      </c>
      <c r="F107" s="4" t="str">
        <f t="shared" si="78"/>
        <v>A</v>
      </c>
      <c r="G107" s="4" t="str">
        <f t="shared" si="79"/>
        <v>8</v>
      </c>
      <c r="H107" s="1">
        <v>4</v>
      </c>
      <c r="I107" s="10">
        <f t="shared" si="80"/>
        <v>32</v>
      </c>
      <c r="J107" s="15">
        <f>[4]FA!$C107</f>
        <v>32</v>
      </c>
      <c r="K107" s="15">
        <f>[4]FA!$D107</f>
        <v>39</v>
      </c>
      <c r="L107" s="3">
        <f t="shared" si="81"/>
        <v>71</v>
      </c>
      <c r="M107" s="4" t="str">
        <f t="shared" si="82"/>
        <v>A</v>
      </c>
      <c r="N107" s="4" t="str">
        <f t="shared" si="83"/>
        <v>8</v>
      </c>
      <c r="O107" s="1">
        <v>4</v>
      </c>
      <c r="P107" s="10">
        <f t="shared" si="84"/>
        <v>32</v>
      </c>
      <c r="Q107" s="23">
        <f>[5]BS!$C107</f>
        <v>32</v>
      </c>
      <c r="R107" s="23">
        <f>[5]BS!$D107</f>
        <v>39</v>
      </c>
      <c r="S107" s="3">
        <f t="shared" si="85"/>
        <v>71</v>
      </c>
      <c r="T107" s="4" t="str">
        <f t="shared" si="86"/>
        <v>A+</v>
      </c>
      <c r="U107" s="4" t="str">
        <f t="shared" si="87"/>
        <v>8</v>
      </c>
      <c r="V107" s="1">
        <v>4</v>
      </c>
      <c r="W107" s="10">
        <f t="shared" si="88"/>
        <v>32</v>
      </c>
      <c r="X107" s="24">
        <f>[6]OM!$C107</f>
        <v>32</v>
      </c>
      <c r="Y107" s="25">
        <f>[6]OM!$D107</f>
        <v>39</v>
      </c>
      <c r="Z107" s="3">
        <f t="shared" si="89"/>
        <v>71</v>
      </c>
      <c r="AA107" s="4" t="str">
        <f t="shared" si="90"/>
        <v>A</v>
      </c>
      <c r="AB107" s="4" t="str">
        <f t="shared" si="91"/>
        <v>8</v>
      </c>
      <c r="AC107" s="1">
        <v>4</v>
      </c>
      <c r="AD107" s="10">
        <f t="shared" si="92"/>
        <v>32</v>
      </c>
      <c r="AE107" s="24">
        <f>[7]ME!$C107</f>
        <v>32</v>
      </c>
      <c r="AF107" s="25">
        <f>[7]ME!$D107</f>
        <v>39</v>
      </c>
      <c r="AG107" s="3">
        <f t="shared" si="93"/>
        <v>71</v>
      </c>
      <c r="AH107" s="4" t="str">
        <f t="shared" si="94"/>
        <v>A</v>
      </c>
      <c r="AI107" s="4" t="str">
        <f t="shared" si="95"/>
        <v>8</v>
      </c>
      <c r="AJ107" s="1">
        <v>4</v>
      </c>
      <c r="AK107" s="10">
        <f t="shared" si="96"/>
        <v>32</v>
      </c>
      <c r="AL107" s="24">
        <f>[8]EMC!$C107</f>
        <v>32</v>
      </c>
      <c r="AM107" s="24">
        <f>[8]EMC!$D107</f>
        <v>39</v>
      </c>
      <c r="AN107" s="3">
        <f t="shared" si="97"/>
        <v>71</v>
      </c>
      <c r="AO107" s="4" t="str">
        <f t="shared" si="98"/>
        <v>A</v>
      </c>
      <c r="AP107" s="4" t="str">
        <f t="shared" si="99"/>
        <v>8</v>
      </c>
      <c r="AQ107" s="1">
        <v>4</v>
      </c>
      <c r="AR107" s="10">
        <f t="shared" si="100"/>
        <v>32</v>
      </c>
      <c r="AS107" s="15">
        <f>[9]NSS!$C107</f>
        <v>32</v>
      </c>
      <c r="AT107" s="15">
        <f>[9]NSS!$D107</f>
        <v>39</v>
      </c>
      <c r="AU107" s="3">
        <f t="shared" si="101"/>
        <v>71</v>
      </c>
      <c r="AV107" s="4" t="str">
        <f t="shared" si="102"/>
        <v>A</v>
      </c>
      <c r="AW107" s="4" t="str">
        <f t="shared" si="103"/>
        <v>8</v>
      </c>
      <c r="AX107" s="1">
        <v>4</v>
      </c>
      <c r="AY107" s="10">
        <f t="shared" si="104"/>
        <v>32</v>
      </c>
      <c r="AZ107" s="24">
        <f>[10]OB!$C107</f>
        <v>32</v>
      </c>
      <c r="BA107" s="24">
        <f>[10]OB!$D107</f>
        <v>39</v>
      </c>
      <c r="BB107" s="3">
        <f t="shared" si="105"/>
        <v>71</v>
      </c>
      <c r="BC107" s="4" t="str">
        <f t="shared" si="106"/>
        <v>A</v>
      </c>
      <c r="BD107" s="4" t="str">
        <f t="shared" si="107"/>
        <v>8</v>
      </c>
      <c r="BE107" s="1">
        <v>4</v>
      </c>
      <c r="BF107" s="10">
        <f t="shared" si="108"/>
        <v>32</v>
      </c>
      <c r="BG107" s="3">
        <f t="shared" si="109"/>
        <v>256</v>
      </c>
      <c r="BH107" s="3">
        <f t="shared" si="110"/>
        <v>312</v>
      </c>
      <c r="BI107" s="3">
        <f t="shared" si="111"/>
        <v>568</v>
      </c>
      <c r="BJ107" s="7">
        <f t="shared" si="112"/>
        <v>64</v>
      </c>
      <c r="BK107" s="7">
        <f t="shared" si="113"/>
        <v>256</v>
      </c>
      <c r="BL107" s="11">
        <f t="shared" si="114"/>
        <v>71</v>
      </c>
      <c r="BM107" s="16" t="str">
        <f t="shared" si="75"/>
        <v>Successful</v>
      </c>
      <c r="BN107" s="8">
        <f t="shared" si="115"/>
        <v>8</v>
      </c>
      <c r="BO107" s="4" t="str">
        <f t="shared" si="116"/>
        <v>A</v>
      </c>
      <c r="BP107" s="12" t="str">
        <f t="shared" si="76"/>
        <v>70-74.99</v>
      </c>
    </row>
    <row r="108" spans="1:68" x14ac:dyDescent="0.25">
      <c r="A108" s="12" t="str">
        <f>[2]Sheet1!$A107</f>
        <v>MMS18-20/106</v>
      </c>
      <c r="B108" s="32" t="str">
        <f>[2]Sheet1!$B107</f>
        <v>SURYAVANSHI MAYURI DILIP BHAGIRATHI</v>
      </c>
      <c r="C108" s="15">
        <f>[3]PM!$C108</f>
        <v>30</v>
      </c>
      <c r="D108" s="15">
        <f>[3]PM!$D108</f>
        <v>41</v>
      </c>
      <c r="E108" s="3">
        <f t="shared" si="77"/>
        <v>71</v>
      </c>
      <c r="F108" s="4" t="str">
        <f t="shared" si="78"/>
        <v>A</v>
      </c>
      <c r="G108" s="4" t="str">
        <f t="shared" si="79"/>
        <v>8</v>
      </c>
      <c r="H108" s="1">
        <v>4</v>
      </c>
      <c r="I108" s="10">
        <f t="shared" si="80"/>
        <v>32</v>
      </c>
      <c r="J108" s="15">
        <f>[4]FA!$C108</f>
        <v>30</v>
      </c>
      <c r="K108" s="15">
        <f>[4]FA!$D108</f>
        <v>41</v>
      </c>
      <c r="L108" s="3">
        <f t="shared" si="81"/>
        <v>71</v>
      </c>
      <c r="M108" s="4" t="str">
        <f t="shared" si="82"/>
        <v>A</v>
      </c>
      <c r="N108" s="4" t="str">
        <f t="shared" si="83"/>
        <v>8</v>
      </c>
      <c r="O108" s="1">
        <v>4</v>
      </c>
      <c r="P108" s="10">
        <f t="shared" si="84"/>
        <v>32</v>
      </c>
      <c r="Q108" s="23">
        <f>[5]BS!$C108</f>
        <v>30</v>
      </c>
      <c r="R108" s="23">
        <f>[5]BS!$D108</f>
        <v>41</v>
      </c>
      <c r="S108" s="3">
        <f t="shared" si="85"/>
        <v>71</v>
      </c>
      <c r="T108" s="4" t="str">
        <f t="shared" si="86"/>
        <v>A+</v>
      </c>
      <c r="U108" s="4" t="str">
        <f t="shared" si="87"/>
        <v>8</v>
      </c>
      <c r="V108" s="1">
        <v>4</v>
      </c>
      <c r="W108" s="10">
        <f t="shared" si="88"/>
        <v>32</v>
      </c>
      <c r="X108" s="24">
        <f>[6]OM!$C108</f>
        <v>30</v>
      </c>
      <c r="Y108" s="25">
        <f>[6]OM!$D108</f>
        <v>41</v>
      </c>
      <c r="Z108" s="3">
        <f t="shared" si="89"/>
        <v>71</v>
      </c>
      <c r="AA108" s="4" t="str">
        <f t="shared" si="90"/>
        <v>A</v>
      </c>
      <c r="AB108" s="4" t="str">
        <f t="shared" si="91"/>
        <v>8</v>
      </c>
      <c r="AC108" s="1">
        <v>4</v>
      </c>
      <c r="AD108" s="10">
        <f t="shared" si="92"/>
        <v>32</v>
      </c>
      <c r="AE108" s="24">
        <f>[7]ME!$C108</f>
        <v>30</v>
      </c>
      <c r="AF108" s="25">
        <f>[7]ME!$D108</f>
        <v>41</v>
      </c>
      <c r="AG108" s="3">
        <f t="shared" si="93"/>
        <v>71</v>
      </c>
      <c r="AH108" s="4" t="str">
        <f t="shared" si="94"/>
        <v>A</v>
      </c>
      <c r="AI108" s="4" t="str">
        <f t="shared" si="95"/>
        <v>8</v>
      </c>
      <c r="AJ108" s="1">
        <v>4</v>
      </c>
      <c r="AK108" s="10">
        <f t="shared" si="96"/>
        <v>32</v>
      </c>
      <c r="AL108" s="24">
        <f>[8]EMC!$C108</f>
        <v>30</v>
      </c>
      <c r="AM108" s="24">
        <f>[8]EMC!$D108</f>
        <v>41</v>
      </c>
      <c r="AN108" s="3">
        <f t="shared" si="97"/>
        <v>71</v>
      </c>
      <c r="AO108" s="4" t="str">
        <f t="shared" si="98"/>
        <v>A</v>
      </c>
      <c r="AP108" s="4" t="str">
        <f t="shared" si="99"/>
        <v>8</v>
      </c>
      <c r="AQ108" s="1">
        <v>4</v>
      </c>
      <c r="AR108" s="10">
        <f t="shared" si="100"/>
        <v>32</v>
      </c>
      <c r="AS108" s="15">
        <f>[9]NSS!$C108</f>
        <v>30</v>
      </c>
      <c r="AT108" s="15">
        <f>[9]NSS!$D108</f>
        <v>41</v>
      </c>
      <c r="AU108" s="3">
        <f t="shared" si="101"/>
        <v>71</v>
      </c>
      <c r="AV108" s="4" t="str">
        <f t="shared" si="102"/>
        <v>A</v>
      </c>
      <c r="AW108" s="4" t="str">
        <f t="shared" si="103"/>
        <v>8</v>
      </c>
      <c r="AX108" s="1">
        <v>4</v>
      </c>
      <c r="AY108" s="10">
        <f t="shared" si="104"/>
        <v>32</v>
      </c>
      <c r="AZ108" s="24">
        <f>[10]OB!$C108</f>
        <v>30</v>
      </c>
      <c r="BA108" s="24">
        <f>[10]OB!$D108</f>
        <v>41</v>
      </c>
      <c r="BB108" s="3">
        <f t="shared" si="105"/>
        <v>71</v>
      </c>
      <c r="BC108" s="4" t="str">
        <f t="shared" si="106"/>
        <v>A</v>
      </c>
      <c r="BD108" s="4" t="str">
        <f t="shared" si="107"/>
        <v>8</v>
      </c>
      <c r="BE108" s="1">
        <v>4</v>
      </c>
      <c r="BF108" s="10">
        <f t="shared" si="108"/>
        <v>32</v>
      </c>
      <c r="BG108" s="3">
        <f t="shared" si="109"/>
        <v>240</v>
      </c>
      <c r="BH108" s="3">
        <f t="shared" si="110"/>
        <v>328</v>
      </c>
      <c r="BI108" s="3">
        <f t="shared" si="111"/>
        <v>568</v>
      </c>
      <c r="BJ108" s="7">
        <f t="shared" si="112"/>
        <v>64</v>
      </c>
      <c r="BK108" s="7">
        <f t="shared" si="113"/>
        <v>256</v>
      </c>
      <c r="BL108" s="11">
        <f t="shared" si="114"/>
        <v>71</v>
      </c>
      <c r="BM108" s="16" t="str">
        <f t="shared" si="75"/>
        <v>Successful</v>
      </c>
      <c r="BN108" s="8">
        <f t="shared" si="115"/>
        <v>8</v>
      </c>
      <c r="BO108" s="4" t="str">
        <f t="shared" si="116"/>
        <v>A</v>
      </c>
      <c r="BP108" s="12" t="str">
        <f t="shared" si="76"/>
        <v>70-74.99</v>
      </c>
    </row>
    <row r="109" spans="1:68" x14ac:dyDescent="0.25">
      <c r="A109" s="12" t="str">
        <f>[2]Sheet1!$A108</f>
        <v>MMS18-20/107</v>
      </c>
      <c r="B109" s="32" t="str">
        <f>[2]Sheet1!$B108</f>
        <v>SWAMY VIOLET BENEDICT JULIET</v>
      </c>
      <c r="C109" s="15">
        <f>[3]PM!$C109</f>
        <v>29</v>
      </c>
      <c r="D109" s="15">
        <f>[3]PM!$D109</f>
        <v>46</v>
      </c>
      <c r="E109" s="3">
        <f t="shared" si="77"/>
        <v>75</v>
      </c>
      <c r="F109" s="4" t="str">
        <f t="shared" si="78"/>
        <v>A+</v>
      </c>
      <c r="G109" s="4" t="str">
        <f t="shared" si="79"/>
        <v>9</v>
      </c>
      <c r="H109" s="1">
        <v>4</v>
      </c>
      <c r="I109" s="10">
        <f t="shared" si="80"/>
        <v>36</v>
      </c>
      <c r="J109" s="15">
        <f>[4]FA!$C109</f>
        <v>29</v>
      </c>
      <c r="K109" s="15">
        <f>[4]FA!$D109</f>
        <v>46</v>
      </c>
      <c r="L109" s="3">
        <f t="shared" si="81"/>
        <v>75</v>
      </c>
      <c r="M109" s="4" t="str">
        <f t="shared" si="82"/>
        <v>A+</v>
      </c>
      <c r="N109" s="4" t="str">
        <f t="shared" si="83"/>
        <v>9</v>
      </c>
      <c r="O109" s="1">
        <v>4</v>
      </c>
      <c r="P109" s="10">
        <f t="shared" si="84"/>
        <v>36</v>
      </c>
      <c r="Q109" s="23">
        <f>[5]BS!$C109</f>
        <v>29</v>
      </c>
      <c r="R109" s="23">
        <f>[5]BS!$D109</f>
        <v>46</v>
      </c>
      <c r="S109" s="3">
        <f t="shared" si="85"/>
        <v>75</v>
      </c>
      <c r="T109" s="4" t="str">
        <f t="shared" si="86"/>
        <v>A+</v>
      </c>
      <c r="U109" s="4" t="str">
        <f t="shared" si="87"/>
        <v>9</v>
      </c>
      <c r="V109" s="1">
        <v>4</v>
      </c>
      <c r="W109" s="10">
        <f t="shared" si="88"/>
        <v>36</v>
      </c>
      <c r="X109" s="24">
        <f>[6]OM!$C109</f>
        <v>29</v>
      </c>
      <c r="Y109" s="25">
        <f>[6]OM!$D109</f>
        <v>46</v>
      </c>
      <c r="Z109" s="3">
        <f t="shared" si="89"/>
        <v>75</v>
      </c>
      <c r="AA109" s="4" t="str">
        <f t="shared" si="90"/>
        <v>A+</v>
      </c>
      <c r="AB109" s="4" t="str">
        <f t="shared" si="91"/>
        <v>9</v>
      </c>
      <c r="AC109" s="1">
        <v>4</v>
      </c>
      <c r="AD109" s="10">
        <f t="shared" si="92"/>
        <v>36</v>
      </c>
      <c r="AE109" s="24">
        <f>[7]ME!$C109</f>
        <v>29</v>
      </c>
      <c r="AF109" s="25">
        <f>[7]ME!$D109</f>
        <v>46</v>
      </c>
      <c r="AG109" s="3">
        <f t="shared" si="93"/>
        <v>75</v>
      </c>
      <c r="AH109" s="4" t="str">
        <f t="shared" si="94"/>
        <v>A+</v>
      </c>
      <c r="AI109" s="4" t="str">
        <f t="shared" si="95"/>
        <v>9</v>
      </c>
      <c r="AJ109" s="1">
        <v>4</v>
      </c>
      <c r="AK109" s="10">
        <f t="shared" si="96"/>
        <v>36</v>
      </c>
      <c r="AL109" s="24">
        <f>[8]EMC!$C109</f>
        <v>29</v>
      </c>
      <c r="AM109" s="24">
        <f>[8]EMC!$D109</f>
        <v>46</v>
      </c>
      <c r="AN109" s="3">
        <f t="shared" si="97"/>
        <v>75</v>
      </c>
      <c r="AO109" s="4" t="str">
        <f t="shared" si="98"/>
        <v>A+</v>
      </c>
      <c r="AP109" s="4" t="str">
        <f t="shared" si="99"/>
        <v>9</v>
      </c>
      <c r="AQ109" s="1">
        <v>4</v>
      </c>
      <c r="AR109" s="10">
        <f t="shared" si="100"/>
        <v>36</v>
      </c>
      <c r="AS109" s="15">
        <f>[9]NSS!$C109</f>
        <v>29</v>
      </c>
      <c r="AT109" s="15">
        <f>[9]NSS!$D109</f>
        <v>46</v>
      </c>
      <c r="AU109" s="3">
        <f t="shared" si="101"/>
        <v>75</v>
      </c>
      <c r="AV109" s="4" t="str">
        <f t="shared" si="102"/>
        <v>A+</v>
      </c>
      <c r="AW109" s="4" t="str">
        <f t="shared" si="103"/>
        <v>9</v>
      </c>
      <c r="AX109" s="1">
        <v>4</v>
      </c>
      <c r="AY109" s="10">
        <f t="shared" si="104"/>
        <v>36</v>
      </c>
      <c r="AZ109" s="24">
        <f>[10]OB!$C109</f>
        <v>29</v>
      </c>
      <c r="BA109" s="24">
        <f>[10]OB!$D109</f>
        <v>46</v>
      </c>
      <c r="BB109" s="3">
        <f t="shared" si="105"/>
        <v>75</v>
      </c>
      <c r="BC109" s="4" t="str">
        <f t="shared" si="106"/>
        <v>A+</v>
      </c>
      <c r="BD109" s="4" t="str">
        <f t="shared" si="107"/>
        <v>9</v>
      </c>
      <c r="BE109" s="1">
        <v>4</v>
      </c>
      <c r="BF109" s="10">
        <f t="shared" si="108"/>
        <v>36</v>
      </c>
      <c r="BG109" s="3">
        <f t="shared" si="109"/>
        <v>232</v>
      </c>
      <c r="BH109" s="3">
        <f t="shared" si="110"/>
        <v>368</v>
      </c>
      <c r="BI109" s="3">
        <f t="shared" si="111"/>
        <v>600</v>
      </c>
      <c r="BJ109" s="7">
        <f t="shared" si="112"/>
        <v>72</v>
      </c>
      <c r="BK109" s="7">
        <f t="shared" si="113"/>
        <v>288</v>
      </c>
      <c r="BL109" s="11">
        <f t="shared" si="114"/>
        <v>75</v>
      </c>
      <c r="BM109" s="16" t="str">
        <f t="shared" si="75"/>
        <v>Successful</v>
      </c>
      <c r="BN109" s="8">
        <f t="shared" si="115"/>
        <v>9</v>
      </c>
      <c r="BO109" s="4" t="str">
        <f t="shared" si="116"/>
        <v>A+</v>
      </c>
      <c r="BP109" s="12" t="str">
        <f t="shared" si="76"/>
        <v>75-79.99</v>
      </c>
    </row>
    <row r="110" spans="1:68" x14ac:dyDescent="0.25">
      <c r="A110" s="12" t="str">
        <f>[2]Sheet1!$A109</f>
        <v>MMS18-20/108</v>
      </c>
      <c r="B110" s="32" t="str">
        <f>[2]Sheet1!$B109</f>
        <v xml:space="preserve">TAKKE SAIRAJ SURESH SHRUTIKA </v>
      </c>
      <c r="C110" s="15">
        <f>[3]PM!$C110</f>
        <v>27</v>
      </c>
      <c r="D110" s="15">
        <f>[3]PM!$D110</f>
        <v>40</v>
      </c>
      <c r="E110" s="3">
        <f t="shared" si="77"/>
        <v>67</v>
      </c>
      <c r="F110" s="4" t="str">
        <f t="shared" si="78"/>
        <v>B+</v>
      </c>
      <c r="G110" s="4" t="str">
        <f t="shared" si="79"/>
        <v>7</v>
      </c>
      <c r="H110" s="1">
        <v>4</v>
      </c>
      <c r="I110" s="10">
        <f t="shared" si="80"/>
        <v>28</v>
      </c>
      <c r="J110" s="15">
        <f>[4]FA!$C110</f>
        <v>27</v>
      </c>
      <c r="K110" s="15">
        <f>[4]FA!$D110</f>
        <v>40</v>
      </c>
      <c r="L110" s="3">
        <f t="shared" si="81"/>
        <v>67</v>
      </c>
      <c r="M110" s="4" t="str">
        <f t="shared" si="82"/>
        <v>B+</v>
      </c>
      <c r="N110" s="4" t="str">
        <f t="shared" si="83"/>
        <v>7</v>
      </c>
      <c r="O110" s="1">
        <v>4</v>
      </c>
      <c r="P110" s="10">
        <f t="shared" si="84"/>
        <v>28</v>
      </c>
      <c r="Q110" s="23">
        <f>[5]BS!$C110</f>
        <v>27</v>
      </c>
      <c r="R110" s="23">
        <f>[5]BS!$D110</f>
        <v>40</v>
      </c>
      <c r="S110" s="3">
        <f t="shared" si="85"/>
        <v>67</v>
      </c>
      <c r="T110" s="4" t="str">
        <f t="shared" si="86"/>
        <v>A</v>
      </c>
      <c r="U110" s="4" t="str">
        <f t="shared" si="87"/>
        <v>7</v>
      </c>
      <c r="V110" s="1">
        <v>4</v>
      </c>
      <c r="W110" s="10">
        <f t="shared" si="88"/>
        <v>28</v>
      </c>
      <c r="X110" s="24">
        <f>[6]OM!$C110</f>
        <v>27</v>
      </c>
      <c r="Y110" s="25">
        <f>[6]OM!$D110</f>
        <v>40</v>
      </c>
      <c r="Z110" s="3">
        <f t="shared" si="89"/>
        <v>67</v>
      </c>
      <c r="AA110" s="4" t="str">
        <f t="shared" si="90"/>
        <v>B+</v>
      </c>
      <c r="AB110" s="4" t="str">
        <f t="shared" si="91"/>
        <v>7</v>
      </c>
      <c r="AC110" s="1">
        <v>4</v>
      </c>
      <c r="AD110" s="10">
        <f t="shared" si="92"/>
        <v>28</v>
      </c>
      <c r="AE110" s="24">
        <f>[7]ME!$C110</f>
        <v>27</v>
      </c>
      <c r="AF110" s="25">
        <f>[7]ME!$D110</f>
        <v>40</v>
      </c>
      <c r="AG110" s="3">
        <f t="shared" si="93"/>
        <v>67</v>
      </c>
      <c r="AH110" s="4" t="str">
        <f t="shared" si="94"/>
        <v>B+</v>
      </c>
      <c r="AI110" s="4" t="str">
        <f t="shared" si="95"/>
        <v>7</v>
      </c>
      <c r="AJ110" s="1">
        <v>4</v>
      </c>
      <c r="AK110" s="10">
        <f t="shared" si="96"/>
        <v>28</v>
      </c>
      <c r="AL110" s="24">
        <f>[8]EMC!$C110</f>
        <v>27</v>
      </c>
      <c r="AM110" s="24">
        <f>[8]EMC!$D110</f>
        <v>40</v>
      </c>
      <c r="AN110" s="3">
        <f t="shared" si="97"/>
        <v>67</v>
      </c>
      <c r="AO110" s="4" t="str">
        <f t="shared" si="98"/>
        <v>B+</v>
      </c>
      <c r="AP110" s="4" t="str">
        <f t="shared" si="99"/>
        <v>7</v>
      </c>
      <c r="AQ110" s="1">
        <v>4</v>
      </c>
      <c r="AR110" s="10">
        <f t="shared" si="100"/>
        <v>28</v>
      </c>
      <c r="AS110" s="15">
        <f>[9]NSS!$C110</f>
        <v>27</v>
      </c>
      <c r="AT110" s="15">
        <f>[9]NSS!$D110</f>
        <v>40</v>
      </c>
      <c r="AU110" s="3">
        <f t="shared" si="101"/>
        <v>67</v>
      </c>
      <c r="AV110" s="4" t="str">
        <f t="shared" si="102"/>
        <v>B+</v>
      </c>
      <c r="AW110" s="4" t="str">
        <f t="shared" si="103"/>
        <v>7</v>
      </c>
      <c r="AX110" s="1">
        <v>4</v>
      </c>
      <c r="AY110" s="10">
        <f t="shared" si="104"/>
        <v>28</v>
      </c>
      <c r="AZ110" s="24">
        <f>[10]OB!$C110</f>
        <v>27</v>
      </c>
      <c r="BA110" s="24">
        <f>[10]OB!$D110</f>
        <v>40</v>
      </c>
      <c r="BB110" s="3">
        <f t="shared" si="105"/>
        <v>67</v>
      </c>
      <c r="BC110" s="4" t="str">
        <f t="shared" si="106"/>
        <v>B+</v>
      </c>
      <c r="BD110" s="4" t="str">
        <f t="shared" si="107"/>
        <v>7</v>
      </c>
      <c r="BE110" s="1">
        <v>4</v>
      </c>
      <c r="BF110" s="10">
        <f t="shared" si="108"/>
        <v>28</v>
      </c>
      <c r="BG110" s="3">
        <f t="shared" si="109"/>
        <v>216</v>
      </c>
      <c r="BH110" s="3">
        <f t="shared" si="110"/>
        <v>320</v>
      </c>
      <c r="BI110" s="3">
        <f t="shared" si="111"/>
        <v>536</v>
      </c>
      <c r="BJ110" s="7">
        <f t="shared" si="112"/>
        <v>56</v>
      </c>
      <c r="BK110" s="7">
        <f t="shared" si="113"/>
        <v>224</v>
      </c>
      <c r="BL110" s="11">
        <f t="shared" si="114"/>
        <v>67</v>
      </c>
      <c r="BM110" s="16" t="str">
        <f t="shared" si="75"/>
        <v>Successful</v>
      </c>
      <c r="BN110" s="8">
        <f t="shared" si="115"/>
        <v>7</v>
      </c>
      <c r="BO110" s="4" t="str">
        <f t="shared" si="116"/>
        <v>B+</v>
      </c>
      <c r="BP110" s="12" t="str">
        <f t="shared" si="76"/>
        <v>65-69.99</v>
      </c>
    </row>
    <row r="111" spans="1:68" x14ac:dyDescent="0.25">
      <c r="A111" s="12" t="str">
        <f>[2]Sheet1!$A110</f>
        <v>MMS18-20/109</v>
      </c>
      <c r="B111" s="32" t="str">
        <f>[2]Sheet1!$B110</f>
        <v>TALELE BHOOMA GHANASHYAM KALPANA</v>
      </c>
      <c r="C111" s="15">
        <f>[3]PM!$C111</f>
        <v>31</v>
      </c>
      <c r="D111" s="15">
        <f>[3]PM!$D111</f>
        <v>38</v>
      </c>
      <c r="E111" s="3">
        <f t="shared" si="77"/>
        <v>69</v>
      </c>
      <c r="F111" s="4" t="str">
        <f t="shared" si="78"/>
        <v>B+</v>
      </c>
      <c r="G111" s="4" t="str">
        <f t="shared" si="79"/>
        <v>7</v>
      </c>
      <c r="H111" s="1">
        <v>4</v>
      </c>
      <c r="I111" s="10">
        <f t="shared" si="80"/>
        <v>28</v>
      </c>
      <c r="J111" s="15">
        <f>[4]FA!$C111</f>
        <v>31</v>
      </c>
      <c r="K111" s="15">
        <f>[4]FA!$D111</f>
        <v>38</v>
      </c>
      <c r="L111" s="3">
        <f t="shared" si="81"/>
        <v>69</v>
      </c>
      <c r="M111" s="4" t="str">
        <f t="shared" si="82"/>
        <v>B+</v>
      </c>
      <c r="N111" s="4" t="str">
        <f t="shared" si="83"/>
        <v>7</v>
      </c>
      <c r="O111" s="1">
        <v>4</v>
      </c>
      <c r="P111" s="10">
        <f t="shared" si="84"/>
        <v>28</v>
      </c>
      <c r="Q111" s="23">
        <f>[5]BS!$C111</f>
        <v>31</v>
      </c>
      <c r="R111" s="23">
        <f>[5]BS!$D111</f>
        <v>38</v>
      </c>
      <c r="S111" s="3">
        <f t="shared" si="85"/>
        <v>69</v>
      </c>
      <c r="T111" s="4" t="str">
        <f t="shared" si="86"/>
        <v>A</v>
      </c>
      <c r="U111" s="4" t="str">
        <f t="shared" si="87"/>
        <v>7</v>
      </c>
      <c r="V111" s="1">
        <v>4</v>
      </c>
      <c r="W111" s="10">
        <f t="shared" si="88"/>
        <v>28</v>
      </c>
      <c r="X111" s="24">
        <f>[6]OM!$C111</f>
        <v>31</v>
      </c>
      <c r="Y111" s="25">
        <f>[6]OM!$D111</f>
        <v>38</v>
      </c>
      <c r="Z111" s="3">
        <f t="shared" si="89"/>
        <v>69</v>
      </c>
      <c r="AA111" s="4" t="str">
        <f t="shared" si="90"/>
        <v>B+</v>
      </c>
      <c r="AB111" s="4" t="str">
        <f t="shared" si="91"/>
        <v>7</v>
      </c>
      <c r="AC111" s="1">
        <v>4</v>
      </c>
      <c r="AD111" s="10">
        <f t="shared" si="92"/>
        <v>28</v>
      </c>
      <c r="AE111" s="24">
        <f>[7]ME!$C111</f>
        <v>31</v>
      </c>
      <c r="AF111" s="25">
        <f>[7]ME!$D111</f>
        <v>38</v>
      </c>
      <c r="AG111" s="3">
        <f t="shared" si="93"/>
        <v>69</v>
      </c>
      <c r="AH111" s="4" t="str">
        <f t="shared" si="94"/>
        <v>B+</v>
      </c>
      <c r="AI111" s="4" t="str">
        <f t="shared" si="95"/>
        <v>7</v>
      </c>
      <c r="AJ111" s="1">
        <v>4</v>
      </c>
      <c r="AK111" s="10">
        <f t="shared" si="96"/>
        <v>28</v>
      </c>
      <c r="AL111" s="24">
        <f>[8]EMC!$C111</f>
        <v>31</v>
      </c>
      <c r="AM111" s="24">
        <f>[8]EMC!$D111</f>
        <v>38</v>
      </c>
      <c r="AN111" s="3">
        <f t="shared" si="97"/>
        <v>69</v>
      </c>
      <c r="AO111" s="4" t="str">
        <f t="shared" si="98"/>
        <v>B+</v>
      </c>
      <c r="AP111" s="4" t="str">
        <f t="shared" si="99"/>
        <v>7</v>
      </c>
      <c r="AQ111" s="1">
        <v>4</v>
      </c>
      <c r="AR111" s="10">
        <f t="shared" si="100"/>
        <v>28</v>
      </c>
      <c r="AS111" s="15">
        <f>[9]NSS!$C111</f>
        <v>31</v>
      </c>
      <c r="AT111" s="15">
        <f>[9]NSS!$D111</f>
        <v>38</v>
      </c>
      <c r="AU111" s="3">
        <f t="shared" si="101"/>
        <v>69</v>
      </c>
      <c r="AV111" s="4" t="str">
        <f t="shared" si="102"/>
        <v>B+</v>
      </c>
      <c r="AW111" s="4" t="str">
        <f t="shared" si="103"/>
        <v>7</v>
      </c>
      <c r="AX111" s="1">
        <v>4</v>
      </c>
      <c r="AY111" s="10">
        <f t="shared" si="104"/>
        <v>28</v>
      </c>
      <c r="AZ111" s="24">
        <f>[10]OB!$C111</f>
        <v>31</v>
      </c>
      <c r="BA111" s="24">
        <f>[10]OB!$D111</f>
        <v>38</v>
      </c>
      <c r="BB111" s="3">
        <f t="shared" si="105"/>
        <v>69</v>
      </c>
      <c r="BC111" s="4" t="str">
        <f t="shared" si="106"/>
        <v>B+</v>
      </c>
      <c r="BD111" s="4" t="str">
        <f t="shared" si="107"/>
        <v>7</v>
      </c>
      <c r="BE111" s="1">
        <v>4</v>
      </c>
      <c r="BF111" s="10">
        <f t="shared" si="108"/>
        <v>28</v>
      </c>
      <c r="BG111" s="3">
        <f t="shared" si="109"/>
        <v>248</v>
      </c>
      <c r="BH111" s="3">
        <f t="shared" si="110"/>
        <v>304</v>
      </c>
      <c r="BI111" s="3">
        <f t="shared" si="111"/>
        <v>552</v>
      </c>
      <c r="BJ111" s="7">
        <f t="shared" si="112"/>
        <v>56</v>
      </c>
      <c r="BK111" s="7">
        <f t="shared" si="113"/>
        <v>224</v>
      </c>
      <c r="BL111" s="11">
        <f t="shared" si="114"/>
        <v>69</v>
      </c>
      <c r="BM111" s="16" t="str">
        <f t="shared" si="75"/>
        <v>Successful</v>
      </c>
      <c r="BN111" s="8">
        <f t="shared" si="115"/>
        <v>7</v>
      </c>
      <c r="BO111" s="4" t="str">
        <f t="shared" si="116"/>
        <v>B+</v>
      </c>
      <c r="BP111" s="12" t="str">
        <f t="shared" si="76"/>
        <v>65-69.99</v>
      </c>
    </row>
    <row r="112" spans="1:68" x14ac:dyDescent="0.25">
      <c r="A112" s="12" t="str">
        <f>[2]Sheet1!$A111</f>
        <v>MMS18-20/110</v>
      </c>
      <c r="B112" s="32" t="str">
        <f>[2]Sheet1!$B111</f>
        <v>THOOLKAR SAMEER ARVIND KIRAN</v>
      </c>
      <c r="C112" s="15">
        <f>[3]PM!$C112</f>
        <v>28</v>
      </c>
      <c r="D112" s="15">
        <f>[3]PM!$D112</f>
        <v>37</v>
      </c>
      <c r="E112" s="3">
        <f t="shared" si="77"/>
        <v>65</v>
      </c>
      <c r="F112" s="4" t="str">
        <f t="shared" si="78"/>
        <v>B+</v>
      </c>
      <c r="G112" s="4" t="str">
        <f t="shared" si="79"/>
        <v>7</v>
      </c>
      <c r="H112" s="1">
        <v>4</v>
      </c>
      <c r="I112" s="10">
        <f t="shared" si="80"/>
        <v>28</v>
      </c>
      <c r="J112" s="15">
        <f>[4]FA!$C112</f>
        <v>28</v>
      </c>
      <c r="K112" s="15">
        <f>[4]FA!$D112</f>
        <v>37</v>
      </c>
      <c r="L112" s="3">
        <f t="shared" si="81"/>
        <v>65</v>
      </c>
      <c r="M112" s="4" t="str">
        <f t="shared" si="82"/>
        <v>B+</v>
      </c>
      <c r="N112" s="4" t="str">
        <f t="shared" si="83"/>
        <v>7</v>
      </c>
      <c r="O112" s="1">
        <v>4</v>
      </c>
      <c r="P112" s="10">
        <f t="shared" si="84"/>
        <v>28</v>
      </c>
      <c r="Q112" s="23">
        <f>[5]BS!$C112</f>
        <v>28</v>
      </c>
      <c r="R112" s="23">
        <f>[5]BS!$D112</f>
        <v>37</v>
      </c>
      <c r="S112" s="3">
        <f t="shared" si="85"/>
        <v>65</v>
      </c>
      <c r="T112" s="4" t="str">
        <f t="shared" si="86"/>
        <v>A</v>
      </c>
      <c r="U112" s="4" t="str">
        <f t="shared" si="87"/>
        <v>7</v>
      </c>
      <c r="V112" s="1">
        <v>4</v>
      </c>
      <c r="W112" s="10">
        <f t="shared" si="88"/>
        <v>28</v>
      </c>
      <c r="X112" s="24">
        <f>[6]OM!$C112</f>
        <v>28</v>
      </c>
      <c r="Y112" s="25">
        <f>[6]OM!$D112</f>
        <v>37</v>
      </c>
      <c r="Z112" s="3">
        <f t="shared" si="89"/>
        <v>65</v>
      </c>
      <c r="AA112" s="4" t="str">
        <f t="shared" si="90"/>
        <v>B+</v>
      </c>
      <c r="AB112" s="4" t="str">
        <f t="shared" si="91"/>
        <v>7</v>
      </c>
      <c r="AC112" s="1">
        <v>4</v>
      </c>
      <c r="AD112" s="10">
        <f t="shared" si="92"/>
        <v>28</v>
      </c>
      <c r="AE112" s="24">
        <f>[7]ME!$C112</f>
        <v>28</v>
      </c>
      <c r="AF112" s="25">
        <f>[7]ME!$D112</f>
        <v>37</v>
      </c>
      <c r="AG112" s="3">
        <f t="shared" si="93"/>
        <v>65</v>
      </c>
      <c r="AH112" s="4" t="str">
        <f t="shared" si="94"/>
        <v>B+</v>
      </c>
      <c r="AI112" s="4" t="str">
        <f t="shared" si="95"/>
        <v>7</v>
      </c>
      <c r="AJ112" s="1">
        <v>4</v>
      </c>
      <c r="AK112" s="10">
        <f t="shared" si="96"/>
        <v>28</v>
      </c>
      <c r="AL112" s="24">
        <f>[8]EMC!$C112</f>
        <v>28</v>
      </c>
      <c r="AM112" s="24">
        <f>[8]EMC!$D112</f>
        <v>37</v>
      </c>
      <c r="AN112" s="3">
        <f t="shared" si="97"/>
        <v>65</v>
      </c>
      <c r="AO112" s="4" t="str">
        <f t="shared" si="98"/>
        <v>B+</v>
      </c>
      <c r="AP112" s="4" t="str">
        <f t="shared" si="99"/>
        <v>7</v>
      </c>
      <c r="AQ112" s="1">
        <v>4</v>
      </c>
      <c r="AR112" s="10">
        <f t="shared" si="100"/>
        <v>28</v>
      </c>
      <c r="AS112" s="15">
        <f>[9]NSS!$C112</f>
        <v>28</v>
      </c>
      <c r="AT112" s="15">
        <f>[9]NSS!$D112</f>
        <v>37</v>
      </c>
      <c r="AU112" s="3">
        <f t="shared" si="101"/>
        <v>65</v>
      </c>
      <c r="AV112" s="4" t="str">
        <f t="shared" si="102"/>
        <v>B+</v>
      </c>
      <c r="AW112" s="4" t="str">
        <f t="shared" si="103"/>
        <v>7</v>
      </c>
      <c r="AX112" s="1">
        <v>4</v>
      </c>
      <c r="AY112" s="10">
        <f t="shared" si="104"/>
        <v>28</v>
      </c>
      <c r="AZ112" s="24">
        <f>[10]OB!$C112</f>
        <v>28</v>
      </c>
      <c r="BA112" s="24">
        <f>[10]OB!$D112</f>
        <v>37</v>
      </c>
      <c r="BB112" s="3">
        <f t="shared" si="105"/>
        <v>65</v>
      </c>
      <c r="BC112" s="4" t="str">
        <f t="shared" si="106"/>
        <v>B+</v>
      </c>
      <c r="BD112" s="4" t="str">
        <f t="shared" si="107"/>
        <v>7</v>
      </c>
      <c r="BE112" s="1">
        <v>4</v>
      </c>
      <c r="BF112" s="10">
        <f t="shared" si="108"/>
        <v>28</v>
      </c>
      <c r="BG112" s="3">
        <f t="shared" si="109"/>
        <v>224</v>
      </c>
      <c r="BH112" s="3">
        <f t="shared" si="110"/>
        <v>296</v>
      </c>
      <c r="BI112" s="3">
        <f t="shared" si="111"/>
        <v>520</v>
      </c>
      <c r="BJ112" s="7">
        <f t="shared" si="112"/>
        <v>56</v>
      </c>
      <c r="BK112" s="7">
        <f t="shared" si="113"/>
        <v>224</v>
      </c>
      <c r="BL112" s="11">
        <f t="shared" si="114"/>
        <v>65</v>
      </c>
      <c r="BM112" s="16" t="str">
        <f t="shared" si="75"/>
        <v>Successful</v>
      </c>
      <c r="BN112" s="8">
        <f t="shared" si="115"/>
        <v>7</v>
      </c>
      <c r="BO112" s="4" t="str">
        <f t="shared" si="116"/>
        <v>B+</v>
      </c>
      <c r="BP112" s="12" t="str">
        <f t="shared" si="76"/>
        <v>65-69.99</v>
      </c>
    </row>
    <row r="113" spans="1:68" x14ac:dyDescent="0.25">
      <c r="A113" s="12" t="str">
        <f>[2]Sheet1!$A112</f>
        <v>MMS18-20/111</v>
      </c>
      <c r="B113" s="32" t="str">
        <f>[2]Sheet1!$B112</f>
        <v>TIWARI VIKAS CHINTAMANI SHAILA</v>
      </c>
      <c r="C113" s="15">
        <f>[3]PM!$C113</f>
        <v>30</v>
      </c>
      <c r="D113" s="15">
        <f>[3]PM!$D113</f>
        <v>40</v>
      </c>
      <c r="E113" s="3">
        <f t="shared" si="77"/>
        <v>70</v>
      </c>
      <c r="F113" s="4" t="str">
        <f t="shared" si="78"/>
        <v>A</v>
      </c>
      <c r="G113" s="4" t="str">
        <f t="shared" si="79"/>
        <v>8</v>
      </c>
      <c r="H113" s="1">
        <v>4</v>
      </c>
      <c r="I113" s="10">
        <f t="shared" si="80"/>
        <v>32</v>
      </c>
      <c r="J113" s="15">
        <f>[4]FA!$C113</f>
        <v>30</v>
      </c>
      <c r="K113" s="15">
        <f>[4]FA!$D113</f>
        <v>40</v>
      </c>
      <c r="L113" s="3">
        <f t="shared" si="81"/>
        <v>70</v>
      </c>
      <c r="M113" s="4" t="str">
        <f t="shared" si="82"/>
        <v>A</v>
      </c>
      <c r="N113" s="4" t="str">
        <f t="shared" si="83"/>
        <v>8</v>
      </c>
      <c r="O113" s="1">
        <v>4</v>
      </c>
      <c r="P113" s="10">
        <f t="shared" si="84"/>
        <v>32</v>
      </c>
      <c r="Q113" s="23">
        <f>[5]BS!$C113</f>
        <v>30</v>
      </c>
      <c r="R113" s="23">
        <f>[5]BS!$D113</f>
        <v>40</v>
      </c>
      <c r="S113" s="3">
        <f t="shared" si="85"/>
        <v>70</v>
      </c>
      <c r="T113" s="4" t="str">
        <f t="shared" si="86"/>
        <v>A+</v>
      </c>
      <c r="U113" s="4" t="str">
        <f t="shared" si="87"/>
        <v>8</v>
      </c>
      <c r="V113" s="1">
        <v>4</v>
      </c>
      <c r="W113" s="10">
        <f t="shared" si="88"/>
        <v>32</v>
      </c>
      <c r="X113" s="24">
        <f>[6]OM!$C113</f>
        <v>30</v>
      </c>
      <c r="Y113" s="25">
        <f>[6]OM!$D113</f>
        <v>40</v>
      </c>
      <c r="Z113" s="3">
        <f t="shared" si="89"/>
        <v>70</v>
      </c>
      <c r="AA113" s="4" t="str">
        <f t="shared" si="90"/>
        <v>A</v>
      </c>
      <c r="AB113" s="4" t="str">
        <f t="shared" si="91"/>
        <v>8</v>
      </c>
      <c r="AC113" s="1">
        <v>4</v>
      </c>
      <c r="AD113" s="10">
        <f t="shared" si="92"/>
        <v>32</v>
      </c>
      <c r="AE113" s="24">
        <f>[7]ME!$C113</f>
        <v>30</v>
      </c>
      <c r="AF113" s="25">
        <f>[7]ME!$D113</f>
        <v>40</v>
      </c>
      <c r="AG113" s="3">
        <f t="shared" si="93"/>
        <v>70</v>
      </c>
      <c r="AH113" s="4" t="str">
        <f t="shared" si="94"/>
        <v>A</v>
      </c>
      <c r="AI113" s="4" t="str">
        <f t="shared" si="95"/>
        <v>8</v>
      </c>
      <c r="AJ113" s="1">
        <v>4</v>
      </c>
      <c r="AK113" s="10">
        <f t="shared" si="96"/>
        <v>32</v>
      </c>
      <c r="AL113" s="24">
        <f>[8]EMC!$C113</f>
        <v>30</v>
      </c>
      <c r="AM113" s="24">
        <f>[8]EMC!$D113</f>
        <v>40</v>
      </c>
      <c r="AN113" s="3">
        <f t="shared" si="97"/>
        <v>70</v>
      </c>
      <c r="AO113" s="4" t="str">
        <f t="shared" si="98"/>
        <v>A</v>
      </c>
      <c r="AP113" s="4" t="str">
        <f t="shared" si="99"/>
        <v>8</v>
      </c>
      <c r="AQ113" s="1">
        <v>4</v>
      </c>
      <c r="AR113" s="10">
        <f t="shared" si="100"/>
        <v>32</v>
      </c>
      <c r="AS113" s="15">
        <f>[9]NSS!$C113</f>
        <v>30</v>
      </c>
      <c r="AT113" s="15">
        <f>[9]NSS!$D113</f>
        <v>40</v>
      </c>
      <c r="AU113" s="3">
        <f t="shared" si="101"/>
        <v>70</v>
      </c>
      <c r="AV113" s="4" t="str">
        <f t="shared" si="102"/>
        <v>A</v>
      </c>
      <c r="AW113" s="4" t="str">
        <f t="shared" si="103"/>
        <v>8</v>
      </c>
      <c r="AX113" s="1">
        <v>4</v>
      </c>
      <c r="AY113" s="10">
        <f t="shared" si="104"/>
        <v>32</v>
      </c>
      <c r="AZ113" s="24">
        <f>[10]OB!$C113</f>
        <v>30</v>
      </c>
      <c r="BA113" s="24">
        <f>[10]OB!$D113</f>
        <v>40</v>
      </c>
      <c r="BB113" s="3">
        <f t="shared" si="105"/>
        <v>70</v>
      </c>
      <c r="BC113" s="4" t="str">
        <f t="shared" si="106"/>
        <v>A</v>
      </c>
      <c r="BD113" s="4" t="str">
        <f t="shared" si="107"/>
        <v>8</v>
      </c>
      <c r="BE113" s="1">
        <v>4</v>
      </c>
      <c r="BF113" s="10">
        <f t="shared" si="108"/>
        <v>32</v>
      </c>
      <c r="BG113" s="3">
        <f t="shared" si="109"/>
        <v>240</v>
      </c>
      <c r="BH113" s="3">
        <f t="shared" si="110"/>
        <v>320</v>
      </c>
      <c r="BI113" s="3">
        <f t="shared" si="111"/>
        <v>560</v>
      </c>
      <c r="BJ113" s="7">
        <f t="shared" si="112"/>
        <v>64</v>
      </c>
      <c r="BK113" s="7">
        <f t="shared" si="113"/>
        <v>256</v>
      </c>
      <c r="BL113" s="11">
        <f t="shared" si="114"/>
        <v>70</v>
      </c>
      <c r="BM113" s="16" t="str">
        <f t="shared" si="75"/>
        <v>Successful</v>
      </c>
      <c r="BN113" s="8">
        <f t="shared" si="115"/>
        <v>8</v>
      </c>
      <c r="BO113" s="4" t="str">
        <f t="shared" si="116"/>
        <v>A</v>
      </c>
      <c r="BP113" s="12" t="str">
        <f t="shared" si="76"/>
        <v>70-74.99</v>
      </c>
    </row>
    <row r="114" spans="1:68" x14ac:dyDescent="0.25">
      <c r="A114" s="12" t="str">
        <f>[2]Sheet1!$A113</f>
        <v>MMS18-20/112</v>
      </c>
      <c r="B114" s="32" t="str">
        <f>[2]Sheet1!$B113</f>
        <v>TREHAN VILAKSHAN SUMAN NEENA</v>
      </c>
      <c r="C114" s="15">
        <f>[3]PM!$C114</f>
        <v>25</v>
      </c>
      <c r="D114" s="15">
        <f>[3]PM!$D114</f>
        <v>35</v>
      </c>
      <c r="E114" s="3">
        <f t="shared" si="77"/>
        <v>60</v>
      </c>
      <c r="F114" s="4" t="str">
        <f t="shared" si="78"/>
        <v>B</v>
      </c>
      <c r="G114" s="4" t="str">
        <f t="shared" si="79"/>
        <v>6</v>
      </c>
      <c r="H114" s="1">
        <v>4</v>
      </c>
      <c r="I114" s="10">
        <f t="shared" si="80"/>
        <v>24</v>
      </c>
      <c r="J114" s="15">
        <f>[4]FA!$C114</f>
        <v>25</v>
      </c>
      <c r="K114" s="15">
        <f>[4]FA!$D114</f>
        <v>35</v>
      </c>
      <c r="L114" s="3">
        <f t="shared" si="81"/>
        <v>60</v>
      </c>
      <c r="M114" s="4" t="str">
        <f t="shared" si="82"/>
        <v>B</v>
      </c>
      <c r="N114" s="4" t="str">
        <f t="shared" si="83"/>
        <v>6</v>
      </c>
      <c r="O114" s="1">
        <v>4</v>
      </c>
      <c r="P114" s="10">
        <f t="shared" si="84"/>
        <v>24</v>
      </c>
      <c r="Q114" s="23">
        <f>[5]BS!$C114</f>
        <v>25</v>
      </c>
      <c r="R114" s="23">
        <f>[5]BS!$D114</f>
        <v>35</v>
      </c>
      <c r="S114" s="3">
        <f t="shared" si="85"/>
        <v>60</v>
      </c>
      <c r="T114" s="4" t="str">
        <f t="shared" si="86"/>
        <v>A</v>
      </c>
      <c r="U114" s="4" t="str">
        <f t="shared" si="87"/>
        <v>6</v>
      </c>
      <c r="V114" s="1">
        <v>4</v>
      </c>
      <c r="W114" s="10">
        <f t="shared" si="88"/>
        <v>24</v>
      </c>
      <c r="X114" s="24">
        <f>[6]OM!$C114</f>
        <v>25</v>
      </c>
      <c r="Y114" s="25">
        <f>[6]OM!$D114</f>
        <v>35</v>
      </c>
      <c r="Z114" s="3">
        <f t="shared" si="89"/>
        <v>60</v>
      </c>
      <c r="AA114" s="4" t="str">
        <f t="shared" si="90"/>
        <v>B</v>
      </c>
      <c r="AB114" s="4" t="str">
        <f t="shared" si="91"/>
        <v>6</v>
      </c>
      <c r="AC114" s="1">
        <v>4</v>
      </c>
      <c r="AD114" s="10">
        <f t="shared" si="92"/>
        <v>24</v>
      </c>
      <c r="AE114" s="24">
        <f>[7]ME!$C114</f>
        <v>25</v>
      </c>
      <c r="AF114" s="25">
        <f>[7]ME!$D114</f>
        <v>35</v>
      </c>
      <c r="AG114" s="3">
        <f t="shared" si="93"/>
        <v>60</v>
      </c>
      <c r="AH114" s="4" t="str">
        <f t="shared" si="94"/>
        <v>B</v>
      </c>
      <c r="AI114" s="4" t="str">
        <f t="shared" si="95"/>
        <v>6</v>
      </c>
      <c r="AJ114" s="1">
        <v>4</v>
      </c>
      <c r="AK114" s="10">
        <f t="shared" si="96"/>
        <v>24</v>
      </c>
      <c r="AL114" s="24">
        <f>[8]EMC!$C114</f>
        <v>25</v>
      </c>
      <c r="AM114" s="24">
        <f>[8]EMC!$D114</f>
        <v>35</v>
      </c>
      <c r="AN114" s="3">
        <f t="shared" si="97"/>
        <v>60</v>
      </c>
      <c r="AO114" s="4" t="str">
        <f t="shared" si="98"/>
        <v>B</v>
      </c>
      <c r="AP114" s="4" t="str">
        <f t="shared" si="99"/>
        <v>6</v>
      </c>
      <c r="AQ114" s="1">
        <v>4</v>
      </c>
      <c r="AR114" s="10">
        <f t="shared" si="100"/>
        <v>24</v>
      </c>
      <c r="AS114" s="15">
        <f>[9]NSS!$C114</f>
        <v>25</v>
      </c>
      <c r="AT114" s="15">
        <f>[9]NSS!$D114</f>
        <v>35</v>
      </c>
      <c r="AU114" s="3">
        <f t="shared" si="101"/>
        <v>60</v>
      </c>
      <c r="AV114" s="4" t="str">
        <f t="shared" si="102"/>
        <v>B</v>
      </c>
      <c r="AW114" s="4" t="str">
        <f t="shared" si="103"/>
        <v>6</v>
      </c>
      <c r="AX114" s="1">
        <v>4</v>
      </c>
      <c r="AY114" s="10">
        <f t="shared" si="104"/>
        <v>24</v>
      </c>
      <c r="AZ114" s="24">
        <f>[10]OB!$C114</f>
        <v>25</v>
      </c>
      <c r="BA114" s="24">
        <f>[10]OB!$D114</f>
        <v>35</v>
      </c>
      <c r="BB114" s="3">
        <f t="shared" si="105"/>
        <v>60</v>
      </c>
      <c r="BC114" s="4" t="str">
        <f t="shared" si="106"/>
        <v>B</v>
      </c>
      <c r="BD114" s="4" t="str">
        <f t="shared" si="107"/>
        <v>6</v>
      </c>
      <c r="BE114" s="1">
        <v>4</v>
      </c>
      <c r="BF114" s="10">
        <f t="shared" si="108"/>
        <v>24</v>
      </c>
      <c r="BG114" s="3">
        <f t="shared" si="109"/>
        <v>200</v>
      </c>
      <c r="BH114" s="3">
        <f t="shared" si="110"/>
        <v>280</v>
      </c>
      <c r="BI114" s="3">
        <f t="shared" si="111"/>
        <v>480</v>
      </c>
      <c r="BJ114" s="7">
        <f t="shared" si="112"/>
        <v>48</v>
      </c>
      <c r="BK114" s="7">
        <f t="shared" si="113"/>
        <v>192</v>
      </c>
      <c r="BL114" s="11">
        <f t="shared" si="114"/>
        <v>60</v>
      </c>
      <c r="BM114" s="16" t="str">
        <f t="shared" si="75"/>
        <v>Successful</v>
      </c>
      <c r="BN114" s="8">
        <f t="shared" si="115"/>
        <v>6</v>
      </c>
      <c r="BO114" s="4" t="str">
        <f t="shared" si="116"/>
        <v>B</v>
      </c>
      <c r="BP114" s="12" t="str">
        <f t="shared" si="76"/>
        <v>60-64.99</v>
      </c>
    </row>
    <row r="115" spans="1:68" x14ac:dyDescent="0.25">
      <c r="A115" s="12" t="str">
        <f>[2]Sheet1!$A114</f>
        <v>MMS18-20/113</v>
      </c>
      <c r="B115" s="32" t="str">
        <f>[2]Sheet1!$B114</f>
        <v>VHAVALE YOGESH VIJANAND ANITA</v>
      </c>
      <c r="C115" s="15">
        <f>[3]PM!$C115</f>
        <v>32</v>
      </c>
      <c r="D115" s="15">
        <f>[3]PM!$D115</f>
        <v>42</v>
      </c>
      <c r="E115" s="3">
        <f t="shared" si="77"/>
        <v>74</v>
      </c>
      <c r="F115" s="4" t="str">
        <f t="shared" si="78"/>
        <v>A</v>
      </c>
      <c r="G115" s="4" t="str">
        <f t="shared" si="79"/>
        <v>8</v>
      </c>
      <c r="H115" s="1">
        <v>4</v>
      </c>
      <c r="I115" s="10">
        <f t="shared" si="80"/>
        <v>32</v>
      </c>
      <c r="J115" s="15">
        <f>[4]FA!$C115</f>
        <v>32</v>
      </c>
      <c r="K115" s="15">
        <f>[4]FA!$D115</f>
        <v>42</v>
      </c>
      <c r="L115" s="3">
        <f t="shared" si="81"/>
        <v>74</v>
      </c>
      <c r="M115" s="4" t="str">
        <f t="shared" si="82"/>
        <v>A</v>
      </c>
      <c r="N115" s="4" t="str">
        <f t="shared" si="83"/>
        <v>8</v>
      </c>
      <c r="O115" s="1">
        <v>4</v>
      </c>
      <c r="P115" s="10">
        <f t="shared" si="84"/>
        <v>32</v>
      </c>
      <c r="Q115" s="23">
        <f>[5]BS!$C115</f>
        <v>32</v>
      </c>
      <c r="R115" s="23">
        <f>[5]BS!$D115</f>
        <v>42</v>
      </c>
      <c r="S115" s="3">
        <f t="shared" si="85"/>
        <v>74</v>
      </c>
      <c r="T115" s="4" t="str">
        <f t="shared" si="86"/>
        <v>A+</v>
      </c>
      <c r="U115" s="4" t="str">
        <f t="shared" si="87"/>
        <v>8</v>
      </c>
      <c r="V115" s="1">
        <v>4</v>
      </c>
      <c r="W115" s="10">
        <f t="shared" si="88"/>
        <v>32</v>
      </c>
      <c r="X115" s="24">
        <f>[6]OM!$C115</f>
        <v>32</v>
      </c>
      <c r="Y115" s="25">
        <f>[6]OM!$D115</f>
        <v>42</v>
      </c>
      <c r="Z115" s="3">
        <f t="shared" si="89"/>
        <v>74</v>
      </c>
      <c r="AA115" s="4" t="str">
        <f t="shared" si="90"/>
        <v>A</v>
      </c>
      <c r="AB115" s="4" t="str">
        <f t="shared" si="91"/>
        <v>8</v>
      </c>
      <c r="AC115" s="1">
        <v>4</v>
      </c>
      <c r="AD115" s="10">
        <f t="shared" si="92"/>
        <v>32</v>
      </c>
      <c r="AE115" s="24">
        <f>[7]ME!$C115</f>
        <v>32</v>
      </c>
      <c r="AF115" s="25">
        <f>[7]ME!$D115</f>
        <v>42</v>
      </c>
      <c r="AG115" s="3">
        <f t="shared" si="93"/>
        <v>74</v>
      </c>
      <c r="AH115" s="4" t="str">
        <f t="shared" si="94"/>
        <v>A</v>
      </c>
      <c r="AI115" s="4" t="str">
        <f t="shared" si="95"/>
        <v>8</v>
      </c>
      <c r="AJ115" s="1">
        <v>4</v>
      </c>
      <c r="AK115" s="10">
        <f t="shared" si="96"/>
        <v>32</v>
      </c>
      <c r="AL115" s="24">
        <f>[8]EMC!$C115</f>
        <v>32</v>
      </c>
      <c r="AM115" s="24">
        <f>[8]EMC!$D115</f>
        <v>42</v>
      </c>
      <c r="AN115" s="3">
        <f t="shared" si="97"/>
        <v>74</v>
      </c>
      <c r="AO115" s="4" t="str">
        <f t="shared" si="98"/>
        <v>A</v>
      </c>
      <c r="AP115" s="4" t="str">
        <f t="shared" si="99"/>
        <v>8</v>
      </c>
      <c r="AQ115" s="1">
        <v>4</v>
      </c>
      <c r="AR115" s="10">
        <f t="shared" si="100"/>
        <v>32</v>
      </c>
      <c r="AS115" s="15">
        <f>[9]NSS!$C115</f>
        <v>32</v>
      </c>
      <c r="AT115" s="15">
        <f>[9]NSS!$D115</f>
        <v>42</v>
      </c>
      <c r="AU115" s="3">
        <f t="shared" si="101"/>
        <v>74</v>
      </c>
      <c r="AV115" s="4" t="str">
        <f t="shared" si="102"/>
        <v>A</v>
      </c>
      <c r="AW115" s="4" t="str">
        <f t="shared" si="103"/>
        <v>8</v>
      </c>
      <c r="AX115" s="1">
        <v>4</v>
      </c>
      <c r="AY115" s="10">
        <f t="shared" si="104"/>
        <v>32</v>
      </c>
      <c r="AZ115" s="24">
        <f>[10]OB!$C115</f>
        <v>32</v>
      </c>
      <c r="BA115" s="24">
        <f>[10]OB!$D115</f>
        <v>42</v>
      </c>
      <c r="BB115" s="3">
        <f t="shared" si="105"/>
        <v>74</v>
      </c>
      <c r="BC115" s="4" t="str">
        <f t="shared" si="106"/>
        <v>A</v>
      </c>
      <c r="BD115" s="4" t="str">
        <f t="shared" si="107"/>
        <v>8</v>
      </c>
      <c r="BE115" s="1">
        <v>4</v>
      </c>
      <c r="BF115" s="10">
        <f t="shared" si="108"/>
        <v>32</v>
      </c>
      <c r="BG115" s="3">
        <f t="shared" si="109"/>
        <v>256</v>
      </c>
      <c r="BH115" s="3">
        <f t="shared" si="110"/>
        <v>336</v>
      </c>
      <c r="BI115" s="3">
        <f t="shared" si="111"/>
        <v>592</v>
      </c>
      <c r="BJ115" s="7">
        <f t="shared" si="112"/>
        <v>64</v>
      </c>
      <c r="BK115" s="7">
        <f t="shared" si="113"/>
        <v>256</v>
      </c>
      <c r="BL115" s="11">
        <f t="shared" si="114"/>
        <v>74</v>
      </c>
      <c r="BM115" s="16" t="str">
        <f t="shared" si="75"/>
        <v>Successful</v>
      </c>
      <c r="BN115" s="8">
        <f t="shared" si="115"/>
        <v>8</v>
      </c>
      <c r="BO115" s="4" t="str">
        <f t="shared" si="116"/>
        <v>A</v>
      </c>
      <c r="BP115" s="12" t="str">
        <f t="shared" si="76"/>
        <v>70-74.99</v>
      </c>
    </row>
    <row r="116" spans="1:68" x14ac:dyDescent="0.25">
      <c r="A116" s="12" t="str">
        <f>[2]Sheet1!$A115</f>
        <v>MMS18-20/114</v>
      </c>
      <c r="B116" s="32" t="str">
        <f>[2]Sheet1!$B115</f>
        <v>VICHARE SAMRUDHI SANJAY VAIBHAVI</v>
      </c>
      <c r="C116" s="15">
        <f>[3]PM!$C116</f>
        <v>31</v>
      </c>
      <c r="D116" s="15">
        <f>[3]PM!$D116</f>
        <v>45</v>
      </c>
      <c r="E116" s="3">
        <f t="shared" si="77"/>
        <v>76</v>
      </c>
      <c r="F116" s="4" t="str">
        <f t="shared" si="78"/>
        <v>A+</v>
      </c>
      <c r="G116" s="4" t="str">
        <f t="shared" si="79"/>
        <v>9</v>
      </c>
      <c r="H116" s="1">
        <v>4</v>
      </c>
      <c r="I116" s="10">
        <f t="shared" si="80"/>
        <v>36</v>
      </c>
      <c r="J116" s="15">
        <f>[4]FA!$C116</f>
        <v>31</v>
      </c>
      <c r="K116" s="15">
        <f>[4]FA!$D116</f>
        <v>45</v>
      </c>
      <c r="L116" s="3">
        <f t="shared" si="81"/>
        <v>76</v>
      </c>
      <c r="M116" s="4" t="str">
        <f t="shared" si="82"/>
        <v>A+</v>
      </c>
      <c r="N116" s="4" t="str">
        <f t="shared" si="83"/>
        <v>9</v>
      </c>
      <c r="O116" s="1">
        <v>4</v>
      </c>
      <c r="P116" s="10">
        <f t="shared" si="84"/>
        <v>36</v>
      </c>
      <c r="Q116" s="23">
        <f>[5]BS!$C116</f>
        <v>31</v>
      </c>
      <c r="R116" s="23">
        <f>[5]BS!$D116</f>
        <v>45</v>
      </c>
      <c r="S116" s="3">
        <f t="shared" si="85"/>
        <v>76</v>
      </c>
      <c r="T116" s="4" t="str">
        <f t="shared" si="86"/>
        <v>A+</v>
      </c>
      <c r="U116" s="4" t="str">
        <f t="shared" si="87"/>
        <v>9</v>
      </c>
      <c r="V116" s="1">
        <v>4</v>
      </c>
      <c r="W116" s="10">
        <f t="shared" si="88"/>
        <v>36</v>
      </c>
      <c r="X116" s="24">
        <f>[6]OM!$C116</f>
        <v>31</v>
      </c>
      <c r="Y116" s="25">
        <f>[6]OM!$D116</f>
        <v>45</v>
      </c>
      <c r="Z116" s="3">
        <f t="shared" si="89"/>
        <v>76</v>
      </c>
      <c r="AA116" s="4" t="str">
        <f t="shared" si="90"/>
        <v>A+</v>
      </c>
      <c r="AB116" s="4" t="str">
        <f t="shared" si="91"/>
        <v>9</v>
      </c>
      <c r="AC116" s="1">
        <v>4</v>
      </c>
      <c r="AD116" s="10">
        <f t="shared" si="92"/>
        <v>36</v>
      </c>
      <c r="AE116" s="24">
        <f>[7]ME!$C116</f>
        <v>31</v>
      </c>
      <c r="AF116" s="25">
        <f>[7]ME!$D116</f>
        <v>45</v>
      </c>
      <c r="AG116" s="3">
        <f t="shared" si="93"/>
        <v>76</v>
      </c>
      <c r="AH116" s="4" t="str">
        <f t="shared" si="94"/>
        <v>A+</v>
      </c>
      <c r="AI116" s="4" t="str">
        <f t="shared" si="95"/>
        <v>9</v>
      </c>
      <c r="AJ116" s="1">
        <v>4</v>
      </c>
      <c r="AK116" s="10">
        <f t="shared" si="96"/>
        <v>36</v>
      </c>
      <c r="AL116" s="24">
        <f>[8]EMC!$C116</f>
        <v>31</v>
      </c>
      <c r="AM116" s="24">
        <f>[8]EMC!$D116</f>
        <v>45</v>
      </c>
      <c r="AN116" s="3">
        <f t="shared" si="97"/>
        <v>76</v>
      </c>
      <c r="AO116" s="4" t="str">
        <f t="shared" si="98"/>
        <v>A+</v>
      </c>
      <c r="AP116" s="4" t="str">
        <f t="shared" si="99"/>
        <v>9</v>
      </c>
      <c r="AQ116" s="1">
        <v>4</v>
      </c>
      <c r="AR116" s="10">
        <f t="shared" si="100"/>
        <v>36</v>
      </c>
      <c r="AS116" s="15">
        <f>[9]NSS!$C116</f>
        <v>31</v>
      </c>
      <c r="AT116" s="15">
        <f>[9]NSS!$D116</f>
        <v>45</v>
      </c>
      <c r="AU116" s="3">
        <f t="shared" si="101"/>
        <v>76</v>
      </c>
      <c r="AV116" s="4" t="str">
        <f t="shared" si="102"/>
        <v>A+</v>
      </c>
      <c r="AW116" s="4" t="str">
        <f t="shared" si="103"/>
        <v>9</v>
      </c>
      <c r="AX116" s="1">
        <v>4</v>
      </c>
      <c r="AY116" s="10">
        <f t="shared" si="104"/>
        <v>36</v>
      </c>
      <c r="AZ116" s="24">
        <f>[10]OB!$C116</f>
        <v>31</v>
      </c>
      <c r="BA116" s="24">
        <f>[10]OB!$D116</f>
        <v>45</v>
      </c>
      <c r="BB116" s="3">
        <f t="shared" si="105"/>
        <v>76</v>
      </c>
      <c r="BC116" s="4" t="str">
        <f t="shared" si="106"/>
        <v>A+</v>
      </c>
      <c r="BD116" s="4" t="str">
        <f t="shared" si="107"/>
        <v>9</v>
      </c>
      <c r="BE116" s="1">
        <v>4</v>
      </c>
      <c r="BF116" s="10">
        <f t="shared" si="108"/>
        <v>36</v>
      </c>
      <c r="BG116" s="3">
        <f t="shared" si="109"/>
        <v>248</v>
      </c>
      <c r="BH116" s="3">
        <f t="shared" si="110"/>
        <v>360</v>
      </c>
      <c r="BI116" s="3">
        <f t="shared" si="111"/>
        <v>608</v>
      </c>
      <c r="BJ116" s="7">
        <f t="shared" si="112"/>
        <v>72</v>
      </c>
      <c r="BK116" s="7">
        <f t="shared" si="113"/>
        <v>288</v>
      </c>
      <c r="BL116" s="11">
        <f t="shared" si="114"/>
        <v>76</v>
      </c>
      <c r="BM116" s="16" t="str">
        <f t="shared" si="75"/>
        <v>Successful</v>
      </c>
      <c r="BN116" s="8">
        <f t="shared" si="115"/>
        <v>9</v>
      </c>
      <c r="BO116" s="4" t="str">
        <f t="shared" si="116"/>
        <v>A+</v>
      </c>
      <c r="BP116" s="12" t="str">
        <f t="shared" si="76"/>
        <v>75-79.99</v>
      </c>
    </row>
    <row r="117" spans="1:68" x14ac:dyDescent="0.25">
      <c r="A117" s="12" t="str">
        <f>[2]Sheet1!$A116</f>
        <v>MMS18-20/115</v>
      </c>
      <c r="B117" s="32" t="str">
        <f>[2]Sheet1!$B116</f>
        <v>WAGHMARE SHEETAL SURYAKANT SUNANDA</v>
      </c>
      <c r="C117" s="15">
        <f>[3]PM!$C117</f>
        <v>33</v>
      </c>
      <c r="D117" s="15">
        <f>[3]PM!$D117</f>
        <v>36</v>
      </c>
      <c r="E117" s="3">
        <f t="shared" si="77"/>
        <v>69</v>
      </c>
      <c r="F117" s="4" t="str">
        <f t="shared" si="78"/>
        <v>B+</v>
      </c>
      <c r="G117" s="4" t="str">
        <f t="shared" si="79"/>
        <v>7</v>
      </c>
      <c r="H117" s="1">
        <v>4</v>
      </c>
      <c r="I117" s="10">
        <f t="shared" si="80"/>
        <v>28</v>
      </c>
      <c r="J117" s="15">
        <f>[4]FA!$C117</f>
        <v>33</v>
      </c>
      <c r="K117" s="15">
        <f>[4]FA!$D117</f>
        <v>36</v>
      </c>
      <c r="L117" s="3">
        <f t="shared" si="81"/>
        <v>69</v>
      </c>
      <c r="M117" s="4" t="str">
        <f t="shared" si="82"/>
        <v>B+</v>
      </c>
      <c r="N117" s="4" t="str">
        <f t="shared" si="83"/>
        <v>7</v>
      </c>
      <c r="O117" s="1">
        <v>4</v>
      </c>
      <c r="P117" s="10">
        <f t="shared" si="84"/>
        <v>28</v>
      </c>
      <c r="Q117" s="23">
        <f>[5]BS!$C117</f>
        <v>33</v>
      </c>
      <c r="R117" s="23">
        <f>[5]BS!$D117</f>
        <v>36</v>
      </c>
      <c r="S117" s="3">
        <f t="shared" si="85"/>
        <v>69</v>
      </c>
      <c r="T117" s="4" t="str">
        <f t="shared" si="86"/>
        <v>A</v>
      </c>
      <c r="U117" s="4" t="str">
        <f t="shared" si="87"/>
        <v>7</v>
      </c>
      <c r="V117" s="1">
        <v>4</v>
      </c>
      <c r="W117" s="10">
        <f t="shared" si="88"/>
        <v>28</v>
      </c>
      <c r="X117" s="24">
        <f>[6]OM!$C117</f>
        <v>33</v>
      </c>
      <c r="Y117" s="25">
        <f>[6]OM!$D117</f>
        <v>36</v>
      </c>
      <c r="Z117" s="3">
        <f t="shared" si="89"/>
        <v>69</v>
      </c>
      <c r="AA117" s="4" t="str">
        <f t="shared" si="90"/>
        <v>B+</v>
      </c>
      <c r="AB117" s="4" t="str">
        <f t="shared" si="91"/>
        <v>7</v>
      </c>
      <c r="AC117" s="1">
        <v>4</v>
      </c>
      <c r="AD117" s="10">
        <f t="shared" si="92"/>
        <v>28</v>
      </c>
      <c r="AE117" s="24">
        <f>[7]ME!$C117</f>
        <v>33</v>
      </c>
      <c r="AF117" s="25">
        <f>[7]ME!$D117</f>
        <v>36</v>
      </c>
      <c r="AG117" s="3">
        <f t="shared" si="93"/>
        <v>69</v>
      </c>
      <c r="AH117" s="4" t="str">
        <f t="shared" si="94"/>
        <v>B+</v>
      </c>
      <c r="AI117" s="4" t="str">
        <f t="shared" si="95"/>
        <v>7</v>
      </c>
      <c r="AJ117" s="1">
        <v>4</v>
      </c>
      <c r="AK117" s="10">
        <f t="shared" si="96"/>
        <v>28</v>
      </c>
      <c r="AL117" s="24">
        <f>[8]EMC!$C117</f>
        <v>33</v>
      </c>
      <c r="AM117" s="24">
        <f>[8]EMC!$D117</f>
        <v>36</v>
      </c>
      <c r="AN117" s="3">
        <f t="shared" si="97"/>
        <v>69</v>
      </c>
      <c r="AO117" s="4" t="str">
        <f t="shared" si="98"/>
        <v>B+</v>
      </c>
      <c r="AP117" s="4" t="str">
        <f t="shared" si="99"/>
        <v>7</v>
      </c>
      <c r="AQ117" s="1">
        <v>4</v>
      </c>
      <c r="AR117" s="10">
        <f t="shared" si="100"/>
        <v>28</v>
      </c>
      <c r="AS117" s="15">
        <f>[9]NSS!$C117</f>
        <v>33</v>
      </c>
      <c r="AT117" s="15">
        <f>[9]NSS!$D117</f>
        <v>36</v>
      </c>
      <c r="AU117" s="3">
        <f t="shared" si="101"/>
        <v>69</v>
      </c>
      <c r="AV117" s="4" t="str">
        <f t="shared" si="102"/>
        <v>B+</v>
      </c>
      <c r="AW117" s="4" t="str">
        <f t="shared" si="103"/>
        <v>7</v>
      </c>
      <c r="AX117" s="1">
        <v>4</v>
      </c>
      <c r="AY117" s="10">
        <f t="shared" si="104"/>
        <v>28</v>
      </c>
      <c r="AZ117" s="24">
        <f>[10]OB!$C117</f>
        <v>33</v>
      </c>
      <c r="BA117" s="24">
        <f>[10]OB!$D117</f>
        <v>36</v>
      </c>
      <c r="BB117" s="3">
        <f t="shared" si="105"/>
        <v>69</v>
      </c>
      <c r="BC117" s="4" t="str">
        <f t="shared" si="106"/>
        <v>B+</v>
      </c>
      <c r="BD117" s="4" t="str">
        <f t="shared" si="107"/>
        <v>7</v>
      </c>
      <c r="BE117" s="1">
        <v>4</v>
      </c>
      <c r="BF117" s="10">
        <f t="shared" si="108"/>
        <v>28</v>
      </c>
      <c r="BG117" s="3">
        <f t="shared" si="109"/>
        <v>264</v>
      </c>
      <c r="BH117" s="3">
        <f t="shared" si="110"/>
        <v>288</v>
      </c>
      <c r="BI117" s="3">
        <f t="shared" si="111"/>
        <v>552</v>
      </c>
      <c r="BJ117" s="7">
        <f t="shared" si="112"/>
        <v>56</v>
      </c>
      <c r="BK117" s="7">
        <f t="shared" si="113"/>
        <v>224</v>
      </c>
      <c r="BL117" s="11">
        <f t="shared" si="114"/>
        <v>69</v>
      </c>
      <c r="BM117" s="16" t="str">
        <f t="shared" si="75"/>
        <v>Successful</v>
      </c>
      <c r="BN117" s="8">
        <f t="shared" si="115"/>
        <v>7</v>
      </c>
      <c r="BO117" s="4" t="str">
        <f t="shared" si="116"/>
        <v>B+</v>
      </c>
      <c r="BP117" s="12" t="str">
        <f t="shared" si="76"/>
        <v>65-69.99</v>
      </c>
    </row>
    <row r="118" spans="1:68" x14ac:dyDescent="0.25">
      <c r="A118" s="12" t="str">
        <f>[2]Sheet1!$A117</f>
        <v>MMS18-20/116</v>
      </c>
      <c r="B118" s="32" t="str">
        <f>[2]Sheet1!$B117</f>
        <v>WANI SHUBHAM RAJENDRA  JYOTI</v>
      </c>
      <c r="C118" s="15">
        <f>[3]PM!$C118</f>
        <v>32</v>
      </c>
      <c r="D118" s="15">
        <f>[3]PM!$D118</f>
        <v>39</v>
      </c>
      <c r="E118" s="3">
        <f t="shared" si="77"/>
        <v>71</v>
      </c>
      <c r="F118" s="4" t="str">
        <f t="shared" si="78"/>
        <v>A</v>
      </c>
      <c r="G118" s="4" t="str">
        <f t="shared" si="79"/>
        <v>8</v>
      </c>
      <c r="H118" s="1">
        <v>4</v>
      </c>
      <c r="I118" s="10">
        <f t="shared" si="80"/>
        <v>32</v>
      </c>
      <c r="J118" s="15">
        <f>[4]FA!$C118</f>
        <v>32</v>
      </c>
      <c r="K118" s="15">
        <f>[4]FA!$D118</f>
        <v>39</v>
      </c>
      <c r="L118" s="3">
        <f t="shared" si="81"/>
        <v>71</v>
      </c>
      <c r="M118" s="4" t="str">
        <f t="shared" si="82"/>
        <v>A</v>
      </c>
      <c r="N118" s="4" t="str">
        <f t="shared" si="83"/>
        <v>8</v>
      </c>
      <c r="O118" s="1">
        <v>4</v>
      </c>
      <c r="P118" s="10">
        <f t="shared" si="84"/>
        <v>32</v>
      </c>
      <c r="Q118" s="23">
        <f>[5]BS!$C118</f>
        <v>32</v>
      </c>
      <c r="R118" s="23">
        <f>[5]BS!$D118</f>
        <v>39</v>
      </c>
      <c r="S118" s="3">
        <f t="shared" si="85"/>
        <v>71</v>
      </c>
      <c r="T118" s="4" t="str">
        <f t="shared" si="86"/>
        <v>A+</v>
      </c>
      <c r="U118" s="4" t="str">
        <f t="shared" si="87"/>
        <v>8</v>
      </c>
      <c r="V118" s="1">
        <v>4</v>
      </c>
      <c r="W118" s="10">
        <f t="shared" si="88"/>
        <v>32</v>
      </c>
      <c r="X118" s="24">
        <f>[6]OM!$C118</f>
        <v>32</v>
      </c>
      <c r="Y118" s="25">
        <f>[6]OM!$D118</f>
        <v>39</v>
      </c>
      <c r="Z118" s="3">
        <f t="shared" si="89"/>
        <v>71</v>
      </c>
      <c r="AA118" s="4" t="str">
        <f t="shared" si="90"/>
        <v>A</v>
      </c>
      <c r="AB118" s="4" t="str">
        <f t="shared" si="91"/>
        <v>8</v>
      </c>
      <c r="AC118" s="1">
        <v>4</v>
      </c>
      <c r="AD118" s="10">
        <f t="shared" si="92"/>
        <v>32</v>
      </c>
      <c r="AE118" s="24">
        <f>[7]ME!$C118</f>
        <v>32</v>
      </c>
      <c r="AF118" s="25">
        <f>[7]ME!$D118</f>
        <v>39</v>
      </c>
      <c r="AG118" s="3">
        <f t="shared" si="93"/>
        <v>71</v>
      </c>
      <c r="AH118" s="4" t="str">
        <f t="shared" si="94"/>
        <v>A</v>
      </c>
      <c r="AI118" s="4" t="str">
        <f t="shared" si="95"/>
        <v>8</v>
      </c>
      <c r="AJ118" s="1">
        <v>4</v>
      </c>
      <c r="AK118" s="10">
        <f t="shared" si="96"/>
        <v>32</v>
      </c>
      <c r="AL118" s="24">
        <f>[8]EMC!$C118</f>
        <v>32</v>
      </c>
      <c r="AM118" s="24">
        <f>[8]EMC!$D118</f>
        <v>39</v>
      </c>
      <c r="AN118" s="3">
        <f t="shared" si="97"/>
        <v>71</v>
      </c>
      <c r="AO118" s="4" t="str">
        <f t="shared" si="98"/>
        <v>A</v>
      </c>
      <c r="AP118" s="4" t="str">
        <f t="shared" si="99"/>
        <v>8</v>
      </c>
      <c r="AQ118" s="1">
        <v>4</v>
      </c>
      <c r="AR118" s="10">
        <f t="shared" si="100"/>
        <v>32</v>
      </c>
      <c r="AS118" s="15">
        <f>[9]NSS!$C118</f>
        <v>32</v>
      </c>
      <c r="AT118" s="15">
        <f>[9]NSS!$D118</f>
        <v>39</v>
      </c>
      <c r="AU118" s="3">
        <f t="shared" si="101"/>
        <v>71</v>
      </c>
      <c r="AV118" s="4" t="str">
        <f t="shared" si="102"/>
        <v>A</v>
      </c>
      <c r="AW118" s="4" t="str">
        <f t="shared" si="103"/>
        <v>8</v>
      </c>
      <c r="AX118" s="1">
        <v>4</v>
      </c>
      <c r="AY118" s="10">
        <f t="shared" si="104"/>
        <v>32</v>
      </c>
      <c r="AZ118" s="24">
        <f>[10]OB!$C118</f>
        <v>32</v>
      </c>
      <c r="BA118" s="24">
        <f>[10]OB!$D118</f>
        <v>39</v>
      </c>
      <c r="BB118" s="3">
        <f t="shared" si="105"/>
        <v>71</v>
      </c>
      <c r="BC118" s="4" t="str">
        <f t="shared" si="106"/>
        <v>A</v>
      </c>
      <c r="BD118" s="4" t="str">
        <f t="shared" si="107"/>
        <v>8</v>
      </c>
      <c r="BE118" s="1">
        <v>4</v>
      </c>
      <c r="BF118" s="10">
        <f t="shared" si="108"/>
        <v>32</v>
      </c>
      <c r="BG118" s="3">
        <f t="shared" si="109"/>
        <v>256</v>
      </c>
      <c r="BH118" s="3">
        <f t="shared" si="110"/>
        <v>312</v>
      </c>
      <c r="BI118" s="3">
        <f t="shared" si="111"/>
        <v>568</v>
      </c>
      <c r="BJ118" s="7">
        <f t="shared" si="112"/>
        <v>64</v>
      </c>
      <c r="BK118" s="7">
        <f t="shared" si="113"/>
        <v>256</v>
      </c>
      <c r="BL118" s="11">
        <f t="shared" si="114"/>
        <v>71</v>
      </c>
      <c r="BM118" s="16" t="str">
        <f t="shared" si="75"/>
        <v>Successful</v>
      </c>
      <c r="BN118" s="8">
        <f t="shared" si="115"/>
        <v>8</v>
      </c>
      <c r="BO118" s="4" t="str">
        <f t="shared" si="116"/>
        <v>A</v>
      </c>
      <c r="BP118" s="12" t="str">
        <f t="shared" si="76"/>
        <v>70-74.99</v>
      </c>
    </row>
    <row r="119" spans="1:68" x14ac:dyDescent="0.25">
      <c r="A119" s="12" t="str">
        <f>[2]Sheet1!$A118</f>
        <v>MMS18-20/117</v>
      </c>
      <c r="B119" s="32" t="str">
        <f>[2]Sheet1!$B118</f>
        <v>YADAV ANKITA OMPRAKASH SHASHANK DEVI</v>
      </c>
      <c r="C119" s="15">
        <f>[3]PM!$C119</f>
        <v>30</v>
      </c>
      <c r="D119" s="15">
        <f>[3]PM!$D119</f>
        <v>41</v>
      </c>
      <c r="E119" s="3">
        <f t="shared" si="77"/>
        <v>71</v>
      </c>
      <c r="F119" s="4" t="str">
        <f t="shared" si="78"/>
        <v>A</v>
      </c>
      <c r="G119" s="4" t="str">
        <f t="shared" si="79"/>
        <v>8</v>
      </c>
      <c r="H119" s="1">
        <v>4</v>
      </c>
      <c r="I119" s="10">
        <f t="shared" si="80"/>
        <v>32</v>
      </c>
      <c r="J119" s="15">
        <f>[4]FA!$C119</f>
        <v>30</v>
      </c>
      <c r="K119" s="15">
        <f>[4]FA!$D119</f>
        <v>41</v>
      </c>
      <c r="L119" s="3">
        <f t="shared" si="81"/>
        <v>71</v>
      </c>
      <c r="M119" s="4" t="str">
        <f t="shared" si="82"/>
        <v>A</v>
      </c>
      <c r="N119" s="4" t="str">
        <f t="shared" si="83"/>
        <v>8</v>
      </c>
      <c r="O119" s="1">
        <v>4</v>
      </c>
      <c r="P119" s="10">
        <f t="shared" si="84"/>
        <v>32</v>
      </c>
      <c r="Q119" s="23">
        <f>[5]BS!$C119</f>
        <v>30</v>
      </c>
      <c r="R119" s="23">
        <f>[5]BS!$D119</f>
        <v>41</v>
      </c>
      <c r="S119" s="3">
        <f t="shared" si="85"/>
        <v>71</v>
      </c>
      <c r="T119" s="4" t="str">
        <f t="shared" si="86"/>
        <v>A+</v>
      </c>
      <c r="U119" s="4" t="str">
        <f t="shared" si="87"/>
        <v>8</v>
      </c>
      <c r="V119" s="1">
        <v>4</v>
      </c>
      <c r="W119" s="10">
        <f t="shared" si="88"/>
        <v>32</v>
      </c>
      <c r="X119" s="24">
        <f>[6]OM!$C119</f>
        <v>30</v>
      </c>
      <c r="Y119" s="25">
        <f>[6]OM!$D119</f>
        <v>41</v>
      </c>
      <c r="Z119" s="3">
        <f t="shared" si="89"/>
        <v>71</v>
      </c>
      <c r="AA119" s="4" t="str">
        <f t="shared" si="90"/>
        <v>A</v>
      </c>
      <c r="AB119" s="4" t="str">
        <f t="shared" si="91"/>
        <v>8</v>
      </c>
      <c r="AC119" s="1">
        <v>4</v>
      </c>
      <c r="AD119" s="10">
        <f t="shared" si="92"/>
        <v>32</v>
      </c>
      <c r="AE119" s="24">
        <f>[7]ME!$C119</f>
        <v>30</v>
      </c>
      <c r="AF119" s="25">
        <f>[7]ME!$D119</f>
        <v>41</v>
      </c>
      <c r="AG119" s="3">
        <f t="shared" si="93"/>
        <v>71</v>
      </c>
      <c r="AH119" s="4" t="str">
        <f t="shared" si="94"/>
        <v>A</v>
      </c>
      <c r="AI119" s="4" t="str">
        <f t="shared" si="95"/>
        <v>8</v>
      </c>
      <c r="AJ119" s="1">
        <v>4</v>
      </c>
      <c r="AK119" s="10">
        <f t="shared" si="96"/>
        <v>32</v>
      </c>
      <c r="AL119" s="24">
        <f>[8]EMC!$C119</f>
        <v>30</v>
      </c>
      <c r="AM119" s="24">
        <f>[8]EMC!$D119</f>
        <v>41</v>
      </c>
      <c r="AN119" s="3">
        <f t="shared" si="97"/>
        <v>71</v>
      </c>
      <c r="AO119" s="4" t="str">
        <f t="shared" si="98"/>
        <v>A</v>
      </c>
      <c r="AP119" s="4" t="str">
        <f t="shared" si="99"/>
        <v>8</v>
      </c>
      <c r="AQ119" s="1">
        <v>4</v>
      </c>
      <c r="AR119" s="10">
        <f t="shared" si="100"/>
        <v>32</v>
      </c>
      <c r="AS119" s="15">
        <f>[9]NSS!$C119</f>
        <v>30</v>
      </c>
      <c r="AT119" s="15">
        <f>[9]NSS!$D119</f>
        <v>41</v>
      </c>
      <c r="AU119" s="3">
        <f t="shared" si="101"/>
        <v>71</v>
      </c>
      <c r="AV119" s="4" t="str">
        <f t="shared" si="102"/>
        <v>A</v>
      </c>
      <c r="AW119" s="4" t="str">
        <f t="shared" si="103"/>
        <v>8</v>
      </c>
      <c r="AX119" s="1">
        <v>4</v>
      </c>
      <c r="AY119" s="10">
        <f t="shared" si="104"/>
        <v>32</v>
      </c>
      <c r="AZ119" s="24">
        <f>[10]OB!$C119</f>
        <v>30</v>
      </c>
      <c r="BA119" s="24">
        <f>[10]OB!$D119</f>
        <v>41</v>
      </c>
      <c r="BB119" s="3">
        <f t="shared" si="105"/>
        <v>71</v>
      </c>
      <c r="BC119" s="4" t="str">
        <f t="shared" si="106"/>
        <v>A</v>
      </c>
      <c r="BD119" s="4" t="str">
        <f t="shared" si="107"/>
        <v>8</v>
      </c>
      <c r="BE119" s="1">
        <v>4</v>
      </c>
      <c r="BF119" s="10">
        <f t="shared" si="108"/>
        <v>32</v>
      </c>
      <c r="BG119" s="3">
        <f t="shared" si="109"/>
        <v>240</v>
      </c>
      <c r="BH119" s="3">
        <f t="shared" si="110"/>
        <v>328</v>
      </c>
      <c r="BI119" s="3">
        <f t="shared" si="111"/>
        <v>568</v>
      </c>
      <c r="BJ119" s="7">
        <f t="shared" si="112"/>
        <v>64</v>
      </c>
      <c r="BK119" s="7">
        <f t="shared" si="113"/>
        <v>256</v>
      </c>
      <c r="BL119" s="11">
        <f t="shared" si="114"/>
        <v>71</v>
      </c>
      <c r="BM119" s="16" t="str">
        <f t="shared" si="75"/>
        <v>Successful</v>
      </c>
      <c r="BN119" s="8">
        <f t="shared" si="115"/>
        <v>8</v>
      </c>
      <c r="BO119" s="4" t="str">
        <f t="shared" si="116"/>
        <v>A</v>
      </c>
      <c r="BP119" s="12" t="str">
        <f t="shared" si="76"/>
        <v>70-74.99</v>
      </c>
    </row>
    <row r="120" spans="1:68" x14ac:dyDescent="0.25">
      <c r="A120" s="12" t="str">
        <f>[2]Sheet1!$A119</f>
        <v>MMS18-20/118</v>
      </c>
      <c r="B120" s="32" t="str">
        <f>[2]Sheet1!$B119</f>
        <v>YADAV ANUSH MAHANTA MALTI</v>
      </c>
      <c r="C120" s="15">
        <f>[3]PM!$C120</f>
        <v>29</v>
      </c>
      <c r="D120" s="15">
        <f>[3]PM!$D120</f>
        <v>46</v>
      </c>
      <c r="E120" s="3">
        <f t="shared" si="77"/>
        <v>75</v>
      </c>
      <c r="F120" s="4" t="str">
        <f t="shared" si="78"/>
        <v>A+</v>
      </c>
      <c r="G120" s="4" t="str">
        <f t="shared" si="79"/>
        <v>9</v>
      </c>
      <c r="H120" s="1">
        <v>4</v>
      </c>
      <c r="I120" s="10">
        <f t="shared" si="80"/>
        <v>36</v>
      </c>
      <c r="J120" s="15">
        <f>[4]FA!$C120</f>
        <v>29</v>
      </c>
      <c r="K120" s="15">
        <f>[4]FA!$D120</f>
        <v>46</v>
      </c>
      <c r="L120" s="3">
        <f t="shared" si="81"/>
        <v>75</v>
      </c>
      <c r="M120" s="4" t="str">
        <f t="shared" si="82"/>
        <v>A+</v>
      </c>
      <c r="N120" s="4" t="str">
        <f t="shared" si="83"/>
        <v>9</v>
      </c>
      <c r="O120" s="1">
        <v>4</v>
      </c>
      <c r="P120" s="10">
        <f t="shared" si="84"/>
        <v>36</v>
      </c>
      <c r="Q120" s="23">
        <f>[5]BS!$C120</f>
        <v>29</v>
      </c>
      <c r="R120" s="23">
        <f>[5]BS!$D120</f>
        <v>46</v>
      </c>
      <c r="S120" s="3">
        <f t="shared" si="85"/>
        <v>75</v>
      </c>
      <c r="T120" s="4" t="str">
        <f t="shared" si="86"/>
        <v>A+</v>
      </c>
      <c r="U120" s="4" t="str">
        <f t="shared" si="87"/>
        <v>9</v>
      </c>
      <c r="V120" s="1">
        <v>4</v>
      </c>
      <c r="W120" s="10">
        <f t="shared" si="88"/>
        <v>36</v>
      </c>
      <c r="X120" s="24">
        <f>[6]OM!$C120</f>
        <v>29</v>
      </c>
      <c r="Y120" s="25">
        <f>[6]OM!$D120</f>
        <v>46</v>
      </c>
      <c r="Z120" s="3">
        <f t="shared" si="89"/>
        <v>75</v>
      </c>
      <c r="AA120" s="4" t="str">
        <f t="shared" si="90"/>
        <v>A+</v>
      </c>
      <c r="AB120" s="4" t="str">
        <f t="shared" si="91"/>
        <v>9</v>
      </c>
      <c r="AC120" s="1">
        <v>4</v>
      </c>
      <c r="AD120" s="10">
        <f t="shared" si="92"/>
        <v>36</v>
      </c>
      <c r="AE120" s="24">
        <f>[7]ME!$C120</f>
        <v>29</v>
      </c>
      <c r="AF120" s="25">
        <f>[7]ME!$D120</f>
        <v>46</v>
      </c>
      <c r="AG120" s="3">
        <f t="shared" si="93"/>
        <v>75</v>
      </c>
      <c r="AH120" s="4" t="str">
        <f t="shared" si="94"/>
        <v>A+</v>
      </c>
      <c r="AI120" s="4" t="str">
        <f t="shared" si="95"/>
        <v>9</v>
      </c>
      <c r="AJ120" s="1">
        <v>4</v>
      </c>
      <c r="AK120" s="10">
        <f t="shared" si="96"/>
        <v>36</v>
      </c>
      <c r="AL120" s="24">
        <f>[8]EMC!$C120</f>
        <v>29</v>
      </c>
      <c r="AM120" s="24">
        <f>[8]EMC!$D120</f>
        <v>46</v>
      </c>
      <c r="AN120" s="3">
        <f t="shared" si="97"/>
        <v>75</v>
      </c>
      <c r="AO120" s="4" t="str">
        <f t="shared" si="98"/>
        <v>A+</v>
      </c>
      <c r="AP120" s="4" t="str">
        <f t="shared" si="99"/>
        <v>9</v>
      </c>
      <c r="AQ120" s="1">
        <v>4</v>
      </c>
      <c r="AR120" s="10">
        <f t="shared" si="100"/>
        <v>36</v>
      </c>
      <c r="AS120" s="15">
        <f>[9]NSS!$C120</f>
        <v>29</v>
      </c>
      <c r="AT120" s="15">
        <f>[9]NSS!$D120</f>
        <v>46</v>
      </c>
      <c r="AU120" s="3">
        <f t="shared" si="101"/>
        <v>75</v>
      </c>
      <c r="AV120" s="4" t="str">
        <f t="shared" si="102"/>
        <v>A+</v>
      </c>
      <c r="AW120" s="4" t="str">
        <f t="shared" si="103"/>
        <v>9</v>
      </c>
      <c r="AX120" s="1">
        <v>4</v>
      </c>
      <c r="AY120" s="10">
        <f t="shared" si="104"/>
        <v>36</v>
      </c>
      <c r="AZ120" s="24">
        <f>[10]OB!$C120</f>
        <v>29</v>
      </c>
      <c r="BA120" s="24">
        <f>[10]OB!$D120</f>
        <v>46</v>
      </c>
      <c r="BB120" s="3">
        <f t="shared" si="105"/>
        <v>75</v>
      </c>
      <c r="BC120" s="4" t="str">
        <f t="shared" si="106"/>
        <v>A+</v>
      </c>
      <c r="BD120" s="4" t="str">
        <f t="shared" si="107"/>
        <v>9</v>
      </c>
      <c r="BE120" s="1">
        <v>4</v>
      </c>
      <c r="BF120" s="10">
        <f t="shared" si="108"/>
        <v>36</v>
      </c>
      <c r="BG120" s="3">
        <f t="shared" si="109"/>
        <v>232</v>
      </c>
      <c r="BH120" s="3">
        <f t="shared" si="110"/>
        <v>368</v>
      </c>
      <c r="BI120" s="3">
        <f t="shared" si="111"/>
        <v>600</v>
      </c>
      <c r="BJ120" s="7">
        <f t="shared" si="112"/>
        <v>72</v>
      </c>
      <c r="BK120" s="7">
        <f t="shared" si="113"/>
        <v>288</v>
      </c>
      <c r="BL120" s="11">
        <f t="shared" si="114"/>
        <v>75</v>
      </c>
      <c r="BM120" s="16" t="str">
        <f t="shared" si="75"/>
        <v>Successful</v>
      </c>
      <c r="BN120" s="8">
        <f t="shared" si="115"/>
        <v>9</v>
      </c>
      <c r="BO120" s="4" t="str">
        <f t="shared" si="116"/>
        <v>A+</v>
      </c>
      <c r="BP120" s="12" t="str">
        <f t="shared" si="76"/>
        <v>75-79.99</v>
      </c>
    </row>
    <row r="121" spans="1:68" x14ac:dyDescent="0.25">
      <c r="A121" s="12" t="str">
        <f>[2]Sheet1!$A120</f>
        <v>MMS18-20/119</v>
      </c>
      <c r="B121" s="32" t="str">
        <f>[2]Sheet1!$B120</f>
        <v>YADAV SUMAN RAMJEET SAVITRIDEVI</v>
      </c>
      <c r="C121" s="15">
        <f>[3]PM!$C121</f>
        <v>27</v>
      </c>
      <c r="D121" s="15">
        <f>[3]PM!$D121</f>
        <v>36</v>
      </c>
      <c r="E121" s="3">
        <f t="shared" si="77"/>
        <v>63</v>
      </c>
      <c r="F121" s="4" t="str">
        <f t="shared" si="78"/>
        <v>B</v>
      </c>
      <c r="G121" s="4" t="str">
        <f t="shared" si="79"/>
        <v>6</v>
      </c>
      <c r="H121" s="1">
        <v>4</v>
      </c>
      <c r="I121" s="10">
        <f t="shared" si="80"/>
        <v>24</v>
      </c>
      <c r="J121" s="15">
        <f>[4]FA!$C121</f>
        <v>27</v>
      </c>
      <c r="K121" s="15">
        <f>[4]FA!$D121</f>
        <v>40</v>
      </c>
      <c r="L121" s="3">
        <f t="shared" si="81"/>
        <v>67</v>
      </c>
      <c r="M121" s="4" t="str">
        <f t="shared" si="82"/>
        <v>B+</v>
      </c>
      <c r="N121" s="4" t="str">
        <f t="shared" si="83"/>
        <v>7</v>
      </c>
      <c r="O121" s="1">
        <v>4</v>
      </c>
      <c r="P121" s="10">
        <f t="shared" si="84"/>
        <v>28</v>
      </c>
      <c r="Q121" s="23">
        <f>[5]BS!$C121</f>
        <v>27</v>
      </c>
      <c r="R121" s="23">
        <f>[5]BS!$D121</f>
        <v>40</v>
      </c>
      <c r="S121" s="3">
        <f t="shared" si="85"/>
        <v>67</v>
      </c>
      <c r="T121" s="4" t="str">
        <f t="shared" si="86"/>
        <v>A</v>
      </c>
      <c r="U121" s="4" t="str">
        <f t="shared" si="87"/>
        <v>7</v>
      </c>
      <c r="V121" s="1">
        <v>4</v>
      </c>
      <c r="W121" s="10">
        <f t="shared" si="88"/>
        <v>28</v>
      </c>
      <c r="X121" s="24">
        <f>[6]OM!$C121</f>
        <v>27</v>
      </c>
      <c r="Y121" s="25">
        <f>[6]OM!$D121</f>
        <v>40</v>
      </c>
      <c r="Z121" s="3">
        <f t="shared" si="89"/>
        <v>67</v>
      </c>
      <c r="AA121" s="4" t="str">
        <f t="shared" si="90"/>
        <v>B+</v>
      </c>
      <c r="AB121" s="4" t="str">
        <f t="shared" si="91"/>
        <v>7</v>
      </c>
      <c r="AC121" s="1">
        <v>4</v>
      </c>
      <c r="AD121" s="10">
        <f t="shared" si="92"/>
        <v>28</v>
      </c>
      <c r="AE121" s="24">
        <f>[7]ME!$C121</f>
        <v>27</v>
      </c>
      <c r="AF121" s="25">
        <f>[7]ME!$D121</f>
        <v>40</v>
      </c>
      <c r="AG121" s="3">
        <f t="shared" si="93"/>
        <v>67</v>
      </c>
      <c r="AH121" s="4" t="str">
        <f t="shared" si="94"/>
        <v>B+</v>
      </c>
      <c r="AI121" s="4" t="str">
        <f t="shared" si="95"/>
        <v>7</v>
      </c>
      <c r="AJ121" s="1">
        <v>4</v>
      </c>
      <c r="AK121" s="10">
        <f t="shared" si="96"/>
        <v>28</v>
      </c>
      <c r="AL121" s="24">
        <f>[8]EMC!$C121</f>
        <v>27</v>
      </c>
      <c r="AM121" s="24">
        <f>[8]EMC!$D121</f>
        <v>40</v>
      </c>
      <c r="AN121" s="3">
        <f t="shared" si="97"/>
        <v>67</v>
      </c>
      <c r="AO121" s="4" t="str">
        <f t="shared" si="98"/>
        <v>B+</v>
      </c>
      <c r="AP121" s="4" t="str">
        <f t="shared" si="99"/>
        <v>7</v>
      </c>
      <c r="AQ121" s="1">
        <v>4</v>
      </c>
      <c r="AR121" s="10">
        <f t="shared" si="100"/>
        <v>28</v>
      </c>
      <c r="AS121" s="15">
        <f>[9]NSS!$C121</f>
        <v>27</v>
      </c>
      <c r="AT121" s="15">
        <f>[9]NSS!$D121</f>
        <v>40</v>
      </c>
      <c r="AU121" s="3">
        <f t="shared" si="101"/>
        <v>67</v>
      </c>
      <c r="AV121" s="4" t="str">
        <f t="shared" si="102"/>
        <v>B+</v>
      </c>
      <c r="AW121" s="4" t="str">
        <f t="shared" si="103"/>
        <v>7</v>
      </c>
      <c r="AX121" s="1">
        <v>4</v>
      </c>
      <c r="AY121" s="10">
        <f t="shared" si="104"/>
        <v>28</v>
      </c>
      <c r="AZ121" s="24">
        <f>[10]OB!$C121</f>
        <v>27</v>
      </c>
      <c r="BA121" s="24">
        <f>[10]OB!$D121</f>
        <v>40</v>
      </c>
      <c r="BB121" s="3">
        <f t="shared" si="105"/>
        <v>67</v>
      </c>
      <c r="BC121" s="4" t="str">
        <f t="shared" si="106"/>
        <v>B+</v>
      </c>
      <c r="BD121" s="4" t="str">
        <f t="shared" si="107"/>
        <v>7</v>
      </c>
      <c r="BE121" s="1">
        <v>4</v>
      </c>
      <c r="BF121" s="10">
        <f t="shared" si="108"/>
        <v>28</v>
      </c>
      <c r="BG121" s="3">
        <f t="shared" si="109"/>
        <v>216</v>
      </c>
      <c r="BH121" s="3">
        <f t="shared" si="110"/>
        <v>316</v>
      </c>
      <c r="BI121" s="3">
        <f t="shared" si="111"/>
        <v>532</v>
      </c>
      <c r="BJ121" s="7">
        <f t="shared" si="112"/>
        <v>55</v>
      </c>
      <c r="BK121" s="7">
        <f t="shared" si="113"/>
        <v>220</v>
      </c>
      <c r="BL121" s="11">
        <f t="shared" si="114"/>
        <v>66.5</v>
      </c>
      <c r="BM121" s="16" t="str">
        <f t="shared" si="75"/>
        <v>Successful</v>
      </c>
      <c r="BN121" s="8">
        <f t="shared" si="115"/>
        <v>6.875</v>
      </c>
      <c r="BO121" s="4" t="str">
        <f t="shared" si="116"/>
        <v>B+</v>
      </c>
      <c r="BP121" s="12" t="str">
        <f t="shared" si="76"/>
        <v>65-69.99</v>
      </c>
    </row>
    <row r="122" spans="1:68" x14ac:dyDescent="0.25">
      <c r="A122" s="12" t="str">
        <f>[2]Sheet1!$A121</f>
        <v>MMS18-20/120</v>
      </c>
      <c r="B122" s="32" t="str">
        <f>[2]Sheet1!$B121</f>
        <v>*** (NOT AVAILABLE) ***</v>
      </c>
      <c r="C122" s="15">
        <f>[3]PM!$C122</f>
        <v>0</v>
      </c>
      <c r="D122" s="15">
        <f>[3]PM!$D122</f>
        <v>0</v>
      </c>
      <c r="E122" s="3">
        <f t="shared" si="77"/>
        <v>0</v>
      </c>
      <c r="F122" s="4" t="str">
        <f t="shared" si="78"/>
        <v>F</v>
      </c>
      <c r="G122" s="4" t="str">
        <f t="shared" si="79"/>
        <v>0</v>
      </c>
      <c r="H122" s="1">
        <v>4</v>
      </c>
      <c r="I122" s="10">
        <f t="shared" si="80"/>
        <v>0</v>
      </c>
      <c r="J122" s="15">
        <f>[4]FA!$C122</f>
        <v>0</v>
      </c>
      <c r="K122" s="15">
        <f>[4]FA!$D122</f>
        <v>0</v>
      </c>
      <c r="L122" s="3">
        <f t="shared" si="81"/>
        <v>0</v>
      </c>
      <c r="M122" s="4" t="str">
        <f t="shared" si="82"/>
        <v>F</v>
      </c>
      <c r="N122" s="4" t="str">
        <f t="shared" si="83"/>
        <v>0</v>
      </c>
      <c r="O122" s="1">
        <v>4</v>
      </c>
      <c r="P122" s="10">
        <f t="shared" si="84"/>
        <v>0</v>
      </c>
      <c r="Q122" s="23">
        <f>[5]BS!$C122</f>
        <v>0</v>
      </c>
      <c r="R122" s="23">
        <f>[5]BS!$D122</f>
        <v>0</v>
      </c>
      <c r="S122" s="3">
        <f t="shared" si="85"/>
        <v>0</v>
      </c>
      <c r="T122" s="4" t="str">
        <f t="shared" si="86"/>
        <v>F</v>
      </c>
      <c r="U122" s="4" t="str">
        <f t="shared" si="87"/>
        <v>0</v>
      </c>
      <c r="V122" s="1">
        <v>4</v>
      </c>
      <c r="W122" s="10">
        <f t="shared" si="88"/>
        <v>0</v>
      </c>
      <c r="X122" s="24">
        <f>[6]OM!$C122</f>
        <v>0</v>
      </c>
      <c r="Y122" s="25">
        <f>[6]OM!$D122</f>
        <v>0</v>
      </c>
      <c r="Z122" s="3">
        <f t="shared" si="89"/>
        <v>0</v>
      </c>
      <c r="AA122" s="4" t="str">
        <f t="shared" si="90"/>
        <v>F</v>
      </c>
      <c r="AB122" s="4" t="str">
        <f t="shared" si="91"/>
        <v>0</v>
      </c>
      <c r="AC122" s="1">
        <v>4</v>
      </c>
      <c r="AD122" s="10">
        <f t="shared" si="92"/>
        <v>0</v>
      </c>
      <c r="AE122" s="24">
        <f>[7]ME!$C122</f>
        <v>0</v>
      </c>
      <c r="AF122" s="25">
        <f>[7]ME!$D122</f>
        <v>0</v>
      </c>
      <c r="AG122" s="3">
        <f t="shared" si="93"/>
        <v>0</v>
      </c>
      <c r="AH122" s="4" t="str">
        <f t="shared" si="94"/>
        <v>F</v>
      </c>
      <c r="AI122" s="4" t="str">
        <f t="shared" si="95"/>
        <v>0</v>
      </c>
      <c r="AJ122" s="1">
        <v>4</v>
      </c>
      <c r="AK122" s="10">
        <f t="shared" si="96"/>
        <v>0</v>
      </c>
      <c r="AL122" s="24">
        <f>[8]EMC!$C122</f>
        <v>0</v>
      </c>
      <c r="AM122" s="24">
        <f>[8]EMC!$D122</f>
        <v>0</v>
      </c>
      <c r="AN122" s="3">
        <f t="shared" si="97"/>
        <v>0</v>
      </c>
      <c r="AO122" s="4" t="str">
        <f t="shared" si="98"/>
        <v>F</v>
      </c>
      <c r="AP122" s="4" t="str">
        <f t="shared" si="99"/>
        <v>0</v>
      </c>
      <c r="AQ122" s="1">
        <v>4</v>
      </c>
      <c r="AR122" s="10">
        <f t="shared" si="100"/>
        <v>0</v>
      </c>
      <c r="AS122" s="15">
        <f>[9]NSS!$C122</f>
        <v>0</v>
      </c>
      <c r="AT122" s="15">
        <f>[9]NSS!$D122</f>
        <v>0</v>
      </c>
      <c r="AU122" s="3">
        <f t="shared" si="101"/>
        <v>0</v>
      </c>
      <c r="AV122" s="4" t="str">
        <f t="shared" si="102"/>
        <v>F</v>
      </c>
      <c r="AW122" s="4" t="str">
        <f t="shared" si="103"/>
        <v>0</v>
      </c>
      <c r="AX122" s="1">
        <v>4</v>
      </c>
      <c r="AY122" s="10">
        <f t="shared" si="104"/>
        <v>0</v>
      </c>
      <c r="AZ122" s="24">
        <f>[10]OB!$C122</f>
        <v>0</v>
      </c>
      <c r="BA122" s="24">
        <f>[10]OB!$D122</f>
        <v>0</v>
      </c>
      <c r="BB122" s="3">
        <f t="shared" si="105"/>
        <v>0</v>
      </c>
      <c r="BC122" s="4" t="str">
        <f t="shared" si="106"/>
        <v>F</v>
      </c>
      <c r="BD122" s="4" t="str">
        <f t="shared" si="107"/>
        <v>0</v>
      </c>
      <c r="BE122" s="1">
        <v>4</v>
      </c>
      <c r="BF122" s="10">
        <f t="shared" si="108"/>
        <v>0</v>
      </c>
      <c r="BG122" s="3">
        <f t="shared" si="109"/>
        <v>0</v>
      </c>
      <c r="BH122" s="3">
        <f t="shared" si="110"/>
        <v>0</v>
      </c>
      <c r="BI122" s="3">
        <f t="shared" si="111"/>
        <v>0</v>
      </c>
      <c r="BJ122" s="7">
        <f t="shared" si="112"/>
        <v>0</v>
      </c>
      <c r="BK122" s="7">
        <f t="shared" si="113"/>
        <v>0</v>
      </c>
      <c r="BL122" s="11">
        <f t="shared" si="114"/>
        <v>0</v>
      </c>
      <c r="BM122" s="16" t="str">
        <f t="shared" si="75"/>
        <v>Unsuccessful</v>
      </c>
      <c r="BN122" s="8">
        <f t="shared" si="115"/>
        <v>0</v>
      </c>
      <c r="BO122" s="4" t="str">
        <f t="shared" si="116"/>
        <v>F</v>
      </c>
      <c r="BP122" s="12" t="str">
        <f t="shared" si="76"/>
        <v>50</v>
      </c>
    </row>
    <row r="123" spans="1:68" x14ac:dyDescent="0.25">
      <c r="A123" s="12" t="str">
        <f>[2]Sheet1!$A122</f>
        <v>MMS18-20/121</v>
      </c>
      <c r="B123" s="32" t="str">
        <f>[2]Sheet1!$B122</f>
        <v>*** (NOT AVAILABLE) ***</v>
      </c>
      <c r="C123" s="15">
        <f>[3]PM!$C123</f>
        <v>0</v>
      </c>
      <c r="D123" s="15">
        <f>[3]PM!$D123</f>
        <v>0</v>
      </c>
      <c r="E123" s="3">
        <f t="shared" ref="E123:E130" si="117">D123+C123</f>
        <v>0</v>
      </c>
      <c r="F123" s="4" t="str">
        <f t="shared" ref="F123:F130" si="118">IF(E123&lt;=50,"F",IF(E123&lt;=54.99,"P",IF(E123&lt;=59.99,"C",IF(E123&lt;=64.99,"B",IF(E123&lt;=69.99,"B+",IF(E123&lt;=74.99,"A",IF(E123&lt;=79.99,"A+","O")))))))</f>
        <v>F</v>
      </c>
      <c r="G123" s="4" t="str">
        <f t="shared" ref="G123:G130" si="119">IF(E123&lt;=50,"0",IF(E123&lt;=54.99,"4",IF(E123&lt;=59.99,"5",IF(E123&lt;=64.99,"6",IF(E123&lt;=69.99,"7",IF(E123&lt;=74.99,"8",IF(E123&lt;=79.99,"9","10")))))))</f>
        <v>0</v>
      </c>
      <c r="H123" s="1">
        <v>4</v>
      </c>
      <c r="I123" s="10">
        <f t="shared" ref="I123:I130" si="120">G123*H123</f>
        <v>0</v>
      </c>
      <c r="J123" s="15">
        <f>[4]FA!$C123</f>
        <v>0</v>
      </c>
      <c r="K123" s="15">
        <f>[4]FA!$D123</f>
        <v>0</v>
      </c>
      <c r="L123" s="3">
        <f t="shared" ref="L123:L130" si="121">K123+J123</f>
        <v>0</v>
      </c>
      <c r="M123" s="4" t="str">
        <f t="shared" ref="M123:M130" si="122">IF(L123&lt;=50,"F",IF(L123&lt;=54.99,"P",IF(L123&lt;=59.99,"C",IF(L123&lt;=64.99,"B",IF(L123&lt;=69.99,"B+",IF(L123&lt;=74.99,"A",IF(L123&lt;=79.99,"A+","O")))))))</f>
        <v>F</v>
      </c>
      <c r="N123" s="4" t="str">
        <f t="shared" ref="N123:N130" si="123">IF(L123&lt;=50,"0",IF(L123&lt;=54.99,"4",IF(L123&lt;=59.99,"5",IF(L123&lt;=64.99,"6",IF(L123&lt;=69.99,"7",IF(L123&lt;=74.99,"8",IF(L123&lt;=79.99,"9","10")))))))</f>
        <v>0</v>
      </c>
      <c r="O123" s="1">
        <v>4</v>
      </c>
      <c r="P123" s="10">
        <f t="shared" ref="P123:P130" si="124">N123*O123</f>
        <v>0</v>
      </c>
      <c r="Q123" s="23">
        <f>[5]BS!$C123</f>
        <v>0</v>
      </c>
      <c r="R123" s="23">
        <f>[5]BS!$D123</f>
        <v>0</v>
      </c>
      <c r="S123" s="3">
        <f t="shared" ref="S123:S130" si="125">R123+Q123</f>
        <v>0</v>
      </c>
      <c r="T123" s="4" t="str">
        <f t="shared" ref="T123:T130" si="126">IF(S123&lt;=40,"F",IF(S123&lt;=44,"D",IF(S123&lt;=49,"C",IF(S123&lt;=54,"B",IF(S123&lt;=59,"B+",IF(S123&lt;=69,"A",IF(S123&lt;=79,"A+","O")))))))</f>
        <v>F</v>
      </c>
      <c r="U123" s="4" t="str">
        <f t="shared" ref="U123:U130" si="127">IF(S123&lt;=50,"0",IF(S123&lt;=54.99,"4",IF(S123&lt;=59.99,"5",IF(S123&lt;=64.99,"6",IF(S123&lt;=69.99,"7",IF(S123&lt;=74.99,"8",IF(S123&lt;=79.99,"9","10")))))))</f>
        <v>0</v>
      </c>
      <c r="V123" s="1">
        <v>4</v>
      </c>
      <c r="W123" s="10">
        <f t="shared" ref="W123:W130" si="128">U123*V123</f>
        <v>0</v>
      </c>
      <c r="X123" s="24">
        <f>[6]OM!$C123</f>
        <v>0</v>
      </c>
      <c r="Y123" s="25">
        <f>[6]OM!$D123</f>
        <v>0</v>
      </c>
      <c r="Z123" s="3">
        <f t="shared" ref="Z123:Z130" si="129">Y123+X123</f>
        <v>0</v>
      </c>
      <c r="AA123" s="4" t="str">
        <f t="shared" ref="AA123:AA130" si="130">IF(Z123&lt;=50,"F",IF(Z123&lt;=54.99,"P",IF(Z123&lt;=59.99,"C",IF(Z123&lt;=64.99,"B",IF(Z123&lt;=69.99,"B+",IF(Z123&lt;=74.99,"A",IF(Z123&lt;=79.99,"A+","O")))))))</f>
        <v>F</v>
      </c>
      <c r="AB123" s="4" t="str">
        <f t="shared" ref="AB123:AB130" si="131">IF(Z123&lt;=50,"0",IF(Z123&lt;=54.99,"4",IF(Z123&lt;=59.99,"5",IF(Z123&lt;=64.99,"6",IF(Z123&lt;=69.99,"7",IF(Z123&lt;=74.99,"8",IF(Z123&lt;=79.99,"9","10")))))))</f>
        <v>0</v>
      </c>
      <c r="AC123" s="1">
        <v>4</v>
      </c>
      <c r="AD123" s="10">
        <f t="shared" ref="AD123:AD130" si="132">AB123*AC123</f>
        <v>0</v>
      </c>
      <c r="AE123" s="24">
        <f>[7]ME!$C123</f>
        <v>0</v>
      </c>
      <c r="AF123" s="25">
        <f>[7]ME!$D123</f>
        <v>0</v>
      </c>
      <c r="AG123" s="3">
        <f t="shared" ref="AG123:AG130" si="133">AF123+AE123</f>
        <v>0</v>
      </c>
      <c r="AH123" s="4" t="str">
        <f t="shared" ref="AH123:AH130" si="134">IF(AG123&lt;=50,"F",IF(AG123&lt;=54.99,"P",IF(AG123&lt;=59.99,"C",IF(AG123&lt;=64.99,"B",IF(AG123&lt;=69.99,"B+",IF(AG123&lt;=74.99,"A",IF(AG123&lt;=79.99,"A+","O")))))))</f>
        <v>F</v>
      </c>
      <c r="AI123" s="4" t="str">
        <f t="shared" ref="AI123:AI130" si="135">IF(AG123&lt;=50,"0",IF(AG123&lt;=54.99,"4",IF(AG123&lt;=59.99,"5",IF(AG123&lt;=64.99,"6",IF(AG123&lt;=69.99,"7",IF(AG123&lt;=74.99,"8",IF(AG123&lt;=79.99,"9","10")))))))</f>
        <v>0</v>
      </c>
      <c r="AJ123" s="1">
        <v>4</v>
      </c>
      <c r="AK123" s="10">
        <f t="shared" ref="AK123:AK130" si="136">AI123*AJ123</f>
        <v>0</v>
      </c>
      <c r="AL123" s="24">
        <f>[8]EMC!$C123</f>
        <v>0</v>
      </c>
      <c r="AM123" s="24">
        <f>[8]EMC!$D123</f>
        <v>0</v>
      </c>
      <c r="AN123" s="3">
        <f t="shared" ref="AN123:AN130" si="137">AM123+AL123</f>
        <v>0</v>
      </c>
      <c r="AO123" s="4" t="str">
        <f t="shared" ref="AO123:AO130" si="138">IF(AN123&lt;=50,"F",IF(AN123&lt;=54.99,"P",IF(AN123&lt;=59.99,"C",IF(AN123&lt;=64.99,"B",IF(AN123&lt;=69.99,"B+",IF(AN123&lt;=74.99,"A",IF(AN123&lt;=79.99,"A+","O")))))))</f>
        <v>F</v>
      </c>
      <c r="AP123" s="4" t="str">
        <f t="shared" ref="AP123:AP130" si="139">IF(AN123&lt;=50,"0",IF(AN123&lt;=54.99,"4",IF(AN123&lt;=59.99,"5",IF(AN123&lt;=64.99,"6",IF(AN123&lt;=69.99,"7",IF(AN123&lt;=74.99,"8",IF(AN123&lt;=79.99,"9","10")))))))</f>
        <v>0</v>
      </c>
      <c r="AQ123" s="1">
        <v>4</v>
      </c>
      <c r="AR123" s="10">
        <f t="shared" ref="AR123:AR130" si="140">AP123*AQ123</f>
        <v>0</v>
      </c>
      <c r="AS123" s="15">
        <f>[9]NSS!$C123</f>
        <v>0</v>
      </c>
      <c r="AT123" s="15">
        <f>[9]NSS!$D123</f>
        <v>0</v>
      </c>
      <c r="AU123" s="3">
        <f t="shared" ref="AU123:AU130" si="141">AT123+AS123</f>
        <v>0</v>
      </c>
      <c r="AV123" s="4" t="str">
        <f t="shared" ref="AV123:AV130" si="142">IF(AU123&lt;=50,"F",IF(AU123&lt;=54.99,"P",IF(AU123&lt;=59.99,"C",IF(AU123&lt;=64.99,"B",IF(AU123&lt;=69.99,"B+",IF(AU123&lt;=74.99,"A",IF(AU123&lt;=79.99,"A+","O")))))))</f>
        <v>F</v>
      </c>
      <c r="AW123" s="4" t="str">
        <f t="shared" ref="AW123:AW130" si="143">IF(AU123&lt;=50,"0",IF(AU123&lt;=54.99,"4",IF(AU123&lt;=59.99,"5",IF(AU123&lt;=64.99,"6",IF(AU123&lt;=69.99,"7",IF(AU123&lt;=74.99,"8",IF(AU123&lt;=79.99,"9","10")))))))</f>
        <v>0</v>
      </c>
      <c r="AX123" s="1">
        <v>4</v>
      </c>
      <c r="AY123" s="10">
        <f t="shared" ref="AY123:AY130" si="144">AW123*AX123</f>
        <v>0</v>
      </c>
      <c r="AZ123" s="24">
        <f>[10]OB!$C123</f>
        <v>0</v>
      </c>
      <c r="BA123" s="24">
        <f>[10]OB!$D123</f>
        <v>0</v>
      </c>
      <c r="BB123" s="3">
        <f t="shared" ref="BB123:BB130" si="145">BA123+AZ123</f>
        <v>0</v>
      </c>
      <c r="BC123" s="4" t="str">
        <f t="shared" ref="BC123:BC130" si="146">IF(BB123&lt;=50,"F",IF(BB123&lt;=54.99,"P",IF(BB123&lt;=59.99,"C",IF(BB123&lt;=64.99,"B",IF(BB123&lt;=69.99,"B+",IF(BB123&lt;=74.99,"A",IF(BB123&lt;=79.99,"A+","O")))))))</f>
        <v>F</v>
      </c>
      <c r="BD123" s="4" t="str">
        <f t="shared" ref="BD123:BD130" si="147">IF(BB123&lt;=50,"0",IF(BB123&lt;=54.99,"4",IF(BB123&lt;=59.99,"5",IF(BB123&lt;=64.99,"6",IF(BB123&lt;=69.99,"7",IF(BB123&lt;=74.99,"8",IF(BB123&lt;=79.99,"9","10")))))))</f>
        <v>0</v>
      </c>
      <c r="BE123" s="1">
        <v>4</v>
      </c>
      <c r="BF123" s="10">
        <f t="shared" ref="BF123:BF130" si="148">BD123*BE123</f>
        <v>0</v>
      </c>
      <c r="BG123" s="3">
        <f t="shared" ref="BG123:BG130" si="149">AZ123+AS123+AE123+X123+J123+C123+Q123+AL123</f>
        <v>0</v>
      </c>
      <c r="BH123" s="3">
        <f t="shared" ref="BH123:BH130" si="150">BA123+AT123+AF123+Y123+K123+D123+R123+AM123</f>
        <v>0</v>
      </c>
      <c r="BI123" s="3">
        <f t="shared" ref="BI123:BI130" si="151">BH123+BG123</f>
        <v>0</v>
      </c>
      <c r="BJ123" s="7">
        <f t="shared" ref="BJ123:BJ130" si="152">G123+N123+U123+AB123+AI123+AP123+BD123+AW123</f>
        <v>0</v>
      </c>
      <c r="BK123" s="7">
        <f t="shared" ref="BK123:BK130" si="153">I123+P123+W123+AD123+AK123+AY123+BF123+AR123</f>
        <v>0</v>
      </c>
      <c r="BL123" s="11">
        <f t="shared" ref="BL123:BL130" si="154">(BI123/800)*100</f>
        <v>0</v>
      </c>
      <c r="BM123" s="16" t="str">
        <f t="shared" si="75"/>
        <v>Unsuccessful</v>
      </c>
      <c r="BN123" s="8">
        <f t="shared" ref="BN123:BN130" si="155">BK123/32</f>
        <v>0</v>
      </c>
      <c r="BO123" s="4" t="str">
        <f t="shared" ref="BO123:BO130" si="156">IF(BL123&lt;=50,"F",IF(BL123&lt;=54.99,"P",IF(BL123&lt;=59.99,"C",IF(BL123&lt;=64.99,"B",IF(BL123&lt;=69.99,"B+",IF(BL123&lt;=74.99,"A",IF(BL123&lt;=79.99,"A+","O")))))))</f>
        <v>F</v>
      </c>
      <c r="BP123" s="12" t="str">
        <f t="shared" si="76"/>
        <v>50</v>
      </c>
    </row>
    <row r="124" spans="1:68" x14ac:dyDescent="0.25">
      <c r="A124" s="12" t="str">
        <f>[2]Sheet1!$A123</f>
        <v>MMS18-20/122</v>
      </c>
      <c r="B124" s="32" t="str">
        <f>[2]Sheet1!$B123</f>
        <v>*** (NOT AVAILABLE) ***</v>
      </c>
      <c r="C124" s="15">
        <f>[3]PM!$C124</f>
        <v>0</v>
      </c>
      <c r="D124" s="15">
        <f>[3]PM!$D124</f>
        <v>0</v>
      </c>
      <c r="E124" s="3">
        <f t="shared" si="117"/>
        <v>0</v>
      </c>
      <c r="F124" s="4" t="str">
        <f t="shared" si="118"/>
        <v>F</v>
      </c>
      <c r="G124" s="4" t="str">
        <f t="shared" si="119"/>
        <v>0</v>
      </c>
      <c r="H124" s="1">
        <v>4</v>
      </c>
      <c r="I124" s="10">
        <f t="shared" si="120"/>
        <v>0</v>
      </c>
      <c r="J124" s="15">
        <f>[4]FA!$C124</f>
        <v>0</v>
      </c>
      <c r="K124" s="15">
        <f>[4]FA!$D124</f>
        <v>0</v>
      </c>
      <c r="L124" s="3">
        <f t="shared" si="121"/>
        <v>0</v>
      </c>
      <c r="M124" s="4" t="str">
        <f t="shared" si="122"/>
        <v>F</v>
      </c>
      <c r="N124" s="4" t="str">
        <f t="shared" si="123"/>
        <v>0</v>
      </c>
      <c r="O124" s="1">
        <v>4</v>
      </c>
      <c r="P124" s="10">
        <f t="shared" si="124"/>
        <v>0</v>
      </c>
      <c r="Q124" s="23">
        <f>[5]BS!$C124</f>
        <v>0</v>
      </c>
      <c r="R124" s="23">
        <f>[5]BS!$D124</f>
        <v>0</v>
      </c>
      <c r="S124" s="3">
        <f t="shared" si="125"/>
        <v>0</v>
      </c>
      <c r="T124" s="4" t="str">
        <f t="shared" si="126"/>
        <v>F</v>
      </c>
      <c r="U124" s="4" t="str">
        <f t="shared" si="127"/>
        <v>0</v>
      </c>
      <c r="V124" s="1">
        <v>4</v>
      </c>
      <c r="W124" s="10">
        <f t="shared" si="128"/>
        <v>0</v>
      </c>
      <c r="X124" s="24">
        <f>[6]OM!$C124</f>
        <v>0</v>
      </c>
      <c r="Y124" s="25">
        <f>[6]OM!$D124</f>
        <v>0</v>
      </c>
      <c r="Z124" s="3">
        <f t="shared" si="129"/>
        <v>0</v>
      </c>
      <c r="AA124" s="4" t="str">
        <f t="shared" si="130"/>
        <v>F</v>
      </c>
      <c r="AB124" s="4" t="str">
        <f t="shared" si="131"/>
        <v>0</v>
      </c>
      <c r="AC124" s="1">
        <v>4</v>
      </c>
      <c r="AD124" s="10">
        <f t="shared" si="132"/>
        <v>0</v>
      </c>
      <c r="AE124" s="24">
        <f>[7]ME!$C124</f>
        <v>0</v>
      </c>
      <c r="AF124" s="25">
        <f>[7]ME!$D124</f>
        <v>0</v>
      </c>
      <c r="AG124" s="3">
        <f t="shared" si="133"/>
        <v>0</v>
      </c>
      <c r="AH124" s="4" t="str">
        <f t="shared" si="134"/>
        <v>F</v>
      </c>
      <c r="AI124" s="4" t="str">
        <f t="shared" si="135"/>
        <v>0</v>
      </c>
      <c r="AJ124" s="1">
        <v>4</v>
      </c>
      <c r="AK124" s="10">
        <f t="shared" si="136"/>
        <v>0</v>
      </c>
      <c r="AL124" s="24">
        <f>[8]EMC!$C124</f>
        <v>0</v>
      </c>
      <c r="AM124" s="24">
        <f>[8]EMC!$D124</f>
        <v>0</v>
      </c>
      <c r="AN124" s="3">
        <f t="shared" si="137"/>
        <v>0</v>
      </c>
      <c r="AO124" s="4" t="str">
        <f t="shared" si="138"/>
        <v>F</v>
      </c>
      <c r="AP124" s="4" t="str">
        <f t="shared" si="139"/>
        <v>0</v>
      </c>
      <c r="AQ124" s="1">
        <v>4</v>
      </c>
      <c r="AR124" s="10">
        <f t="shared" si="140"/>
        <v>0</v>
      </c>
      <c r="AS124" s="15">
        <f>[9]NSS!$C124</f>
        <v>0</v>
      </c>
      <c r="AT124" s="15">
        <f>[9]NSS!$D124</f>
        <v>0</v>
      </c>
      <c r="AU124" s="3">
        <f t="shared" si="141"/>
        <v>0</v>
      </c>
      <c r="AV124" s="4" t="str">
        <f t="shared" si="142"/>
        <v>F</v>
      </c>
      <c r="AW124" s="4" t="str">
        <f t="shared" si="143"/>
        <v>0</v>
      </c>
      <c r="AX124" s="1">
        <v>4</v>
      </c>
      <c r="AY124" s="10">
        <f t="shared" si="144"/>
        <v>0</v>
      </c>
      <c r="AZ124" s="24">
        <f>[10]OB!$C124</f>
        <v>0</v>
      </c>
      <c r="BA124" s="24">
        <f>[10]OB!$D124</f>
        <v>0</v>
      </c>
      <c r="BB124" s="3">
        <f t="shared" si="145"/>
        <v>0</v>
      </c>
      <c r="BC124" s="4" t="str">
        <f t="shared" si="146"/>
        <v>F</v>
      </c>
      <c r="BD124" s="4" t="str">
        <f t="shared" si="147"/>
        <v>0</v>
      </c>
      <c r="BE124" s="1">
        <v>4</v>
      </c>
      <c r="BF124" s="10">
        <f t="shared" si="148"/>
        <v>0</v>
      </c>
      <c r="BG124" s="3">
        <f t="shared" si="149"/>
        <v>0</v>
      </c>
      <c r="BH124" s="3">
        <f t="shared" si="150"/>
        <v>0</v>
      </c>
      <c r="BI124" s="3">
        <f t="shared" si="151"/>
        <v>0</v>
      </c>
      <c r="BJ124" s="7">
        <f t="shared" si="152"/>
        <v>0</v>
      </c>
      <c r="BK124" s="7">
        <f t="shared" si="153"/>
        <v>0</v>
      </c>
      <c r="BL124" s="11">
        <f t="shared" si="154"/>
        <v>0</v>
      </c>
      <c r="BM124" s="16" t="str">
        <f t="shared" si="75"/>
        <v>Unsuccessful</v>
      </c>
      <c r="BN124" s="8">
        <f t="shared" si="155"/>
        <v>0</v>
      </c>
      <c r="BO124" s="4" t="str">
        <f t="shared" si="156"/>
        <v>F</v>
      </c>
      <c r="BP124" s="12" t="str">
        <f t="shared" si="76"/>
        <v>50</v>
      </c>
    </row>
    <row r="125" spans="1:68" x14ac:dyDescent="0.25">
      <c r="A125" s="12" t="str">
        <f>[2]Sheet1!$A124</f>
        <v>MMS18-20/123</v>
      </c>
      <c r="B125" s="32" t="str">
        <f>[2]Sheet1!$B124</f>
        <v>*** (NOT AVAILABLE) ***</v>
      </c>
      <c r="C125" s="15">
        <f>[3]PM!$C125</f>
        <v>0</v>
      </c>
      <c r="D125" s="15">
        <f>[3]PM!$D125</f>
        <v>0</v>
      </c>
      <c r="E125" s="3">
        <f t="shared" si="117"/>
        <v>0</v>
      </c>
      <c r="F125" s="4" t="str">
        <f t="shared" si="118"/>
        <v>F</v>
      </c>
      <c r="G125" s="4" t="str">
        <f t="shared" si="119"/>
        <v>0</v>
      </c>
      <c r="H125" s="1">
        <v>4</v>
      </c>
      <c r="I125" s="10">
        <f t="shared" si="120"/>
        <v>0</v>
      </c>
      <c r="J125" s="15">
        <f>[4]FA!$C125</f>
        <v>0</v>
      </c>
      <c r="K125" s="15">
        <f>[4]FA!$D125</f>
        <v>0</v>
      </c>
      <c r="L125" s="3">
        <f t="shared" si="121"/>
        <v>0</v>
      </c>
      <c r="M125" s="4" t="str">
        <f t="shared" si="122"/>
        <v>F</v>
      </c>
      <c r="N125" s="4" t="str">
        <f t="shared" si="123"/>
        <v>0</v>
      </c>
      <c r="O125" s="1">
        <v>4</v>
      </c>
      <c r="P125" s="10">
        <f t="shared" si="124"/>
        <v>0</v>
      </c>
      <c r="Q125" s="23">
        <f>[5]BS!$C125</f>
        <v>0</v>
      </c>
      <c r="R125" s="23">
        <f>[5]BS!$D125</f>
        <v>0</v>
      </c>
      <c r="S125" s="3">
        <f t="shared" si="125"/>
        <v>0</v>
      </c>
      <c r="T125" s="4" t="str">
        <f t="shared" si="126"/>
        <v>F</v>
      </c>
      <c r="U125" s="4" t="str">
        <f t="shared" si="127"/>
        <v>0</v>
      </c>
      <c r="V125" s="1">
        <v>4</v>
      </c>
      <c r="W125" s="10">
        <f t="shared" si="128"/>
        <v>0</v>
      </c>
      <c r="X125" s="24">
        <f>[6]OM!$C125</f>
        <v>0</v>
      </c>
      <c r="Y125" s="25">
        <f>[6]OM!$D125</f>
        <v>0</v>
      </c>
      <c r="Z125" s="3">
        <f t="shared" si="129"/>
        <v>0</v>
      </c>
      <c r="AA125" s="4" t="str">
        <f t="shared" si="130"/>
        <v>F</v>
      </c>
      <c r="AB125" s="4" t="str">
        <f t="shared" si="131"/>
        <v>0</v>
      </c>
      <c r="AC125" s="1">
        <v>4</v>
      </c>
      <c r="AD125" s="10">
        <f t="shared" si="132"/>
        <v>0</v>
      </c>
      <c r="AE125" s="24">
        <f>[7]ME!$C125</f>
        <v>0</v>
      </c>
      <c r="AF125" s="25">
        <f>[7]ME!$D125</f>
        <v>0</v>
      </c>
      <c r="AG125" s="3">
        <f t="shared" si="133"/>
        <v>0</v>
      </c>
      <c r="AH125" s="4" t="str">
        <f t="shared" si="134"/>
        <v>F</v>
      </c>
      <c r="AI125" s="4" t="str">
        <f t="shared" si="135"/>
        <v>0</v>
      </c>
      <c r="AJ125" s="1">
        <v>4</v>
      </c>
      <c r="AK125" s="10">
        <f t="shared" si="136"/>
        <v>0</v>
      </c>
      <c r="AL125" s="24">
        <f>[8]EMC!$C125</f>
        <v>0</v>
      </c>
      <c r="AM125" s="24">
        <f>[8]EMC!$D125</f>
        <v>0</v>
      </c>
      <c r="AN125" s="3">
        <f t="shared" si="137"/>
        <v>0</v>
      </c>
      <c r="AO125" s="4" t="str">
        <f t="shared" si="138"/>
        <v>F</v>
      </c>
      <c r="AP125" s="4" t="str">
        <f t="shared" si="139"/>
        <v>0</v>
      </c>
      <c r="AQ125" s="1">
        <v>4</v>
      </c>
      <c r="AR125" s="10">
        <f t="shared" si="140"/>
        <v>0</v>
      </c>
      <c r="AS125" s="15">
        <f>[9]NSS!$C125</f>
        <v>0</v>
      </c>
      <c r="AT125" s="15">
        <f>[9]NSS!$D125</f>
        <v>0</v>
      </c>
      <c r="AU125" s="3">
        <f t="shared" si="141"/>
        <v>0</v>
      </c>
      <c r="AV125" s="4" t="str">
        <f t="shared" si="142"/>
        <v>F</v>
      </c>
      <c r="AW125" s="4" t="str">
        <f t="shared" si="143"/>
        <v>0</v>
      </c>
      <c r="AX125" s="1">
        <v>4</v>
      </c>
      <c r="AY125" s="10">
        <f t="shared" si="144"/>
        <v>0</v>
      </c>
      <c r="AZ125" s="24">
        <f>[10]OB!$C125</f>
        <v>0</v>
      </c>
      <c r="BA125" s="24">
        <f>[10]OB!$D125</f>
        <v>0</v>
      </c>
      <c r="BB125" s="3">
        <f t="shared" si="145"/>
        <v>0</v>
      </c>
      <c r="BC125" s="4" t="str">
        <f t="shared" si="146"/>
        <v>F</v>
      </c>
      <c r="BD125" s="4" t="str">
        <f t="shared" si="147"/>
        <v>0</v>
      </c>
      <c r="BE125" s="1">
        <v>4</v>
      </c>
      <c r="BF125" s="10">
        <f t="shared" si="148"/>
        <v>0</v>
      </c>
      <c r="BG125" s="3">
        <f t="shared" si="149"/>
        <v>0</v>
      </c>
      <c r="BH125" s="3">
        <f t="shared" si="150"/>
        <v>0</v>
      </c>
      <c r="BI125" s="3">
        <f t="shared" si="151"/>
        <v>0</v>
      </c>
      <c r="BJ125" s="7">
        <f t="shared" si="152"/>
        <v>0</v>
      </c>
      <c r="BK125" s="7">
        <f t="shared" si="153"/>
        <v>0</v>
      </c>
      <c r="BL125" s="11">
        <f t="shared" si="154"/>
        <v>0</v>
      </c>
      <c r="BM125" s="16" t="str">
        <f t="shared" si="75"/>
        <v>Unsuccessful</v>
      </c>
      <c r="BN125" s="8">
        <f t="shared" si="155"/>
        <v>0</v>
      </c>
      <c r="BO125" s="4" t="str">
        <f t="shared" si="156"/>
        <v>F</v>
      </c>
      <c r="BP125" s="12" t="str">
        <f t="shared" si="76"/>
        <v>50</v>
      </c>
    </row>
    <row r="126" spans="1:68" x14ac:dyDescent="0.25">
      <c r="A126" s="12" t="str">
        <f>[2]Sheet1!$A125</f>
        <v>MMS18-20/124</v>
      </c>
      <c r="B126" s="32" t="str">
        <f>[2]Sheet1!$B125</f>
        <v>*** (NOT AVAILABLE) ***</v>
      </c>
      <c r="C126" s="15">
        <f>[3]PM!$C126</f>
        <v>0</v>
      </c>
      <c r="D126" s="15">
        <f>[3]PM!$D126</f>
        <v>0</v>
      </c>
      <c r="E126" s="3">
        <f t="shared" si="117"/>
        <v>0</v>
      </c>
      <c r="F126" s="4" t="str">
        <f t="shared" si="118"/>
        <v>F</v>
      </c>
      <c r="G126" s="4" t="str">
        <f t="shared" si="119"/>
        <v>0</v>
      </c>
      <c r="H126" s="1">
        <v>4</v>
      </c>
      <c r="I126" s="10">
        <f t="shared" si="120"/>
        <v>0</v>
      </c>
      <c r="J126" s="15">
        <f>[4]FA!$C126</f>
        <v>0</v>
      </c>
      <c r="K126" s="15">
        <f>[4]FA!$D126</f>
        <v>0</v>
      </c>
      <c r="L126" s="3">
        <f t="shared" si="121"/>
        <v>0</v>
      </c>
      <c r="M126" s="4" t="str">
        <f t="shared" si="122"/>
        <v>F</v>
      </c>
      <c r="N126" s="4" t="str">
        <f t="shared" si="123"/>
        <v>0</v>
      </c>
      <c r="O126" s="1">
        <v>4</v>
      </c>
      <c r="P126" s="10">
        <f t="shared" si="124"/>
        <v>0</v>
      </c>
      <c r="Q126" s="23">
        <f>[5]BS!$C126</f>
        <v>0</v>
      </c>
      <c r="R126" s="23">
        <f>[5]BS!$D126</f>
        <v>0</v>
      </c>
      <c r="S126" s="3">
        <f t="shared" si="125"/>
        <v>0</v>
      </c>
      <c r="T126" s="4" t="str">
        <f t="shared" si="126"/>
        <v>F</v>
      </c>
      <c r="U126" s="4" t="str">
        <f t="shared" si="127"/>
        <v>0</v>
      </c>
      <c r="V126" s="1">
        <v>4</v>
      </c>
      <c r="W126" s="10">
        <f t="shared" si="128"/>
        <v>0</v>
      </c>
      <c r="X126" s="24">
        <f>[6]OM!$C126</f>
        <v>0</v>
      </c>
      <c r="Y126" s="25">
        <f>[6]OM!$D126</f>
        <v>0</v>
      </c>
      <c r="Z126" s="3">
        <f t="shared" si="129"/>
        <v>0</v>
      </c>
      <c r="AA126" s="4" t="str">
        <f t="shared" si="130"/>
        <v>F</v>
      </c>
      <c r="AB126" s="4" t="str">
        <f t="shared" si="131"/>
        <v>0</v>
      </c>
      <c r="AC126" s="1">
        <v>4</v>
      </c>
      <c r="AD126" s="10">
        <f t="shared" si="132"/>
        <v>0</v>
      </c>
      <c r="AE126" s="24">
        <f>[7]ME!$C126</f>
        <v>0</v>
      </c>
      <c r="AF126" s="25">
        <f>[7]ME!$D126</f>
        <v>0</v>
      </c>
      <c r="AG126" s="3">
        <f t="shared" si="133"/>
        <v>0</v>
      </c>
      <c r="AH126" s="4" t="str">
        <f t="shared" si="134"/>
        <v>F</v>
      </c>
      <c r="AI126" s="4" t="str">
        <f t="shared" si="135"/>
        <v>0</v>
      </c>
      <c r="AJ126" s="1">
        <v>4</v>
      </c>
      <c r="AK126" s="10">
        <f t="shared" si="136"/>
        <v>0</v>
      </c>
      <c r="AL126" s="24">
        <f>[8]EMC!$C126</f>
        <v>0</v>
      </c>
      <c r="AM126" s="24">
        <f>[8]EMC!$D126</f>
        <v>0</v>
      </c>
      <c r="AN126" s="3">
        <f t="shared" si="137"/>
        <v>0</v>
      </c>
      <c r="AO126" s="4" t="str">
        <f t="shared" si="138"/>
        <v>F</v>
      </c>
      <c r="AP126" s="4" t="str">
        <f t="shared" si="139"/>
        <v>0</v>
      </c>
      <c r="AQ126" s="1">
        <v>4</v>
      </c>
      <c r="AR126" s="10">
        <f t="shared" si="140"/>
        <v>0</v>
      </c>
      <c r="AS126" s="15">
        <f>[9]NSS!$C126</f>
        <v>0</v>
      </c>
      <c r="AT126" s="15">
        <f>[9]NSS!$D126</f>
        <v>0</v>
      </c>
      <c r="AU126" s="3">
        <f t="shared" si="141"/>
        <v>0</v>
      </c>
      <c r="AV126" s="4" t="str">
        <f t="shared" si="142"/>
        <v>F</v>
      </c>
      <c r="AW126" s="4" t="str">
        <f t="shared" si="143"/>
        <v>0</v>
      </c>
      <c r="AX126" s="1">
        <v>4</v>
      </c>
      <c r="AY126" s="10">
        <f t="shared" si="144"/>
        <v>0</v>
      </c>
      <c r="AZ126" s="24">
        <f>[10]OB!$C126</f>
        <v>0</v>
      </c>
      <c r="BA126" s="24">
        <f>[10]OB!$D126</f>
        <v>0</v>
      </c>
      <c r="BB126" s="3">
        <f t="shared" si="145"/>
        <v>0</v>
      </c>
      <c r="BC126" s="4" t="str">
        <f t="shared" si="146"/>
        <v>F</v>
      </c>
      <c r="BD126" s="4" t="str">
        <f t="shared" si="147"/>
        <v>0</v>
      </c>
      <c r="BE126" s="1">
        <v>4</v>
      </c>
      <c r="BF126" s="10">
        <f t="shared" si="148"/>
        <v>0</v>
      </c>
      <c r="BG126" s="3">
        <f t="shared" si="149"/>
        <v>0</v>
      </c>
      <c r="BH126" s="3">
        <f t="shared" si="150"/>
        <v>0</v>
      </c>
      <c r="BI126" s="3">
        <f t="shared" si="151"/>
        <v>0</v>
      </c>
      <c r="BJ126" s="7">
        <f t="shared" si="152"/>
        <v>0</v>
      </c>
      <c r="BK126" s="7">
        <f t="shared" si="153"/>
        <v>0</v>
      </c>
      <c r="BL126" s="11">
        <f t="shared" si="154"/>
        <v>0</v>
      </c>
      <c r="BM126" s="16" t="str">
        <f t="shared" si="75"/>
        <v>Unsuccessful</v>
      </c>
      <c r="BN126" s="8">
        <f t="shared" si="155"/>
        <v>0</v>
      </c>
      <c r="BO126" s="4" t="str">
        <f t="shared" si="156"/>
        <v>F</v>
      </c>
      <c r="BP126" s="12" t="str">
        <f t="shared" si="76"/>
        <v>50</v>
      </c>
    </row>
    <row r="127" spans="1:68" x14ac:dyDescent="0.25">
      <c r="A127" s="12" t="str">
        <f>[2]Sheet1!$A126</f>
        <v>MMS18-20/125</v>
      </c>
      <c r="B127" s="32" t="str">
        <f>[2]Sheet1!$B126</f>
        <v>*** (NOT AVAILABLE) ***</v>
      </c>
      <c r="C127" s="15">
        <f>[3]PM!$C127</f>
        <v>0</v>
      </c>
      <c r="D127" s="15">
        <f>[3]PM!$D127</f>
        <v>0</v>
      </c>
      <c r="E127" s="3">
        <f t="shared" si="117"/>
        <v>0</v>
      </c>
      <c r="F127" s="4" t="str">
        <f t="shared" si="118"/>
        <v>F</v>
      </c>
      <c r="G127" s="4" t="str">
        <f t="shared" si="119"/>
        <v>0</v>
      </c>
      <c r="H127" s="1">
        <v>4</v>
      </c>
      <c r="I127" s="10">
        <f t="shared" si="120"/>
        <v>0</v>
      </c>
      <c r="J127" s="15">
        <f>[4]FA!$C127</f>
        <v>0</v>
      </c>
      <c r="K127" s="15">
        <f>[4]FA!$D127</f>
        <v>0</v>
      </c>
      <c r="L127" s="3">
        <f t="shared" si="121"/>
        <v>0</v>
      </c>
      <c r="M127" s="4" t="str">
        <f t="shared" si="122"/>
        <v>F</v>
      </c>
      <c r="N127" s="4" t="str">
        <f t="shared" si="123"/>
        <v>0</v>
      </c>
      <c r="O127" s="1">
        <v>4</v>
      </c>
      <c r="P127" s="10">
        <f t="shared" si="124"/>
        <v>0</v>
      </c>
      <c r="Q127" s="23">
        <f>[5]BS!$C127</f>
        <v>0</v>
      </c>
      <c r="R127" s="23">
        <f>[5]BS!$D127</f>
        <v>0</v>
      </c>
      <c r="S127" s="3">
        <f t="shared" si="125"/>
        <v>0</v>
      </c>
      <c r="T127" s="4" t="str">
        <f t="shared" si="126"/>
        <v>F</v>
      </c>
      <c r="U127" s="4" t="str">
        <f t="shared" si="127"/>
        <v>0</v>
      </c>
      <c r="V127" s="1">
        <v>4</v>
      </c>
      <c r="W127" s="10">
        <f t="shared" si="128"/>
        <v>0</v>
      </c>
      <c r="X127" s="24">
        <f>[6]OM!$C127</f>
        <v>0</v>
      </c>
      <c r="Y127" s="25">
        <f>[6]OM!$D127</f>
        <v>0</v>
      </c>
      <c r="Z127" s="3">
        <f t="shared" si="129"/>
        <v>0</v>
      </c>
      <c r="AA127" s="4" t="str">
        <f t="shared" si="130"/>
        <v>F</v>
      </c>
      <c r="AB127" s="4" t="str">
        <f t="shared" si="131"/>
        <v>0</v>
      </c>
      <c r="AC127" s="1">
        <v>4</v>
      </c>
      <c r="AD127" s="10">
        <f t="shared" si="132"/>
        <v>0</v>
      </c>
      <c r="AE127" s="24">
        <f>[7]ME!$C127</f>
        <v>0</v>
      </c>
      <c r="AF127" s="25">
        <f>[7]ME!$D127</f>
        <v>0</v>
      </c>
      <c r="AG127" s="3">
        <f t="shared" si="133"/>
        <v>0</v>
      </c>
      <c r="AH127" s="4" t="str">
        <f t="shared" si="134"/>
        <v>F</v>
      </c>
      <c r="AI127" s="4" t="str">
        <f t="shared" si="135"/>
        <v>0</v>
      </c>
      <c r="AJ127" s="1">
        <v>4</v>
      </c>
      <c r="AK127" s="10">
        <f t="shared" si="136"/>
        <v>0</v>
      </c>
      <c r="AL127" s="24">
        <f>[8]EMC!$C127</f>
        <v>0</v>
      </c>
      <c r="AM127" s="24">
        <f>[8]EMC!$D127</f>
        <v>0</v>
      </c>
      <c r="AN127" s="3">
        <f t="shared" si="137"/>
        <v>0</v>
      </c>
      <c r="AO127" s="4" t="str">
        <f t="shared" si="138"/>
        <v>F</v>
      </c>
      <c r="AP127" s="4" t="str">
        <f t="shared" si="139"/>
        <v>0</v>
      </c>
      <c r="AQ127" s="1">
        <v>4</v>
      </c>
      <c r="AR127" s="10">
        <f t="shared" si="140"/>
        <v>0</v>
      </c>
      <c r="AS127" s="15">
        <f>[9]NSS!$C127</f>
        <v>0</v>
      </c>
      <c r="AT127" s="15">
        <f>[9]NSS!$D127</f>
        <v>0</v>
      </c>
      <c r="AU127" s="3">
        <f t="shared" si="141"/>
        <v>0</v>
      </c>
      <c r="AV127" s="4" t="str">
        <f t="shared" si="142"/>
        <v>F</v>
      </c>
      <c r="AW127" s="4" t="str">
        <f t="shared" si="143"/>
        <v>0</v>
      </c>
      <c r="AX127" s="1">
        <v>4</v>
      </c>
      <c r="AY127" s="10">
        <f t="shared" si="144"/>
        <v>0</v>
      </c>
      <c r="AZ127" s="24">
        <f>[10]OB!$C127</f>
        <v>0</v>
      </c>
      <c r="BA127" s="24">
        <f>[10]OB!$D127</f>
        <v>0</v>
      </c>
      <c r="BB127" s="3">
        <f t="shared" si="145"/>
        <v>0</v>
      </c>
      <c r="BC127" s="4" t="str">
        <f t="shared" si="146"/>
        <v>F</v>
      </c>
      <c r="BD127" s="4" t="str">
        <f t="shared" si="147"/>
        <v>0</v>
      </c>
      <c r="BE127" s="1">
        <v>4</v>
      </c>
      <c r="BF127" s="10">
        <f t="shared" si="148"/>
        <v>0</v>
      </c>
      <c r="BG127" s="3">
        <f t="shared" si="149"/>
        <v>0</v>
      </c>
      <c r="BH127" s="3">
        <f t="shared" si="150"/>
        <v>0</v>
      </c>
      <c r="BI127" s="3">
        <f t="shared" si="151"/>
        <v>0</v>
      </c>
      <c r="BJ127" s="7">
        <f t="shared" si="152"/>
        <v>0</v>
      </c>
      <c r="BK127" s="7">
        <f t="shared" si="153"/>
        <v>0</v>
      </c>
      <c r="BL127" s="11">
        <f t="shared" si="154"/>
        <v>0</v>
      </c>
      <c r="BM127" s="16" t="str">
        <f t="shared" si="75"/>
        <v>Unsuccessful</v>
      </c>
      <c r="BN127" s="8">
        <f t="shared" si="155"/>
        <v>0</v>
      </c>
      <c r="BO127" s="4" t="str">
        <f t="shared" si="156"/>
        <v>F</v>
      </c>
      <c r="BP127" s="12" t="str">
        <f t="shared" si="76"/>
        <v>50</v>
      </c>
    </row>
    <row r="128" spans="1:68" x14ac:dyDescent="0.25">
      <c r="A128" s="12" t="str">
        <f>[2]Sheet1!$A127</f>
        <v>MMS18-20/126</v>
      </c>
      <c r="B128" s="32" t="str">
        <f>[2]Sheet1!$B127</f>
        <v>*** (NOT AVAILABLE) ***</v>
      </c>
      <c r="C128" s="15">
        <f>[3]PM!$C128</f>
        <v>0</v>
      </c>
      <c r="D128" s="15">
        <f>[3]PM!$D128</f>
        <v>0</v>
      </c>
      <c r="E128" s="3">
        <f t="shared" si="117"/>
        <v>0</v>
      </c>
      <c r="F128" s="4" t="str">
        <f t="shared" si="118"/>
        <v>F</v>
      </c>
      <c r="G128" s="4" t="str">
        <f t="shared" si="119"/>
        <v>0</v>
      </c>
      <c r="H128" s="1">
        <v>4</v>
      </c>
      <c r="I128" s="10">
        <f t="shared" si="120"/>
        <v>0</v>
      </c>
      <c r="J128" s="15">
        <f>[4]FA!$C128</f>
        <v>0</v>
      </c>
      <c r="K128" s="15">
        <f>[4]FA!$D128</f>
        <v>0</v>
      </c>
      <c r="L128" s="3">
        <f t="shared" si="121"/>
        <v>0</v>
      </c>
      <c r="M128" s="4" t="str">
        <f t="shared" si="122"/>
        <v>F</v>
      </c>
      <c r="N128" s="4" t="str">
        <f t="shared" si="123"/>
        <v>0</v>
      </c>
      <c r="O128" s="1">
        <v>4</v>
      </c>
      <c r="P128" s="10">
        <f t="shared" si="124"/>
        <v>0</v>
      </c>
      <c r="Q128" s="23">
        <f>[5]BS!$C128</f>
        <v>0</v>
      </c>
      <c r="R128" s="23">
        <f>[5]BS!$D128</f>
        <v>0</v>
      </c>
      <c r="S128" s="3">
        <f t="shared" si="125"/>
        <v>0</v>
      </c>
      <c r="T128" s="4" t="str">
        <f t="shared" si="126"/>
        <v>F</v>
      </c>
      <c r="U128" s="4" t="str">
        <f t="shared" si="127"/>
        <v>0</v>
      </c>
      <c r="V128" s="1">
        <v>4</v>
      </c>
      <c r="W128" s="10">
        <f t="shared" si="128"/>
        <v>0</v>
      </c>
      <c r="X128" s="24">
        <f>[6]OM!$C128</f>
        <v>0</v>
      </c>
      <c r="Y128" s="25">
        <f>[6]OM!$D128</f>
        <v>0</v>
      </c>
      <c r="Z128" s="3">
        <f t="shared" si="129"/>
        <v>0</v>
      </c>
      <c r="AA128" s="4" t="str">
        <f t="shared" si="130"/>
        <v>F</v>
      </c>
      <c r="AB128" s="4" t="str">
        <f t="shared" si="131"/>
        <v>0</v>
      </c>
      <c r="AC128" s="1">
        <v>4</v>
      </c>
      <c r="AD128" s="10">
        <f t="shared" si="132"/>
        <v>0</v>
      </c>
      <c r="AE128" s="24">
        <f>[7]ME!$C128</f>
        <v>0</v>
      </c>
      <c r="AF128" s="25">
        <f>[7]ME!$D128</f>
        <v>0</v>
      </c>
      <c r="AG128" s="3">
        <f t="shared" si="133"/>
        <v>0</v>
      </c>
      <c r="AH128" s="4" t="str">
        <f t="shared" si="134"/>
        <v>F</v>
      </c>
      <c r="AI128" s="4" t="str">
        <f t="shared" si="135"/>
        <v>0</v>
      </c>
      <c r="AJ128" s="1">
        <v>4</v>
      </c>
      <c r="AK128" s="10">
        <f t="shared" si="136"/>
        <v>0</v>
      </c>
      <c r="AL128" s="24">
        <f>[8]EMC!$C128</f>
        <v>0</v>
      </c>
      <c r="AM128" s="24">
        <f>[8]EMC!$D128</f>
        <v>0</v>
      </c>
      <c r="AN128" s="3">
        <f t="shared" si="137"/>
        <v>0</v>
      </c>
      <c r="AO128" s="4" t="str">
        <f t="shared" si="138"/>
        <v>F</v>
      </c>
      <c r="AP128" s="4" t="str">
        <f t="shared" si="139"/>
        <v>0</v>
      </c>
      <c r="AQ128" s="1">
        <v>4</v>
      </c>
      <c r="AR128" s="10">
        <f t="shared" si="140"/>
        <v>0</v>
      </c>
      <c r="AS128" s="15">
        <f>[9]NSS!$C128</f>
        <v>0</v>
      </c>
      <c r="AT128" s="15">
        <f>[9]NSS!$D128</f>
        <v>0</v>
      </c>
      <c r="AU128" s="3">
        <f t="shared" si="141"/>
        <v>0</v>
      </c>
      <c r="AV128" s="4" t="str">
        <f t="shared" si="142"/>
        <v>F</v>
      </c>
      <c r="AW128" s="4" t="str">
        <f t="shared" si="143"/>
        <v>0</v>
      </c>
      <c r="AX128" s="1">
        <v>4</v>
      </c>
      <c r="AY128" s="10">
        <f t="shared" si="144"/>
        <v>0</v>
      </c>
      <c r="AZ128" s="24">
        <f>[10]OB!$C128</f>
        <v>0</v>
      </c>
      <c r="BA128" s="24">
        <f>[10]OB!$D128</f>
        <v>0</v>
      </c>
      <c r="BB128" s="3">
        <f t="shared" si="145"/>
        <v>0</v>
      </c>
      <c r="BC128" s="4" t="str">
        <f t="shared" si="146"/>
        <v>F</v>
      </c>
      <c r="BD128" s="4" t="str">
        <f t="shared" si="147"/>
        <v>0</v>
      </c>
      <c r="BE128" s="1">
        <v>4</v>
      </c>
      <c r="BF128" s="10">
        <f t="shared" si="148"/>
        <v>0</v>
      </c>
      <c r="BG128" s="3">
        <f t="shared" si="149"/>
        <v>0</v>
      </c>
      <c r="BH128" s="3">
        <f t="shared" si="150"/>
        <v>0</v>
      </c>
      <c r="BI128" s="3">
        <f t="shared" si="151"/>
        <v>0</v>
      </c>
      <c r="BJ128" s="7">
        <f t="shared" si="152"/>
        <v>0</v>
      </c>
      <c r="BK128" s="7">
        <f t="shared" si="153"/>
        <v>0</v>
      </c>
      <c r="BL128" s="11">
        <f t="shared" si="154"/>
        <v>0</v>
      </c>
      <c r="BM128" s="16" t="str">
        <f t="shared" si="75"/>
        <v>Unsuccessful</v>
      </c>
      <c r="BN128" s="8">
        <f t="shared" si="155"/>
        <v>0</v>
      </c>
      <c r="BO128" s="4" t="str">
        <f t="shared" si="156"/>
        <v>F</v>
      </c>
      <c r="BP128" s="12" t="str">
        <f t="shared" si="76"/>
        <v>50</v>
      </c>
    </row>
    <row r="129" spans="1:68" x14ac:dyDescent="0.25">
      <c r="A129" s="12" t="str">
        <f>[2]Sheet1!$A128</f>
        <v>MMS18-20/127</v>
      </c>
      <c r="B129" s="32" t="str">
        <f>[2]Sheet1!$B128</f>
        <v>*** (NOT AVAILABLE) ***</v>
      </c>
      <c r="C129" s="15">
        <f>[3]PM!$C129</f>
        <v>0</v>
      </c>
      <c r="D129" s="15">
        <f>[3]PM!$D129</f>
        <v>0</v>
      </c>
      <c r="E129" s="3">
        <f t="shared" si="117"/>
        <v>0</v>
      </c>
      <c r="F129" s="4" t="str">
        <f t="shared" si="118"/>
        <v>F</v>
      </c>
      <c r="G129" s="4" t="str">
        <f t="shared" si="119"/>
        <v>0</v>
      </c>
      <c r="H129" s="1">
        <v>4</v>
      </c>
      <c r="I129" s="10">
        <f t="shared" si="120"/>
        <v>0</v>
      </c>
      <c r="J129" s="15">
        <f>[4]FA!$C129</f>
        <v>0</v>
      </c>
      <c r="K129" s="15">
        <f>[4]FA!$D129</f>
        <v>0</v>
      </c>
      <c r="L129" s="3">
        <f t="shared" si="121"/>
        <v>0</v>
      </c>
      <c r="M129" s="4" t="str">
        <f t="shared" si="122"/>
        <v>F</v>
      </c>
      <c r="N129" s="4" t="str">
        <f t="shared" si="123"/>
        <v>0</v>
      </c>
      <c r="O129" s="1">
        <v>4</v>
      </c>
      <c r="P129" s="10">
        <f t="shared" si="124"/>
        <v>0</v>
      </c>
      <c r="Q129" s="23">
        <f>[5]BS!$C129</f>
        <v>0</v>
      </c>
      <c r="R129" s="23">
        <f>[5]BS!$D129</f>
        <v>0</v>
      </c>
      <c r="S129" s="3">
        <f t="shared" si="125"/>
        <v>0</v>
      </c>
      <c r="T129" s="4" t="str">
        <f t="shared" si="126"/>
        <v>F</v>
      </c>
      <c r="U129" s="4" t="str">
        <f t="shared" si="127"/>
        <v>0</v>
      </c>
      <c r="V129" s="1">
        <v>4</v>
      </c>
      <c r="W129" s="10">
        <f t="shared" si="128"/>
        <v>0</v>
      </c>
      <c r="X129" s="24">
        <f>[6]OM!$C129</f>
        <v>0</v>
      </c>
      <c r="Y129" s="25">
        <f>[6]OM!$D129</f>
        <v>0</v>
      </c>
      <c r="Z129" s="3">
        <f t="shared" si="129"/>
        <v>0</v>
      </c>
      <c r="AA129" s="4" t="str">
        <f t="shared" si="130"/>
        <v>F</v>
      </c>
      <c r="AB129" s="4" t="str">
        <f t="shared" si="131"/>
        <v>0</v>
      </c>
      <c r="AC129" s="1">
        <v>4</v>
      </c>
      <c r="AD129" s="10">
        <f t="shared" si="132"/>
        <v>0</v>
      </c>
      <c r="AE129" s="24">
        <f>[7]ME!$C129</f>
        <v>0</v>
      </c>
      <c r="AF129" s="25">
        <f>[7]ME!$D129</f>
        <v>0</v>
      </c>
      <c r="AG129" s="3">
        <f t="shared" si="133"/>
        <v>0</v>
      </c>
      <c r="AH129" s="4" t="str">
        <f t="shared" si="134"/>
        <v>F</v>
      </c>
      <c r="AI129" s="4" t="str">
        <f t="shared" si="135"/>
        <v>0</v>
      </c>
      <c r="AJ129" s="1">
        <v>4</v>
      </c>
      <c r="AK129" s="10">
        <f t="shared" si="136"/>
        <v>0</v>
      </c>
      <c r="AL129" s="24">
        <f>[8]EMC!$C129</f>
        <v>0</v>
      </c>
      <c r="AM129" s="24">
        <f>[8]EMC!$D129</f>
        <v>0</v>
      </c>
      <c r="AN129" s="3">
        <f t="shared" si="137"/>
        <v>0</v>
      </c>
      <c r="AO129" s="4" t="str">
        <f t="shared" si="138"/>
        <v>F</v>
      </c>
      <c r="AP129" s="4" t="str">
        <f t="shared" si="139"/>
        <v>0</v>
      </c>
      <c r="AQ129" s="1">
        <v>4</v>
      </c>
      <c r="AR129" s="10">
        <f t="shared" si="140"/>
        <v>0</v>
      </c>
      <c r="AS129" s="15">
        <f>[9]NSS!$C129</f>
        <v>0</v>
      </c>
      <c r="AT129" s="15">
        <f>[9]NSS!$D129</f>
        <v>0</v>
      </c>
      <c r="AU129" s="3">
        <f t="shared" si="141"/>
        <v>0</v>
      </c>
      <c r="AV129" s="4" t="str">
        <f t="shared" si="142"/>
        <v>F</v>
      </c>
      <c r="AW129" s="4" t="str">
        <f t="shared" si="143"/>
        <v>0</v>
      </c>
      <c r="AX129" s="1">
        <v>4</v>
      </c>
      <c r="AY129" s="10">
        <f t="shared" si="144"/>
        <v>0</v>
      </c>
      <c r="AZ129" s="24">
        <f>[10]OB!$C129</f>
        <v>0</v>
      </c>
      <c r="BA129" s="24">
        <f>[10]OB!$D129</f>
        <v>0</v>
      </c>
      <c r="BB129" s="3">
        <f t="shared" si="145"/>
        <v>0</v>
      </c>
      <c r="BC129" s="4" t="str">
        <f t="shared" si="146"/>
        <v>F</v>
      </c>
      <c r="BD129" s="4" t="str">
        <f t="shared" si="147"/>
        <v>0</v>
      </c>
      <c r="BE129" s="1">
        <v>4</v>
      </c>
      <c r="BF129" s="10">
        <f t="shared" si="148"/>
        <v>0</v>
      </c>
      <c r="BG129" s="3">
        <f t="shared" si="149"/>
        <v>0</v>
      </c>
      <c r="BH129" s="3">
        <f t="shared" si="150"/>
        <v>0</v>
      </c>
      <c r="BI129" s="3">
        <f t="shared" si="151"/>
        <v>0</v>
      </c>
      <c r="BJ129" s="7">
        <f t="shared" si="152"/>
        <v>0</v>
      </c>
      <c r="BK129" s="7">
        <f t="shared" si="153"/>
        <v>0</v>
      </c>
      <c r="BL129" s="11">
        <f t="shared" si="154"/>
        <v>0</v>
      </c>
      <c r="BM129" s="16" t="str">
        <f t="shared" si="75"/>
        <v>Unsuccessful</v>
      </c>
      <c r="BN129" s="8">
        <f t="shared" si="155"/>
        <v>0</v>
      </c>
      <c r="BO129" s="4" t="str">
        <f t="shared" si="156"/>
        <v>F</v>
      </c>
      <c r="BP129" s="12" t="str">
        <f t="shared" si="76"/>
        <v>50</v>
      </c>
    </row>
    <row r="130" spans="1:68" x14ac:dyDescent="0.25">
      <c r="A130" s="12" t="str">
        <f>[2]Sheet1!$A129</f>
        <v>MMS18-20/128</v>
      </c>
      <c r="B130" s="32" t="str">
        <f>[2]Sheet1!$B129</f>
        <v>*** (NOT AVAILABLE) ***</v>
      </c>
      <c r="C130" s="15">
        <f>[3]PM!$C130</f>
        <v>0</v>
      </c>
      <c r="D130" s="15">
        <f>[3]PM!$D130</f>
        <v>0</v>
      </c>
      <c r="E130" s="3">
        <f t="shared" si="117"/>
        <v>0</v>
      </c>
      <c r="F130" s="4" t="str">
        <f t="shared" si="118"/>
        <v>F</v>
      </c>
      <c r="G130" s="4" t="str">
        <f t="shared" si="119"/>
        <v>0</v>
      </c>
      <c r="H130" s="1">
        <v>4</v>
      </c>
      <c r="I130" s="10">
        <f t="shared" si="120"/>
        <v>0</v>
      </c>
      <c r="J130" s="15">
        <f>[4]FA!$C130</f>
        <v>0</v>
      </c>
      <c r="K130" s="15">
        <f>[4]FA!$D130</f>
        <v>0</v>
      </c>
      <c r="L130" s="3">
        <f t="shared" si="121"/>
        <v>0</v>
      </c>
      <c r="M130" s="4" t="str">
        <f t="shared" si="122"/>
        <v>F</v>
      </c>
      <c r="N130" s="4" t="str">
        <f t="shared" si="123"/>
        <v>0</v>
      </c>
      <c r="O130" s="1">
        <v>4</v>
      </c>
      <c r="P130" s="10">
        <f t="shared" si="124"/>
        <v>0</v>
      </c>
      <c r="Q130" s="23">
        <f>[5]BS!$C130</f>
        <v>0</v>
      </c>
      <c r="R130" s="23">
        <f>[5]BS!$D130</f>
        <v>0</v>
      </c>
      <c r="S130" s="3">
        <f t="shared" si="125"/>
        <v>0</v>
      </c>
      <c r="T130" s="4" t="str">
        <f t="shared" si="126"/>
        <v>F</v>
      </c>
      <c r="U130" s="4" t="str">
        <f t="shared" si="127"/>
        <v>0</v>
      </c>
      <c r="V130" s="1">
        <v>4</v>
      </c>
      <c r="W130" s="10">
        <f t="shared" si="128"/>
        <v>0</v>
      </c>
      <c r="X130" s="24">
        <f>[6]OM!$C130</f>
        <v>0</v>
      </c>
      <c r="Y130" s="25">
        <f>[6]OM!$D130</f>
        <v>0</v>
      </c>
      <c r="Z130" s="3">
        <f t="shared" si="129"/>
        <v>0</v>
      </c>
      <c r="AA130" s="4" t="str">
        <f t="shared" si="130"/>
        <v>F</v>
      </c>
      <c r="AB130" s="4" t="str">
        <f t="shared" si="131"/>
        <v>0</v>
      </c>
      <c r="AC130" s="1">
        <v>4</v>
      </c>
      <c r="AD130" s="10">
        <f t="shared" si="132"/>
        <v>0</v>
      </c>
      <c r="AE130" s="24">
        <f>[7]ME!$C130</f>
        <v>0</v>
      </c>
      <c r="AF130" s="25">
        <f>[7]ME!$D130</f>
        <v>0</v>
      </c>
      <c r="AG130" s="3">
        <f t="shared" si="133"/>
        <v>0</v>
      </c>
      <c r="AH130" s="4" t="str">
        <f t="shared" si="134"/>
        <v>F</v>
      </c>
      <c r="AI130" s="4" t="str">
        <f t="shared" si="135"/>
        <v>0</v>
      </c>
      <c r="AJ130" s="1">
        <v>4</v>
      </c>
      <c r="AK130" s="10">
        <f t="shared" si="136"/>
        <v>0</v>
      </c>
      <c r="AL130" s="24">
        <f>[8]EMC!$C130</f>
        <v>0</v>
      </c>
      <c r="AM130" s="24">
        <f>[8]EMC!$D130</f>
        <v>0</v>
      </c>
      <c r="AN130" s="3">
        <f t="shared" si="137"/>
        <v>0</v>
      </c>
      <c r="AO130" s="4" t="str">
        <f t="shared" si="138"/>
        <v>F</v>
      </c>
      <c r="AP130" s="4" t="str">
        <f t="shared" si="139"/>
        <v>0</v>
      </c>
      <c r="AQ130" s="1">
        <v>4</v>
      </c>
      <c r="AR130" s="10">
        <f t="shared" si="140"/>
        <v>0</v>
      </c>
      <c r="AS130" s="15">
        <f>[9]NSS!$C130</f>
        <v>0</v>
      </c>
      <c r="AT130" s="15">
        <f>[9]NSS!$D130</f>
        <v>0</v>
      </c>
      <c r="AU130" s="3">
        <f t="shared" si="141"/>
        <v>0</v>
      </c>
      <c r="AV130" s="4" t="str">
        <f t="shared" si="142"/>
        <v>F</v>
      </c>
      <c r="AW130" s="4" t="str">
        <f t="shared" si="143"/>
        <v>0</v>
      </c>
      <c r="AX130" s="1">
        <v>4</v>
      </c>
      <c r="AY130" s="10">
        <f t="shared" si="144"/>
        <v>0</v>
      </c>
      <c r="AZ130" s="24">
        <f>[10]OB!$C130</f>
        <v>0</v>
      </c>
      <c r="BA130" s="24">
        <f>[10]OB!$D130</f>
        <v>0</v>
      </c>
      <c r="BB130" s="3">
        <f t="shared" si="145"/>
        <v>0</v>
      </c>
      <c r="BC130" s="4" t="str">
        <f t="shared" si="146"/>
        <v>F</v>
      </c>
      <c r="BD130" s="4" t="str">
        <f t="shared" si="147"/>
        <v>0</v>
      </c>
      <c r="BE130" s="1">
        <v>4</v>
      </c>
      <c r="BF130" s="10">
        <f t="shared" si="148"/>
        <v>0</v>
      </c>
      <c r="BG130" s="3">
        <f t="shared" si="149"/>
        <v>0</v>
      </c>
      <c r="BH130" s="3">
        <f t="shared" si="150"/>
        <v>0</v>
      </c>
      <c r="BI130" s="3">
        <f t="shared" si="151"/>
        <v>0</v>
      </c>
      <c r="BJ130" s="7">
        <f t="shared" si="152"/>
        <v>0</v>
      </c>
      <c r="BK130" s="7">
        <f t="shared" si="153"/>
        <v>0</v>
      </c>
      <c r="BL130" s="11">
        <f t="shared" si="154"/>
        <v>0</v>
      </c>
      <c r="BM130" s="16" t="str">
        <f t="shared" si="75"/>
        <v>Unsuccessful</v>
      </c>
      <c r="BN130" s="8">
        <f t="shared" si="155"/>
        <v>0</v>
      </c>
      <c r="BO130" s="4" t="str">
        <f t="shared" si="156"/>
        <v>F</v>
      </c>
      <c r="BP130" s="12" t="str">
        <f t="shared" si="76"/>
        <v>50</v>
      </c>
    </row>
    <row r="131" spans="1:68" x14ac:dyDescent="0.25">
      <c r="A131" s="12" t="str">
        <f>[2]Sheet1!$A130</f>
        <v>MMS18-20/129</v>
      </c>
      <c r="B131" s="32" t="str">
        <f>[2]Sheet1!$B130</f>
        <v>*** (NOT AVAILABLE) ***</v>
      </c>
      <c r="C131" s="15">
        <f>[3]PM!$C131</f>
        <v>0</v>
      </c>
      <c r="D131" s="15">
        <f>[3]PM!$D131</f>
        <v>0</v>
      </c>
      <c r="E131" s="3">
        <f t="shared" ref="E131:E135" si="157">D131+C131</f>
        <v>0</v>
      </c>
      <c r="F131" s="4" t="str">
        <f t="shared" ref="F131:F135" si="158">IF(E131&lt;=50,"F",IF(E131&lt;=54.99,"P",IF(E131&lt;=59.99,"C",IF(E131&lt;=64.99,"B",IF(E131&lt;=69.99,"B+",IF(E131&lt;=74.99,"A",IF(E131&lt;=79.99,"A+","O")))))))</f>
        <v>F</v>
      </c>
      <c r="G131" s="4" t="str">
        <f t="shared" ref="G131:G135" si="159">IF(E131&lt;=50,"0",IF(E131&lt;=54.99,"4",IF(E131&lt;=59.99,"5",IF(E131&lt;=64.99,"6",IF(E131&lt;=69.99,"7",IF(E131&lt;=74.99,"8",IF(E131&lt;=79.99,"9","10")))))))</f>
        <v>0</v>
      </c>
      <c r="H131" s="1">
        <v>4</v>
      </c>
      <c r="I131" s="10">
        <f t="shared" ref="I131:I135" si="160">G131*H131</f>
        <v>0</v>
      </c>
      <c r="J131" s="15">
        <f>[4]FA!$C131</f>
        <v>0</v>
      </c>
      <c r="K131" s="15">
        <f>[4]FA!$D131</f>
        <v>0</v>
      </c>
      <c r="L131" s="3">
        <f t="shared" ref="L131:L135" si="161">K131+J131</f>
        <v>0</v>
      </c>
      <c r="M131" s="4" t="str">
        <f t="shared" ref="M131:M135" si="162">IF(L131&lt;=50,"F",IF(L131&lt;=54.99,"P",IF(L131&lt;=59.99,"C",IF(L131&lt;=64.99,"B",IF(L131&lt;=69.99,"B+",IF(L131&lt;=74.99,"A",IF(L131&lt;=79.99,"A+","O")))))))</f>
        <v>F</v>
      </c>
      <c r="N131" s="4" t="str">
        <f t="shared" ref="N131:N135" si="163">IF(L131&lt;=50,"0",IF(L131&lt;=54.99,"4",IF(L131&lt;=59.99,"5",IF(L131&lt;=64.99,"6",IF(L131&lt;=69.99,"7",IF(L131&lt;=74.99,"8",IF(L131&lt;=79.99,"9","10")))))))</f>
        <v>0</v>
      </c>
      <c r="O131" s="1">
        <v>4</v>
      </c>
      <c r="P131" s="10">
        <f t="shared" ref="P131:P135" si="164">N131*O131</f>
        <v>0</v>
      </c>
      <c r="Q131" s="23">
        <f>[5]BS!$C131</f>
        <v>0</v>
      </c>
      <c r="R131" s="23">
        <f>[5]BS!$D131</f>
        <v>0</v>
      </c>
      <c r="S131" s="3">
        <f t="shared" ref="S131:S135" si="165">R131+Q131</f>
        <v>0</v>
      </c>
      <c r="T131" s="4" t="str">
        <f t="shared" ref="T131:T135" si="166">IF(S131&lt;=40,"F",IF(S131&lt;=44,"D",IF(S131&lt;=49,"C",IF(S131&lt;=54,"B",IF(S131&lt;=59,"B+",IF(S131&lt;=69,"A",IF(S131&lt;=79,"A+","O")))))))</f>
        <v>F</v>
      </c>
      <c r="U131" s="4" t="str">
        <f t="shared" ref="U131:U135" si="167">IF(S131&lt;=50,"0",IF(S131&lt;=54.99,"4",IF(S131&lt;=59.99,"5",IF(S131&lt;=64.99,"6",IF(S131&lt;=69.99,"7",IF(S131&lt;=74.99,"8",IF(S131&lt;=79.99,"9","10")))))))</f>
        <v>0</v>
      </c>
      <c r="V131" s="1">
        <v>4</v>
      </c>
      <c r="W131" s="10">
        <f t="shared" ref="W131:W135" si="168">U131*V131</f>
        <v>0</v>
      </c>
      <c r="X131" s="24">
        <f>[6]OM!$C131</f>
        <v>0</v>
      </c>
      <c r="Y131" s="25">
        <f>[6]OM!$D131</f>
        <v>0</v>
      </c>
      <c r="Z131" s="3">
        <f t="shared" ref="Z131:Z135" si="169">Y131+X131</f>
        <v>0</v>
      </c>
      <c r="AA131" s="4" t="str">
        <f t="shared" ref="AA131:AA135" si="170">IF(Z131&lt;=50,"F",IF(Z131&lt;=54.99,"P",IF(Z131&lt;=59.99,"C",IF(Z131&lt;=64.99,"B",IF(Z131&lt;=69.99,"B+",IF(Z131&lt;=74.99,"A",IF(Z131&lt;=79.99,"A+","O")))))))</f>
        <v>F</v>
      </c>
      <c r="AB131" s="4" t="str">
        <f t="shared" ref="AB131:AB135" si="171">IF(Z131&lt;=50,"0",IF(Z131&lt;=54.99,"4",IF(Z131&lt;=59.99,"5",IF(Z131&lt;=64.99,"6",IF(Z131&lt;=69.99,"7",IF(Z131&lt;=74.99,"8",IF(Z131&lt;=79.99,"9","10")))))))</f>
        <v>0</v>
      </c>
      <c r="AC131" s="1">
        <v>4</v>
      </c>
      <c r="AD131" s="10">
        <f t="shared" ref="AD131:AD135" si="172">AB131*AC131</f>
        <v>0</v>
      </c>
      <c r="AE131" s="24">
        <f>[7]ME!$C131</f>
        <v>0</v>
      </c>
      <c r="AF131" s="25">
        <f>[7]ME!$D131</f>
        <v>0</v>
      </c>
      <c r="AG131" s="3">
        <f t="shared" ref="AG131:AG135" si="173">AF131+AE131</f>
        <v>0</v>
      </c>
      <c r="AH131" s="4" t="str">
        <f t="shared" ref="AH131:AH135" si="174">IF(AG131&lt;=50,"F",IF(AG131&lt;=54.99,"P",IF(AG131&lt;=59.99,"C",IF(AG131&lt;=64.99,"B",IF(AG131&lt;=69.99,"B+",IF(AG131&lt;=74.99,"A",IF(AG131&lt;=79.99,"A+","O")))))))</f>
        <v>F</v>
      </c>
      <c r="AI131" s="4" t="str">
        <f t="shared" ref="AI131:AI135" si="175">IF(AG131&lt;=50,"0",IF(AG131&lt;=54.99,"4",IF(AG131&lt;=59.99,"5",IF(AG131&lt;=64.99,"6",IF(AG131&lt;=69.99,"7",IF(AG131&lt;=74.99,"8",IF(AG131&lt;=79.99,"9","10")))))))</f>
        <v>0</v>
      </c>
      <c r="AJ131" s="1">
        <v>4</v>
      </c>
      <c r="AK131" s="10">
        <f t="shared" ref="AK131:AK135" si="176">AI131*AJ131</f>
        <v>0</v>
      </c>
      <c r="AL131" s="24">
        <f>[8]EMC!$C131</f>
        <v>0</v>
      </c>
      <c r="AM131" s="24">
        <f>[8]EMC!$D131</f>
        <v>0</v>
      </c>
      <c r="AN131" s="3">
        <f t="shared" ref="AN131:AN135" si="177">AM131+AL131</f>
        <v>0</v>
      </c>
      <c r="AO131" s="4" t="str">
        <f t="shared" ref="AO131:AO135" si="178">IF(AN131&lt;=50,"F",IF(AN131&lt;=54.99,"P",IF(AN131&lt;=59.99,"C",IF(AN131&lt;=64.99,"B",IF(AN131&lt;=69.99,"B+",IF(AN131&lt;=74.99,"A",IF(AN131&lt;=79.99,"A+","O")))))))</f>
        <v>F</v>
      </c>
      <c r="AP131" s="4" t="str">
        <f t="shared" ref="AP131:AP135" si="179">IF(AN131&lt;=50,"0",IF(AN131&lt;=54.99,"4",IF(AN131&lt;=59.99,"5",IF(AN131&lt;=64.99,"6",IF(AN131&lt;=69.99,"7",IF(AN131&lt;=74.99,"8",IF(AN131&lt;=79.99,"9","10")))))))</f>
        <v>0</v>
      </c>
      <c r="AQ131" s="1">
        <v>4</v>
      </c>
      <c r="AR131" s="10">
        <f t="shared" ref="AR131:AR135" si="180">AP131*AQ131</f>
        <v>0</v>
      </c>
      <c r="AS131" s="15">
        <f>[9]NSS!$C131</f>
        <v>0</v>
      </c>
      <c r="AT131" s="15">
        <f>[9]NSS!$D131</f>
        <v>0</v>
      </c>
      <c r="AU131" s="3">
        <f t="shared" ref="AU131:AU135" si="181">AT131+AS131</f>
        <v>0</v>
      </c>
      <c r="AV131" s="4" t="str">
        <f t="shared" ref="AV131:AV135" si="182">IF(AU131&lt;=50,"F",IF(AU131&lt;=54.99,"P",IF(AU131&lt;=59.99,"C",IF(AU131&lt;=64.99,"B",IF(AU131&lt;=69.99,"B+",IF(AU131&lt;=74.99,"A",IF(AU131&lt;=79.99,"A+","O")))))))</f>
        <v>F</v>
      </c>
      <c r="AW131" s="4" t="str">
        <f t="shared" ref="AW131:AW135" si="183">IF(AU131&lt;=50,"0",IF(AU131&lt;=54.99,"4",IF(AU131&lt;=59.99,"5",IF(AU131&lt;=64.99,"6",IF(AU131&lt;=69.99,"7",IF(AU131&lt;=74.99,"8",IF(AU131&lt;=79.99,"9","10")))))))</f>
        <v>0</v>
      </c>
      <c r="AX131" s="1">
        <v>4</v>
      </c>
      <c r="AY131" s="10">
        <f t="shared" ref="AY131:AY135" si="184">AW131*AX131</f>
        <v>0</v>
      </c>
      <c r="AZ131" s="24">
        <f>[10]OB!$C131</f>
        <v>0</v>
      </c>
      <c r="BA131" s="24">
        <f>[10]OB!$D131</f>
        <v>0</v>
      </c>
      <c r="BB131" s="3">
        <f t="shared" ref="BB131:BB135" si="185">BA131+AZ131</f>
        <v>0</v>
      </c>
      <c r="BC131" s="4" t="str">
        <f t="shared" ref="BC131:BC135" si="186">IF(BB131&lt;=50,"F",IF(BB131&lt;=54.99,"P",IF(BB131&lt;=59.99,"C",IF(BB131&lt;=64.99,"B",IF(BB131&lt;=69.99,"B+",IF(BB131&lt;=74.99,"A",IF(BB131&lt;=79.99,"A+","O")))))))</f>
        <v>F</v>
      </c>
      <c r="BD131" s="4" t="str">
        <f t="shared" ref="BD131:BD135" si="187">IF(BB131&lt;=50,"0",IF(BB131&lt;=54.99,"4",IF(BB131&lt;=59.99,"5",IF(BB131&lt;=64.99,"6",IF(BB131&lt;=69.99,"7",IF(BB131&lt;=74.99,"8",IF(BB131&lt;=79.99,"9","10")))))))</f>
        <v>0</v>
      </c>
      <c r="BE131" s="1">
        <v>4</v>
      </c>
      <c r="BF131" s="10">
        <f t="shared" ref="BF131:BF135" si="188">BD131*BE131</f>
        <v>0</v>
      </c>
      <c r="BG131" s="3">
        <f t="shared" ref="BG131:BG135" si="189">AZ131+AS131+AE131+X131+J131+C131+Q131+AL131</f>
        <v>0</v>
      </c>
      <c r="BH131" s="3">
        <f t="shared" ref="BH131:BH135" si="190">BA131+AT131+AF131+Y131+K131+D131+R131+AM131</f>
        <v>0</v>
      </c>
      <c r="BI131" s="3">
        <f t="shared" ref="BI131:BI135" si="191">BH131+BG131</f>
        <v>0</v>
      </c>
      <c r="BJ131" s="7">
        <f t="shared" ref="BJ131:BJ135" si="192">G131+N131+U131+AB131+AI131+AP131+BD131+AW131</f>
        <v>0</v>
      </c>
      <c r="BK131" s="7">
        <f t="shared" ref="BK131:BK135" si="193">I131+P131+W131+AD131+AK131+AY131+BF131+AR131</f>
        <v>0</v>
      </c>
      <c r="BL131" s="11">
        <f t="shared" ref="BL131:BL135" si="194">(BI131/800)*100</f>
        <v>0</v>
      </c>
      <c r="BM131" s="16" t="str">
        <f t="shared" si="75"/>
        <v>Unsuccessful</v>
      </c>
      <c r="BN131" s="8">
        <f t="shared" ref="BN131:BN135" si="195">BK131/32</f>
        <v>0</v>
      </c>
      <c r="BO131" s="4" t="str">
        <f t="shared" ref="BO131:BO135" si="196">IF(BL131&lt;=50,"F",IF(BL131&lt;=54.99,"P",IF(BL131&lt;=59.99,"C",IF(BL131&lt;=64.99,"B",IF(BL131&lt;=69.99,"B+",IF(BL131&lt;=74.99,"A",IF(BL131&lt;=79.99,"A+","O")))))))</f>
        <v>F</v>
      </c>
      <c r="BP131" s="12" t="str">
        <f t="shared" si="76"/>
        <v>50</v>
      </c>
    </row>
    <row r="132" spans="1:68" x14ac:dyDescent="0.25">
      <c r="A132" s="12" t="str">
        <f>[2]Sheet1!$A131</f>
        <v>MMS18-20/130</v>
      </c>
      <c r="B132" s="32" t="str">
        <f>[2]Sheet1!$B131</f>
        <v>*** (NOT AVAILABLE) ***</v>
      </c>
      <c r="C132" s="15">
        <f>[3]PM!$C132</f>
        <v>0</v>
      </c>
      <c r="D132" s="15">
        <f>[3]PM!$D132</f>
        <v>0</v>
      </c>
      <c r="E132" s="3">
        <f t="shared" si="157"/>
        <v>0</v>
      </c>
      <c r="F132" s="4" t="str">
        <f t="shared" si="158"/>
        <v>F</v>
      </c>
      <c r="G132" s="4" t="str">
        <f t="shared" si="159"/>
        <v>0</v>
      </c>
      <c r="H132" s="1">
        <v>4</v>
      </c>
      <c r="I132" s="10">
        <f t="shared" si="160"/>
        <v>0</v>
      </c>
      <c r="J132" s="15">
        <f>[4]FA!$C132</f>
        <v>0</v>
      </c>
      <c r="K132" s="15">
        <f>[4]FA!$D132</f>
        <v>0</v>
      </c>
      <c r="L132" s="3">
        <f t="shared" si="161"/>
        <v>0</v>
      </c>
      <c r="M132" s="4" t="str">
        <f t="shared" si="162"/>
        <v>F</v>
      </c>
      <c r="N132" s="4" t="str">
        <f t="shared" si="163"/>
        <v>0</v>
      </c>
      <c r="O132" s="1">
        <v>4</v>
      </c>
      <c r="P132" s="10">
        <f t="shared" si="164"/>
        <v>0</v>
      </c>
      <c r="Q132" s="23">
        <f>[5]BS!$C132</f>
        <v>0</v>
      </c>
      <c r="R132" s="23">
        <f>[5]BS!$D132</f>
        <v>0</v>
      </c>
      <c r="S132" s="3">
        <f t="shared" si="165"/>
        <v>0</v>
      </c>
      <c r="T132" s="4" t="str">
        <f t="shared" si="166"/>
        <v>F</v>
      </c>
      <c r="U132" s="4" t="str">
        <f t="shared" si="167"/>
        <v>0</v>
      </c>
      <c r="V132" s="1">
        <v>4</v>
      </c>
      <c r="W132" s="10">
        <f t="shared" si="168"/>
        <v>0</v>
      </c>
      <c r="X132" s="24">
        <f>[6]OM!$C132</f>
        <v>0</v>
      </c>
      <c r="Y132" s="25">
        <f>[6]OM!$D132</f>
        <v>0</v>
      </c>
      <c r="Z132" s="3">
        <f t="shared" si="169"/>
        <v>0</v>
      </c>
      <c r="AA132" s="4" t="str">
        <f t="shared" si="170"/>
        <v>F</v>
      </c>
      <c r="AB132" s="4" t="str">
        <f t="shared" si="171"/>
        <v>0</v>
      </c>
      <c r="AC132" s="1">
        <v>4</v>
      </c>
      <c r="AD132" s="10">
        <f t="shared" si="172"/>
        <v>0</v>
      </c>
      <c r="AE132" s="24">
        <f>[7]ME!$C132</f>
        <v>0</v>
      </c>
      <c r="AF132" s="25">
        <f>[7]ME!$D132</f>
        <v>0</v>
      </c>
      <c r="AG132" s="3">
        <f t="shared" si="173"/>
        <v>0</v>
      </c>
      <c r="AH132" s="4" t="str">
        <f t="shared" si="174"/>
        <v>F</v>
      </c>
      <c r="AI132" s="4" t="str">
        <f t="shared" si="175"/>
        <v>0</v>
      </c>
      <c r="AJ132" s="1">
        <v>4</v>
      </c>
      <c r="AK132" s="10">
        <f t="shared" si="176"/>
        <v>0</v>
      </c>
      <c r="AL132" s="24">
        <f>[8]EMC!$C132</f>
        <v>0</v>
      </c>
      <c r="AM132" s="24">
        <f>[8]EMC!$D132</f>
        <v>0</v>
      </c>
      <c r="AN132" s="3">
        <f t="shared" si="177"/>
        <v>0</v>
      </c>
      <c r="AO132" s="4" t="str">
        <f t="shared" si="178"/>
        <v>F</v>
      </c>
      <c r="AP132" s="4" t="str">
        <f t="shared" si="179"/>
        <v>0</v>
      </c>
      <c r="AQ132" s="1">
        <v>4</v>
      </c>
      <c r="AR132" s="10">
        <f t="shared" si="180"/>
        <v>0</v>
      </c>
      <c r="AS132" s="15">
        <f>[9]NSS!$C132</f>
        <v>0</v>
      </c>
      <c r="AT132" s="15">
        <f>[9]NSS!$D132</f>
        <v>0</v>
      </c>
      <c r="AU132" s="3">
        <f t="shared" si="181"/>
        <v>0</v>
      </c>
      <c r="AV132" s="4" t="str">
        <f t="shared" si="182"/>
        <v>F</v>
      </c>
      <c r="AW132" s="4" t="str">
        <f t="shared" si="183"/>
        <v>0</v>
      </c>
      <c r="AX132" s="1">
        <v>4</v>
      </c>
      <c r="AY132" s="10">
        <f t="shared" si="184"/>
        <v>0</v>
      </c>
      <c r="AZ132" s="24">
        <f>[10]OB!$C132</f>
        <v>0</v>
      </c>
      <c r="BA132" s="24">
        <f>[10]OB!$D132</f>
        <v>0</v>
      </c>
      <c r="BB132" s="3">
        <f t="shared" si="185"/>
        <v>0</v>
      </c>
      <c r="BC132" s="4" t="str">
        <f t="shared" si="186"/>
        <v>F</v>
      </c>
      <c r="BD132" s="4" t="str">
        <f t="shared" si="187"/>
        <v>0</v>
      </c>
      <c r="BE132" s="1">
        <v>4</v>
      </c>
      <c r="BF132" s="10">
        <f t="shared" si="188"/>
        <v>0</v>
      </c>
      <c r="BG132" s="3">
        <f t="shared" si="189"/>
        <v>0</v>
      </c>
      <c r="BH132" s="3">
        <f t="shared" si="190"/>
        <v>0</v>
      </c>
      <c r="BI132" s="3">
        <f t="shared" si="191"/>
        <v>0</v>
      </c>
      <c r="BJ132" s="7">
        <f t="shared" si="192"/>
        <v>0</v>
      </c>
      <c r="BK132" s="7">
        <f t="shared" si="193"/>
        <v>0</v>
      </c>
      <c r="BL132" s="11">
        <f t="shared" si="194"/>
        <v>0</v>
      </c>
      <c r="BM132" s="16" t="str">
        <f t="shared" ref="BM132:BM135" si="197">IF(OR(C132&lt;=20,D132&lt;=30,J132&lt;=20,K132&lt;=30,Q132&lt;=20,R132&lt;=30,X132&lt;=20,Y132&lt;=30,AE132&lt;=20,AF132&lt;=30,AL132&lt;=20,AM132&lt;=30,AS132&lt;=20,AT132&lt;=30,AZ132&lt;=20,BA132&lt;=30),"Unsuccessful","Successful")</f>
        <v>Unsuccessful</v>
      </c>
      <c r="BN132" s="8">
        <f t="shared" si="195"/>
        <v>0</v>
      </c>
      <c r="BO132" s="4" t="str">
        <f t="shared" si="196"/>
        <v>F</v>
      </c>
      <c r="BP132" s="12" t="str">
        <f t="shared" ref="BP132:BP135" si="198">IF(BN132&lt;=4,"50",IF(BN132&lt;=4.5,"50-54.99",IF(BN132&lt;=5.5,"55-59.99",IF(BN132&lt;=6.5,"60-64.99",IF(BN132&lt;=7.5,"65-69.99",IF(BN132&lt;=8.5,"70-74.99",IF(BN132&lt;=9.5,"75-79.99","10")))))))</f>
        <v>50</v>
      </c>
    </row>
    <row r="133" spans="1:68" x14ac:dyDescent="0.25">
      <c r="A133" s="12" t="str">
        <f>[2]Sheet1!$A132</f>
        <v>MMS18-20/131</v>
      </c>
      <c r="B133" s="32" t="str">
        <f>[2]Sheet1!$B132</f>
        <v>*** (NOT AVAILABLE) ***</v>
      </c>
      <c r="C133" s="15">
        <f>[3]PM!$C133</f>
        <v>0</v>
      </c>
      <c r="D133" s="15">
        <f>[3]PM!$D133</f>
        <v>0</v>
      </c>
      <c r="E133" s="3">
        <f t="shared" si="157"/>
        <v>0</v>
      </c>
      <c r="F133" s="4" t="str">
        <f t="shared" si="158"/>
        <v>F</v>
      </c>
      <c r="G133" s="4" t="str">
        <f t="shared" si="159"/>
        <v>0</v>
      </c>
      <c r="H133" s="1">
        <v>4</v>
      </c>
      <c r="I133" s="10">
        <f t="shared" si="160"/>
        <v>0</v>
      </c>
      <c r="J133" s="15">
        <f>[4]FA!$C133</f>
        <v>0</v>
      </c>
      <c r="K133" s="15">
        <f>[4]FA!$D133</f>
        <v>0</v>
      </c>
      <c r="L133" s="3">
        <f t="shared" si="161"/>
        <v>0</v>
      </c>
      <c r="M133" s="4" t="str">
        <f t="shared" si="162"/>
        <v>F</v>
      </c>
      <c r="N133" s="4" t="str">
        <f t="shared" si="163"/>
        <v>0</v>
      </c>
      <c r="O133" s="1">
        <v>4</v>
      </c>
      <c r="P133" s="10">
        <f t="shared" si="164"/>
        <v>0</v>
      </c>
      <c r="Q133" s="23">
        <f>[5]BS!$C133</f>
        <v>0</v>
      </c>
      <c r="R133" s="23">
        <f>[5]BS!$D133</f>
        <v>0</v>
      </c>
      <c r="S133" s="3">
        <f t="shared" si="165"/>
        <v>0</v>
      </c>
      <c r="T133" s="4" t="str">
        <f t="shared" si="166"/>
        <v>F</v>
      </c>
      <c r="U133" s="4" t="str">
        <f t="shared" si="167"/>
        <v>0</v>
      </c>
      <c r="V133" s="1">
        <v>4</v>
      </c>
      <c r="W133" s="10">
        <f t="shared" si="168"/>
        <v>0</v>
      </c>
      <c r="X133" s="24">
        <f>[6]OM!$C133</f>
        <v>0</v>
      </c>
      <c r="Y133" s="25">
        <f>[6]OM!$D133</f>
        <v>0</v>
      </c>
      <c r="Z133" s="3">
        <f t="shared" si="169"/>
        <v>0</v>
      </c>
      <c r="AA133" s="4" t="str">
        <f t="shared" si="170"/>
        <v>F</v>
      </c>
      <c r="AB133" s="4" t="str">
        <f t="shared" si="171"/>
        <v>0</v>
      </c>
      <c r="AC133" s="1">
        <v>4</v>
      </c>
      <c r="AD133" s="10">
        <f t="shared" si="172"/>
        <v>0</v>
      </c>
      <c r="AE133" s="24">
        <f>[7]ME!$C133</f>
        <v>0</v>
      </c>
      <c r="AF133" s="25">
        <f>[7]ME!$D133</f>
        <v>0</v>
      </c>
      <c r="AG133" s="3">
        <f t="shared" si="173"/>
        <v>0</v>
      </c>
      <c r="AH133" s="4" t="str">
        <f t="shared" si="174"/>
        <v>F</v>
      </c>
      <c r="AI133" s="4" t="str">
        <f t="shared" si="175"/>
        <v>0</v>
      </c>
      <c r="AJ133" s="1">
        <v>4</v>
      </c>
      <c r="AK133" s="10">
        <f t="shared" si="176"/>
        <v>0</v>
      </c>
      <c r="AL133" s="24">
        <f>[8]EMC!$C133</f>
        <v>0</v>
      </c>
      <c r="AM133" s="24">
        <f>[8]EMC!$D133</f>
        <v>0</v>
      </c>
      <c r="AN133" s="3">
        <f t="shared" si="177"/>
        <v>0</v>
      </c>
      <c r="AO133" s="4" t="str">
        <f t="shared" si="178"/>
        <v>F</v>
      </c>
      <c r="AP133" s="4" t="str">
        <f t="shared" si="179"/>
        <v>0</v>
      </c>
      <c r="AQ133" s="1">
        <v>4</v>
      </c>
      <c r="AR133" s="10">
        <f t="shared" si="180"/>
        <v>0</v>
      </c>
      <c r="AS133" s="15">
        <f>[9]NSS!$C133</f>
        <v>0</v>
      </c>
      <c r="AT133" s="15">
        <f>[9]NSS!$D133</f>
        <v>0</v>
      </c>
      <c r="AU133" s="3">
        <f t="shared" si="181"/>
        <v>0</v>
      </c>
      <c r="AV133" s="4" t="str">
        <f t="shared" si="182"/>
        <v>F</v>
      </c>
      <c r="AW133" s="4" t="str">
        <f t="shared" si="183"/>
        <v>0</v>
      </c>
      <c r="AX133" s="1">
        <v>4</v>
      </c>
      <c r="AY133" s="10">
        <f t="shared" si="184"/>
        <v>0</v>
      </c>
      <c r="AZ133" s="24">
        <f>[10]OB!$C133</f>
        <v>0</v>
      </c>
      <c r="BA133" s="24">
        <f>[10]OB!$D133</f>
        <v>0</v>
      </c>
      <c r="BB133" s="3">
        <f t="shared" si="185"/>
        <v>0</v>
      </c>
      <c r="BC133" s="4" t="str">
        <f t="shared" si="186"/>
        <v>F</v>
      </c>
      <c r="BD133" s="4" t="str">
        <f t="shared" si="187"/>
        <v>0</v>
      </c>
      <c r="BE133" s="1">
        <v>4</v>
      </c>
      <c r="BF133" s="10">
        <f t="shared" si="188"/>
        <v>0</v>
      </c>
      <c r="BG133" s="3">
        <f t="shared" si="189"/>
        <v>0</v>
      </c>
      <c r="BH133" s="3">
        <f t="shared" si="190"/>
        <v>0</v>
      </c>
      <c r="BI133" s="3">
        <f t="shared" si="191"/>
        <v>0</v>
      </c>
      <c r="BJ133" s="7">
        <f t="shared" si="192"/>
        <v>0</v>
      </c>
      <c r="BK133" s="7">
        <f t="shared" si="193"/>
        <v>0</v>
      </c>
      <c r="BL133" s="11">
        <f t="shared" si="194"/>
        <v>0</v>
      </c>
      <c r="BM133" s="16" t="str">
        <f t="shared" si="197"/>
        <v>Unsuccessful</v>
      </c>
      <c r="BN133" s="8">
        <f t="shared" si="195"/>
        <v>0</v>
      </c>
      <c r="BO133" s="4" t="str">
        <f t="shared" si="196"/>
        <v>F</v>
      </c>
      <c r="BP133" s="12" t="str">
        <f t="shared" si="198"/>
        <v>50</v>
      </c>
    </row>
    <row r="134" spans="1:68" x14ac:dyDescent="0.25">
      <c r="A134" s="12" t="str">
        <f>[2]Sheet1!$A133</f>
        <v>MMS18-20/132</v>
      </c>
      <c r="B134" s="32" t="str">
        <f>[2]Sheet1!$B133</f>
        <v>*** (NOT AVAILABLE) ***</v>
      </c>
      <c r="C134" s="15">
        <f>[3]PM!$C134</f>
        <v>0</v>
      </c>
      <c r="D134" s="15">
        <f>[3]PM!$D134</f>
        <v>0</v>
      </c>
      <c r="E134" s="3">
        <f t="shared" si="157"/>
        <v>0</v>
      </c>
      <c r="F134" s="4" t="str">
        <f t="shared" si="158"/>
        <v>F</v>
      </c>
      <c r="G134" s="4" t="str">
        <f t="shared" si="159"/>
        <v>0</v>
      </c>
      <c r="H134" s="1">
        <v>4</v>
      </c>
      <c r="I134" s="10">
        <f t="shared" si="160"/>
        <v>0</v>
      </c>
      <c r="J134" s="15">
        <f>[4]FA!$C134</f>
        <v>0</v>
      </c>
      <c r="K134" s="15">
        <f>[4]FA!$D134</f>
        <v>0</v>
      </c>
      <c r="L134" s="3">
        <f t="shared" si="161"/>
        <v>0</v>
      </c>
      <c r="M134" s="4" t="str">
        <f t="shared" si="162"/>
        <v>F</v>
      </c>
      <c r="N134" s="4" t="str">
        <f t="shared" si="163"/>
        <v>0</v>
      </c>
      <c r="O134" s="1">
        <v>4</v>
      </c>
      <c r="P134" s="10">
        <f t="shared" si="164"/>
        <v>0</v>
      </c>
      <c r="Q134" s="23">
        <f>[5]BS!$C134</f>
        <v>0</v>
      </c>
      <c r="R134" s="23">
        <f>[5]BS!$D134</f>
        <v>0</v>
      </c>
      <c r="S134" s="3">
        <f t="shared" si="165"/>
        <v>0</v>
      </c>
      <c r="T134" s="4" t="str">
        <f t="shared" si="166"/>
        <v>F</v>
      </c>
      <c r="U134" s="4" t="str">
        <f t="shared" si="167"/>
        <v>0</v>
      </c>
      <c r="V134" s="1">
        <v>4</v>
      </c>
      <c r="W134" s="10">
        <f t="shared" si="168"/>
        <v>0</v>
      </c>
      <c r="X134" s="24">
        <f>[6]OM!$C134</f>
        <v>0</v>
      </c>
      <c r="Y134" s="25">
        <f>[6]OM!$D134</f>
        <v>0</v>
      </c>
      <c r="Z134" s="3">
        <f t="shared" si="169"/>
        <v>0</v>
      </c>
      <c r="AA134" s="4" t="str">
        <f t="shared" si="170"/>
        <v>F</v>
      </c>
      <c r="AB134" s="4" t="str">
        <f t="shared" si="171"/>
        <v>0</v>
      </c>
      <c r="AC134" s="1">
        <v>4</v>
      </c>
      <c r="AD134" s="10">
        <f t="shared" si="172"/>
        <v>0</v>
      </c>
      <c r="AE134" s="24">
        <f>[7]ME!$C134</f>
        <v>0</v>
      </c>
      <c r="AF134" s="25">
        <f>[7]ME!$D134</f>
        <v>0</v>
      </c>
      <c r="AG134" s="3">
        <f t="shared" si="173"/>
        <v>0</v>
      </c>
      <c r="AH134" s="4" t="str">
        <f t="shared" si="174"/>
        <v>F</v>
      </c>
      <c r="AI134" s="4" t="str">
        <f t="shared" si="175"/>
        <v>0</v>
      </c>
      <c r="AJ134" s="1">
        <v>4</v>
      </c>
      <c r="AK134" s="10">
        <f t="shared" si="176"/>
        <v>0</v>
      </c>
      <c r="AL134" s="24">
        <f>[8]EMC!$C134</f>
        <v>0</v>
      </c>
      <c r="AM134" s="24">
        <f>[8]EMC!$D134</f>
        <v>0</v>
      </c>
      <c r="AN134" s="3">
        <f t="shared" si="177"/>
        <v>0</v>
      </c>
      <c r="AO134" s="4" t="str">
        <f t="shared" si="178"/>
        <v>F</v>
      </c>
      <c r="AP134" s="4" t="str">
        <f t="shared" si="179"/>
        <v>0</v>
      </c>
      <c r="AQ134" s="1">
        <v>4</v>
      </c>
      <c r="AR134" s="10">
        <f t="shared" si="180"/>
        <v>0</v>
      </c>
      <c r="AS134" s="15">
        <f>[9]NSS!$C134</f>
        <v>0</v>
      </c>
      <c r="AT134" s="15">
        <f>[9]NSS!$D134</f>
        <v>0</v>
      </c>
      <c r="AU134" s="3">
        <f t="shared" si="181"/>
        <v>0</v>
      </c>
      <c r="AV134" s="4" t="str">
        <f t="shared" si="182"/>
        <v>F</v>
      </c>
      <c r="AW134" s="4" t="str">
        <f t="shared" si="183"/>
        <v>0</v>
      </c>
      <c r="AX134" s="1">
        <v>4</v>
      </c>
      <c r="AY134" s="10">
        <f t="shared" si="184"/>
        <v>0</v>
      </c>
      <c r="AZ134" s="24">
        <f>[10]OB!$C134</f>
        <v>0</v>
      </c>
      <c r="BA134" s="24">
        <f>[10]OB!$D134</f>
        <v>0</v>
      </c>
      <c r="BB134" s="3">
        <f t="shared" si="185"/>
        <v>0</v>
      </c>
      <c r="BC134" s="4" t="str">
        <f t="shared" si="186"/>
        <v>F</v>
      </c>
      <c r="BD134" s="4" t="str">
        <f t="shared" si="187"/>
        <v>0</v>
      </c>
      <c r="BE134" s="1">
        <v>4</v>
      </c>
      <c r="BF134" s="10">
        <f t="shared" si="188"/>
        <v>0</v>
      </c>
      <c r="BG134" s="3">
        <f t="shared" si="189"/>
        <v>0</v>
      </c>
      <c r="BH134" s="3">
        <f t="shared" si="190"/>
        <v>0</v>
      </c>
      <c r="BI134" s="3">
        <f t="shared" si="191"/>
        <v>0</v>
      </c>
      <c r="BJ134" s="7">
        <f t="shared" si="192"/>
        <v>0</v>
      </c>
      <c r="BK134" s="7">
        <f t="shared" si="193"/>
        <v>0</v>
      </c>
      <c r="BL134" s="11">
        <f t="shared" si="194"/>
        <v>0</v>
      </c>
      <c r="BM134" s="16" t="str">
        <f t="shared" si="197"/>
        <v>Unsuccessful</v>
      </c>
      <c r="BN134" s="8">
        <f t="shared" si="195"/>
        <v>0</v>
      </c>
      <c r="BO134" s="4" t="str">
        <f t="shared" si="196"/>
        <v>F</v>
      </c>
      <c r="BP134" s="12" t="str">
        <f t="shared" si="198"/>
        <v>50</v>
      </c>
    </row>
    <row r="135" spans="1:68" x14ac:dyDescent="0.25">
      <c r="A135" s="12" t="str">
        <f>[2]Sheet1!$A134</f>
        <v>MMS18-20/133</v>
      </c>
      <c r="B135" s="32" t="str">
        <f>[2]Sheet1!$B134</f>
        <v>*** (NOT AVAILABLE) ***</v>
      </c>
      <c r="C135" s="15">
        <f>[3]PM!$C135</f>
        <v>0</v>
      </c>
      <c r="D135" s="15">
        <f>[3]PM!$D135</f>
        <v>0</v>
      </c>
      <c r="E135" s="3">
        <f t="shared" si="157"/>
        <v>0</v>
      </c>
      <c r="F135" s="4" t="str">
        <f t="shared" si="158"/>
        <v>F</v>
      </c>
      <c r="G135" s="4" t="str">
        <f t="shared" si="159"/>
        <v>0</v>
      </c>
      <c r="H135" s="1">
        <v>4</v>
      </c>
      <c r="I135" s="10">
        <f t="shared" si="160"/>
        <v>0</v>
      </c>
      <c r="J135" s="15">
        <f>[4]FA!$C135</f>
        <v>0</v>
      </c>
      <c r="K135" s="15">
        <f>[4]FA!$D135</f>
        <v>0</v>
      </c>
      <c r="L135" s="3">
        <f t="shared" si="161"/>
        <v>0</v>
      </c>
      <c r="M135" s="4" t="str">
        <f t="shared" si="162"/>
        <v>F</v>
      </c>
      <c r="N135" s="4" t="str">
        <f t="shared" si="163"/>
        <v>0</v>
      </c>
      <c r="O135" s="1">
        <v>4</v>
      </c>
      <c r="P135" s="10">
        <f t="shared" si="164"/>
        <v>0</v>
      </c>
      <c r="Q135" s="23">
        <f>[5]BS!$C135</f>
        <v>0</v>
      </c>
      <c r="R135" s="23">
        <f>[5]BS!$D135</f>
        <v>0</v>
      </c>
      <c r="S135" s="3">
        <f t="shared" si="165"/>
        <v>0</v>
      </c>
      <c r="T135" s="4" t="str">
        <f t="shared" si="166"/>
        <v>F</v>
      </c>
      <c r="U135" s="4" t="str">
        <f t="shared" si="167"/>
        <v>0</v>
      </c>
      <c r="V135" s="1">
        <v>4</v>
      </c>
      <c r="W135" s="10">
        <f t="shared" si="168"/>
        <v>0</v>
      </c>
      <c r="X135" s="24">
        <f>[6]OM!$C135</f>
        <v>0</v>
      </c>
      <c r="Y135" s="25">
        <f>[6]OM!$D135</f>
        <v>0</v>
      </c>
      <c r="Z135" s="3">
        <f t="shared" si="169"/>
        <v>0</v>
      </c>
      <c r="AA135" s="4" t="str">
        <f t="shared" si="170"/>
        <v>F</v>
      </c>
      <c r="AB135" s="4" t="str">
        <f t="shared" si="171"/>
        <v>0</v>
      </c>
      <c r="AC135" s="1">
        <v>4</v>
      </c>
      <c r="AD135" s="10">
        <f t="shared" si="172"/>
        <v>0</v>
      </c>
      <c r="AE135" s="24">
        <f>[7]ME!$C135</f>
        <v>0</v>
      </c>
      <c r="AF135" s="25">
        <f>[7]ME!$D135</f>
        <v>0</v>
      </c>
      <c r="AG135" s="3">
        <f t="shared" si="173"/>
        <v>0</v>
      </c>
      <c r="AH135" s="4" t="str">
        <f t="shared" si="174"/>
        <v>F</v>
      </c>
      <c r="AI135" s="4" t="str">
        <f t="shared" si="175"/>
        <v>0</v>
      </c>
      <c r="AJ135" s="1">
        <v>4</v>
      </c>
      <c r="AK135" s="10">
        <f t="shared" si="176"/>
        <v>0</v>
      </c>
      <c r="AL135" s="24">
        <f>[8]EMC!$C135</f>
        <v>0</v>
      </c>
      <c r="AM135" s="24">
        <f>[8]EMC!$D135</f>
        <v>0</v>
      </c>
      <c r="AN135" s="3">
        <f t="shared" si="177"/>
        <v>0</v>
      </c>
      <c r="AO135" s="4" t="str">
        <f t="shared" si="178"/>
        <v>F</v>
      </c>
      <c r="AP135" s="4" t="str">
        <f t="shared" si="179"/>
        <v>0</v>
      </c>
      <c r="AQ135" s="1">
        <v>4</v>
      </c>
      <c r="AR135" s="10">
        <f t="shared" si="180"/>
        <v>0</v>
      </c>
      <c r="AS135" s="15">
        <f>[9]NSS!$C135</f>
        <v>0</v>
      </c>
      <c r="AT135" s="15">
        <f>[9]NSS!$D135</f>
        <v>0</v>
      </c>
      <c r="AU135" s="3">
        <f t="shared" si="181"/>
        <v>0</v>
      </c>
      <c r="AV135" s="4" t="str">
        <f t="shared" si="182"/>
        <v>F</v>
      </c>
      <c r="AW135" s="4" t="str">
        <f t="shared" si="183"/>
        <v>0</v>
      </c>
      <c r="AX135" s="1">
        <v>4</v>
      </c>
      <c r="AY135" s="10">
        <f t="shared" si="184"/>
        <v>0</v>
      </c>
      <c r="AZ135" s="24">
        <f>[10]OB!$C135</f>
        <v>0</v>
      </c>
      <c r="BA135" s="24">
        <f>[10]OB!$D135</f>
        <v>0</v>
      </c>
      <c r="BB135" s="3">
        <f t="shared" si="185"/>
        <v>0</v>
      </c>
      <c r="BC135" s="4" t="str">
        <f t="shared" si="186"/>
        <v>F</v>
      </c>
      <c r="BD135" s="4" t="str">
        <f t="shared" si="187"/>
        <v>0</v>
      </c>
      <c r="BE135" s="1">
        <v>4</v>
      </c>
      <c r="BF135" s="10">
        <f t="shared" si="188"/>
        <v>0</v>
      </c>
      <c r="BG135" s="3">
        <f t="shared" si="189"/>
        <v>0</v>
      </c>
      <c r="BH135" s="3">
        <f t="shared" si="190"/>
        <v>0</v>
      </c>
      <c r="BI135" s="3">
        <f t="shared" si="191"/>
        <v>0</v>
      </c>
      <c r="BJ135" s="7">
        <f t="shared" si="192"/>
        <v>0</v>
      </c>
      <c r="BK135" s="7">
        <f t="shared" si="193"/>
        <v>0</v>
      </c>
      <c r="BL135" s="11">
        <f t="shared" si="194"/>
        <v>0</v>
      </c>
      <c r="BM135" s="16" t="str">
        <f t="shared" si="197"/>
        <v>Unsuccessful</v>
      </c>
      <c r="BN135" s="8">
        <f t="shared" si="195"/>
        <v>0</v>
      </c>
      <c r="BO135" s="4" t="str">
        <f t="shared" si="196"/>
        <v>F</v>
      </c>
      <c r="BP135" s="12" t="str">
        <f t="shared" si="198"/>
        <v>50</v>
      </c>
    </row>
  </sheetData>
  <sheetProtection algorithmName="SHA-512" hashValue="osdnvD9m4Ujvi0ba/Je7Ily+8RWm1CiVM+F0Jhdy91564p8ZGFpPn0sTkBQ+sMpWh7s6av2r1/vvAjh8ocqAPg==" saltValue="Rj1l9CdWfSTEdAOw6EVXzg==" spinCount="100000" sheet="1" objects="1" scenarios="1"/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conditionalFormatting sqref="BI3:BI135">
    <cfRule type="cellIs" dxfId="42" priority="37" operator="lessThan">
      <formula>401</formula>
    </cfRule>
    <cfRule type="cellIs" dxfId="41" priority="43" operator="lessThan">
      <formula>401</formula>
    </cfRule>
  </conditionalFormatting>
  <conditionalFormatting sqref="BL3:BL135">
    <cfRule type="cellIs" dxfId="40" priority="36" operator="lessThan">
      <formula>50.01</formula>
    </cfRule>
    <cfRule type="cellIs" dxfId="39" priority="42" operator="lessThan">
      <formula>50.01</formula>
    </cfRule>
  </conditionalFormatting>
  <conditionalFormatting sqref="BM3:BM135">
    <cfRule type="cellIs" dxfId="38" priority="35" operator="equal">
      <formula>"Unsuccessful"</formula>
    </cfRule>
    <cfRule type="cellIs" dxfId="37" priority="41" operator="equal">
      <formula>"Unsuccessful"</formula>
    </cfRule>
  </conditionalFormatting>
  <conditionalFormatting sqref="BO3:BO135">
    <cfRule type="cellIs" dxfId="36" priority="34" operator="equal">
      <formula>"F"</formula>
    </cfRule>
    <cfRule type="cellIs" dxfId="35" priority="40" operator="equal">
      <formula>"F"</formula>
    </cfRule>
  </conditionalFormatting>
  <conditionalFormatting sqref="BG3:BG135">
    <cfRule type="cellIs" dxfId="34" priority="39" operator="lessThan">
      <formula>161</formula>
    </cfRule>
  </conditionalFormatting>
  <conditionalFormatting sqref="BH3:BH135">
    <cfRule type="cellIs" dxfId="33" priority="38" operator="lessThan">
      <formula>241</formula>
    </cfRule>
  </conditionalFormatting>
  <conditionalFormatting sqref="C3:C135">
    <cfRule type="cellIs" dxfId="32" priority="33" operator="lessThan">
      <formula>21</formula>
    </cfRule>
  </conditionalFormatting>
  <conditionalFormatting sqref="D3:D135">
    <cfRule type="cellIs" dxfId="31" priority="32" operator="lessThan">
      <formula>31</formula>
    </cfRule>
  </conditionalFormatting>
  <conditionalFormatting sqref="E3:E135">
    <cfRule type="cellIs" dxfId="30" priority="31" operator="lessThan">
      <formula>51</formula>
    </cfRule>
  </conditionalFormatting>
  <conditionalFormatting sqref="F3:F135">
    <cfRule type="cellIs" dxfId="29" priority="30" operator="equal">
      <formula>"F"</formula>
    </cfRule>
  </conditionalFormatting>
  <conditionalFormatting sqref="J3:J135">
    <cfRule type="cellIs" dxfId="28" priority="29" operator="lessThan">
      <formula>21</formula>
    </cfRule>
  </conditionalFormatting>
  <conditionalFormatting sqref="K3:K135">
    <cfRule type="cellIs" dxfId="27" priority="28" operator="lessThan">
      <formula>31</formula>
    </cfRule>
  </conditionalFormatting>
  <conditionalFormatting sqref="L3:L135">
    <cfRule type="cellIs" dxfId="26" priority="27" operator="lessThan">
      <formula>51</formula>
    </cfRule>
  </conditionalFormatting>
  <conditionalFormatting sqref="M3:M135">
    <cfRule type="cellIs" dxfId="25" priority="26" operator="equal">
      <formula>"F"</formula>
    </cfRule>
  </conditionalFormatting>
  <conditionalFormatting sqref="Q3:Q135">
    <cfRule type="cellIs" dxfId="24" priority="25" operator="lessThan">
      <formula>21</formula>
    </cfRule>
  </conditionalFormatting>
  <conditionalFormatting sqref="R3:R135">
    <cfRule type="cellIs" dxfId="23" priority="24" operator="lessThan">
      <formula>31</formula>
    </cfRule>
  </conditionalFormatting>
  <conditionalFormatting sqref="S3:S135">
    <cfRule type="cellIs" dxfId="22" priority="23" operator="lessThan">
      <formula>51</formula>
    </cfRule>
  </conditionalFormatting>
  <conditionalFormatting sqref="T3:T135">
    <cfRule type="cellIs" dxfId="21" priority="22" operator="equal">
      <formula>"F"</formula>
    </cfRule>
  </conditionalFormatting>
  <conditionalFormatting sqref="X3:X135">
    <cfRule type="cellIs" dxfId="20" priority="21" operator="lessThan">
      <formula>21</formula>
    </cfRule>
  </conditionalFormatting>
  <conditionalFormatting sqref="Y3:Y135">
    <cfRule type="cellIs" dxfId="19" priority="20" operator="lessThan">
      <formula>31</formula>
    </cfRule>
  </conditionalFormatting>
  <conditionalFormatting sqref="Z3:Z135">
    <cfRule type="cellIs" dxfId="18" priority="19" operator="lessThan">
      <formula>51</formula>
    </cfRule>
  </conditionalFormatting>
  <conditionalFormatting sqref="AA3:AA135">
    <cfRule type="cellIs" dxfId="17" priority="18" operator="equal">
      <formula>"F"</formula>
    </cfRule>
  </conditionalFormatting>
  <conditionalFormatting sqref="AE3:AE135">
    <cfRule type="cellIs" dxfId="16" priority="17" operator="lessThan">
      <formula>21</formula>
    </cfRule>
  </conditionalFormatting>
  <conditionalFormatting sqref="AF3:AF135">
    <cfRule type="cellIs" dxfId="15" priority="16" operator="lessThan">
      <formula>31</formula>
    </cfRule>
  </conditionalFormatting>
  <conditionalFormatting sqref="AG3:AG135">
    <cfRule type="cellIs" dxfId="14" priority="15" operator="lessThan">
      <formula>51</formula>
    </cfRule>
  </conditionalFormatting>
  <conditionalFormatting sqref="AH3:AH135">
    <cfRule type="cellIs" dxfId="13" priority="14" operator="equal">
      <formula>"F"</formula>
    </cfRule>
  </conditionalFormatting>
  <conditionalFormatting sqref="AL3:AL135">
    <cfRule type="cellIs" dxfId="12" priority="13" operator="lessThan">
      <formula>21</formula>
    </cfRule>
  </conditionalFormatting>
  <conditionalFormatting sqref="AM3:AM135">
    <cfRule type="cellIs" dxfId="11" priority="12" operator="lessThan">
      <formula>31</formula>
    </cfRule>
  </conditionalFormatting>
  <conditionalFormatting sqref="AN3:AN135">
    <cfRule type="cellIs" dxfId="10" priority="11" operator="lessThan">
      <formula>51</formula>
    </cfRule>
  </conditionalFormatting>
  <conditionalFormatting sqref="AO3:AO135">
    <cfRule type="cellIs" dxfId="9" priority="10" operator="equal">
      <formula>"F"</formula>
    </cfRule>
  </conditionalFormatting>
  <conditionalFormatting sqref="AS3:AS135">
    <cfRule type="cellIs" dxfId="8" priority="8" operator="lessThan">
      <formula>21</formula>
    </cfRule>
    <cfRule type="cellIs" dxfId="7" priority="9" operator="lessThan">
      <formula>21</formula>
    </cfRule>
  </conditionalFormatting>
  <conditionalFormatting sqref="AT3:AT135">
    <cfRule type="cellIs" dxfId="6" priority="7" operator="lessThan">
      <formula>31</formula>
    </cfRule>
  </conditionalFormatting>
  <conditionalFormatting sqref="AU3:AU135">
    <cfRule type="cellIs" dxfId="5" priority="6" operator="lessThan">
      <formula>51</formula>
    </cfRule>
  </conditionalFormatting>
  <conditionalFormatting sqref="AV3:AV135">
    <cfRule type="cellIs" dxfId="4" priority="5" operator="equal">
      <formula>"F"</formula>
    </cfRule>
  </conditionalFormatting>
  <conditionalFormatting sqref="AZ3:AZ135">
    <cfRule type="cellIs" dxfId="3" priority="4" operator="lessThan">
      <formula>21</formula>
    </cfRule>
  </conditionalFormatting>
  <conditionalFormatting sqref="BA3:BA135">
    <cfRule type="cellIs" dxfId="2" priority="3" operator="lessThan">
      <formula>31</formula>
    </cfRule>
  </conditionalFormatting>
  <conditionalFormatting sqref="BB3:BB135">
    <cfRule type="cellIs" dxfId="1" priority="2" operator="lessThan">
      <formula>51</formula>
    </cfRule>
  </conditionalFormatting>
  <conditionalFormatting sqref="BC3:BC135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2019-02-06T19:36:24Z</dcterms:modified>
</cp:coreProperties>
</file>