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ACMaS\"/>
    </mc:Choice>
  </mc:AlternateContent>
  <xr:revisionPtr revIDLastSave="0" documentId="13_ncr:1_{AE54A311-BB22-4F9E-ABD1-2BD0268F4EDC}" xr6:coauthVersionLast="40" xr6:coauthVersionMax="40" xr10:uidLastSave="{00000000-0000-0000-0000-000000000000}"/>
  <bookViews>
    <workbookView xWindow="120" yWindow="135" windowWidth="15135" windowHeight="7875" xr2:uid="{00000000-000D-0000-FFFF-FFFF00000000}"/>
  </bookViews>
  <sheets>
    <sheet name="Subject Marks" sheetId="1" r:id="rId1"/>
  </sheets>
  <calcPr calcId="191029"/>
</workbook>
</file>

<file path=xl/calcChain.xml><?xml version="1.0" encoding="utf-8"?>
<calcChain xmlns="http://schemas.openxmlformats.org/spreadsheetml/2006/main">
  <c r="BH4" i="1" l="1"/>
  <c r="BG4" i="1"/>
  <c r="BB4" i="1"/>
  <c r="BC4" i="1" s="1"/>
  <c r="AU4" i="1"/>
  <c r="AV4" i="1" s="1"/>
  <c r="AN4" i="1"/>
  <c r="AP4" i="1" s="1"/>
  <c r="AR4" i="1" s="1"/>
  <c r="AG4" i="1"/>
  <c r="AI4" i="1" s="1"/>
  <c r="AK4" i="1" s="1"/>
  <c r="Z4" i="1"/>
  <c r="AB4" i="1" s="1"/>
  <c r="AD4" i="1" s="1"/>
  <c r="S4" i="1"/>
  <c r="U4" i="1" s="1"/>
  <c r="W4" i="1" s="1"/>
  <c r="L4" i="1"/>
  <c r="N4" i="1" s="1"/>
  <c r="P4" i="1" s="1"/>
  <c r="E4" i="1"/>
  <c r="G4" i="1" s="1"/>
  <c r="BH3" i="1"/>
  <c r="BG3" i="1"/>
  <c r="BB3" i="1"/>
  <c r="BD3" i="1" s="1"/>
  <c r="BF3" i="1" s="1"/>
  <c r="AU3" i="1"/>
  <c r="AW3" i="1" s="1"/>
  <c r="AY3" i="1" s="1"/>
  <c r="AN3" i="1"/>
  <c r="AP3" i="1" s="1"/>
  <c r="AR3" i="1" s="1"/>
  <c r="AG3" i="1"/>
  <c r="AI3" i="1" s="1"/>
  <c r="AK3" i="1" s="1"/>
  <c r="Z3" i="1"/>
  <c r="AB3" i="1" s="1"/>
  <c r="AD3" i="1" s="1"/>
  <c r="S3" i="1"/>
  <c r="U3" i="1" s="1"/>
  <c r="W3" i="1" s="1"/>
  <c r="L3" i="1"/>
  <c r="N3" i="1" s="1"/>
  <c r="P3" i="1" s="1"/>
  <c r="E3" i="1"/>
  <c r="G3" i="1" s="1"/>
  <c r="I3" i="1" s="1"/>
  <c r="BI4" i="1" l="1"/>
  <c r="BL4" i="1" s="1"/>
  <c r="BO4" i="1" s="1"/>
  <c r="M3" i="1"/>
  <c r="AA3" i="1"/>
  <c r="AO3" i="1"/>
  <c r="BC3" i="1"/>
  <c r="T3" i="1"/>
  <c r="AH3" i="1"/>
  <c r="AV3" i="1"/>
  <c r="F3" i="1"/>
  <c r="BI3" i="1"/>
  <c r="BL3" i="1" s="1"/>
  <c r="BO3" i="1" s="1"/>
  <c r="BK3" i="1"/>
  <c r="BN3" i="1" s="1"/>
  <c r="BP3" i="1" s="1"/>
  <c r="BJ3" i="1"/>
  <c r="I4" i="1"/>
  <c r="AW4" i="1"/>
  <c r="AY4" i="1" s="1"/>
  <c r="BD4" i="1"/>
  <c r="BF4" i="1" s="1"/>
  <c r="F4" i="1"/>
  <c r="M4" i="1"/>
  <c r="T4" i="1"/>
  <c r="AA4" i="1"/>
  <c r="AH4" i="1"/>
  <c r="AO4" i="1"/>
  <c r="BJ4" i="1" l="1"/>
  <c r="BK4" i="1"/>
  <c r="BN4" i="1" s="1"/>
  <c r="BP4" i="1" s="1"/>
</calcChain>
</file>

<file path=xl/sharedStrings.xml><?xml version="1.0" encoding="utf-8"?>
<sst xmlns="http://schemas.openxmlformats.org/spreadsheetml/2006/main" count="89" uniqueCount="32">
  <si>
    <t>Name of Student</t>
  </si>
  <si>
    <t>Subject</t>
  </si>
  <si>
    <t>CG=C*G</t>
  </si>
  <si>
    <t>Total Internal (175)</t>
  </si>
  <si>
    <t>Total External (525)</t>
  </si>
  <si>
    <t>Total (800)</t>
  </si>
  <si>
    <t>Total GP</t>
  </si>
  <si>
    <t>Total CG=CxG</t>
  </si>
  <si>
    <t>%</t>
  </si>
  <si>
    <t>Result</t>
  </si>
  <si>
    <t>SGPI</t>
  </si>
  <si>
    <t>Over Grade</t>
  </si>
  <si>
    <t>Perspective Management</t>
  </si>
  <si>
    <t>Financial Accounting</t>
  </si>
  <si>
    <t>Operation Management</t>
  </si>
  <si>
    <t>Managerial Economics</t>
  </si>
  <si>
    <t>Effective and Management Communication</t>
  </si>
  <si>
    <t>Negotiation &amp; Selling Skill</t>
  </si>
  <si>
    <t>Information Technology for Management</t>
  </si>
  <si>
    <t>Successful</t>
  </si>
  <si>
    <t>Seat No.</t>
  </si>
  <si>
    <t>Range</t>
  </si>
  <si>
    <t>External
(60)</t>
  </si>
  <si>
    <t>Total
(100)</t>
  </si>
  <si>
    <t>Grade</t>
  </si>
  <si>
    <t>Grade Point</t>
  </si>
  <si>
    <t>Internal
(40)</t>
  </si>
  <si>
    <t>Credit</t>
  </si>
  <si>
    <t>Business Statistics</t>
  </si>
  <si>
    <t>Student Details</t>
  </si>
  <si>
    <t>Final Total</t>
  </si>
  <si>
    <t>Final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</si>
</sst>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59">
    <xf numFmtId="0" fontId="0" fillId="0" borderId="0" xfId="0"/>
    <xf numFmtId="0" fontId="0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5" xfId="0" applyFont="1" applyBorder="1"/>
    <xf numFmtId="0" fontId="5" fillId="2" borderId="2" xfId="0" applyNumberFormat="1" applyFont="1" applyFill="1" applyBorder="1" applyAlignment="1" applyProtection="1">
      <alignment horizontal="center" vertical="center"/>
    </xf>
    <xf numFmtId="0" fontId="0" fillId="0" borderId="6" xfId="0" applyFont="1" applyBorder="1"/>
    <xf numFmtId="0" fontId="0" fillId="0" borderId="7" xfId="0" applyFont="1" applyBorder="1" applyAlignment="1">
      <alignment horizont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5" fillId="0" borderId="7" xfId="0" applyNumberFormat="1" applyFont="1" applyFill="1" applyBorder="1" applyAlignment="1" applyProtection="1">
      <alignment horizontal="center" vertical="center"/>
    </xf>
    <xf numFmtId="0" fontId="5" fillId="2" borderId="8" xfId="0" applyNumberFormat="1" applyFont="1" applyFill="1" applyBorder="1" applyAlignment="1" applyProtection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/>
    </xf>
    <xf numFmtId="2" fontId="4" fillId="0" borderId="1" xfId="0" applyNumberFormat="1" applyFont="1" applyFill="1" applyBorder="1" applyAlignment="1" applyProtection="1">
      <alignment horizontal="center"/>
    </xf>
    <xf numFmtId="0" fontId="6" fillId="0" borderId="5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6" fillId="0" borderId="5" xfId="2" applyNumberFormat="1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/>
    </xf>
    <xf numFmtId="0" fontId="6" fillId="0" borderId="1" xfId="2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/>
    </xf>
    <xf numFmtId="0" fontId="6" fillId="0" borderId="7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3" xfId="0" applyFont="1" applyBorder="1"/>
    <xf numFmtId="0" fontId="6" fillId="0" borderId="6" xfId="2" applyNumberFormat="1" applyFont="1" applyBorder="1" applyAlignment="1">
      <alignment horizontal="center" vertical="center"/>
    </xf>
    <xf numFmtId="0" fontId="6" fillId="0" borderId="7" xfId="1" applyNumberFormat="1" applyFont="1" applyBorder="1" applyAlignment="1">
      <alignment horizontal="center" vertical="center"/>
    </xf>
    <xf numFmtId="0" fontId="6" fillId="0" borderId="7" xfId="2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/>
    </xf>
    <xf numFmtId="0" fontId="4" fillId="0" borderId="6" xfId="0" applyNumberFormat="1" applyFont="1" applyFill="1" applyBorder="1" applyAlignment="1" applyProtection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/>
    </xf>
    <xf numFmtId="0" fontId="4" fillId="0" borderId="8" xfId="0" applyNumberFormat="1" applyFont="1" applyFill="1" applyBorder="1" applyAlignment="1" applyProtection="1">
      <alignment horizontal="center"/>
    </xf>
    <xf numFmtId="2" fontId="4" fillId="0" borderId="5" xfId="0" applyNumberFormat="1" applyFont="1" applyFill="1" applyBorder="1" applyAlignment="1" applyProtection="1">
      <alignment horizontal="center" vertical="center"/>
    </xf>
    <xf numFmtId="0" fontId="0" fillId="0" borderId="2" xfId="0" applyFont="1" applyBorder="1"/>
    <xf numFmtId="2" fontId="4" fillId="0" borderId="6" xfId="0" applyNumberFormat="1" applyFont="1" applyFill="1" applyBorder="1" applyAlignment="1" applyProtection="1">
      <alignment horizontal="center" vertical="center"/>
    </xf>
    <xf numFmtId="2" fontId="4" fillId="0" borderId="7" xfId="0" applyNumberFormat="1" applyFont="1" applyFill="1" applyBorder="1" applyAlignment="1" applyProtection="1">
      <alignment horizontal="center"/>
    </xf>
    <xf numFmtId="0" fontId="0" fillId="0" borderId="8" xfId="0" applyFont="1" applyBorder="1"/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4"/>
  <sheetViews>
    <sheetView tabSelected="1" workbookViewId="0">
      <selection sqref="A1:B1"/>
    </sheetView>
  </sheetViews>
  <sheetFormatPr defaultRowHeight="15" x14ac:dyDescent="0.25"/>
  <cols>
    <col min="1" max="1" width="8.42578125" bestFit="1" customWidth="1"/>
    <col min="2" max="2" width="16.140625" bestFit="1" customWidth="1"/>
    <col min="3" max="3" width="8" bestFit="1" customWidth="1"/>
    <col min="4" max="4" width="8.28515625" bestFit="1" customWidth="1"/>
    <col min="5" max="5" width="5.42578125" bestFit="1" customWidth="1"/>
    <col min="6" max="8" width="6.42578125" bestFit="1" customWidth="1"/>
    <col min="9" max="9" width="8.140625" bestFit="1" customWidth="1"/>
    <col min="10" max="10" width="8" bestFit="1" customWidth="1"/>
    <col min="11" max="11" width="8.28515625" bestFit="1" customWidth="1"/>
    <col min="12" max="12" width="5.42578125" bestFit="1" customWidth="1"/>
    <col min="13" max="15" width="6.42578125" bestFit="1" customWidth="1"/>
    <col min="16" max="16" width="8.140625" bestFit="1" customWidth="1"/>
    <col min="17" max="17" width="8" bestFit="1" customWidth="1"/>
    <col min="18" max="18" width="8.28515625" bestFit="1" customWidth="1"/>
    <col min="19" max="19" width="5.42578125" bestFit="1" customWidth="1"/>
    <col min="20" max="22" width="6.42578125" bestFit="1" customWidth="1"/>
    <col min="23" max="23" width="8.140625" bestFit="1" customWidth="1"/>
    <col min="24" max="24" width="8" bestFit="1" customWidth="1"/>
    <col min="25" max="25" width="8.28515625" bestFit="1" customWidth="1"/>
    <col min="26" max="26" width="5.42578125" bestFit="1" customWidth="1"/>
    <col min="27" max="29" width="6.42578125" bestFit="1" customWidth="1"/>
    <col min="30" max="30" width="8.140625" bestFit="1" customWidth="1"/>
    <col min="31" max="31" width="8" bestFit="1" customWidth="1"/>
    <col min="32" max="32" width="8.28515625" bestFit="1" customWidth="1"/>
    <col min="33" max="33" width="5.42578125" bestFit="1" customWidth="1"/>
    <col min="34" max="36" width="6.42578125" bestFit="1" customWidth="1"/>
    <col min="37" max="37" width="8.140625" bestFit="1" customWidth="1"/>
    <col min="38" max="38" width="8" bestFit="1" customWidth="1"/>
    <col min="39" max="39" width="8.28515625" bestFit="1" customWidth="1"/>
    <col min="40" max="40" width="5.42578125" bestFit="1" customWidth="1"/>
    <col min="41" max="43" width="6.42578125" bestFit="1" customWidth="1"/>
    <col min="44" max="44" width="8.140625" bestFit="1" customWidth="1"/>
    <col min="45" max="45" width="8" bestFit="1" customWidth="1"/>
    <col min="46" max="46" width="8.28515625" bestFit="1" customWidth="1"/>
    <col min="47" max="47" width="5.42578125" bestFit="1" customWidth="1"/>
    <col min="48" max="50" width="6.42578125" bestFit="1" customWidth="1"/>
    <col min="51" max="51" width="8.140625" bestFit="1" customWidth="1"/>
    <col min="52" max="52" width="8" bestFit="1" customWidth="1"/>
    <col min="53" max="53" width="8.28515625" bestFit="1" customWidth="1"/>
    <col min="54" max="54" width="5.42578125" bestFit="1" customWidth="1"/>
    <col min="55" max="57" width="6.42578125" bestFit="1" customWidth="1"/>
    <col min="58" max="58" width="8.140625" bestFit="1" customWidth="1"/>
    <col min="59" max="59" width="8" bestFit="1" customWidth="1"/>
    <col min="60" max="60" width="8.28515625" bestFit="1" customWidth="1"/>
    <col min="61" max="61" width="5.42578125" bestFit="1" customWidth="1"/>
    <col min="62" max="62" width="8.42578125" bestFit="1" customWidth="1"/>
    <col min="63" max="63" width="8.140625" bestFit="1" customWidth="1"/>
    <col min="64" max="64" width="5.5703125" bestFit="1" customWidth="1"/>
    <col min="65" max="65" width="10.140625" bestFit="1" customWidth="1"/>
    <col min="66" max="66" width="5.140625" bestFit="1" customWidth="1"/>
    <col min="67" max="67" width="6.42578125" bestFit="1" customWidth="1"/>
    <col min="68" max="68" width="8.28515625" bestFit="1" customWidth="1"/>
  </cols>
  <sheetData>
    <row r="1" spans="1:68" s="2" customFormat="1" x14ac:dyDescent="0.25">
      <c r="A1" s="43" t="s">
        <v>29</v>
      </c>
      <c r="B1" s="8"/>
      <c r="C1" s="25" t="s">
        <v>1</v>
      </c>
      <c r="D1" s="7" t="s">
        <v>12</v>
      </c>
      <c r="E1" s="7"/>
      <c r="F1" s="7"/>
      <c r="G1" s="7"/>
      <c r="H1" s="7"/>
      <c r="I1" s="8"/>
      <c r="J1" s="25" t="s">
        <v>1</v>
      </c>
      <c r="K1" s="29" t="s">
        <v>13</v>
      </c>
      <c r="L1" s="29"/>
      <c r="M1" s="29"/>
      <c r="N1" s="29"/>
      <c r="O1" s="29"/>
      <c r="P1" s="30"/>
      <c r="Q1" s="44" t="s">
        <v>1</v>
      </c>
      <c r="R1" s="7" t="s">
        <v>28</v>
      </c>
      <c r="S1" s="7"/>
      <c r="T1" s="7"/>
      <c r="U1" s="7"/>
      <c r="V1" s="7"/>
      <c r="W1" s="8"/>
      <c r="X1" s="44" t="s">
        <v>1</v>
      </c>
      <c r="Y1" s="7" t="s">
        <v>14</v>
      </c>
      <c r="Z1" s="7"/>
      <c r="AA1" s="7"/>
      <c r="AB1" s="7"/>
      <c r="AC1" s="7"/>
      <c r="AD1" s="8"/>
      <c r="AE1" s="44" t="s">
        <v>1</v>
      </c>
      <c r="AF1" s="7" t="s">
        <v>15</v>
      </c>
      <c r="AG1" s="7"/>
      <c r="AH1" s="7"/>
      <c r="AI1" s="7"/>
      <c r="AJ1" s="7"/>
      <c r="AK1" s="8"/>
      <c r="AL1" s="44" t="s">
        <v>1</v>
      </c>
      <c r="AM1" s="7" t="s">
        <v>16</v>
      </c>
      <c r="AN1" s="7"/>
      <c r="AO1" s="7"/>
      <c r="AP1" s="7"/>
      <c r="AQ1" s="7"/>
      <c r="AR1" s="8"/>
      <c r="AS1" s="44" t="s">
        <v>1</v>
      </c>
      <c r="AT1" s="7" t="s">
        <v>17</v>
      </c>
      <c r="AU1" s="7"/>
      <c r="AV1" s="7"/>
      <c r="AW1" s="7"/>
      <c r="AX1" s="7"/>
      <c r="AY1" s="8"/>
      <c r="AZ1" s="44" t="s">
        <v>1</v>
      </c>
      <c r="BA1" s="18" t="s">
        <v>18</v>
      </c>
      <c r="BB1" s="19"/>
      <c r="BC1" s="19"/>
      <c r="BD1" s="19"/>
      <c r="BE1" s="19"/>
      <c r="BF1" s="20"/>
      <c r="BG1" s="21" t="s">
        <v>30</v>
      </c>
      <c r="BH1" s="19"/>
      <c r="BI1" s="19"/>
      <c r="BJ1" s="19"/>
      <c r="BK1" s="20"/>
      <c r="BL1" s="21" t="s">
        <v>31</v>
      </c>
      <c r="BM1" s="19"/>
      <c r="BN1" s="19"/>
      <c r="BO1" s="19"/>
      <c r="BP1" s="20"/>
    </row>
    <row r="2" spans="1:68" s="31" customFormat="1" ht="45" x14ac:dyDescent="0.25">
      <c r="A2" s="9" t="s">
        <v>20</v>
      </c>
      <c r="B2" s="22" t="s">
        <v>0</v>
      </c>
      <c r="C2" s="26" t="s">
        <v>26</v>
      </c>
      <c r="D2" s="6" t="s">
        <v>22</v>
      </c>
      <c r="E2" s="6" t="s">
        <v>23</v>
      </c>
      <c r="F2" s="6" t="s">
        <v>24</v>
      </c>
      <c r="G2" s="6" t="s">
        <v>25</v>
      </c>
      <c r="H2" s="6" t="s">
        <v>27</v>
      </c>
      <c r="I2" s="10" t="s">
        <v>2</v>
      </c>
      <c r="J2" s="26" t="s">
        <v>26</v>
      </c>
      <c r="K2" s="6" t="s">
        <v>22</v>
      </c>
      <c r="L2" s="6" t="s">
        <v>23</v>
      </c>
      <c r="M2" s="6" t="s">
        <v>24</v>
      </c>
      <c r="N2" s="6" t="s">
        <v>25</v>
      </c>
      <c r="O2" s="6" t="s">
        <v>27</v>
      </c>
      <c r="P2" s="10" t="s">
        <v>2</v>
      </c>
      <c r="Q2" s="26" t="s">
        <v>26</v>
      </c>
      <c r="R2" s="6" t="s">
        <v>22</v>
      </c>
      <c r="S2" s="6" t="s">
        <v>23</v>
      </c>
      <c r="T2" s="6" t="s">
        <v>24</v>
      </c>
      <c r="U2" s="6" t="s">
        <v>25</v>
      </c>
      <c r="V2" s="6" t="s">
        <v>27</v>
      </c>
      <c r="W2" s="10" t="s">
        <v>2</v>
      </c>
      <c r="X2" s="26" t="s">
        <v>26</v>
      </c>
      <c r="Y2" s="6" t="s">
        <v>22</v>
      </c>
      <c r="Z2" s="6" t="s">
        <v>23</v>
      </c>
      <c r="AA2" s="6" t="s">
        <v>24</v>
      </c>
      <c r="AB2" s="6" t="s">
        <v>25</v>
      </c>
      <c r="AC2" s="6" t="s">
        <v>27</v>
      </c>
      <c r="AD2" s="10" t="s">
        <v>2</v>
      </c>
      <c r="AE2" s="26" t="s">
        <v>26</v>
      </c>
      <c r="AF2" s="6" t="s">
        <v>22</v>
      </c>
      <c r="AG2" s="6" t="s">
        <v>23</v>
      </c>
      <c r="AH2" s="6" t="s">
        <v>24</v>
      </c>
      <c r="AI2" s="6" t="s">
        <v>25</v>
      </c>
      <c r="AJ2" s="6" t="s">
        <v>27</v>
      </c>
      <c r="AK2" s="10" t="s">
        <v>2</v>
      </c>
      <c r="AL2" s="26" t="s">
        <v>26</v>
      </c>
      <c r="AM2" s="6" t="s">
        <v>22</v>
      </c>
      <c r="AN2" s="6" t="s">
        <v>23</v>
      </c>
      <c r="AO2" s="6" t="s">
        <v>24</v>
      </c>
      <c r="AP2" s="6" t="s">
        <v>25</v>
      </c>
      <c r="AQ2" s="6" t="s">
        <v>27</v>
      </c>
      <c r="AR2" s="10" t="s">
        <v>2</v>
      </c>
      <c r="AS2" s="26" t="s">
        <v>26</v>
      </c>
      <c r="AT2" s="6" t="s">
        <v>22</v>
      </c>
      <c r="AU2" s="6" t="s">
        <v>23</v>
      </c>
      <c r="AV2" s="6" t="s">
        <v>24</v>
      </c>
      <c r="AW2" s="6" t="s">
        <v>25</v>
      </c>
      <c r="AX2" s="6" t="s">
        <v>27</v>
      </c>
      <c r="AY2" s="10" t="s">
        <v>2</v>
      </c>
      <c r="AZ2" s="26" t="s">
        <v>26</v>
      </c>
      <c r="BA2" s="6" t="s">
        <v>22</v>
      </c>
      <c r="BB2" s="6" t="s">
        <v>23</v>
      </c>
      <c r="BC2" s="6" t="s">
        <v>24</v>
      </c>
      <c r="BD2" s="6" t="s">
        <v>25</v>
      </c>
      <c r="BE2" s="6" t="s">
        <v>27</v>
      </c>
      <c r="BF2" s="10" t="s">
        <v>2</v>
      </c>
      <c r="BG2" s="26" t="s">
        <v>3</v>
      </c>
      <c r="BH2" s="6" t="s">
        <v>4</v>
      </c>
      <c r="BI2" s="6" t="s">
        <v>5</v>
      </c>
      <c r="BJ2" s="41" t="s">
        <v>6</v>
      </c>
      <c r="BK2" s="48" t="s">
        <v>7</v>
      </c>
      <c r="BL2" s="26" t="s">
        <v>8</v>
      </c>
      <c r="BM2" s="42" t="s">
        <v>9</v>
      </c>
      <c r="BN2" s="42" t="s">
        <v>10</v>
      </c>
      <c r="BO2" s="42" t="s">
        <v>11</v>
      </c>
      <c r="BP2" s="10" t="s">
        <v>21</v>
      </c>
    </row>
    <row r="3" spans="1:68" x14ac:dyDescent="0.25">
      <c r="A3" s="11">
        <v>1</v>
      </c>
      <c r="B3" s="23"/>
      <c r="C3" s="27">
        <v>30</v>
      </c>
      <c r="D3" s="3">
        <v>40</v>
      </c>
      <c r="E3" s="4">
        <f t="shared" ref="E3:E4" si="0">D3+C3</f>
        <v>70</v>
      </c>
      <c r="F3" s="5" t="str">
        <f t="shared" ref="F3:F4" si="1">IF(E3&lt;=50,"F",IF(E3&lt;=54.99,"P",IF(E3&lt;=59.99,"C",IF(E3&lt;=64.99,"B",IF(E3&lt;=69.99,"B+",IF(E3&lt;=74.99,"A",IF(E3&lt;=79.99,"A+","O")))))))</f>
        <v>A</v>
      </c>
      <c r="G3" s="5" t="str">
        <f t="shared" ref="G3:G4" si="2">IF(E3&lt;=50,"0",IF(E3&lt;=54.99,"4",IF(E3&lt;=59.99,"5",IF(E3&lt;=64.99,"6",IF(E3&lt;=69.99,"7",IF(E3&lt;=74.99,"8",IF(E3&lt;=79.99,"9","10")))))))</f>
        <v>8</v>
      </c>
      <c r="H3" s="1">
        <v>4</v>
      </c>
      <c r="I3" s="12">
        <f>G3*H3</f>
        <v>32</v>
      </c>
      <c r="J3" s="27">
        <v>29</v>
      </c>
      <c r="K3" s="3">
        <v>38</v>
      </c>
      <c r="L3" s="4">
        <f t="shared" ref="L3:L4" si="3">K3+J3</f>
        <v>67</v>
      </c>
      <c r="M3" s="5" t="str">
        <f t="shared" ref="M3:M4" si="4">IF(L3&lt;=50,"F",IF(L3&lt;=54.99,"P",IF(L3&lt;=59.99,"C",IF(L3&lt;=64.99,"B",IF(L3&lt;=69.99,"B+",IF(L3&lt;=74.99,"A",IF(L3&lt;=79.99,"A+","O")))))))</f>
        <v>B+</v>
      </c>
      <c r="N3" s="5" t="str">
        <f t="shared" ref="N3:N4" si="5">IF(L3&lt;=50,"0",IF(L3&lt;=54.99,"4",IF(L3&lt;=59.99,"5",IF(L3&lt;=64.99,"6",IF(L3&lt;=69.99,"7",IF(L3&lt;=74.99,"8",IF(L3&lt;=79.99,"9","10")))))))</f>
        <v>7</v>
      </c>
      <c r="O3" s="1">
        <v>4</v>
      </c>
      <c r="P3" s="12">
        <f t="shared" ref="P3:P4" si="6">N3*O3</f>
        <v>28</v>
      </c>
      <c r="Q3" s="34">
        <v>26</v>
      </c>
      <c r="R3" s="35">
        <v>39</v>
      </c>
      <c r="S3" s="4">
        <f t="shared" ref="S3:S4" si="7">R3+Q3</f>
        <v>65</v>
      </c>
      <c r="T3" s="5" t="str">
        <f t="shared" ref="T3:T4" si="8">IF(S3&lt;=40,"F",IF(S3&lt;=44,"D",IF(S3&lt;=49,"C",IF(S3&lt;=54,"B",IF(S3&lt;=59,"B+",IF(S3&lt;=69,"A",IF(S3&lt;=79,"A+","O")))))))</f>
        <v>A</v>
      </c>
      <c r="U3" s="5" t="str">
        <f t="shared" ref="U3:U4" si="9">IF(S3&lt;=50,"0",IF(S3&lt;=54.99,"4",IF(S3&lt;=59.99,"5",IF(S3&lt;=64.99,"6",IF(S3&lt;=69.99,"7",IF(S3&lt;=74.99,"8",IF(S3&lt;=79.99,"9","10")))))))</f>
        <v>7</v>
      </c>
      <c r="V3" s="1">
        <v>4</v>
      </c>
      <c r="W3" s="12">
        <f t="shared" ref="W3:W4" si="10">U3*V3</f>
        <v>28</v>
      </c>
      <c r="X3" s="36">
        <v>32</v>
      </c>
      <c r="Y3" s="37">
        <v>36</v>
      </c>
      <c r="Z3" s="4">
        <f t="shared" ref="Z3:Z4" si="11">Y3+X3</f>
        <v>68</v>
      </c>
      <c r="AA3" s="5" t="str">
        <f t="shared" ref="AA3:AA4" si="12">IF(Z3&lt;=50,"F",IF(Z3&lt;=54.99,"P",IF(Z3&lt;=59.99,"C",IF(Z3&lt;=64.99,"B",IF(Z3&lt;=69.99,"B+",IF(Z3&lt;=74.99,"A",IF(Z3&lt;=79.99,"A+","O")))))))</f>
        <v>B+</v>
      </c>
      <c r="AB3" s="5" t="str">
        <f t="shared" ref="AB3:AB4" si="13">IF(Z3&lt;=50,"0",IF(Z3&lt;=54.99,"4",IF(Z3&lt;=59.99,"5",IF(Z3&lt;=64.99,"6",IF(Z3&lt;=69.99,"7",IF(Z3&lt;=74.99,"8",IF(Z3&lt;=79.99,"9","10")))))))</f>
        <v>7</v>
      </c>
      <c r="AC3" s="1">
        <v>4</v>
      </c>
      <c r="AD3" s="12">
        <f t="shared" ref="AD3:AD4" si="14">AB3*AC3</f>
        <v>28</v>
      </c>
      <c r="AE3" s="36">
        <v>26</v>
      </c>
      <c r="AF3" s="37">
        <v>30</v>
      </c>
      <c r="AG3" s="4">
        <f t="shared" ref="AG3:AG4" si="15">AF3+AE3</f>
        <v>56</v>
      </c>
      <c r="AH3" s="5" t="str">
        <f t="shared" ref="AH3:AH4" si="16">IF(AG3&lt;=50,"F",IF(AG3&lt;=54.99,"P",IF(AG3&lt;=59.99,"C",IF(AG3&lt;=64.99,"B",IF(AG3&lt;=69.99,"B+",IF(AG3&lt;=74.99,"A",IF(AG3&lt;=79.99,"A+","O")))))))</f>
        <v>C</v>
      </c>
      <c r="AI3" s="5" t="str">
        <f t="shared" ref="AI3:AI4" si="17">IF(AG3&lt;=50,"0",IF(AG3&lt;=54.99,"4",IF(AG3&lt;=59.99,"5",IF(AG3&lt;=64.99,"6",IF(AG3&lt;=69.99,"7",IF(AG3&lt;=74.99,"8",IF(AG3&lt;=79.99,"9","10")))))))</f>
        <v>5</v>
      </c>
      <c r="AJ3" s="1">
        <v>4</v>
      </c>
      <c r="AK3" s="12">
        <f t="shared" ref="AK3:AK4" si="18">AI3*AJ3</f>
        <v>20</v>
      </c>
      <c r="AL3" s="36">
        <v>29</v>
      </c>
      <c r="AM3" s="38">
        <v>38</v>
      </c>
      <c r="AN3" s="4">
        <f t="shared" ref="AN3:AN4" si="19">AM3+AL3</f>
        <v>67</v>
      </c>
      <c r="AO3" s="5" t="str">
        <f t="shared" ref="AO3:AO4" si="20">IF(AN3&lt;=50,"F",IF(AN3&lt;=54.99,"P",IF(AN3&lt;=59.99,"C",IF(AN3&lt;=64.99,"B",IF(AN3&lt;=69.99,"B+",IF(AN3&lt;=74.99,"A",IF(AN3&lt;=79.99,"A+","O")))))))</f>
        <v>B+</v>
      </c>
      <c r="AP3" s="5" t="str">
        <f t="shared" ref="AP3:AP4" si="21">IF(AN3&lt;=50,"0",IF(AN3&lt;=54.99,"4",IF(AN3&lt;=59.99,"5",IF(AN3&lt;=64.99,"6",IF(AN3&lt;=69.99,"7",IF(AN3&lt;=74.99,"8",IF(AN3&lt;=79.99,"9","10")))))))</f>
        <v>7</v>
      </c>
      <c r="AQ3" s="1">
        <v>4</v>
      </c>
      <c r="AR3" s="12">
        <f t="shared" ref="AR3:AR4" si="22">AP3*AQ3</f>
        <v>28</v>
      </c>
      <c r="AS3" s="27">
        <v>25</v>
      </c>
      <c r="AT3" s="3">
        <v>35</v>
      </c>
      <c r="AU3" s="4">
        <f t="shared" ref="AU3:AU4" si="23">AT3+AS3</f>
        <v>60</v>
      </c>
      <c r="AV3" s="5" t="str">
        <f t="shared" ref="AV3:AV4" si="24">IF(AU3&lt;=50,"F",IF(AU3&lt;=54.99,"P",IF(AU3&lt;=59.99,"C",IF(AU3&lt;=64.99,"B",IF(AU3&lt;=69.99,"B+",IF(AU3&lt;=74.99,"A",IF(AU3&lt;=79.99,"A+","O")))))))</f>
        <v>B</v>
      </c>
      <c r="AW3" s="5" t="str">
        <f t="shared" ref="AW3:AW4" si="25">IF(AU3&lt;=50,"0",IF(AU3&lt;=54.99,"4",IF(AU3&lt;=59.99,"5",IF(AU3&lt;=64.99,"6",IF(AU3&lt;=69.99,"7",IF(AU3&lt;=74.99,"8",IF(AU3&lt;=79.99,"9","10")))))))</f>
        <v>6</v>
      </c>
      <c r="AX3" s="1">
        <v>4</v>
      </c>
      <c r="AY3" s="12">
        <f t="shared" ref="AY3:AY4" si="26">AW3*AX3</f>
        <v>24</v>
      </c>
      <c r="AZ3" s="36">
        <v>27</v>
      </c>
      <c r="BA3" s="38">
        <v>30</v>
      </c>
      <c r="BB3" s="4">
        <f t="shared" ref="BB3:BB4" si="27">BA3+AZ3</f>
        <v>57</v>
      </c>
      <c r="BC3" s="5" t="str">
        <f t="shared" ref="BC3:BC4" si="28">IF(BB3&lt;=50,"F",IF(BB3&lt;=54.99,"P",IF(BB3&lt;=59.99,"C",IF(BB3&lt;=64.99,"B",IF(BB3&lt;=69.99,"B+",IF(BB3&lt;=74.99,"A",IF(BB3&lt;=79.99,"A+","O")))))))</f>
        <v>C</v>
      </c>
      <c r="BD3" s="5" t="str">
        <f t="shared" ref="BD3:BD4" si="29">IF(BB3&lt;=50,"0",IF(BB3&lt;=54.99,"4",IF(BB3&lt;=59.99,"5",IF(BB3&lt;=64.99,"6",IF(BB3&lt;=69.99,"7",IF(BB3&lt;=74.99,"8",IF(BB3&lt;=79.99,"9","10")))))))</f>
        <v>5</v>
      </c>
      <c r="BE3" s="1">
        <v>4</v>
      </c>
      <c r="BF3" s="12">
        <f>BD3*BE3</f>
        <v>20</v>
      </c>
      <c r="BG3" s="49">
        <f>AZ3+AS3+AE3+X3+J3+C3+Q3+AL3</f>
        <v>224</v>
      </c>
      <c r="BH3" s="4">
        <f>BA3+AT3+AF3+Y3+K3+D3+R3+AM3</f>
        <v>286</v>
      </c>
      <c r="BI3" s="4">
        <f t="shared" ref="BI3:BI4" si="30">BH3+BG3</f>
        <v>510</v>
      </c>
      <c r="BJ3" s="32">
        <f>G3+N3+U3+AB3+AI3+AP3+BD3+AW3</f>
        <v>52</v>
      </c>
      <c r="BK3" s="50">
        <f>I3+P3+W3+AD3+AK3+AY3+BF3+AR3</f>
        <v>208</v>
      </c>
      <c r="BL3" s="54">
        <f t="shared" ref="BL3:BL4" si="31">(BI3/800)*100</f>
        <v>63.749999999999993</v>
      </c>
      <c r="BM3" s="4" t="s">
        <v>19</v>
      </c>
      <c r="BN3" s="33">
        <f>BK3/32</f>
        <v>6.5</v>
      </c>
      <c r="BO3" s="5" t="str">
        <f t="shared" ref="BO3:BO4" si="32">IF(BL3&lt;=50,"F",IF(BL3&lt;=54.99,"P",IF(BL3&lt;=59.99,"C",IF(BL3&lt;=64.99,"B",IF(BL3&lt;=69.99,"B+",IF(BL3&lt;=74.99,"A",IF(BL3&lt;=79.99,"A+","O")))))))</f>
        <v>B</v>
      </c>
      <c r="BP3" s="55" t="str">
        <f t="shared" ref="BP3:BP4" si="33">IF(BN3&lt;=4,"50",IF(BN3&lt;=4.5,"50-54.99",IF(BN3&lt;=5.5,"55-59.99",IF(BN3&lt;=6.5,"60-64.99",IF(BN3&lt;=7.5,"65-69.99",IF(BN3&lt;=8.5,"70.74.99",IF(BN3&lt;=9.5,"75-79-99","10")))))))</f>
        <v>60-64.99</v>
      </c>
    </row>
    <row r="4" spans="1:68" ht="15.75" thickBot="1" x14ac:dyDescent="0.3">
      <c r="A4" s="13">
        <v>2</v>
      </c>
      <c r="B4" s="24"/>
      <c r="C4" s="28">
        <v>25</v>
      </c>
      <c r="D4" s="14">
        <v>35</v>
      </c>
      <c r="E4" s="15">
        <f t="shared" si="0"/>
        <v>60</v>
      </c>
      <c r="F4" s="16" t="str">
        <f t="shared" si="1"/>
        <v>B</v>
      </c>
      <c r="G4" s="16" t="str">
        <f t="shared" si="2"/>
        <v>6</v>
      </c>
      <c r="H4" s="14">
        <v>4</v>
      </c>
      <c r="I4" s="17">
        <f>G4*H4</f>
        <v>24</v>
      </c>
      <c r="J4" s="28">
        <v>30</v>
      </c>
      <c r="K4" s="14">
        <v>36</v>
      </c>
      <c r="L4" s="15">
        <f t="shared" si="3"/>
        <v>66</v>
      </c>
      <c r="M4" s="16" t="str">
        <f t="shared" si="4"/>
        <v>B+</v>
      </c>
      <c r="N4" s="16" t="str">
        <f t="shared" si="5"/>
        <v>7</v>
      </c>
      <c r="O4" s="14">
        <v>4</v>
      </c>
      <c r="P4" s="17">
        <f t="shared" si="6"/>
        <v>28</v>
      </c>
      <c r="Q4" s="39">
        <v>28</v>
      </c>
      <c r="R4" s="40">
        <v>38</v>
      </c>
      <c r="S4" s="15">
        <f t="shared" si="7"/>
        <v>66</v>
      </c>
      <c r="T4" s="16" t="str">
        <f t="shared" si="8"/>
        <v>A</v>
      </c>
      <c r="U4" s="16" t="str">
        <f t="shared" si="9"/>
        <v>7</v>
      </c>
      <c r="V4" s="14">
        <v>4</v>
      </c>
      <c r="W4" s="17">
        <f t="shared" si="10"/>
        <v>28</v>
      </c>
      <c r="X4" s="39">
        <v>34</v>
      </c>
      <c r="Y4" s="40">
        <v>35</v>
      </c>
      <c r="Z4" s="15">
        <f t="shared" si="11"/>
        <v>69</v>
      </c>
      <c r="AA4" s="16" t="str">
        <f t="shared" si="12"/>
        <v>B+</v>
      </c>
      <c r="AB4" s="16" t="str">
        <f t="shared" si="13"/>
        <v>7</v>
      </c>
      <c r="AC4" s="14">
        <v>4</v>
      </c>
      <c r="AD4" s="17">
        <f t="shared" si="14"/>
        <v>28</v>
      </c>
      <c r="AE4" s="45">
        <v>32</v>
      </c>
      <c r="AF4" s="46">
        <v>36</v>
      </c>
      <c r="AG4" s="15">
        <f t="shared" si="15"/>
        <v>68</v>
      </c>
      <c r="AH4" s="16" t="str">
        <f t="shared" si="16"/>
        <v>B+</v>
      </c>
      <c r="AI4" s="16" t="str">
        <f t="shared" si="17"/>
        <v>7</v>
      </c>
      <c r="AJ4" s="14">
        <v>4</v>
      </c>
      <c r="AK4" s="17">
        <f t="shared" si="18"/>
        <v>28</v>
      </c>
      <c r="AL4" s="45">
        <v>32</v>
      </c>
      <c r="AM4" s="47">
        <v>44</v>
      </c>
      <c r="AN4" s="15">
        <f t="shared" si="19"/>
        <v>76</v>
      </c>
      <c r="AO4" s="16" t="str">
        <f t="shared" si="20"/>
        <v>A+</v>
      </c>
      <c r="AP4" s="16" t="str">
        <f t="shared" si="21"/>
        <v>9</v>
      </c>
      <c r="AQ4" s="14">
        <v>4</v>
      </c>
      <c r="AR4" s="17">
        <f t="shared" si="22"/>
        <v>36</v>
      </c>
      <c r="AS4" s="28">
        <v>30</v>
      </c>
      <c r="AT4" s="14">
        <v>40</v>
      </c>
      <c r="AU4" s="15">
        <f t="shared" si="23"/>
        <v>70</v>
      </c>
      <c r="AV4" s="16" t="str">
        <f t="shared" si="24"/>
        <v>A</v>
      </c>
      <c r="AW4" s="16" t="str">
        <f t="shared" si="25"/>
        <v>8</v>
      </c>
      <c r="AX4" s="14">
        <v>4</v>
      </c>
      <c r="AY4" s="17">
        <f t="shared" si="26"/>
        <v>32</v>
      </c>
      <c r="AZ4" s="45">
        <v>27</v>
      </c>
      <c r="BA4" s="47">
        <v>43</v>
      </c>
      <c r="BB4" s="15">
        <f t="shared" si="27"/>
        <v>70</v>
      </c>
      <c r="BC4" s="16" t="str">
        <f t="shared" si="28"/>
        <v>A</v>
      </c>
      <c r="BD4" s="16" t="str">
        <f t="shared" si="29"/>
        <v>8</v>
      </c>
      <c r="BE4" s="14">
        <v>4</v>
      </c>
      <c r="BF4" s="17">
        <f>BD4*BE4</f>
        <v>32</v>
      </c>
      <c r="BG4" s="51">
        <f>AZ4+AS4+AE4+X4+J4+C4+Q4+AL4</f>
        <v>238</v>
      </c>
      <c r="BH4" s="15">
        <f>BA4+AT4+AF4+Y4+K4+D4+R4+AM4</f>
        <v>307</v>
      </c>
      <c r="BI4" s="15">
        <f t="shared" si="30"/>
        <v>545</v>
      </c>
      <c r="BJ4" s="52">
        <f>G4+N4+U4+AB4+AI4+AP4+BD4+AW4</f>
        <v>59</v>
      </c>
      <c r="BK4" s="53">
        <f>I4+P4+W4+AD4+AK4+AY4+BF4+AR4</f>
        <v>236</v>
      </c>
      <c r="BL4" s="56">
        <f t="shared" si="31"/>
        <v>68.125</v>
      </c>
      <c r="BM4" s="15" t="s">
        <v>19</v>
      </c>
      <c r="BN4" s="57">
        <f>BK4/32</f>
        <v>7.375</v>
      </c>
      <c r="BO4" s="16" t="str">
        <f t="shared" si="32"/>
        <v>B+</v>
      </c>
      <c r="BP4" s="58" t="str">
        <f t="shared" si="33"/>
        <v>65-69.99</v>
      </c>
    </row>
  </sheetData>
  <mergeCells count="11">
    <mergeCell ref="BG1:BK1"/>
    <mergeCell ref="BL1:BP1"/>
    <mergeCell ref="A1:B1"/>
    <mergeCell ref="AF1:AK1"/>
    <mergeCell ref="AM1:AR1"/>
    <mergeCell ref="AT1:AY1"/>
    <mergeCell ref="BA1:BF1"/>
    <mergeCell ref="D1:I1"/>
    <mergeCell ref="K1:P1"/>
    <mergeCell ref="R1:W1"/>
    <mergeCell ref="Y1:A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2019-01-06T10:44:02Z</dcterms:modified>
</cp:coreProperties>
</file>