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hishek.Chitnis\Desktop\"/>
    </mc:Choice>
  </mc:AlternateContent>
  <bookViews>
    <workbookView xWindow="0" yWindow="0" windowWidth="20490" windowHeight="7050"/>
  </bookViews>
  <sheets>
    <sheet name="Subject Mark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62913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3" i="1"/>
  <c r="BA3" i="1" l="1"/>
  <c r="AZ3" i="1"/>
  <c r="AZ133" i="1"/>
  <c r="BA133" i="1"/>
  <c r="AZ131" i="1"/>
  <c r="BA131" i="1"/>
  <c r="AZ129" i="1"/>
  <c r="BA129" i="1"/>
  <c r="AZ127" i="1"/>
  <c r="BA127" i="1"/>
  <c r="AZ125" i="1"/>
  <c r="BA125" i="1"/>
  <c r="AZ123" i="1"/>
  <c r="BA123" i="1"/>
  <c r="AZ121" i="1"/>
  <c r="BA121" i="1"/>
  <c r="BA119" i="1"/>
  <c r="AZ119" i="1"/>
  <c r="AZ117" i="1"/>
  <c r="BA117" i="1"/>
  <c r="BA115" i="1"/>
  <c r="AZ115" i="1"/>
  <c r="AZ113" i="1"/>
  <c r="BA113" i="1"/>
  <c r="AZ111" i="1"/>
  <c r="BA111" i="1"/>
  <c r="AZ109" i="1"/>
  <c r="BA109" i="1"/>
  <c r="AZ107" i="1"/>
  <c r="BA107" i="1"/>
  <c r="AZ105" i="1"/>
  <c r="BA105" i="1"/>
  <c r="BA103" i="1"/>
  <c r="AZ103" i="1"/>
  <c r="AZ101" i="1"/>
  <c r="BA101" i="1"/>
  <c r="AZ99" i="1"/>
  <c r="BA99" i="1"/>
  <c r="AZ97" i="1"/>
  <c r="BA97" i="1"/>
  <c r="AZ95" i="1"/>
  <c r="BA95" i="1"/>
  <c r="AZ93" i="1"/>
  <c r="BA93" i="1"/>
  <c r="BA91" i="1"/>
  <c r="AZ91" i="1"/>
  <c r="AZ89" i="1"/>
  <c r="BA89" i="1"/>
  <c r="BA87" i="1"/>
  <c r="AZ87" i="1"/>
  <c r="AZ85" i="1"/>
  <c r="BA85" i="1"/>
  <c r="AZ83" i="1"/>
  <c r="BA83" i="1"/>
  <c r="AZ81" i="1"/>
  <c r="BA81" i="1"/>
  <c r="AZ79" i="1"/>
  <c r="BA79" i="1"/>
  <c r="AZ77" i="1"/>
  <c r="BA77" i="1"/>
  <c r="AZ75" i="1"/>
  <c r="BA75" i="1"/>
  <c r="AZ73" i="1"/>
  <c r="BA73" i="1"/>
  <c r="BA71" i="1"/>
  <c r="AZ71" i="1"/>
  <c r="AZ69" i="1"/>
  <c r="BA69" i="1"/>
  <c r="AZ67" i="1"/>
  <c r="BA67" i="1"/>
  <c r="AZ65" i="1"/>
  <c r="BA65" i="1"/>
  <c r="AZ63" i="1"/>
  <c r="BA63" i="1"/>
  <c r="AZ61" i="1"/>
  <c r="BA61" i="1"/>
  <c r="AZ59" i="1"/>
  <c r="BA59" i="1"/>
  <c r="AZ57" i="1"/>
  <c r="BA57" i="1"/>
  <c r="BA55" i="1"/>
  <c r="AZ55" i="1"/>
  <c r="AZ53" i="1"/>
  <c r="BA53" i="1"/>
  <c r="BA51" i="1"/>
  <c r="AZ51" i="1"/>
  <c r="AZ49" i="1"/>
  <c r="BA49" i="1"/>
  <c r="AZ47" i="1"/>
  <c r="BA47" i="1"/>
  <c r="AZ45" i="1"/>
  <c r="BA45" i="1"/>
  <c r="BA43" i="1"/>
  <c r="AZ43" i="1"/>
  <c r="AZ41" i="1"/>
  <c r="BA41" i="1"/>
  <c r="BA39" i="1"/>
  <c r="AZ39" i="1"/>
  <c r="AZ37" i="1"/>
  <c r="BA37" i="1"/>
  <c r="AZ35" i="1"/>
  <c r="BA35" i="1"/>
  <c r="AZ33" i="1"/>
  <c r="BA33" i="1"/>
  <c r="AZ31" i="1"/>
  <c r="BA31" i="1"/>
  <c r="AZ29" i="1"/>
  <c r="BA29" i="1"/>
  <c r="BA27" i="1"/>
  <c r="AZ27" i="1"/>
  <c r="AZ25" i="1"/>
  <c r="BA25" i="1"/>
  <c r="BA23" i="1"/>
  <c r="AZ23" i="1"/>
  <c r="AZ21" i="1"/>
  <c r="BA21" i="1"/>
  <c r="AZ19" i="1"/>
  <c r="BA19" i="1"/>
  <c r="AZ17" i="1"/>
  <c r="BA17" i="1"/>
  <c r="AZ15" i="1"/>
  <c r="BA15" i="1"/>
  <c r="AZ13" i="1"/>
  <c r="BA13" i="1"/>
  <c r="BA11" i="1"/>
  <c r="AZ11" i="1"/>
  <c r="AZ9" i="1"/>
  <c r="BA9" i="1"/>
  <c r="BA7" i="1"/>
  <c r="AZ7" i="1"/>
  <c r="AZ5" i="1"/>
  <c r="BA5" i="1"/>
  <c r="AZ134" i="1"/>
  <c r="BA134" i="1"/>
  <c r="BA132" i="1"/>
  <c r="AZ132" i="1"/>
  <c r="AZ130" i="1"/>
  <c r="BA130" i="1"/>
  <c r="BA128" i="1"/>
  <c r="AZ128" i="1"/>
  <c r="AZ126" i="1"/>
  <c r="BA126" i="1"/>
  <c r="BA124" i="1"/>
  <c r="AZ124" i="1"/>
  <c r="AZ122" i="1"/>
  <c r="BA122" i="1"/>
  <c r="BA120" i="1"/>
  <c r="AZ120" i="1"/>
  <c r="BA118" i="1"/>
  <c r="AZ118" i="1"/>
  <c r="BA116" i="1"/>
  <c r="AZ116" i="1"/>
  <c r="AZ114" i="1"/>
  <c r="BA114" i="1"/>
  <c r="BA112" i="1"/>
  <c r="AZ112" i="1"/>
  <c r="AZ110" i="1"/>
  <c r="BA110" i="1"/>
  <c r="BA108" i="1"/>
  <c r="AZ108" i="1"/>
  <c r="AZ106" i="1"/>
  <c r="BA106" i="1"/>
  <c r="BA104" i="1"/>
  <c r="AZ104" i="1"/>
  <c r="AZ102" i="1"/>
  <c r="BA102" i="1"/>
  <c r="BA100" i="1"/>
  <c r="AZ100" i="1"/>
  <c r="BA98" i="1"/>
  <c r="AZ98" i="1"/>
  <c r="BA96" i="1"/>
  <c r="AZ96" i="1"/>
  <c r="AZ94" i="1"/>
  <c r="BA94" i="1"/>
  <c r="BA92" i="1"/>
  <c r="AZ92" i="1"/>
  <c r="BA90" i="1"/>
  <c r="AZ90" i="1"/>
  <c r="BA88" i="1"/>
  <c r="AZ88" i="1"/>
  <c r="AZ86" i="1"/>
  <c r="BA86" i="1"/>
  <c r="BA84" i="1"/>
  <c r="AZ84" i="1"/>
  <c r="BA82" i="1"/>
  <c r="AZ82" i="1"/>
  <c r="BA80" i="1"/>
  <c r="AZ80" i="1"/>
  <c r="AZ78" i="1"/>
  <c r="BA78" i="1"/>
  <c r="BA76" i="1"/>
  <c r="AZ76" i="1"/>
  <c r="AZ74" i="1"/>
  <c r="BA74" i="1"/>
  <c r="BA72" i="1"/>
  <c r="AZ72" i="1"/>
  <c r="BA70" i="1"/>
  <c r="AZ70" i="1"/>
  <c r="BA68" i="1"/>
  <c r="AZ68" i="1"/>
  <c r="AZ66" i="1"/>
  <c r="BA66" i="1"/>
  <c r="BA64" i="1"/>
  <c r="AZ64" i="1"/>
  <c r="BA62" i="1"/>
  <c r="AZ62" i="1"/>
  <c r="BA60" i="1"/>
  <c r="AZ60" i="1"/>
  <c r="AZ58" i="1"/>
  <c r="BA58" i="1"/>
  <c r="BA56" i="1"/>
  <c r="AZ56" i="1"/>
  <c r="BA54" i="1"/>
  <c r="AZ54" i="1"/>
  <c r="BA52" i="1"/>
  <c r="AZ52" i="1"/>
  <c r="AZ50" i="1"/>
  <c r="BA50" i="1"/>
  <c r="BA48" i="1"/>
  <c r="AZ48" i="1"/>
  <c r="BA46" i="1"/>
  <c r="AZ46" i="1"/>
  <c r="BA44" i="1"/>
  <c r="AZ44" i="1"/>
  <c r="AZ42" i="1"/>
  <c r="BA42" i="1"/>
  <c r="BA40" i="1"/>
  <c r="AZ40" i="1"/>
  <c r="BA38" i="1"/>
  <c r="AZ38" i="1"/>
  <c r="BA36" i="1"/>
  <c r="AZ36" i="1"/>
  <c r="AZ34" i="1"/>
  <c r="BA34" i="1"/>
  <c r="BA32" i="1"/>
  <c r="AZ32" i="1"/>
  <c r="BA30" i="1"/>
  <c r="AZ30" i="1"/>
  <c r="BA28" i="1"/>
  <c r="AZ28" i="1"/>
  <c r="AZ26" i="1"/>
  <c r="BA26" i="1"/>
  <c r="BA24" i="1"/>
  <c r="AZ24" i="1"/>
  <c r="AZ22" i="1"/>
  <c r="BA22" i="1"/>
  <c r="BA20" i="1"/>
  <c r="AZ20" i="1"/>
  <c r="BA18" i="1"/>
  <c r="AZ18" i="1"/>
  <c r="BA16" i="1"/>
  <c r="AZ16" i="1"/>
  <c r="BA14" i="1"/>
  <c r="AZ14" i="1"/>
  <c r="BA12" i="1"/>
  <c r="AZ12" i="1"/>
  <c r="AZ10" i="1"/>
  <c r="BA10" i="1"/>
  <c r="BA8" i="1"/>
  <c r="AZ8" i="1"/>
  <c r="BA6" i="1"/>
  <c r="AZ6" i="1"/>
  <c r="BA4" i="1"/>
  <c r="AZ4" i="1"/>
  <c r="AS133" i="1"/>
  <c r="AT133" i="1"/>
  <c r="AT131" i="1"/>
  <c r="AS131" i="1"/>
  <c r="AS129" i="1"/>
  <c r="AT129" i="1"/>
  <c r="AT127" i="1"/>
  <c r="AS127" i="1"/>
  <c r="AT125" i="1"/>
  <c r="AS125" i="1"/>
  <c r="AT123" i="1"/>
  <c r="AS123" i="1"/>
  <c r="AS121" i="1"/>
  <c r="AT121" i="1"/>
  <c r="AT119" i="1"/>
  <c r="AS119" i="1"/>
  <c r="AS117" i="1"/>
  <c r="AT117" i="1"/>
  <c r="AT115" i="1"/>
  <c r="AS115" i="1"/>
  <c r="AS113" i="1"/>
  <c r="AT113" i="1"/>
  <c r="AT111" i="1"/>
  <c r="AS111" i="1"/>
  <c r="AS109" i="1"/>
  <c r="AT109" i="1"/>
  <c r="AT107" i="1"/>
  <c r="AS107" i="1"/>
  <c r="AS105" i="1"/>
  <c r="AT105" i="1"/>
  <c r="AT103" i="1"/>
  <c r="AS103" i="1"/>
  <c r="AS101" i="1"/>
  <c r="AT101" i="1"/>
  <c r="AT99" i="1"/>
  <c r="AS99" i="1"/>
  <c r="AT97" i="1"/>
  <c r="AS97" i="1"/>
  <c r="AT95" i="1"/>
  <c r="AS95" i="1"/>
  <c r="AS93" i="1"/>
  <c r="AT93" i="1"/>
  <c r="AT91" i="1"/>
  <c r="AS91" i="1"/>
  <c r="AT89" i="1"/>
  <c r="AS89" i="1"/>
  <c r="AT87" i="1"/>
  <c r="AS87" i="1"/>
  <c r="AS85" i="1"/>
  <c r="AT85" i="1"/>
  <c r="AT83" i="1"/>
  <c r="AS83" i="1"/>
  <c r="AT81" i="1"/>
  <c r="AS81" i="1"/>
  <c r="AT79" i="1"/>
  <c r="AS79" i="1"/>
  <c r="AS77" i="1"/>
  <c r="AT77" i="1"/>
  <c r="AT75" i="1"/>
  <c r="AS75" i="1"/>
  <c r="AT73" i="1"/>
  <c r="AS73" i="1"/>
  <c r="AT71" i="1"/>
  <c r="AS71" i="1"/>
  <c r="AS69" i="1"/>
  <c r="AT69" i="1"/>
  <c r="AT67" i="1"/>
  <c r="AS67" i="1"/>
  <c r="AS65" i="1"/>
  <c r="AT65" i="1"/>
  <c r="AT63" i="1"/>
  <c r="AS63" i="1"/>
  <c r="AT61" i="1"/>
  <c r="AS61" i="1"/>
  <c r="AT59" i="1"/>
  <c r="AS59" i="1"/>
  <c r="AS57" i="1"/>
  <c r="AT57" i="1"/>
  <c r="AT55" i="1"/>
  <c r="AS55" i="1"/>
  <c r="AT53" i="1"/>
  <c r="AS53" i="1"/>
  <c r="AT51" i="1"/>
  <c r="AS51" i="1"/>
  <c r="AS49" i="1"/>
  <c r="AT49" i="1"/>
  <c r="AT47" i="1"/>
  <c r="AS47" i="1"/>
  <c r="AT45" i="1"/>
  <c r="AS45" i="1"/>
  <c r="AT43" i="1"/>
  <c r="AS43" i="1"/>
  <c r="AS41" i="1"/>
  <c r="AT41" i="1"/>
  <c r="AT39" i="1"/>
  <c r="AS39" i="1"/>
  <c r="AT37" i="1"/>
  <c r="AS37" i="1"/>
  <c r="AT35" i="1"/>
  <c r="AS35" i="1"/>
  <c r="AS33" i="1"/>
  <c r="AT33" i="1"/>
  <c r="AT31" i="1"/>
  <c r="AS31" i="1"/>
  <c r="AT29" i="1"/>
  <c r="AS29" i="1"/>
  <c r="AT27" i="1"/>
  <c r="AS27" i="1"/>
  <c r="AT25" i="1"/>
  <c r="AS25" i="1"/>
  <c r="AT23" i="1"/>
  <c r="AS23" i="1"/>
  <c r="AS21" i="1"/>
  <c r="AT21" i="1"/>
  <c r="AT19" i="1"/>
  <c r="AS19" i="1"/>
  <c r="AS17" i="1"/>
  <c r="AT17" i="1"/>
  <c r="AT15" i="1"/>
  <c r="AS15" i="1"/>
  <c r="AS13" i="1"/>
  <c r="AT13" i="1"/>
  <c r="AT11" i="1"/>
  <c r="AS11" i="1"/>
  <c r="AT9" i="1"/>
  <c r="AS9" i="1"/>
  <c r="AT7" i="1"/>
  <c r="AS7" i="1"/>
  <c r="AS5" i="1"/>
  <c r="AT5" i="1"/>
  <c r="AS3" i="1"/>
  <c r="AT3" i="1"/>
  <c r="AT134" i="1"/>
  <c r="AS134" i="1"/>
  <c r="AS132" i="1"/>
  <c r="AT132" i="1"/>
  <c r="AT130" i="1"/>
  <c r="AS130" i="1"/>
  <c r="AS128" i="1"/>
  <c r="AT128" i="1"/>
  <c r="AS126" i="1"/>
  <c r="AT126" i="1"/>
  <c r="AS124" i="1"/>
  <c r="AT124" i="1"/>
  <c r="AT122" i="1"/>
  <c r="AS122" i="1"/>
  <c r="AS120" i="1"/>
  <c r="AT120" i="1"/>
  <c r="AT118" i="1"/>
  <c r="AS118" i="1"/>
  <c r="AS116" i="1"/>
  <c r="AT116" i="1"/>
  <c r="AT114" i="1"/>
  <c r="AS114" i="1"/>
  <c r="AS112" i="1"/>
  <c r="AT112" i="1"/>
  <c r="AS110" i="1"/>
  <c r="AT110" i="1"/>
  <c r="AS108" i="1"/>
  <c r="AT108" i="1"/>
  <c r="AT106" i="1"/>
  <c r="AS106" i="1"/>
  <c r="AS104" i="1"/>
  <c r="AT104" i="1"/>
  <c r="AT102" i="1"/>
  <c r="AS102" i="1"/>
  <c r="AS100" i="1"/>
  <c r="AT100" i="1"/>
  <c r="AT98" i="1"/>
  <c r="AS98" i="1"/>
  <c r="AS96" i="1"/>
  <c r="AT96" i="1"/>
  <c r="AS94" i="1"/>
  <c r="AT94" i="1"/>
  <c r="AS92" i="1"/>
  <c r="AT92" i="1"/>
  <c r="AT90" i="1"/>
  <c r="AS90" i="1"/>
  <c r="AS88" i="1"/>
  <c r="AT88" i="1"/>
  <c r="AT86" i="1"/>
  <c r="AS86" i="1"/>
  <c r="AS84" i="1"/>
  <c r="AT84" i="1"/>
  <c r="AT82" i="1"/>
  <c r="AS82" i="1"/>
  <c r="AS80" i="1"/>
  <c r="AT80" i="1"/>
  <c r="AS78" i="1"/>
  <c r="AT78" i="1"/>
  <c r="AS76" i="1"/>
  <c r="AT76" i="1"/>
  <c r="AT74" i="1"/>
  <c r="AS74" i="1"/>
  <c r="AS72" i="1"/>
  <c r="AT72" i="1"/>
  <c r="AT70" i="1"/>
  <c r="AS70" i="1"/>
  <c r="AS68" i="1"/>
  <c r="AT68" i="1"/>
  <c r="AT66" i="1"/>
  <c r="AS66" i="1"/>
  <c r="AS64" i="1"/>
  <c r="AT64" i="1"/>
  <c r="AS62" i="1"/>
  <c r="AT62" i="1"/>
  <c r="AS60" i="1"/>
  <c r="AT60" i="1"/>
  <c r="AT58" i="1"/>
  <c r="AS58" i="1"/>
  <c r="AS56" i="1"/>
  <c r="AT56" i="1"/>
  <c r="AT54" i="1"/>
  <c r="AS54" i="1"/>
  <c r="AS52" i="1"/>
  <c r="AT52" i="1"/>
  <c r="AT50" i="1"/>
  <c r="AS50" i="1"/>
  <c r="AS48" i="1"/>
  <c r="AT48" i="1"/>
  <c r="AS46" i="1"/>
  <c r="AT46" i="1"/>
  <c r="AS44" i="1"/>
  <c r="AT44" i="1"/>
  <c r="AT42" i="1"/>
  <c r="AS42" i="1"/>
  <c r="AS40" i="1"/>
  <c r="AT40" i="1"/>
  <c r="AT38" i="1"/>
  <c r="AS38" i="1"/>
  <c r="AS36" i="1"/>
  <c r="AT36" i="1"/>
  <c r="AT34" i="1"/>
  <c r="AS34" i="1"/>
  <c r="AS32" i="1"/>
  <c r="AT32" i="1"/>
  <c r="AS30" i="1"/>
  <c r="AT30" i="1"/>
  <c r="AS28" i="1"/>
  <c r="AT28" i="1"/>
  <c r="AT26" i="1"/>
  <c r="AS26" i="1"/>
  <c r="AS24" i="1"/>
  <c r="AT24" i="1"/>
  <c r="AT22" i="1"/>
  <c r="AS22" i="1"/>
  <c r="AS20" i="1"/>
  <c r="AT20" i="1"/>
  <c r="AT18" i="1"/>
  <c r="AS18" i="1"/>
  <c r="AS16" i="1"/>
  <c r="AT16" i="1"/>
  <c r="AS14" i="1"/>
  <c r="AT14" i="1"/>
  <c r="AS12" i="1"/>
  <c r="AT12" i="1"/>
  <c r="AT10" i="1"/>
  <c r="AS10" i="1"/>
  <c r="AS8" i="1"/>
  <c r="AT8" i="1"/>
  <c r="AS6" i="1"/>
  <c r="AT6" i="1"/>
  <c r="AS4" i="1"/>
  <c r="AT4" i="1"/>
  <c r="AL133" i="1"/>
  <c r="AM133" i="1"/>
  <c r="AL129" i="1"/>
  <c r="AM129" i="1"/>
  <c r="AL125" i="1"/>
  <c r="AM125" i="1"/>
  <c r="AM123" i="1"/>
  <c r="AL123" i="1"/>
  <c r="AL121" i="1"/>
  <c r="AM121" i="1"/>
  <c r="AM119" i="1"/>
  <c r="AL119" i="1"/>
  <c r="AL117" i="1"/>
  <c r="AM117" i="1"/>
  <c r="AM115" i="1"/>
  <c r="AL115" i="1"/>
  <c r="AL113" i="1"/>
  <c r="AM113" i="1"/>
  <c r="AM111" i="1"/>
  <c r="AL111" i="1"/>
  <c r="AL109" i="1"/>
  <c r="AM109" i="1"/>
  <c r="AM107" i="1"/>
  <c r="AL107" i="1"/>
  <c r="AL105" i="1"/>
  <c r="AM105" i="1"/>
  <c r="AM103" i="1"/>
  <c r="AL103" i="1"/>
  <c r="AL101" i="1"/>
  <c r="AM101" i="1"/>
  <c r="AM99" i="1"/>
  <c r="AL99" i="1"/>
  <c r="AL97" i="1"/>
  <c r="AM97" i="1"/>
  <c r="AM95" i="1"/>
  <c r="AL95" i="1"/>
  <c r="AL93" i="1"/>
  <c r="AM93" i="1"/>
  <c r="AM91" i="1"/>
  <c r="AL91" i="1"/>
  <c r="AL89" i="1"/>
  <c r="AM89" i="1"/>
  <c r="AM87" i="1"/>
  <c r="AL87" i="1"/>
  <c r="AL85" i="1"/>
  <c r="AM85" i="1"/>
  <c r="AM83" i="1"/>
  <c r="AL83" i="1"/>
  <c r="AL81" i="1"/>
  <c r="AM81" i="1"/>
  <c r="AM79" i="1"/>
  <c r="AL79" i="1"/>
  <c r="AL77" i="1"/>
  <c r="AM77" i="1"/>
  <c r="AM75" i="1"/>
  <c r="AL75" i="1"/>
  <c r="AL73" i="1"/>
  <c r="AM73" i="1"/>
  <c r="AM71" i="1"/>
  <c r="AL71" i="1"/>
  <c r="AL69" i="1"/>
  <c r="AM69" i="1"/>
  <c r="AM67" i="1"/>
  <c r="AL67" i="1"/>
  <c r="AL65" i="1"/>
  <c r="AM65" i="1"/>
  <c r="AM63" i="1"/>
  <c r="AL63" i="1"/>
  <c r="AL61" i="1"/>
  <c r="AM61" i="1"/>
  <c r="AM59" i="1"/>
  <c r="AL59" i="1"/>
  <c r="AL57" i="1"/>
  <c r="AM57" i="1"/>
  <c r="AM55" i="1"/>
  <c r="AL55" i="1"/>
  <c r="AL53" i="1"/>
  <c r="AM53" i="1"/>
  <c r="AM51" i="1"/>
  <c r="AL51" i="1"/>
  <c r="AL49" i="1"/>
  <c r="AM49" i="1"/>
  <c r="AM47" i="1"/>
  <c r="AL47" i="1"/>
  <c r="AL45" i="1"/>
  <c r="AM45" i="1"/>
  <c r="AM43" i="1"/>
  <c r="AL43" i="1"/>
  <c r="AL41" i="1"/>
  <c r="AM41" i="1"/>
  <c r="AM39" i="1"/>
  <c r="AL39" i="1"/>
  <c r="AL37" i="1"/>
  <c r="AM37" i="1"/>
  <c r="AM35" i="1"/>
  <c r="AL35" i="1"/>
  <c r="AL33" i="1"/>
  <c r="AM33" i="1"/>
  <c r="AM31" i="1"/>
  <c r="AL31" i="1"/>
  <c r="AL29" i="1"/>
  <c r="AM29" i="1"/>
  <c r="AM27" i="1"/>
  <c r="AL27" i="1"/>
  <c r="AL25" i="1"/>
  <c r="AM25" i="1"/>
  <c r="AM23" i="1"/>
  <c r="AL23" i="1"/>
  <c r="AL21" i="1"/>
  <c r="AM21" i="1"/>
  <c r="AM19" i="1"/>
  <c r="AL19" i="1"/>
  <c r="AL17" i="1"/>
  <c r="AM17" i="1"/>
  <c r="AM15" i="1"/>
  <c r="AL15" i="1"/>
  <c r="AL13" i="1"/>
  <c r="AM13" i="1"/>
  <c r="AM11" i="1"/>
  <c r="AL11" i="1"/>
  <c r="AL9" i="1"/>
  <c r="AM9" i="1"/>
  <c r="AM7" i="1"/>
  <c r="AL7" i="1"/>
  <c r="AL5" i="1"/>
  <c r="AM5" i="1"/>
  <c r="AM131" i="1"/>
  <c r="AL131" i="1"/>
  <c r="AM127" i="1"/>
  <c r="AL127" i="1"/>
  <c r="AL3" i="1"/>
  <c r="AM3" i="1"/>
  <c r="AM134" i="1"/>
  <c r="AL134" i="1"/>
  <c r="AL132" i="1"/>
  <c r="AM132" i="1"/>
  <c r="AL130" i="1"/>
  <c r="AM130" i="1"/>
  <c r="AL128" i="1"/>
  <c r="AM128" i="1"/>
  <c r="AL126" i="1"/>
  <c r="AM126" i="1"/>
  <c r="AL124" i="1"/>
  <c r="AM124" i="1"/>
  <c r="AM122" i="1"/>
  <c r="AL122" i="1"/>
  <c r="AL120" i="1"/>
  <c r="AM120" i="1"/>
  <c r="AL118" i="1"/>
  <c r="AM118" i="1"/>
  <c r="AL116" i="1"/>
  <c r="AM116" i="1"/>
  <c r="AL114" i="1"/>
  <c r="AM114" i="1"/>
  <c r="AL112" i="1"/>
  <c r="AM112" i="1"/>
  <c r="AM110" i="1"/>
  <c r="AL110" i="1"/>
  <c r="AL108" i="1"/>
  <c r="AM108" i="1"/>
  <c r="AL106" i="1"/>
  <c r="AM106" i="1"/>
  <c r="AL104" i="1"/>
  <c r="AM104" i="1"/>
  <c r="AM102" i="1"/>
  <c r="AL102" i="1"/>
  <c r="AL100" i="1"/>
  <c r="AM100" i="1"/>
  <c r="AM98" i="1"/>
  <c r="AL98" i="1"/>
  <c r="AL96" i="1"/>
  <c r="AM96" i="1"/>
  <c r="AL94" i="1"/>
  <c r="AM94" i="1"/>
  <c r="AL92" i="1"/>
  <c r="AM92" i="1"/>
  <c r="AM90" i="1"/>
  <c r="AL90" i="1"/>
  <c r="AL88" i="1"/>
  <c r="AM88" i="1"/>
  <c r="AM86" i="1"/>
  <c r="AL86" i="1"/>
  <c r="AL84" i="1"/>
  <c r="AM84" i="1"/>
  <c r="AL82" i="1"/>
  <c r="AM82" i="1"/>
  <c r="AL80" i="1"/>
  <c r="AM80" i="1"/>
  <c r="AM78" i="1"/>
  <c r="AL78" i="1"/>
  <c r="AL76" i="1"/>
  <c r="AM76" i="1"/>
  <c r="AM74" i="1"/>
  <c r="AL74" i="1"/>
  <c r="AL72" i="1"/>
  <c r="AM72" i="1"/>
  <c r="AL70" i="1"/>
  <c r="AM70" i="1"/>
  <c r="AL68" i="1"/>
  <c r="AM68" i="1"/>
  <c r="AM66" i="1"/>
  <c r="AL66" i="1"/>
  <c r="AL64" i="1"/>
  <c r="AM64" i="1"/>
  <c r="AM62" i="1"/>
  <c r="AL62" i="1"/>
  <c r="AL60" i="1"/>
  <c r="AM60" i="1"/>
  <c r="AL58" i="1"/>
  <c r="AM58" i="1"/>
  <c r="AL56" i="1"/>
  <c r="AM56" i="1"/>
  <c r="AM54" i="1"/>
  <c r="AL54" i="1"/>
  <c r="AL52" i="1"/>
  <c r="AM52" i="1"/>
  <c r="AM50" i="1"/>
  <c r="AL50" i="1"/>
  <c r="AL48" i="1"/>
  <c r="AM48" i="1"/>
  <c r="AM46" i="1"/>
  <c r="AL46" i="1"/>
  <c r="AL44" i="1"/>
  <c r="AM44" i="1"/>
  <c r="AL42" i="1"/>
  <c r="AM42" i="1"/>
  <c r="AL40" i="1"/>
  <c r="AM40" i="1"/>
  <c r="AM38" i="1"/>
  <c r="AL38" i="1"/>
  <c r="AL36" i="1"/>
  <c r="AM36" i="1"/>
  <c r="AM34" i="1"/>
  <c r="AL34" i="1"/>
  <c r="AL32" i="1"/>
  <c r="AM32" i="1"/>
  <c r="AL30" i="1"/>
  <c r="AM30" i="1"/>
  <c r="AL28" i="1"/>
  <c r="AM28" i="1"/>
  <c r="AM26" i="1"/>
  <c r="AL26" i="1"/>
  <c r="AL24" i="1"/>
  <c r="AM24" i="1"/>
  <c r="AM22" i="1"/>
  <c r="AL22" i="1"/>
  <c r="AL20" i="1"/>
  <c r="AM20" i="1"/>
  <c r="AM18" i="1"/>
  <c r="AL18" i="1"/>
  <c r="AL16" i="1"/>
  <c r="AM16" i="1"/>
  <c r="AL14" i="1"/>
  <c r="AM14" i="1"/>
  <c r="AL12" i="1"/>
  <c r="AM12" i="1"/>
  <c r="AM10" i="1"/>
  <c r="AL10" i="1"/>
  <c r="AL8" i="1"/>
  <c r="AM8" i="1"/>
  <c r="AM6" i="1"/>
  <c r="AL6" i="1"/>
  <c r="AL4" i="1"/>
  <c r="AM4" i="1"/>
  <c r="AE133" i="1"/>
  <c r="AF133" i="1"/>
  <c r="AF131" i="1"/>
  <c r="AE131" i="1"/>
  <c r="AE129" i="1"/>
  <c r="AF129" i="1"/>
  <c r="AF127" i="1"/>
  <c r="AE127" i="1"/>
  <c r="AE125" i="1"/>
  <c r="AF125" i="1"/>
  <c r="AF123" i="1"/>
  <c r="AE123" i="1"/>
  <c r="AE121" i="1"/>
  <c r="AF121" i="1"/>
  <c r="AF119" i="1"/>
  <c r="AE119" i="1"/>
  <c r="AE117" i="1"/>
  <c r="AF117" i="1"/>
  <c r="AF115" i="1"/>
  <c r="AE115" i="1"/>
  <c r="AE113" i="1"/>
  <c r="AF113" i="1"/>
  <c r="AF111" i="1"/>
  <c r="AE111" i="1"/>
  <c r="AE109" i="1"/>
  <c r="AF109" i="1"/>
  <c r="AF107" i="1"/>
  <c r="AE107" i="1"/>
  <c r="AE105" i="1"/>
  <c r="AF105" i="1"/>
  <c r="AF103" i="1"/>
  <c r="AE103" i="1"/>
  <c r="AE101" i="1"/>
  <c r="AF101" i="1"/>
  <c r="AF99" i="1"/>
  <c r="AE99" i="1"/>
  <c r="AE97" i="1"/>
  <c r="AF97" i="1"/>
  <c r="AF95" i="1"/>
  <c r="AE95" i="1"/>
  <c r="AE93" i="1"/>
  <c r="AF93" i="1"/>
  <c r="AF91" i="1"/>
  <c r="AE91" i="1"/>
  <c r="AE89" i="1"/>
  <c r="AF89" i="1"/>
  <c r="AF87" i="1"/>
  <c r="AE87" i="1"/>
  <c r="AE85" i="1"/>
  <c r="AF85" i="1"/>
  <c r="AF83" i="1"/>
  <c r="AE83" i="1"/>
  <c r="AE81" i="1"/>
  <c r="AF81" i="1"/>
  <c r="AF79" i="1"/>
  <c r="AE79" i="1"/>
  <c r="AE77" i="1"/>
  <c r="AF77" i="1"/>
  <c r="AF75" i="1"/>
  <c r="AE75" i="1"/>
  <c r="AE73" i="1"/>
  <c r="AF73" i="1"/>
  <c r="AF71" i="1"/>
  <c r="AE71" i="1"/>
  <c r="AE69" i="1"/>
  <c r="AF69" i="1"/>
  <c r="AF67" i="1"/>
  <c r="AE67" i="1"/>
  <c r="AE65" i="1"/>
  <c r="AF65" i="1"/>
  <c r="AF63" i="1"/>
  <c r="AE63" i="1"/>
  <c r="AE61" i="1"/>
  <c r="AF61" i="1"/>
  <c r="AF59" i="1"/>
  <c r="AE59" i="1"/>
  <c r="AE57" i="1"/>
  <c r="AF57" i="1"/>
  <c r="AF55" i="1"/>
  <c r="AE55" i="1"/>
  <c r="AE53" i="1"/>
  <c r="AF53" i="1"/>
  <c r="AF51" i="1"/>
  <c r="AE51" i="1"/>
  <c r="AE49" i="1"/>
  <c r="AF49" i="1"/>
  <c r="AF47" i="1"/>
  <c r="AE47" i="1"/>
  <c r="AE45" i="1"/>
  <c r="AF45" i="1"/>
  <c r="AF43" i="1"/>
  <c r="AE43" i="1"/>
  <c r="AE41" i="1"/>
  <c r="AF41" i="1"/>
  <c r="AF39" i="1"/>
  <c r="AE39" i="1"/>
  <c r="AE37" i="1"/>
  <c r="AF37" i="1"/>
  <c r="AF35" i="1"/>
  <c r="AE35" i="1"/>
  <c r="AE33" i="1"/>
  <c r="AF33" i="1"/>
  <c r="AF31" i="1"/>
  <c r="AE31" i="1"/>
  <c r="AE29" i="1"/>
  <c r="AF29" i="1"/>
  <c r="AF27" i="1"/>
  <c r="AE27" i="1"/>
  <c r="AE25" i="1"/>
  <c r="AF25" i="1"/>
  <c r="AF23" i="1"/>
  <c r="AE23" i="1"/>
  <c r="AE21" i="1"/>
  <c r="AF21" i="1"/>
  <c r="AF19" i="1"/>
  <c r="AE19" i="1"/>
  <c r="AE17" i="1"/>
  <c r="AF17" i="1"/>
  <c r="AF15" i="1"/>
  <c r="AE15" i="1"/>
  <c r="AE13" i="1"/>
  <c r="AF13" i="1"/>
  <c r="AF11" i="1"/>
  <c r="AE11" i="1"/>
  <c r="AE9" i="1"/>
  <c r="AF9" i="1"/>
  <c r="AF7" i="1"/>
  <c r="AE7" i="1"/>
  <c r="AE5" i="1"/>
  <c r="AF5" i="1"/>
  <c r="AE3" i="1"/>
  <c r="AF3" i="1"/>
  <c r="AF134" i="1"/>
  <c r="AE134" i="1"/>
  <c r="AE132" i="1"/>
  <c r="AF132" i="1"/>
  <c r="AE130" i="1"/>
  <c r="AF130" i="1"/>
  <c r="AE128" i="1"/>
  <c r="AF128" i="1"/>
  <c r="AE126" i="1"/>
  <c r="AF126" i="1"/>
  <c r="AE124" i="1"/>
  <c r="AF124" i="1"/>
  <c r="AF122" i="1"/>
  <c r="AE122" i="1"/>
  <c r="AE120" i="1"/>
  <c r="AF120" i="1"/>
  <c r="AE118" i="1"/>
  <c r="AF118" i="1"/>
  <c r="AE116" i="1"/>
  <c r="AF116" i="1"/>
  <c r="AE114" i="1"/>
  <c r="AF114" i="1"/>
  <c r="AE112" i="1"/>
  <c r="AF112" i="1"/>
  <c r="AF110" i="1"/>
  <c r="AE110" i="1"/>
  <c r="AE108" i="1"/>
  <c r="AF108" i="1"/>
  <c r="AE106" i="1"/>
  <c r="AF106" i="1"/>
  <c r="AE104" i="1"/>
  <c r="AF104" i="1"/>
  <c r="AF102" i="1"/>
  <c r="AE102" i="1"/>
  <c r="AE100" i="1"/>
  <c r="AF100" i="1"/>
  <c r="AF98" i="1"/>
  <c r="AE98" i="1"/>
  <c r="AE96" i="1"/>
  <c r="AF96" i="1"/>
  <c r="AE94" i="1"/>
  <c r="AF94" i="1"/>
  <c r="AE92" i="1"/>
  <c r="AF92" i="1"/>
  <c r="AF90" i="1"/>
  <c r="AE90" i="1"/>
  <c r="AE88" i="1"/>
  <c r="AF88" i="1"/>
  <c r="AF86" i="1"/>
  <c r="AE86" i="1"/>
  <c r="AE84" i="1"/>
  <c r="AF84" i="1"/>
  <c r="AE82" i="1"/>
  <c r="AF82" i="1"/>
  <c r="AE80" i="1"/>
  <c r="AF80" i="1"/>
  <c r="AF78" i="1"/>
  <c r="AE78" i="1"/>
  <c r="AE76" i="1"/>
  <c r="AF76" i="1"/>
  <c r="AF74" i="1"/>
  <c r="AE74" i="1"/>
  <c r="AE72" i="1"/>
  <c r="AF72" i="1"/>
  <c r="AE70" i="1"/>
  <c r="AF70" i="1"/>
  <c r="AE68" i="1"/>
  <c r="AF68" i="1"/>
  <c r="AF66" i="1"/>
  <c r="AE66" i="1"/>
  <c r="AE64" i="1"/>
  <c r="AF64" i="1"/>
  <c r="AF62" i="1"/>
  <c r="AE62" i="1"/>
  <c r="AE60" i="1"/>
  <c r="AF60" i="1"/>
  <c r="AE58" i="1"/>
  <c r="AF58" i="1"/>
  <c r="AE56" i="1"/>
  <c r="AF56" i="1"/>
  <c r="AF54" i="1"/>
  <c r="AE54" i="1"/>
  <c r="AE52" i="1"/>
  <c r="AF52" i="1"/>
  <c r="AF50" i="1"/>
  <c r="AE50" i="1"/>
  <c r="AE48" i="1"/>
  <c r="AF48" i="1"/>
  <c r="AE46" i="1"/>
  <c r="AF46" i="1"/>
  <c r="AE44" i="1"/>
  <c r="AF44" i="1"/>
  <c r="AF42" i="1"/>
  <c r="AE42" i="1"/>
  <c r="AE40" i="1"/>
  <c r="AF40" i="1"/>
  <c r="AF38" i="1"/>
  <c r="AE38" i="1"/>
  <c r="AE36" i="1"/>
  <c r="AF36" i="1"/>
  <c r="AE34" i="1"/>
  <c r="AF34" i="1"/>
  <c r="AE32" i="1"/>
  <c r="AF32" i="1"/>
  <c r="AE30" i="1"/>
  <c r="AF30" i="1"/>
  <c r="AE28" i="1"/>
  <c r="AF28" i="1"/>
  <c r="AF26" i="1"/>
  <c r="AE26" i="1"/>
  <c r="AE24" i="1"/>
  <c r="AF24" i="1"/>
  <c r="AF22" i="1"/>
  <c r="AE22" i="1"/>
  <c r="AE20" i="1"/>
  <c r="AF20" i="1"/>
  <c r="AE18" i="1"/>
  <c r="AF18" i="1"/>
  <c r="AE16" i="1"/>
  <c r="AF16" i="1"/>
  <c r="AF14" i="1"/>
  <c r="AE14" i="1"/>
  <c r="AE12" i="1"/>
  <c r="AF12" i="1"/>
  <c r="AF10" i="1"/>
  <c r="AE10" i="1"/>
  <c r="AE8" i="1"/>
  <c r="AF8" i="1"/>
  <c r="AE6" i="1"/>
  <c r="AF6" i="1"/>
  <c r="AE4" i="1"/>
  <c r="AF4" i="1"/>
  <c r="Y3" i="1"/>
  <c r="X3" i="1"/>
  <c r="Y133" i="1"/>
  <c r="X133" i="1"/>
  <c r="Y129" i="1"/>
  <c r="X129" i="1"/>
  <c r="Y125" i="1"/>
  <c r="X125" i="1"/>
  <c r="Y121" i="1"/>
  <c r="X121" i="1"/>
  <c r="Y117" i="1"/>
  <c r="X117" i="1"/>
  <c r="Y113" i="1"/>
  <c r="X113" i="1"/>
  <c r="Y109" i="1"/>
  <c r="X109" i="1"/>
  <c r="Y105" i="1"/>
  <c r="X105" i="1"/>
  <c r="Y101" i="1"/>
  <c r="X101" i="1"/>
  <c r="Y95" i="1"/>
  <c r="X95" i="1"/>
  <c r="Y91" i="1"/>
  <c r="X91" i="1"/>
  <c r="Y87" i="1"/>
  <c r="X87" i="1"/>
  <c r="Y83" i="1"/>
  <c r="X83" i="1"/>
  <c r="Y79" i="1"/>
  <c r="X79" i="1"/>
  <c r="Y75" i="1"/>
  <c r="X75" i="1"/>
  <c r="Y71" i="1"/>
  <c r="X71" i="1"/>
  <c r="Y67" i="1"/>
  <c r="X67" i="1"/>
  <c r="Y63" i="1"/>
  <c r="X63" i="1"/>
  <c r="Y59" i="1"/>
  <c r="X59" i="1"/>
  <c r="Y55" i="1"/>
  <c r="X55" i="1"/>
  <c r="Y51" i="1"/>
  <c r="X51" i="1"/>
  <c r="Y47" i="1"/>
  <c r="X47" i="1"/>
  <c r="Y43" i="1"/>
  <c r="X43" i="1"/>
  <c r="Y39" i="1"/>
  <c r="X39" i="1"/>
  <c r="Y35" i="1"/>
  <c r="X35" i="1"/>
  <c r="Y31" i="1"/>
  <c r="X31" i="1"/>
  <c r="Y25" i="1"/>
  <c r="X25" i="1"/>
  <c r="Y21" i="1"/>
  <c r="X21" i="1"/>
  <c r="Y15" i="1"/>
  <c r="X15" i="1"/>
  <c r="Y7" i="1"/>
  <c r="X7" i="1"/>
  <c r="Y131" i="1"/>
  <c r="X131" i="1"/>
  <c r="Y127" i="1"/>
  <c r="X127" i="1"/>
  <c r="Y123" i="1"/>
  <c r="X123" i="1"/>
  <c r="Y119" i="1"/>
  <c r="X119" i="1"/>
  <c r="Y115" i="1"/>
  <c r="X115" i="1"/>
  <c r="Y111" i="1"/>
  <c r="X111" i="1"/>
  <c r="Y107" i="1"/>
  <c r="X107" i="1"/>
  <c r="Y103" i="1"/>
  <c r="X103" i="1"/>
  <c r="Y99" i="1"/>
  <c r="X99" i="1"/>
  <c r="Y97" i="1"/>
  <c r="X97" i="1"/>
  <c r="Y93" i="1"/>
  <c r="X93" i="1"/>
  <c r="Y89" i="1"/>
  <c r="X89" i="1"/>
  <c r="Y85" i="1"/>
  <c r="X85" i="1"/>
  <c r="Y81" i="1"/>
  <c r="X81" i="1"/>
  <c r="Y77" i="1"/>
  <c r="X77" i="1"/>
  <c r="Y73" i="1"/>
  <c r="X73" i="1"/>
  <c r="Y69" i="1"/>
  <c r="X69" i="1"/>
  <c r="Y65" i="1"/>
  <c r="X65" i="1"/>
  <c r="Y61" i="1"/>
  <c r="X61" i="1"/>
  <c r="Y57" i="1"/>
  <c r="X57" i="1"/>
  <c r="Y53" i="1"/>
  <c r="X53" i="1"/>
  <c r="Y49" i="1"/>
  <c r="X49" i="1"/>
  <c r="Y45" i="1"/>
  <c r="X45" i="1"/>
  <c r="Y41" i="1"/>
  <c r="X41" i="1"/>
  <c r="Y37" i="1"/>
  <c r="X37" i="1"/>
  <c r="Y33" i="1"/>
  <c r="X33" i="1"/>
  <c r="Y29" i="1"/>
  <c r="X29" i="1"/>
  <c r="Y27" i="1"/>
  <c r="X27" i="1"/>
  <c r="Y23" i="1"/>
  <c r="X23" i="1"/>
  <c r="Y19" i="1"/>
  <c r="X19" i="1"/>
  <c r="X17" i="1"/>
  <c r="Y17" i="1"/>
  <c r="X13" i="1"/>
  <c r="Y13" i="1"/>
  <c r="Y11" i="1"/>
  <c r="X11" i="1"/>
  <c r="Y9" i="1"/>
  <c r="X9" i="1"/>
  <c r="X5" i="1"/>
  <c r="Y5" i="1"/>
  <c r="X134" i="1"/>
  <c r="Y134" i="1"/>
  <c r="Y132" i="1"/>
  <c r="X132" i="1"/>
  <c r="Y130" i="1"/>
  <c r="X130" i="1"/>
  <c r="Y128" i="1"/>
  <c r="X128" i="1"/>
  <c r="Y126" i="1"/>
  <c r="X126" i="1"/>
  <c r="Y124" i="1"/>
  <c r="X124" i="1"/>
  <c r="X122" i="1"/>
  <c r="Y122" i="1"/>
  <c r="Y120" i="1"/>
  <c r="X120" i="1"/>
  <c r="X118" i="1"/>
  <c r="Y118" i="1"/>
  <c r="Y116" i="1"/>
  <c r="X116" i="1"/>
  <c r="Y114" i="1"/>
  <c r="X114" i="1"/>
  <c r="Y112" i="1"/>
  <c r="X112" i="1"/>
  <c r="Y110" i="1"/>
  <c r="X110" i="1"/>
  <c r="Y108" i="1"/>
  <c r="X108" i="1"/>
  <c r="Y106" i="1"/>
  <c r="X106" i="1"/>
  <c r="Y104" i="1"/>
  <c r="X104" i="1"/>
  <c r="X102" i="1"/>
  <c r="Y102" i="1"/>
  <c r="Y100" i="1"/>
  <c r="X100" i="1"/>
  <c r="Y98" i="1"/>
  <c r="X98" i="1"/>
  <c r="Y96" i="1"/>
  <c r="X96" i="1"/>
  <c r="Y94" i="1"/>
  <c r="X94" i="1"/>
  <c r="Y92" i="1"/>
  <c r="X92" i="1"/>
  <c r="X90" i="1"/>
  <c r="Y90" i="1"/>
  <c r="Y88" i="1"/>
  <c r="X88" i="1"/>
  <c r="Y86" i="1"/>
  <c r="X86" i="1"/>
  <c r="Y84" i="1"/>
  <c r="X84" i="1"/>
  <c r="Y82" i="1"/>
  <c r="X82" i="1"/>
  <c r="Y80" i="1"/>
  <c r="X80" i="1"/>
  <c r="Y78" i="1"/>
  <c r="X78" i="1"/>
  <c r="Y76" i="1"/>
  <c r="X76" i="1"/>
  <c r="X74" i="1"/>
  <c r="Y74" i="1"/>
  <c r="Y72" i="1"/>
  <c r="X72" i="1"/>
  <c r="Y70" i="1"/>
  <c r="X70" i="1"/>
  <c r="Y68" i="1"/>
  <c r="X68" i="1"/>
  <c r="Y66" i="1"/>
  <c r="X66" i="1"/>
  <c r="Y64" i="1"/>
  <c r="X64" i="1"/>
  <c r="Y62" i="1"/>
  <c r="X62" i="1"/>
  <c r="Y60" i="1"/>
  <c r="X60" i="1"/>
  <c r="X58" i="1"/>
  <c r="Y58" i="1"/>
  <c r="Y56" i="1"/>
  <c r="X56" i="1"/>
  <c r="Y54" i="1"/>
  <c r="X54" i="1"/>
  <c r="Y52" i="1"/>
  <c r="X52" i="1"/>
  <c r="Y50" i="1"/>
  <c r="X50" i="1"/>
  <c r="Y48" i="1"/>
  <c r="X48" i="1"/>
  <c r="X46" i="1"/>
  <c r="Y46" i="1"/>
  <c r="Y44" i="1"/>
  <c r="X44" i="1"/>
  <c r="Y42" i="1"/>
  <c r="X42" i="1"/>
  <c r="Y40" i="1"/>
  <c r="X40" i="1"/>
  <c r="Y38" i="1"/>
  <c r="X38" i="1"/>
  <c r="Y36" i="1"/>
  <c r="X36" i="1"/>
  <c r="Y34" i="1"/>
  <c r="X34" i="1"/>
  <c r="Y32" i="1"/>
  <c r="X32" i="1"/>
  <c r="Y30" i="1"/>
  <c r="X30" i="1"/>
  <c r="Y28" i="1"/>
  <c r="X28" i="1"/>
  <c r="X26" i="1"/>
  <c r="Y26" i="1"/>
  <c r="Y24" i="1"/>
  <c r="X24" i="1"/>
  <c r="Y22" i="1"/>
  <c r="X22" i="1"/>
  <c r="Y20" i="1"/>
  <c r="X20" i="1"/>
  <c r="Y18" i="1"/>
  <c r="X18" i="1"/>
  <c r="Y16" i="1"/>
  <c r="X16" i="1"/>
  <c r="X14" i="1"/>
  <c r="Y14" i="1"/>
  <c r="Y12" i="1"/>
  <c r="X12" i="1"/>
  <c r="Y10" i="1"/>
  <c r="X10" i="1"/>
  <c r="Y8" i="1"/>
  <c r="X8" i="1"/>
  <c r="X6" i="1"/>
  <c r="Y6" i="1"/>
  <c r="Y4" i="1"/>
  <c r="X4" i="1"/>
  <c r="J133" i="1"/>
  <c r="Q133" i="1"/>
  <c r="R133" i="1"/>
  <c r="J129" i="1"/>
  <c r="R129" i="1"/>
  <c r="Q129" i="1"/>
  <c r="J125" i="1"/>
  <c r="R125" i="1"/>
  <c r="Q125" i="1"/>
  <c r="J121" i="1"/>
  <c r="Q121" i="1"/>
  <c r="R121" i="1"/>
  <c r="J117" i="1"/>
  <c r="Q117" i="1"/>
  <c r="R117" i="1"/>
  <c r="J113" i="1"/>
  <c r="R113" i="1"/>
  <c r="Q113" i="1"/>
  <c r="J109" i="1"/>
  <c r="R109" i="1"/>
  <c r="Q109" i="1"/>
  <c r="J105" i="1"/>
  <c r="Q105" i="1"/>
  <c r="R105" i="1"/>
  <c r="J101" i="1"/>
  <c r="Q101" i="1"/>
  <c r="R101" i="1"/>
  <c r="J97" i="1"/>
  <c r="R97" i="1"/>
  <c r="Q97" i="1"/>
  <c r="J93" i="1"/>
  <c r="R93" i="1"/>
  <c r="Q93" i="1"/>
  <c r="J89" i="1"/>
  <c r="Q89" i="1"/>
  <c r="R89" i="1"/>
  <c r="J85" i="1"/>
  <c r="Q85" i="1"/>
  <c r="R85" i="1"/>
  <c r="J79" i="1"/>
  <c r="R79" i="1"/>
  <c r="Q79" i="1"/>
  <c r="J75" i="1"/>
  <c r="R75" i="1"/>
  <c r="Q75" i="1"/>
  <c r="J71" i="1"/>
  <c r="R71" i="1"/>
  <c r="Q71" i="1"/>
  <c r="J67" i="1"/>
  <c r="R67" i="1"/>
  <c r="Q67" i="1"/>
  <c r="J63" i="1"/>
  <c r="R63" i="1"/>
  <c r="Q63" i="1"/>
  <c r="J59" i="1"/>
  <c r="R59" i="1"/>
  <c r="Q59" i="1"/>
  <c r="J55" i="1"/>
  <c r="R55" i="1"/>
  <c r="Q55" i="1"/>
  <c r="J53" i="1"/>
  <c r="R53" i="1"/>
  <c r="Q53" i="1"/>
  <c r="J47" i="1"/>
  <c r="R47" i="1"/>
  <c r="Q47" i="1"/>
  <c r="J43" i="1"/>
  <c r="R43" i="1"/>
  <c r="Q43" i="1"/>
  <c r="J39" i="1"/>
  <c r="R39" i="1"/>
  <c r="Q39" i="1"/>
  <c r="J35" i="1"/>
  <c r="R35" i="1"/>
  <c r="Q35" i="1"/>
  <c r="J31" i="1"/>
  <c r="R31" i="1"/>
  <c r="Q31" i="1"/>
  <c r="J27" i="1"/>
  <c r="R27" i="1"/>
  <c r="Q27" i="1"/>
  <c r="J23" i="1"/>
  <c r="R23" i="1"/>
  <c r="Q23" i="1"/>
  <c r="J19" i="1"/>
  <c r="R19" i="1"/>
  <c r="Q19" i="1"/>
  <c r="J15" i="1"/>
  <c r="R15" i="1"/>
  <c r="Q15" i="1"/>
  <c r="J7" i="1"/>
  <c r="R7" i="1"/>
  <c r="Q7" i="1"/>
  <c r="Q3" i="1"/>
  <c r="R3" i="1"/>
  <c r="J131" i="1"/>
  <c r="R131" i="1"/>
  <c r="Q131" i="1"/>
  <c r="J127" i="1"/>
  <c r="R127" i="1"/>
  <c r="Q127" i="1"/>
  <c r="J123" i="1"/>
  <c r="R123" i="1"/>
  <c r="Q123" i="1"/>
  <c r="J119" i="1"/>
  <c r="R119" i="1"/>
  <c r="Q119" i="1"/>
  <c r="J115" i="1"/>
  <c r="R115" i="1"/>
  <c r="Q115" i="1"/>
  <c r="J111" i="1"/>
  <c r="R111" i="1"/>
  <c r="Q111" i="1"/>
  <c r="J107" i="1"/>
  <c r="R107" i="1"/>
  <c r="Q107" i="1"/>
  <c r="J103" i="1"/>
  <c r="R103" i="1"/>
  <c r="Q103" i="1"/>
  <c r="J99" i="1"/>
  <c r="R99" i="1"/>
  <c r="Q99" i="1"/>
  <c r="J95" i="1"/>
  <c r="R95" i="1"/>
  <c r="Q95" i="1"/>
  <c r="J91" i="1"/>
  <c r="R91" i="1"/>
  <c r="Q91" i="1"/>
  <c r="J87" i="1"/>
  <c r="R87" i="1"/>
  <c r="Q87" i="1"/>
  <c r="J83" i="1"/>
  <c r="R83" i="1"/>
  <c r="Q83" i="1"/>
  <c r="J81" i="1"/>
  <c r="R81" i="1"/>
  <c r="Q81" i="1"/>
  <c r="J77" i="1"/>
  <c r="R77" i="1"/>
  <c r="Q77" i="1"/>
  <c r="J73" i="1"/>
  <c r="Q73" i="1"/>
  <c r="R73" i="1"/>
  <c r="J69" i="1"/>
  <c r="R69" i="1"/>
  <c r="Q69" i="1"/>
  <c r="J65" i="1"/>
  <c r="Q65" i="1"/>
  <c r="R65" i="1"/>
  <c r="J61" i="1"/>
  <c r="R61" i="1"/>
  <c r="Q61" i="1"/>
  <c r="J57" i="1"/>
  <c r="Q57" i="1"/>
  <c r="R57" i="1"/>
  <c r="J51" i="1"/>
  <c r="R51" i="1"/>
  <c r="Q51" i="1"/>
  <c r="J49" i="1"/>
  <c r="Q49" i="1"/>
  <c r="R49" i="1"/>
  <c r="J45" i="1"/>
  <c r="R45" i="1"/>
  <c r="Q45" i="1"/>
  <c r="J41" i="1"/>
  <c r="Q41" i="1"/>
  <c r="R41" i="1"/>
  <c r="J37" i="1"/>
  <c r="R37" i="1"/>
  <c r="Q37" i="1"/>
  <c r="J33" i="1"/>
  <c r="Q33" i="1"/>
  <c r="R33" i="1"/>
  <c r="J29" i="1"/>
  <c r="R29" i="1"/>
  <c r="Q29" i="1"/>
  <c r="J25" i="1"/>
  <c r="Q25" i="1"/>
  <c r="R25" i="1"/>
  <c r="J21" i="1"/>
  <c r="R21" i="1"/>
  <c r="Q21" i="1"/>
  <c r="J17" i="1"/>
  <c r="Q17" i="1"/>
  <c r="R17" i="1"/>
  <c r="J13" i="1"/>
  <c r="R13" i="1"/>
  <c r="Q13" i="1"/>
  <c r="J11" i="1"/>
  <c r="R11" i="1"/>
  <c r="Q11" i="1"/>
  <c r="J9" i="1"/>
  <c r="Q9" i="1"/>
  <c r="R9" i="1"/>
  <c r="J5" i="1"/>
  <c r="R5" i="1"/>
  <c r="Q5" i="1"/>
  <c r="J134" i="1"/>
  <c r="R134" i="1"/>
  <c r="Q134" i="1"/>
  <c r="J132" i="1"/>
  <c r="Q132" i="1"/>
  <c r="R132" i="1"/>
  <c r="J130" i="1"/>
  <c r="R130" i="1"/>
  <c r="Q130" i="1"/>
  <c r="J128" i="1"/>
  <c r="Q128" i="1"/>
  <c r="R128" i="1"/>
  <c r="J126" i="1"/>
  <c r="Q126" i="1"/>
  <c r="R126" i="1"/>
  <c r="J124" i="1"/>
  <c r="Q124" i="1"/>
  <c r="R124" i="1"/>
  <c r="J122" i="1"/>
  <c r="Q122" i="1"/>
  <c r="R122" i="1"/>
  <c r="J120" i="1"/>
  <c r="Q120" i="1"/>
  <c r="R120" i="1"/>
  <c r="J118" i="1"/>
  <c r="R118" i="1"/>
  <c r="Q118" i="1"/>
  <c r="J116" i="1"/>
  <c r="Q116" i="1"/>
  <c r="R116" i="1"/>
  <c r="J114" i="1"/>
  <c r="R114" i="1"/>
  <c r="Q114" i="1"/>
  <c r="J112" i="1"/>
  <c r="Q112" i="1"/>
  <c r="R112" i="1"/>
  <c r="J110" i="1"/>
  <c r="Q110" i="1"/>
  <c r="R110" i="1"/>
  <c r="J108" i="1"/>
  <c r="Q108" i="1"/>
  <c r="R108" i="1"/>
  <c r="J106" i="1"/>
  <c r="Q106" i="1"/>
  <c r="R106" i="1"/>
  <c r="J104" i="1"/>
  <c r="Q104" i="1"/>
  <c r="R104" i="1"/>
  <c r="J102" i="1"/>
  <c r="R102" i="1"/>
  <c r="Q102" i="1"/>
  <c r="J100" i="1"/>
  <c r="Q100" i="1"/>
  <c r="R100" i="1"/>
  <c r="J98" i="1"/>
  <c r="R98" i="1"/>
  <c r="Q98" i="1"/>
  <c r="J96" i="1"/>
  <c r="Q96" i="1"/>
  <c r="R96" i="1"/>
  <c r="J94" i="1"/>
  <c r="Q94" i="1"/>
  <c r="R94" i="1"/>
  <c r="J92" i="1"/>
  <c r="Q92" i="1"/>
  <c r="R92" i="1"/>
  <c r="J90" i="1"/>
  <c r="Q90" i="1"/>
  <c r="R90" i="1"/>
  <c r="J88" i="1"/>
  <c r="Q88" i="1"/>
  <c r="R88" i="1"/>
  <c r="J86" i="1"/>
  <c r="R86" i="1"/>
  <c r="Q86" i="1"/>
  <c r="J84" i="1"/>
  <c r="Q84" i="1"/>
  <c r="R84" i="1"/>
  <c r="J82" i="1"/>
  <c r="R82" i="1"/>
  <c r="Q82" i="1"/>
  <c r="J80" i="1"/>
  <c r="Q80" i="1"/>
  <c r="R80" i="1"/>
  <c r="J78" i="1"/>
  <c r="Q78" i="1"/>
  <c r="R78" i="1"/>
  <c r="J76" i="1"/>
  <c r="Q76" i="1"/>
  <c r="R76" i="1"/>
  <c r="J74" i="1"/>
  <c r="R74" i="1"/>
  <c r="Q74" i="1"/>
  <c r="J72" i="1"/>
  <c r="Q72" i="1"/>
  <c r="R72" i="1"/>
  <c r="J70" i="1"/>
  <c r="R70" i="1"/>
  <c r="Q70" i="1"/>
  <c r="J68" i="1"/>
  <c r="Q68" i="1"/>
  <c r="R68" i="1"/>
  <c r="J66" i="1"/>
  <c r="R66" i="1"/>
  <c r="Q66" i="1"/>
  <c r="J64" i="1"/>
  <c r="Q64" i="1"/>
  <c r="R64" i="1"/>
  <c r="J62" i="1"/>
  <c r="Q62" i="1"/>
  <c r="R62" i="1"/>
  <c r="J60" i="1"/>
  <c r="Q60" i="1"/>
  <c r="R60" i="1"/>
  <c r="J58" i="1"/>
  <c r="R58" i="1"/>
  <c r="Q58" i="1"/>
  <c r="J56" i="1"/>
  <c r="Q56" i="1"/>
  <c r="R56" i="1"/>
  <c r="J54" i="1"/>
  <c r="R54" i="1"/>
  <c r="Q54" i="1"/>
  <c r="J52" i="1"/>
  <c r="Q52" i="1"/>
  <c r="R52" i="1"/>
  <c r="J50" i="1"/>
  <c r="R50" i="1"/>
  <c r="Q50" i="1"/>
  <c r="J48" i="1"/>
  <c r="Q48" i="1"/>
  <c r="R48" i="1"/>
  <c r="J46" i="1"/>
  <c r="Q46" i="1"/>
  <c r="R46" i="1"/>
  <c r="J44" i="1"/>
  <c r="Q44" i="1"/>
  <c r="R44" i="1"/>
  <c r="J42" i="1"/>
  <c r="R42" i="1"/>
  <c r="Q42" i="1"/>
  <c r="J40" i="1"/>
  <c r="Q40" i="1"/>
  <c r="R40" i="1"/>
  <c r="J38" i="1"/>
  <c r="R38" i="1"/>
  <c r="Q38" i="1"/>
  <c r="J36" i="1"/>
  <c r="Q36" i="1"/>
  <c r="R36" i="1"/>
  <c r="J34" i="1"/>
  <c r="R34" i="1"/>
  <c r="Q34" i="1"/>
  <c r="J32" i="1"/>
  <c r="Q32" i="1"/>
  <c r="R32" i="1"/>
  <c r="J30" i="1"/>
  <c r="Q30" i="1"/>
  <c r="R30" i="1"/>
  <c r="J28" i="1"/>
  <c r="Q28" i="1"/>
  <c r="R28" i="1"/>
  <c r="J26" i="1"/>
  <c r="R26" i="1"/>
  <c r="Q26" i="1"/>
  <c r="J24" i="1"/>
  <c r="Q24" i="1"/>
  <c r="R24" i="1"/>
  <c r="J22" i="1"/>
  <c r="R22" i="1"/>
  <c r="Q22" i="1"/>
  <c r="J20" i="1"/>
  <c r="Q20" i="1"/>
  <c r="R20" i="1"/>
  <c r="J18" i="1"/>
  <c r="R18" i="1"/>
  <c r="Q18" i="1"/>
  <c r="J16" i="1"/>
  <c r="Q16" i="1"/>
  <c r="R16" i="1"/>
  <c r="J14" i="1"/>
  <c r="Q14" i="1"/>
  <c r="R14" i="1"/>
  <c r="J12" i="1"/>
  <c r="Q12" i="1"/>
  <c r="R12" i="1"/>
  <c r="J10" i="1"/>
  <c r="R10" i="1"/>
  <c r="Q10" i="1"/>
  <c r="J8" i="1"/>
  <c r="Q8" i="1"/>
  <c r="R8" i="1"/>
  <c r="J6" i="1"/>
  <c r="R6" i="1"/>
  <c r="Q6" i="1"/>
  <c r="J4" i="1"/>
  <c r="Q4" i="1"/>
  <c r="R4" i="1"/>
  <c r="K3" i="1"/>
  <c r="J3" i="1"/>
  <c r="C3" i="1"/>
  <c r="D3" i="1"/>
  <c r="C133" i="1"/>
  <c r="D133" i="1"/>
  <c r="D131" i="1"/>
  <c r="C131" i="1"/>
  <c r="D129" i="1"/>
  <c r="C129" i="1"/>
  <c r="D127" i="1"/>
  <c r="C127" i="1"/>
  <c r="D125" i="1"/>
  <c r="C125" i="1"/>
  <c r="D123" i="1"/>
  <c r="C123" i="1"/>
  <c r="C121" i="1"/>
  <c r="D121" i="1"/>
  <c r="D119" i="1"/>
  <c r="C119" i="1"/>
  <c r="C117" i="1"/>
  <c r="D117" i="1"/>
  <c r="D115" i="1"/>
  <c r="C115" i="1"/>
  <c r="D113" i="1"/>
  <c r="C113" i="1"/>
  <c r="D111" i="1"/>
  <c r="C111" i="1"/>
  <c r="D109" i="1"/>
  <c r="C109" i="1"/>
  <c r="D107" i="1"/>
  <c r="C107" i="1"/>
  <c r="C105" i="1"/>
  <c r="D105" i="1"/>
  <c r="D103" i="1"/>
  <c r="C103" i="1"/>
  <c r="C101" i="1"/>
  <c r="D101" i="1"/>
  <c r="D99" i="1"/>
  <c r="C99" i="1"/>
  <c r="D97" i="1"/>
  <c r="C97" i="1"/>
  <c r="D95" i="1"/>
  <c r="C95" i="1"/>
  <c r="D93" i="1"/>
  <c r="C93" i="1"/>
  <c r="D91" i="1"/>
  <c r="C91" i="1"/>
  <c r="C89" i="1"/>
  <c r="D89" i="1"/>
  <c r="D87" i="1"/>
  <c r="C87" i="1"/>
  <c r="C85" i="1"/>
  <c r="D85" i="1"/>
  <c r="D83" i="1"/>
  <c r="C83" i="1"/>
  <c r="D81" i="1"/>
  <c r="C81" i="1"/>
  <c r="D79" i="1"/>
  <c r="C79" i="1"/>
  <c r="D77" i="1"/>
  <c r="C77" i="1"/>
  <c r="D75" i="1"/>
  <c r="C75" i="1"/>
  <c r="C73" i="1"/>
  <c r="D73" i="1"/>
  <c r="D71" i="1"/>
  <c r="C71" i="1"/>
  <c r="D69" i="1"/>
  <c r="C69" i="1"/>
  <c r="D67" i="1"/>
  <c r="C67" i="1"/>
  <c r="C65" i="1"/>
  <c r="D65" i="1"/>
  <c r="D63" i="1"/>
  <c r="C63" i="1"/>
  <c r="D61" i="1"/>
  <c r="C61" i="1"/>
  <c r="D59" i="1"/>
  <c r="C59" i="1"/>
  <c r="C57" i="1"/>
  <c r="D57" i="1"/>
  <c r="D55" i="1"/>
  <c r="C55" i="1"/>
  <c r="D53" i="1"/>
  <c r="C53" i="1"/>
  <c r="D51" i="1"/>
  <c r="C51" i="1"/>
  <c r="C49" i="1"/>
  <c r="D49" i="1"/>
  <c r="D47" i="1"/>
  <c r="C47" i="1"/>
  <c r="D45" i="1"/>
  <c r="C45" i="1"/>
  <c r="D43" i="1"/>
  <c r="C43" i="1"/>
  <c r="C41" i="1"/>
  <c r="D41" i="1"/>
  <c r="D39" i="1"/>
  <c r="C39" i="1"/>
  <c r="D37" i="1"/>
  <c r="C37" i="1"/>
  <c r="D35" i="1"/>
  <c r="C35" i="1"/>
  <c r="C33" i="1"/>
  <c r="D33" i="1"/>
  <c r="D31" i="1"/>
  <c r="C31" i="1"/>
  <c r="D29" i="1"/>
  <c r="C29" i="1"/>
  <c r="D27" i="1"/>
  <c r="C27" i="1"/>
  <c r="C25" i="1"/>
  <c r="D25" i="1"/>
  <c r="D23" i="1"/>
  <c r="C23" i="1"/>
  <c r="D21" i="1"/>
  <c r="C21" i="1"/>
  <c r="D19" i="1"/>
  <c r="C19" i="1"/>
  <c r="C17" i="1"/>
  <c r="D17" i="1"/>
  <c r="D15" i="1"/>
  <c r="C15" i="1"/>
  <c r="D13" i="1"/>
  <c r="C13" i="1"/>
  <c r="D11" i="1"/>
  <c r="C11" i="1"/>
  <c r="C9" i="1"/>
  <c r="D9" i="1"/>
  <c r="D7" i="1"/>
  <c r="C7" i="1"/>
  <c r="D5" i="1"/>
  <c r="C5" i="1"/>
  <c r="D134" i="1"/>
  <c r="C134" i="1"/>
  <c r="C132" i="1"/>
  <c r="D132" i="1"/>
  <c r="D130" i="1"/>
  <c r="C130" i="1"/>
  <c r="C128" i="1"/>
  <c r="D128" i="1"/>
  <c r="C126" i="1"/>
  <c r="D126" i="1"/>
  <c r="C124" i="1"/>
  <c r="D124" i="1"/>
  <c r="C122" i="1"/>
  <c r="D122" i="1"/>
  <c r="C120" i="1"/>
  <c r="D120" i="1"/>
  <c r="D118" i="1"/>
  <c r="C118" i="1"/>
  <c r="C116" i="1"/>
  <c r="D116" i="1"/>
  <c r="D114" i="1"/>
  <c r="C114" i="1"/>
  <c r="C112" i="1"/>
  <c r="D112" i="1"/>
  <c r="C110" i="1"/>
  <c r="D110" i="1"/>
  <c r="C108" i="1"/>
  <c r="D108" i="1"/>
  <c r="C106" i="1"/>
  <c r="D106" i="1"/>
  <c r="C104" i="1"/>
  <c r="D104" i="1"/>
  <c r="D102" i="1"/>
  <c r="C102" i="1"/>
  <c r="C100" i="1"/>
  <c r="D100" i="1"/>
  <c r="D98" i="1"/>
  <c r="C98" i="1"/>
  <c r="C96" i="1"/>
  <c r="D96" i="1"/>
  <c r="C94" i="1"/>
  <c r="D94" i="1"/>
  <c r="C92" i="1"/>
  <c r="D92" i="1"/>
  <c r="C90" i="1"/>
  <c r="D90" i="1"/>
  <c r="C88" i="1"/>
  <c r="D88" i="1"/>
  <c r="D86" i="1"/>
  <c r="C86" i="1"/>
  <c r="C84" i="1"/>
  <c r="D84" i="1"/>
  <c r="D82" i="1"/>
  <c r="C82" i="1"/>
  <c r="C80" i="1"/>
  <c r="D80" i="1"/>
  <c r="C78" i="1"/>
  <c r="D78" i="1"/>
  <c r="C76" i="1"/>
  <c r="D76" i="1"/>
  <c r="D74" i="1"/>
  <c r="C74" i="1"/>
  <c r="C72" i="1"/>
  <c r="D72" i="1"/>
  <c r="D70" i="1"/>
  <c r="C70" i="1"/>
  <c r="C68" i="1"/>
  <c r="D68" i="1"/>
  <c r="D66" i="1"/>
  <c r="C66" i="1"/>
  <c r="C64" i="1"/>
  <c r="D64" i="1"/>
  <c r="C62" i="1"/>
  <c r="D62" i="1"/>
  <c r="C60" i="1"/>
  <c r="D60" i="1"/>
  <c r="D58" i="1"/>
  <c r="C58" i="1"/>
  <c r="C56" i="1"/>
  <c r="D56" i="1"/>
  <c r="D54" i="1"/>
  <c r="C54" i="1"/>
  <c r="C52" i="1"/>
  <c r="D52" i="1"/>
  <c r="D50" i="1"/>
  <c r="C50" i="1"/>
  <c r="C48" i="1"/>
  <c r="D48" i="1"/>
  <c r="C46" i="1"/>
  <c r="D46" i="1"/>
  <c r="C44" i="1"/>
  <c r="D44" i="1"/>
  <c r="D42" i="1"/>
  <c r="C42" i="1"/>
  <c r="C40" i="1"/>
  <c r="D40" i="1"/>
  <c r="D38" i="1"/>
  <c r="C38" i="1"/>
  <c r="C36" i="1"/>
  <c r="D36" i="1"/>
  <c r="D34" i="1"/>
  <c r="C34" i="1"/>
  <c r="C32" i="1"/>
  <c r="D32" i="1"/>
  <c r="C30" i="1"/>
  <c r="D30" i="1"/>
  <c r="C28" i="1"/>
  <c r="D28" i="1"/>
  <c r="D26" i="1"/>
  <c r="C26" i="1"/>
  <c r="C24" i="1"/>
  <c r="D24" i="1"/>
  <c r="D22" i="1"/>
  <c r="C22" i="1"/>
  <c r="C20" i="1"/>
  <c r="D20" i="1"/>
  <c r="D18" i="1"/>
  <c r="C18" i="1"/>
  <c r="C16" i="1"/>
  <c r="D16" i="1"/>
  <c r="C14" i="1"/>
  <c r="D14" i="1"/>
  <c r="C12" i="1"/>
  <c r="D12" i="1"/>
  <c r="D10" i="1"/>
  <c r="C10" i="1"/>
  <c r="C8" i="1"/>
  <c r="D8" i="1"/>
  <c r="D6" i="1"/>
  <c r="C6" i="1"/>
  <c r="C4" i="1"/>
  <c r="D4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BG5" i="1" l="1"/>
  <c r="BH5" i="1"/>
  <c r="BG6" i="1"/>
  <c r="BH6" i="1"/>
  <c r="BG7" i="1"/>
  <c r="BH7" i="1"/>
  <c r="BG8" i="1"/>
  <c r="BH8" i="1"/>
  <c r="BG9" i="1"/>
  <c r="BH9" i="1"/>
  <c r="BG10" i="1"/>
  <c r="BH10" i="1"/>
  <c r="BG11" i="1"/>
  <c r="BH11" i="1"/>
  <c r="BG12" i="1"/>
  <c r="BH12" i="1"/>
  <c r="BG13" i="1"/>
  <c r="BH13" i="1"/>
  <c r="BG14" i="1"/>
  <c r="BH14" i="1"/>
  <c r="BG15" i="1"/>
  <c r="BH15" i="1"/>
  <c r="BG16" i="1"/>
  <c r="BH16" i="1"/>
  <c r="BG17" i="1"/>
  <c r="BH17" i="1"/>
  <c r="BG18" i="1"/>
  <c r="BH18" i="1"/>
  <c r="BG19" i="1"/>
  <c r="BH19" i="1"/>
  <c r="BG20" i="1"/>
  <c r="BH20" i="1"/>
  <c r="BG21" i="1"/>
  <c r="BH21" i="1"/>
  <c r="BG22" i="1"/>
  <c r="BH22" i="1"/>
  <c r="BG23" i="1"/>
  <c r="BH23" i="1"/>
  <c r="BG24" i="1"/>
  <c r="BH24" i="1"/>
  <c r="BG25" i="1"/>
  <c r="BH25" i="1"/>
  <c r="BG26" i="1"/>
  <c r="BH26" i="1"/>
  <c r="BG27" i="1"/>
  <c r="BH27" i="1"/>
  <c r="BG28" i="1"/>
  <c r="BH28" i="1"/>
  <c r="BG29" i="1"/>
  <c r="BH29" i="1"/>
  <c r="BG30" i="1"/>
  <c r="BH30" i="1"/>
  <c r="BG31" i="1"/>
  <c r="BH31" i="1"/>
  <c r="BG32" i="1"/>
  <c r="BH32" i="1"/>
  <c r="BI32" i="1" s="1"/>
  <c r="BL32" i="1" s="1"/>
  <c r="BO32" i="1" s="1"/>
  <c r="BG33" i="1"/>
  <c r="BH33" i="1"/>
  <c r="BG34" i="1"/>
  <c r="BH34" i="1"/>
  <c r="BG35" i="1"/>
  <c r="BH35" i="1"/>
  <c r="BG36" i="1"/>
  <c r="BH36" i="1"/>
  <c r="BI36" i="1" s="1"/>
  <c r="BL36" i="1" s="1"/>
  <c r="BO36" i="1" s="1"/>
  <c r="BG37" i="1"/>
  <c r="BH37" i="1"/>
  <c r="BG38" i="1"/>
  <c r="BH38" i="1"/>
  <c r="BG39" i="1"/>
  <c r="BH39" i="1"/>
  <c r="BG40" i="1"/>
  <c r="BH40" i="1"/>
  <c r="BI40" i="1" s="1"/>
  <c r="BL40" i="1" s="1"/>
  <c r="BO40" i="1" s="1"/>
  <c r="BG41" i="1"/>
  <c r="BH41" i="1"/>
  <c r="BG42" i="1"/>
  <c r="BH42" i="1"/>
  <c r="BG43" i="1"/>
  <c r="BH43" i="1"/>
  <c r="BG44" i="1"/>
  <c r="BH44" i="1"/>
  <c r="BI44" i="1" s="1"/>
  <c r="BL44" i="1" s="1"/>
  <c r="BO44" i="1" s="1"/>
  <c r="BG45" i="1"/>
  <c r="BH45" i="1"/>
  <c r="BG46" i="1"/>
  <c r="BH46" i="1"/>
  <c r="BG47" i="1"/>
  <c r="BH47" i="1"/>
  <c r="BG48" i="1"/>
  <c r="BH48" i="1"/>
  <c r="BI48" i="1" s="1"/>
  <c r="BL48" i="1" s="1"/>
  <c r="BO48" i="1" s="1"/>
  <c r="BG49" i="1"/>
  <c r="BH49" i="1"/>
  <c r="BG50" i="1"/>
  <c r="BH50" i="1"/>
  <c r="BG51" i="1"/>
  <c r="BH51" i="1"/>
  <c r="BG52" i="1"/>
  <c r="BH52" i="1"/>
  <c r="BI52" i="1" s="1"/>
  <c r="BL52" i="1" s="1"/>
  <c r="BO52" i="1" s="1"/>
  <c r="BG53" i="1"/>
  <c r="BH53" i="1"/>
  <c r="BG54" i="1"/>
  <c r="BH54" i="1"/>
  <c r="BG55" i="1"/>
  <c r="BH55" i="1"/>
  <c r="BG56" i="1"/>
  <c r="BH56" i="1"/>
  <c r="BI56" i="1" s="1"/>
  <c r="BL56" i="1" s="1"/>
  <c r="BO56" i="1" s="1"/>
  <c r="BG57" i="1"/>
  <c r="BH57" i="1"/>
  <c r="BG58" i="1"/>
  <c r="BH58" i="1"/>
  <c r="BG59" i="1"/>
  <c r="BH59" i="1"/>
  <c r="BG60" i="1"/>
  <c r="BH60" i="1"/>
  <c r="BI60" i="1" s="1"/>
  <c r="BL60" i="1" s="1"/>
  <c r="BO60" i="1" s="1"/>
  <c r="BG61" i="1"/>
  <c r="BH61" i="1"/>
  <c r="BG62" i="1"/>
  <c r="BH62" i="1"/>
  <c r="BG63" i="1"/>
  <c r="BH63" i="1"/>
  <c r="BG64" i="1"/>
  <c r="BH64" i="1"/>
  <c r="BI64" i="1" s="1"/>
  <c r="BL64" i="1" s="1"/>
  <c r="BO64" i="1" s="1"/>
  <c r="BG65" i="1"/>
  <c r="BH65" i="1"/>
  <c r="BG66" i="1"/>
  <c r="BH66" i="1"/>
  <c r="BI66" i="1" s="1"/>
  <c r="BL66" i="1" s="1"/>
  <c r="BO66" i="1" s="1"/>
  <c r="BG67" i="1"/>
  <c r="BH67" i="1"/>
  <c r="BG68" i="1"/>
  <c r="BH68" i="1"/>
  <c r="BI68" i="1" s="1"/>
  <c r="BL68" i="1" s="1"/>
  <c r="BO68" i="1" s="1"/>
  <c r="BG69" i="1"/>
  <c r="BH69" i="1"/>
  <c r="BG70" i="1"/>
  <c r="BH70" i="1"/>
  <c r="BI70" i="1" s="1"/>
  <c r="BL70" i="1" s="1"/>
  <c r="BO70" i="1" s="1"/>
  <c r="BG71" i="1"/>
  <c r="BH71" i="1"/>
  <c r="BG72" i="1"/>
  <c r="BH72" i="1"/>
  <c r="BG73" i="1"/>
  <c r="BH73" i="1"/>
  <c r="BG74" i="1"/>
  <c r="BH74" i="1"/>
  <c r="BG75" i="1"/>
  <c r="BH75" i="1"/>
  <c r="BG76" i="1"/>
  <c r="BH76" i="1"/>
  <c r="BG77" i="1"/>
  <c r="BH77" i="1"/>
  <c r="BG78" i="1"/>
  <c r="BH78" i="1"/>
  <c r="BG79" i="1"/>
  <c r="BH79" i="1"/>
  <c r="BG80" i="1"/>
  <c r="BH80" i="1"/>
  <c r="BG81" i="1"/>
  <c r="BH81" i="1"/>
  <c r="BG82" i="1"/>
  <c r="BH82" i="1"/>
  <c r="BG83" i="1"/>
  <c r="BH83" i="1"/>
  <c r="BG84" i="1"/>
  <c r="BH84" i="1"/>
  <c r="BG85" i="1"/>
  <c r="BH85" i="1"/>
  <c r="BG86" i="1"/>
  <c r="BH86" i="1"/>
  <c r="BG87" i="1"/>
  <c r="BH87" i="1"/>
  <c r="BG88" i="1"/>
  <c r="BH88" i="1"/>
  <c r="BG89" i="1"/>
  <c r="BH89" i="1"/>
  <c r="BG90" i="1"/>
  <c r="BH90" i="1"/>
  <c r="BG91" i="1"/>
  <c r="BH91" i="1"/>
  <c r="BG92" i="1"/>
  <c r="BH92" i="1"/>
  <c r="BG93" i="1"/>
  <c r="BH93" i="1"/>
  <c r="BG94" i="1"/>
  <c r="BH94" i="1"/>
  <c r="BG95" i="1"/>
  <c r="BH95" i="1"/>
  <c r="BG96" i="1"/>
  <c r="BH96" i="1"/>
  <c r="BG97" i="1"/>
  <c r="BH97" i="1"/>
  <c r="BG98" i="1"/>
  <c r="BH98" i="1"/>
  <c r="BG99" i="1"/>
  <c r="BH99" i="1"/>
  <c r="BG100" i="1"/>
  <c r="BH100" i="1"/>
  <c r="BG101" i="1"/>
  <c r="BH101" i="1"/>
  <c r="BG102" i="1"/>
  <c r="BH102" i="1"/>
  <c r="BG103" i="1"/>
  <c r="BH103" i="1"/>
  <c r="BG104" i="1"/>
  <c r="BH104" i="1"/>
  <c r="BG105" i="1"/>
  <c r="BH105" i="1"/>
  <c r="BG106" i="1"/>
  <c r="BH106" i="1"/>
  <c r="BG107" i="1"/>
  <c r="BH107" i="1"/>
  <c r="BG108" i="1"/>
  <c r="BH108" i="1"/>
  <c r="BG109" i="1"/>
  <c r="BH109" i="1"/>
  <c r="BG110" i="1"/>
  <c r="BH110" i="1"/>
  <c r="BG111" i="1"/>
  <c r="BH111" i="1"/>
  <c r="BG112" i="1"/>
  <c r="BH112" i="1"/>
  <c r="BG113" i="1"/>
  <c r="BH113" i="1"/>
  <c r="BG114" i="1"/>
  <c r="BH114" i="1"/>
  <c r="BI114" i="1" s="1"/>
  <c r="BL114" i="1" s="1"/>
  <c r="BO114" i="1" s="1"/>
  <c r="BG115" i="1"/>
  <c r="BH115" i="1"/>
  <c r="BG116" i="1"/>
  <c r="BH116" i="1"/>
  <c r="BG117" i="1"/>
  <c r="BH117" i="1"/>
  <c r="BG118" i="1"/>
  <c r="BH118" i="1"/>
  <c r="BG119" i="1"/>
  <c r="BH119" i="1"/>
  <c r="BG120" i="1"/>
  <c r="BH120" i="1"/>
  <c r="BI120" i="1" s="1"/>
  <c r="BL120" i="1" s="1"/>
  <c r="BO120" i="1" s="1"/>
  <c r="BG121" i="1"/>
  <c r="BH121" i="1"/>
  <c r="BG122" i="1"/>
  <c r="BH122" i="1"/>
  <c r="BI122" i="1" s="1"/>
  <c r="BL122" i="1" s="1"/>
  <c r="BO122" i="1" s="1"/>
  <c r="BG123" i="1"/>
  <c r="BH123" i="1"/>
  <c r="BG124" i="1"/>
  <c r="BH124" i="1"/>
  <c r="BG125" i="1"/>
  <c r="BH125" i="1"/>
  <c r="BG126" i="1"/>
  <c r="BH126" i="1"/>
  <c r="BI126" i="1" s="1"/>
  <c r="BL126" i="1" s="1"/>
  <c r="BO126" i="1" s="1"/>
  <c r="BG127" i="1"/>
  <c r="BH127" i="1"/>
  <c r="BG128" i="1"/>
  <c r="BH128" i="1"/>
  <c r="BG129" i="1"/>
  <c r="BH129" i="1"/>
  <c r="BG130" i="1"/>
  <c r="BH130" i="1"/>
  <c r="BG131" i="1"/>
  <c r="BH131" i="1"/>
  <c r="BG132" i="1"/>
  <c r="BH132" i="1"/>
  <c r="BI132" i="1" s="1"/>
  <c r="BL132" i="1" s="1"/>
  <c r="BO132" i="1" s="1"/>
  <c r="BG133" i="1"/>
  <c r="BH133" i="1"/>
  <c r="BG134" i="1"/>
  <c r="BH134" i="1"/>
  <c r="BB5" i="1"/>
  <c r="BD5" i="1" s="1"/>
  <c r="BF5" i="1" s="1"/>
  <c r="BB6" i="1"/>
  <c r="BD6" i="1" s="1"/>
  <c r="BF6" i="1" s="1"/>
  <c r="BB7" i="1"/>
  <c r="BD7" i="1" s="1"/>
  <c r="BF7" i="1" s="1"/>
  <c r="BB8" i="1"/>
  <c r="BD8" i="1" s="1"/>
  <c r="BF8" i="1" s="1"/>
  <c r="BB9" i="1"/>
  <c r="BD9" i="1" s="1"/>
  <c r="BF9" i="1" s="1"/>
  <c r="BB10" i="1"/>
  <c r="BD10" i="1" s="1"/>
  <c r="BF10" i="1" s="1"/>
  <c r="BB11" i="1"/>
  <c r="BD11" i="1" s="1"/>
  <c r="BF11" i="1" s="1"/>
  <c r="BB12" i="1"/>
  <c r="BD12" i="1" s="1"/>
  <c r="BF12" i="1" s="1"/>
  <c r="BB13" i="1"/>
  <c r="BD13" i="1" s="1"/>
  <c r="BF13" i="1" s="1"/>
  <c r="BB14" i="1"/>
  <c r="BD14" i="1" s="1"/>
  <c r="BF14" i="1" s="1"/>
  <c r="BB15" i="1"/>
  <c r="BD15" i="1" s="1"/>
  <c r="BF15" i="1" s="1"/>
  <c r="BB16" i="1"/>
  <c r="BD16" i="1" s="1"/>
  <c r="BF16" i="1" s="1"/>
  <c r="BB17" i="1"/>
  <c r="BD17" i="1" s="1"/>
  <c r="BF17" i="1" s="1"/>
  <c r="BB18" i="1"/>
  <c r="BD18" i="1" s="1"/>
  <c r="BF18" i="1" s="1"/>
  <c r="BB19" i="1"/>
  <c r="BD19" i="1" s="1"/>
  <c r="BF19" i="1" s="1"/>
  <c r="BB20" i="1"/>
  <c r="BD20" i="1" s="1"/>
  <c r="BF20" i="1" s="1"/>
  <c r="BB21" i="1"/>
  <c r="BD21" i="1" s="1"/>
  <c r="BF21" i="1" s="1"/>
  <c r="BB22" i="1"/>
  <c r="BD22" i="1" s="1"/>
  <c r="BF22" i="1" s="1"/>
  <c r="BB23" i="1"/>
  <c r="BD23" i="1" s="1"/>
  <c r="BF23" i="1" s="1"/>
  <c r="BB24" i="1"/>
  <c r="BD24" i="1" s="1"/>
  <c r="BF24" i="1" s="1"/>
  <c r="BB25" i="1"/>
  <c r="BD25" i="1" s="1"/>
  <c r="BF25" i="1" s="1"/>
  <c r="BB26" i="1"/>
  <c r="BD26" i="1" s="1"/>
  <c r="BF26" i="1" s="1"/>
  <c r="BB27" i="1"/>
  <c r="BD27" i="1" s="1"/>
  <c r="BF27" i="1" s="1"/>
  <c r="BB28" i="1"/>
  <c r="BD28" i="1" s="1"/>
  <c r="BF28" i="1" s="1"/>
  <c r="BB29" i="1"/>
  <c r="BD29" i="1" s="1"/>
  <c r="BF29" i="1" s="1"/>
  <c r="BB30" i="1"/>
  <c r="BD30" i="1" s="1"/>
  <c r="BF30" i="1" s="1"/>
  <c r="BB31" i="1"/>
  <c r="BD31" i="1" s="1"/>
  <c r="BF31" i="1" s="1"/>
  <c r="BB32" i="1"/>
  <c r="BD32" i="1" s="1"/>
  <c r="BF32" i="1" s="1"/>
  <c r="BB33" i="1"/>
  <c r="BD33" i="1" s="1"/>
  <c r="BF33" i="1" s="1"/>
  <c r="BB34" i="1"/>
  <c r="BD34" i="1" s="1"/>
  <c r="BF34" i="1" s="1"/>
  <c r="BB35" i="1"/>
  <c r="BD35" i="1" s="1"/>
  <c r="BF35" i="1" s="1"/>
  <c r="BB36" i="1"/>
  <c r="BD36" i="1" s="1"/>
  <c r="BF36" i="1" s="1"/>
  <c r="BB37" i="1"/>
  <c r="BD37" i="1" s="1"/>
  <c r="BF37" i="1" s="1"/>
  <c r="BB38" i="1"/>
  <c r="BD38" i="1" s="1"/>
  <c r="BF38" i="1" s="1"/>
  <c r="BB39" i="1"/>
  <c r="BD39" i="1" s="1"/>
  <c r="BF39" i="1" s="1"/>
  <c r="BB40" i="1"/>
  <c r="BD40" i="1" s="1"/>
  <c r="BF40" i="1" s="1"/>
  <c r="BB41" i="1"/>
  <c r="BD41" i="1" s="1"/>
  <c r="BF41" i="1" s="1"/>
  <c r="BB42" i="1"/>
  <c r="BD42" i="1" s="1"/>
  <c r="BF42" i="1" s="1"/>
  <c r="BB43" i="1"/>
  <c r="BD43" i="1" s="1"/>
  <c r="BF43" i="1" s="1"/>
  <c r="BB44" i="1"/>
  <c r="BD44" i="1" s="1"/>
  <c r="BF44" i="1" s="1"/>
  <c r="BB45" i="1"/>
  <c r="BD45" i="1" s="1"/>
  <c r="BF45" i="1" s="1"/>
  <c r="BB46" i="1"/>
  <c r="BD46" i="1" s="1"/>
  <c r="BF46" i="1" s="1"/>
  <c r="BB47" i="1"/>
  <c r="BD47" i="1" s="1"/>
  <c r="BF47" i="1" s="1"/>
  <c r="BB48" i="1"/>
  <c r="BD48" i="1" s="1"/>
  <c r="BF48" i="1" s="1"/>
  <c r="BB49" i="1"/>
  <c r="BD49" i="1" s="1"/>
  <c r="BF49" i="1" s="1"/>
  <c r="BB50" i="1"/>
  <c r="BD50" i="1" s="1"/>
  <c r="BF50" i="1" s="1"/>
  <c r="BB51" i="1"/>
  <c r="BD51" i="1" s="1"/>
  <c r="BF51" i="1" s="1"/>
  <c r="BB52" i="1"/>
  <c r="BD52" i="1" s="1"/>
  <c r="BF52" i="1" s="1"/>
  <c r="BB53" i="1"/>
  <c r="BD53" i="1" s="1"/>
  <c r="BF53" i="1" s="1"/>
  <c r="BB54" i="1"/>
  <c r="BD54" i="1" s="1"/>
  <c r="BF54" i="1" s="1"/>
  <c r="BB55" i="1"/>
  <c r="BD55" i="1" s="1"/>
  <c r="BF55" i="1" s="1"/>
  <c r="BB56" i="1"/>
  <c r="BD56" i="1" s="1"/>
  <c r="BF56" i="1" s="1"/>
  <c r="BB57" i="1"/>
  <c r="BD57" i="1" s="1"/>
  <c r="BF57" i="1" s="1"/>
  <c r="BB58" i="1"/>
  <c r="BD58" i="1" s="1"/>
  <c r="BF58" i="1" s="1"/>
  <c r="BB59" i="1"/>
  <c r="BD59" i="1" s="1"/>
  <c r="BF59" i="1" s="1"/>
  <c r="BB60" i="1"/>
  <c r="BD60" i="1" s="1"/>
  <c r="BF60" i="1" s="1"/>
  <c r="BB61" i="1"/>
  <c r="BD61" i="1" s="1"/>
  <c r="BF61" i="1" s="1"/>
  <c r="BB62" i="1"/>
  <c r="BD62" i="1" s="1"/>
  <c r="BF62" i="1" s="1"/>
  <c r="BB63" i="1"/>
  <c r="BD63" i="1" s="1"/>
  <c r="BF63" i="1" s="1"/>
  <c r="BB64" i="1"/>
  <c r="BD64" i="1" s="1"/>
  <c r="BF64" i="1" s="1"/>
  <c r="BB65" i="1"/>
  <c r="BD65" i="1" s="1"/>
  <c r="BF65" i="1" s="1"/>
  <c r="BB66" i="1"/>
  <c r="BD66" i="1" s="1"/>
  <c r="BF66" i="1" s="1"/>
  <c r="BB67" i="1"/>
  <c r="BC67" i="1" s="1"/>
  <c r="BB68" i="1"/>
  <c r="BC68" i="1" s="1"/>
  <c r="BB69" i="1"/>
  <c r="BB70" i="1"/>
  <c r="BD70" i="1" s="1"/>
  <c r="BF70" i="1" s="1"/>
  <c r="BB71" i="1"/>
  <c r="BD71" i="1" s="1"/>
  <c r="BF71" i="1" s="1"/>
  <c r="BB72" i="1"/>
  <c r="BC72" i="1" s="1"/>
  <c r="BB73" i="1"/>
  <c r="BB74" i="1"/>
  <c r="BD74" i="1" s="1"/>
  <c r="BF74" i="1" s="1"/>
  <c r="BB75" i="1"/>
  <c r="BC75" i="1" s="1"/>
  <c r="BB76" i="1"/>
  <c r="BC76" i="1" s="1"/>
  <c r="BB77" i="1"/>
  <c r="BB78" i="1"/>
  <c r="BD78" i="1" s="1"/>
  <c r="BF78" i="1" s="1"/>
  <c r="BB79" i="1"/>
  <c r="BC79" i="1" s="1"/>
  <c r="BB80" i="1"/>
  <c r="BC80" i="1" s="1"/>
  <c r="BB81" i="1"/>
  <c r="BB82" i="1"/>
  <c r="BD82" i="1" s="1"/>
  <c r="BF82" i="1" s="1"/>
  <c r="BB83" i="1"/>
  <c r="BD83" i="1" s="1"/>
  <c r="BF83" i="1" s="1"/>
  <c r="BB84" i="1"/>
  <c r="BC84" i="1" s="1"/>
  <c r="BB85" i="1"/>
  <c r="BB86" i="1"/>
  <c r="BD86" i="1" s="1"/>
  <c r="BF86" i="1" s="1"/>
  <c r="BB87" i="1"/>
  <c r="BD87" i="1" s="1"/>
  <c r="BF87" i="1" s="1"/>
  <c r="BB88" i="1"/>
  <c r="BC88" i="1" s="1"/>
  <c r="BB89" i="1"/>
  <c r="BB90" i="1"/>
  <c r="BD90" i="1" s="1"/>
  <c r="BF90" i="1" s="1"/>
  <c r="BB91" i="1"/>
  <c r="BD91" i="1" s="1"/>
  <c r="BF91" i="1" s="1"/>
  <c r="BB92" i="1"/>
  <c r="BC92" i="1" s="1"/>
  <c r="BB93" i="1"/>
  <c r="BC93" i="1" s="1"/>
  <c r="BB94" i="1"/>
  <c r="BB95" i="1"/>
  <c r="BC95" i="1" s="1"/>
  <c r="BB96" i="1"/>
  <c r="BB97" i="1"/>
  <c r="BC97" i="1" s="1"/>
  <c r="BB98" i="1"/>
  <c r="BB99" i="1"/>
  <c r="BC99" i="1" s="1"/>
  <c r="BB100" i="1"/>
  <c r="BC100" i="1" s="1"/>
  <c r="BB101" i="1"/>
  <c r="BC101" i="1" s="1"/>
  <c r="BB102" i="1"/>
  <c r="BB103" i="1"/>
  <c r="BD103" i="1" s="1"/>
  <c r="BF103" i="1" s="1"/>
  <c r="BB104" i="1"/>
  <c r="BC104" i="1" s="1"/>
  <c r="BB105" i="1"/>
  <c r="BC105" i="1" s="1"/>
  <c r="BB106" i="1"/>
  <c r="BB107" i="1"/>
  <c r="BC107" i="1" s="1"/>
  <c r="BB108" i="1"/>
  <c r="BC108" i="1" s="1"/>
  <c r="BB109" i="1"/>
  <c r="BC109" i="1" s="1"/>
  <c r="BB110" i="1"/>
  <c r="BB111" i="1"/>
  <c r="BD111" i="1" s="1"/>
  <c r="BF111" i="1" s="1"/>
  <c r="BB112" i="1"/>
  <c r="BB113" i="1"/>
  <c r="BB114" i="1"/>
  <c r="BD114" i="1" s="1"/>
  <c r="BF114" i="1" s="1"/>
  <c r="BB115" i="1"/>
  <c r="BC115" i="1" s="1"/>
  <c r="BB116" i="1"/>
  <c r="BB117" i="1"/>
  <c r="BB118" i="1"/>
  <c r="BD118" i="1" s="1"/>
  <c r="BF118" i="1" s="1"/>
  <c r="BB119" i="1"/>
  <c r="BC119" i="1" s="1"/>
  <c r="BB120" i="1"/>
  <c r="BB121" i="1"/>
  <c r="BB122" i="1"/>
  <c r="BD122" i="1" s="1"/>
  <c r="BF122" i="1" s="1"/>
  <c r="BB123" i="1"/>
  <c r="BD123" i="1" s="1"/>
  <c r="BF123" i="1" s="1"/>
  <c r="BB124" i="1"/>
  <c r="BB125" i="1"/>
  <c r="BB126" i="1"/>
  <c r="BD126" i="1" s="1"/>
  <c r="BF126" i="1" s="1"/>
  <c r="BB127" i="1"/>
  <c r="BC127" i="1" s="1"/>
  <c r="BB128" i="1"/>
  <c r="BB129" i="1"/>
  <c r="BB130" i="1"/>
  <c r="BD130" i="1" s="1"/>
  <c r="BF130" i="1" s="1"/>
  <c r="BB131" i="1"/>
  <c r="BD131" i="1" s="1"/>
  <c r="BF131" i="1" s="1"/>
  <c r="BB132" i="1"/>
  <c r="BB133" i="1"/>
  <c r="BB134" i="1"/>
  <c r="BD134" i="1" s="1"/>
  <c r="BF134" i="1" s="1"/>
  <c r="AU5" i="1"/>
  <c r="AW5" i="1" s="1"/>
  <c r="AY5" i="1" s="1"/>
  <c r="AU6" i="1"/>
  <c r="AU7" i="1"/>
  <c r="AW7" i="1" s="1"/>
  <c r="AY7" i="1" s="1"/>
  <c r="AU8" i="1"/>
  <c r="AW8" i="1" s="1"/>
  <c r="AY8" i="1" s="1"/>
  <c r="AU9" i="1"/>
  <c r="AU10" i="1"/>
  <c r="AU11" i="1"/>
  <c r="AW11" i="1" s="1"/>
  <c r="AY11" i="1" s="1"/>
  <c r="AU12" i="1"/>
  <c r="AU13" i="1"/>
  <c r="AW13" i="1" s="1"/>
  <c r="AY13" i="1" s="1"/>
  <c r="AU14" i="1"/>
  <c r="AU15" i="1"/>
  <c r="AW15" i="1" s="1"/>
  <c r="AY15" i="1" s="1"/>
  <c r="AU16" i="1"/>
  <c r="AW16" i="1" s="1"/>
  <c r="AY16" i="1" s="1"/>
  <c r="AU17" i="1"/>
  <c r="AU18" i="1"/>
  <c r="AW18" i="1" s="1"/>
  <c r="AY18" i="1" s="1"/>
  <c r="AU19" i="1"/>
  <c r="AW19" i="1" s="1"/>
  <c r="AY19" i="1" s="1"/>
  <c r="AU20" i="1"/>
  <c r="AU21" i="1"/>
  <c r="AU22" i="1"/>
  <c r="AU23" i="1"/>
  <c r="AW23" i="1" s="1"/>
  <c r="AY23" i="1" s="1"/>
  <c r="AU24" i="1"/>
  <c r="AU25" i="1"/>
  <c r="AU26" i="1"/>
  <c r="AW26" i="1" s="1"/>
  <c r="AY26" i="1" s="1"/>
  <c r="AU27" i="1"/>
  <c r="AW27" i="1" s="1"/>
  <c r="AY27" i="1" s="1"/>
  <c r="AU28" i="1"/>
  <c r="AU29" i="1"/>
  <c r="AW29" i="1" s="1"/>
  <c r="AY29" i="1" s="1"/>
  <c r="AU30" i="1"/>
  <c r="AU31" i="1"/>
  <c r="AW31" i="1" s="1"/>
  <c r="AY31" i="1" s="1"/>
  <c r="AU32" i="1"/>
  <c r="AW32" i="1" s="1"/>
  <c r="AY32" i="1" s="1"/>
  <c r="AU33" i="1"/>
  <c r="AU34" i="1"/>
  <c r="AW34" i="1" s="1"/>
  <c r="AY34" i="1" s="1"/>
  <c r="AU35" i="1"/>
  <c r="AW35" i="1" s="1"/>
  <c r="AY35" i="1" s="1"/>
  <c r="AU36" i="1"/>
  <c r="AU37" i="1"/>
  <c r="AW37" i="1" s="1"/>
  <c r="AY37" i="1" s="1"/>
  <c r="AU38" i="1"/>
  <c r="AU39" i="1"/>
  <c r="AW39" i="1" s="1"/>
  <c r="AY39" i="1" s="1"/>
  <c r="AU40" i="1"/>
  <c r="AW40" i="1" s="1"/>
  <c r="AY40" i="1" s="1"/>
  <c r="AU41" i="1"/>
  <c r="AU42" i="1"/>
  <c r="AW42" i="1" s="1"/>
  <c r="AY42" i="1" s="1"/>
  <c r="AU43" i="1"/>
  <c r="AU44" i="1"/>
  <c r="AW44" i="1" s="1"/>
  <c r="AY44" i="1" s="1"/>
  <c r="AU45" i="1"/>
  <c r="AU46" i="1"/>
  <c r="AW46" i="1" s="1"/>
  <c r="AY46" i="1" s="1"/>
  <c r="AU47" i="1"/>
  <c r="AU48" i="1"/>
  <c r="AW48" i="1" s="1"/>
  <c r="AY48" i="1" s="1"/>
  <c r="AU49" i="1"/>
  <c r="AU50" i="1"/>
  <c r="AW50" i="1" s="1"/>
  <c r="AY50" i="1" s="1"/>
  <c r="AU51" i="1"/>
  <c r="AU52" i="1"/>
  <c r="AW52" i="1" s="1"/>
  <c r="AY52" i="1" s="1"/>
  <c r="AU53" i="1"/>
  <c r="AU54" i="1"/>
  <c r="AW54" i="1" s="1"/>
  <c r="AY54" i="1" s="1"/>
  <c r="AU55" i="1"/>
  <c r="AU56" i="1"/>
  <c r="AW56" i="1" s="1"/>
  <c r="AY56" i="1" s="1"/>
  <c r="AU57" i="1"/>
  <c r="AU58" i="1"/>
  <c r="AW58" i="1" s="1"/>
  <c r="AY58" i="1" s="1"/>
  <c r="AU59" i="1"/>
  <c r="AU60" i="1"/>
  <c r="AW60" i="1" s="1"/>
  <c r="AY60" i="1" s="1"/>
  <c r="AU61" i="1"/>
  <c r="AU62" i="1"/>
  <c r="AW62" i="1" s="1"/>
  <c r="AY62" i="1" s="1"/>
  <c r="AU63" i="1"/>
  <c r="AU64" i="1"/>
  <c r="AW64" i="1" s="1"/>
  <c r="AY64" i="1" s="1"/>
  <c r="AU65" i="1"/>
  <c r="AU66" i="1"/>
  <c r="AW66" i="1" s="1"/>
  <c r="AY66" i="1" s="1"/>
  <c r="AU67" i="1"/>
  <c r="AU68" i="1"/>
  <c r="AW68" i="1" s="1"/>
  <c r="AY68" i="1" s="1"/>
  <c r="AU69" i="1"/>
  <c r="AU70" i="1"/>
  <c r="AW70" i="1" s="1"/>
  <c r="AY70" i="1" s="1"/>
  <c r="AU71" i="1"/>
  <c r="AU72" i="1"/>
  <c r="AW72" i="1" s="1"/>
  <c r="AY72" i="1" s="1"/>
  <c r="AU73" i="1"/>
  <c r="AU74" i="1"/>
  <c r="AW74" i="1" s="1"/>
  <c r="AY74" i="1" s="1"/>
  <c r="AU75" i="1"/>
  <c r="AU76" i="1"/>
  <c r="AW76" i="1" s="1"/>
  <c r="AY76" i="1" s="1"/>
  <c r="AU77" i="1"/>
  <c r="AU78" i="1"/>
  <c r="AW78" i="1" s="1"/>
  <c r="AY78" i="1" s="1"/>
  <c r="AU79" i="1"/>
  <c r="AU80" i="1"/>
  <c r="AW80" i="1" s="1"/>
  <c r="AY80" i="1" s="1"/>
  <c r="AU81" i="1"/>
  <c r="AW81" i="1" s="1"/>
  <c r="AY81" i="1" s="1"/>
  <c r="AU82" i="1"/>
  <c r="AW82" i="1" s="1"/>
  <c r="AY82" i="1" s="1"/>
  <c r="AU83" i="1"/>
  <c r="AW83" i="1" s="1"/>
  <c r="AY83" i="1" s="1"/>
  <c r="AU84" i="1"/>
  <c r="AW84" i="1" s="1"/>
  <c r="AY84" i="1" s="1"/>
  <c r="AU85" i="1"/>
  <c r="AW85" i="1" s="1"/>
  <c r="AY85" i="1" s="1"/>
  <c r="AU86" i="1"/>
  <c r="AW86" i="1" s="1"/>
  <c r="AY86" i="1" s="1"/>
  <c r="AU87" i="1"/>
  <c r="AW87" i="1" s="1"/>
  <c r="AY87" i="1" s="1"/>
  <c r="AU88" i="1"/>
  <c r="AW88" i="1" s="1"/>
  <c r="AY88" i="1" s="1"/>
  <c r="AU89" i="1"/>
  <c r="AW89" i="1" s="1"/>
  <c r="AY89" i="1" s="1"/>
  <c r="AU90" i="1"/>
  <c r="AV90" i="1" s="1"/>
  <c r="AU91" i="1"/>
  <c r="AV91" i="1" s="1"/>
  <c r="AU92" i="1"/>
  <c r="AV92" i="1" s="1"/>
  <c r="AU93" i="1"/>
  <c r="AV93" i="1" s="1"/>
  <c r="AU94" i="1"/>
  <c r="AV94" i="1" s="1"/>
  <c r="AU95" i="1"/>
  <c r="AV95" i="1" s="1"/>
  <c r="AU96" i="1"/>
  <c r="AV96" i="1" s="1"/>
  <c r="AU97" i="1"/>
  <c r="AV97" i="1" s="1"/>
  <c r="AU98" i="1"/>
  <c r="AV98" i="1" s="1"/>
  <c r="AU99" i="1"/>
  <c r="AV99" i="1" s="1"/>
  <c r="AU100" i="1"/>
  <c r="AV100" i="1" s="1"/>
  <c r="AU101" i="1"/>
  <c r="AV101" i="1" s="1"/>
  <c r="AU102" i="1"/>
  <c r="AV102" i="1" s="1"/>
  <c r="AU103" i="1"/>
  <c r="AV103" i="1" s="1"/>
  <c r="AU104" i="1"/>
  <c r="AV104" i="1" s="1"/>
  <c r="AU105" i="1"/>
  <c r="AV105" i="1" s="1"/>
  <c r="AU106" i="1"/>
  <c r="AV106" i="1" s="1"/>
  <c r="AU107" i="1"/>
  <c r="AV107" i="1" s="1"/>
  <c r="AU108" i="1"/>
  <c r="AV108" i="1" s="1"/>
  <c r="AU109" i="1"/>
  <c r="AV109" i="1" s="1"/>
  <c r="AU110" i="1"/>
  <c r="AV110" i="1" s="1"/>
  <c r="AU111" i="1"/>
  <c r="AV111" i="1" s="1"/>
  <c r="AU112" i="1"/>
  <c r="AV112" i="1" s="1"/>
  <c r="AU113" i="1"/>
  <c r="AV113" i="1" s="1"/>
  <c r="AU114" i="1"/>
  <c r="AV114" i="1" s="1"/>
  <c r="AU115" i="1"/>
  <c r="AV115" i="1" s="1"/>
  <c r="AU116" i="1"/>
  <c r="AV116" i="1" s="1"/>
  <c r="AU117" i="1"/>
  <c r="AV117" i="1" s="1"/>
  <c r="AU118" i="1"/>
  <c r="AV118" i="1" s="1"/>
  <c r="AU119" i="1"/>
  <c r="AV119" i="1" s="1"/>
  <c r="AU120" i="1"/>
  <c r="AV120" i="1" s="1"/>
  <c r="AU121" i="1"/>
  <c r="AV121" i="1" s="1"/>
  <c r="AU122" i="1"/>
  <c r="AV122" i="1" s="1"/>
  <c r="AU123" i="1"/>
  <c r="AV123" i="1" s="1"/>
  <c r="AU124" i="1"/>
  <c r="AV124" i="1" s="1"/>
  <c r="AU125" i="1"/>
  <c r="AV125" i="1" s="1"/>
  <c r="AU126" i="1"/>
  <c r="AV126" i="1" s="1"/>
  <c r="AU127" i="1"/>
  <c r="AV127" i="1" s="1"/>
  <c r="AU128" i="1"/>
  <c r="AV128" i="1" s="1"/>
  <c r="AU129" i="1"/>
  <c r="AV129" i="1" s="1"/>
  <c r="AU130" i="1"/>
  <c r="AV130" i="1" s="1"/>
  <c r="AU131" i="1"/>
  <c r="AV131" i="1" s="1"/>
  <c r="AU132" i="1"/>
  <c r="AV132" i="1" s="1"/>
  <c r="AU133" i="1"/>
  <c r="AV133" i="1" s="1"/>
  <c r="AU134" i="1"/>
  <c r="AV134" i="1" s="1"/>
  <c r="AN5" i="1"/>
  <c r="AO5" i="1" s="1"/>
  <c r="AN6" i="1"/>
  <c r="AO6" i="1" s="1"/>
  <c r="AN7" i="1"/>
  <c r="AO7" i="1" s="1"/>
  <c r="AN8" i="1"/>
  <c r="AO8" i="1" s="1"/>
  <c r="AN9" i="1"/>
  <c r="AO9" i="1" s="1"/>
  <c r="AN10" i="1"/>
  <c r="AO10" i="1" s="1"/>
  <c r="AN11" i="1"/>
  <c r="AO11" i="1" s="1"/>
  <c r="AN12" i="1"/>
  <c r="AO12" i="1" s="1"/>
  <c r="AN13" i="1"/>
  <c r="AO13" i="1" s="1"/>
  <c r="AN14" i="1"/>
  <c r="AO14" i="1" s="1"/>
  <c r="AN15" i="1"/>
  <c r="AO15" i="1" s="1"/>
  <c r="AN16" i="1"/>
  <c r="AO16" i="1" s="1"/>
  <c r="AN17" i="1"/>
  <c r="AO17" i="1" s="1"/>
  <c r="AN18" i="1"/>
  <c r="AO18" i="1" s="1"/>
  <c r="AN19" i="1"/>
  <c r="AO19" i="1" s="1"/>
  <c r="AN20" i="1"/>
  <c r="AO20" i="1" s="1"/>
  <c r="AN21" i="1"/>
  <c r="AO21" i="1" s="1"/>
  <c r="AN22" i="1"/>
  <c r="AO22" i="1" s="1"/>
  <c r="AN23" i="1"/>
  <c r="AO23" i="1" s="1"/>
  <c r="AN24" i="1"/>
  <c r="AO24" i="1" s="1"/>
  <c r="AN25" i="1"/>
  <c r="AO25" i="1" s="1"/>
  <c r="AN26" i="1"/>
  <c r="AO26" i="1" s="1"/>
  <c r="AN27" i="1"/>
  <c r="AO27" i="1" s="1"/>
  <c r="AN28" i="1"/>
  <c r="AO28" i="1" s="1"/>
  <c r="AN29" i="1"/>
  <c r="AO29" i="1" s="1"/>
  <c r="AN30" i="1"/>
  <c r="AO30" i="1" s="1"/>
  <c r="AN31" i="1"/>
  <c r="AO31" i="1" s="1"/>
  <c r="AN32" i="1"/>
  <c r="AO32" i="1" s="1"/>
  <c r="AN33" i="1"/>
  <c r="AO33" i="1" s="1"/>
  <c r="AN34" i="1"/>
  <c r="AO34" i="1" s="1"/>
  <c r="AN35" i="1"/>
  <c r="AO35" i="1" s="1"/>
  <c r="AN36" i="1"/>
  <c r="AO36" i="1" s="1"/>
  <c r="AN37" i="1"/>
  <c r="AO37" i="1" s="1"/>
  <c r="AN38" i="1"/>
  <c r="AO38" i="1" s="1"/>
  <c r="AN39" i="1"/>
  <c r="AO39" i="1" s="1"/>
  <c r="AN40" i="1"/>
  <c r="AO40" i="1" s="1"/>
  <c r="AN41" i="1"/>
  <c r="AO41" i="1" s="1"/>
  <c r="AN42" i="1"/>
  <c r="AO42" i="1" s="1"/>
  <c r="AN43" i="1"/>
  <c r="AO43" i="1" s="1"/>
  <c r="AN44" i="1"/>
  <c r="AO44" i="1" s="1"/>
  <c r="AN45" i="1"/>
  <c r="AO45" i="1" s="1"/>
  <c r="AN46" i="1"/>
  <c r="AO46" i="1" s="1"/>
  <c r="AN47" i="1"/>
  <c r="AO47" i="1" s="1"/>
  <c r="AN48" i="1"/>
  <c r="AO48" i="1" s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O90" i="1" s="1"/>
  <c r="AN91" i="1"/>
  <c r="AO91" i="1" s="1"/>
  <c r="AN92" i="1"/>
  <c r="AO92" i="1" s="1"/>
  <c r="AN93" i="1"/>
  <c r="AO93" i="1" s="1"/>
  <c r="AN94" i="1"/>
  <c r="AO94" i="1" s="1"/>
  <c r="AN95" i="1"/>
  <c r="AO95" i="1" s="1"/>
  <c r="AN96" i="1"/>
  <c r="AO96" i="1" s="1"/>
  <c r="AN97" i="1"/>
  <c r="AO97" i="1" s="1"/>
  <c r="AN98" i="1"/>
  <c r="AO98" i="1" s="1"/>
  <c r="AN99" i="1"/>
  <c r="AO99" i="1" s="1"/>
  <c r="AN100" i="1"/>
  <c r="AO100" i="1" s="1"/>
  <c r="AN101" i="1"/>
  <c r="AO101" i="1" s="1"/>
  <c r="AN102" i="1"/>
  <c r="AO102" i="1" s="1"/>
  <c r="AN103" i="1"/>
  <c r="AO103" i="1" s="1"/>
  <c r="AN104" i="1"/>
  <c r="AO104" i="1" s="1"/>
  <c r="AN105" i="1"/>
  <c r="AO105" i="1" s="1"/>
  <c r="AN106" i="1"/>
  <c r="AO106" i="1" s="1"/>
  <c r="AN107" i="1"/>
  <c r="AP107" i="1" s="1"/>
  <c r="AR107" i="1" s="1"/>
  <c r="AN108" i="1"/>
  <c r="AO108" i="1" s="1"/>
  <c r="AN109" i="1"/>
  <c r="AO109" i="1" s="1"/>
  <c r="AN110" i="1"/>
  <c r="AO110" i="1" s="1"/>
  <c r="AN111" i="1"/>
  <c r="AO111" i="1" s="1"/>
  <c r="AN112" i="1"/>
  <c r="AO112" i="1" s="1"/>
  <c r="AN113" i="1"/>
  <c r="AO113" i="1" s="1"/>
  <c r="AN114" i="1"/>
  <c r="AO114" i="1" s="1"/>
  <c r="AN115" i="1"/>
  <c r="AO115" i="1" s="1"/>
  <c r="AN116" i="1"/>
  <c r="AO116" i="1" s="1"/>
  <c r="AN117" i="1"/>
  <c r="AO117" i="1" s="1"/>
  <c r="AN118" i="1"/>
  <c r="AO118" i="1" s="1"/>
  <c r="AN119" i="1"/>
  <c r="AO119" i="1" s="1"/>
  <c r="AN120" i="1"/>
  <c r="AO120" i="1" s="1"/>
  <c r="AN121" i="1"/>
  <c r="AO121" i="1" s="1"/>
  <c r="AN122" i="1"/>
  <c r="AO122" i="1" s="1"/>
  <c r="AN123" i="1"/>
  <c r="AO123" i="1" s="1"/>
  <c r="AN124" i="1"/>
  <c r="AO124" i="1" s="1"/>
  <c r="AN125" i="1"/>
  <c r="AO125" i="1" s="1"/>
  <c r="AN126" i="1"/>
  <c r="AO126" i="1" s="1"/>
  <c r="AN127" i="1"/>
  <c r="AO127" i="1" s="1"/>
  <c r="AN128" i="1"/>
  <c r="AO128" i="1" s="1"/>
  <c r="AN129" i="1"/>
  <c r="AO129" i="1" s="1"/>
  <c r="AN130" i="1"/>
  <c r="AO130" i="1" s="1"/>
  <c r="AN131" i="1"/>
  <c r="AO131" i="1" s="1"/>
  <c r="AN132" i="1"/>
  <c r="AO132" i="1" s="1"/>
  <c r="AN133" i="1"/>
  <c r="AO133" i="1" s="1"/>
  <c r="AN134" i="1"/>
  <c r="AO134" i="1" s="1"/>
  <c r="AG5" i="1"/>
  <c r="AH5" i="1" s="1"/>
  <c r="AG6" i="1"/>
  <c r="AH6" i="1" s="1"/>
  <c r="AG7" i="1"/>
  <c r="AH7" i="1" s="1"/>
  <c r="AG8" i="1"/>
  <c r="AH8" i="1" s="1"/>
  <c r="AG9" i="1"/>
  <c r="AH9" i="1" s="1"/>
  <c r="AG10" i="1"/>
  <c r="AH10" i="1" s="1"/>
  <c r="AG11" i="1"/>
  <c r="AH11" i="1" s="1"/>
  <c r="AG12" i="1"/>
  <c r="AH12" i="1" s="1"/>
  <c r="AG13" i="1"/>
  <c r="AH13" i="1" s="1"/>
  <c r="AG14" i="1"/>
  <c r="AH14" i="1" s="1"/>
  <c r="AG15" i="1"/>
  <c r="AH15" i="1" s="1"/>
  <c r="AG16" i="1"/>
  <c r="AH16" i="1" s="1"/>
  <c r="AG17" i="1"/>
  <c r="AH17" i="1" s="1"/>
  <c r="AG18" i="1"/>
  <c r="AH18" i="1" s="1"/>
  <c r="AG19" i="1"/>
  <c r="AH19" i="1" s="1"/>
  <c r="AG20" i="1"/>
  <c r="AH20" i="1" s="1"/>
  <c r="AG21" i="1"/>
  <c r="AH21" i="1" s="1"/>
  <c r="AG22" i="1"/>
  <c r="AH22" i="1" s="1"/>
  <c r="AG23" i="1"/>
  <c r="AH23" i="1" s="1"/>
  <c r="AG24" i="1"/>
  <c r="AH24" i="1" s="1"/>
  <c r="AG25" i="1"/>
  <c r="AH25" i="1" s="1"/>
  <c r="AG26" i="1"/>
  <c r="AH26" i="1" s="1"/>
  <c r="AG27" i="1"/>
  <c r="AH27" i="1" s="1"/>
  <c r="AG28" i="1"/>
  <c r="AH28" i="1" s="1"/>
  <c r="AG29" i="1"/>
  <c r="AH29" i="1" s="1"/>
  <c r="AG30" i="1"/>
  <c r="AH30" i="1" s="1"/>
  <c r="AG31" i="1"/>
  <c r="AH31" i="1" s="1"/>
  <c r="AG32" i="1"/>
  <c r="AH32" i="1" s="1"/>
  <c r="AG33" i="1"/>
  <c r="AH33" i="1" s="1"/>
  <c r="AG34" i="1"/>
  <c r="AH34" i="1" s="1"/>
  <c r="AG35" i="1"/>
  <c r="AH35" i="1" s="1"/>
  <c r="AG36" i="1"/>
  <c r="AH36" i="1" s="1"/>
  <c r="AG37" i="1"/>
  <c r="AH37" i="1" s="1"/>
  <c r="AG38" i="1"/>
  <c r="AH38" i="1" s="1"/>
  <c r="AG39" i="1"/>
  <c r="AH39" i="1" s="1"/>
  <c r="AG40" i="1"/>
  <c r="AH40" i="1" s="1"/>
  <c r="AG41" i="1"/>
  <c r="AH41" i="1" s="1"/>
  <c r="AG42" i="1"/>
  <c r="AH42" i="1" s="1"/>
  <c r="AG43" i="1"/>
  <c r="AH43" i="1" s="1"/>
  <c r="AG44" i="1"/>
  <c r="AH44" i="1" s="1"/>
  <c r="AG45" i="1"/>
  <c r="AH45" i="1" s="1"/>
  <c r="AG46" i="1"/>
  <c r="AH46" i="1" s="1"/>
  <c r="AG47" i="1"/>
  <c r="AH47" i="1" s="1"/>
  <c r="AG48" i="1"/>
  <c r="AH48" i="1" s="1"/>
  <c r="AG49" i="1"/>
  <c r="AH49" i="1" s="1"/>
  <c r="AG50" i="1"/>
  <c r="AH50" i="1" s="1"/>
  <c r="AG51" i="1"/>
  <c r="AH51" i="1" s="1"/>
  <c r="AG52" i="1"/>
  <c r="AH52" i="1" s="1"/>
  <c r="AG53" i="1"/>
  <c r="AH53" i="1" s="1"/>
  <c r="AG54" i="1"/>
  <c r="AH54" i="1" s="1"/>
  <c r="AG55" i="1"/>
  <c r="AH55" i="1" s="1"/>
  <c r="AG56" i="1"/>
  <c r="AH56" i="1" s="1"/>
  <c r="AG57" i="1"/>
  <c r="AH57" i="1" s="1"/>
  <c r="AG58" i="1"/>
  <c r="AH58" i="1" s="1"/>
  <c r="AG59" i="1"/>
  <c r="AH59" i="1" s="1"/>
  <c r="AG60" i="1"/>
  <c r="AH60" i="1" s="1"/>
  <c r="AG61" i="1"/>
  <c r="AI61" i="1" s="1"/>
  <c r="AK61" i="1" s="1"/>
  <c r="AG62" i="1"/>
  <c r="AI62" i="1" s="1"/>
  <c r="AK62" i="1" s="1"/>
  <c r="AG63" i="1"/>
  <c r="AH63" i="1" s="1"/>
  <c r="AG64" i="1"/>
  <c r="AH64" i="1" s="1"/>
  <c r="AG65" i="1"/>
  <c r="AI65" i="1" s="1"/>
  <c r="AK65" i="1" s="1"/>
  <c r="AG66" i="1"/>
  <c r="AH66" i="1" s="1"/>
  <c r="AG67" i="1"/>
  <c r="AI67" i="1" s="1"/>
  <c r="AK67" i="1" s="1"/>
  <c r="AG68" i="1"/>
  <c r="AH68" i="1" s="1"/>
  <c r="AG69" i="1"/>
  <c r="AI69" i="1" s="1"/>
  <c r="AK69" i="1" s="1"/>
  <c r="AG70" i="1"/>
  <c r="AH70" i="1" s="1"/>
  <c r="AG71" i="1"/>
  <c r="AH71" i="1" s="1"/>
  <c r="AG72" i="1"/>
  <c r="AH72" i="1" s="1"/>
  <c r="AG73" i="1"/>
  <c r="AI73" i="1" s="1"/>
  <c r="AK73" i="1" s="1"/>
  <c r="AG74" i="1"/>
  <c r="AH74" i="1" s="1"/>
  <c r="AG75" i="1"/>
  <c r="AI75" i="1" s="1"/>
  <c r="AK75" i="1" s="1"/>
  <c r="AG76" i="1"/>
  <c r="AH76" i="1" s="1"/>
  <c r="AG77" i="1"/>
  <c r="AI77" i="1" s="1"/>
  <c r="AK77" i="1" s="1"/>
  <c r="AG78" i="1"/>
  <c r="AI78" i="1" s="1"/>
  <c r="AK78" i="1" s="1"/>
  <c r="AG79" i="1"/>
  <c r="AI79" i="1" s="1"/>
  <c r="AK79" i="1" s="1"/>
  <c r="AG80" i="1"/>
  <c r="AH80" i="1" s="1"/>
  <c r="AG81" i="1"/>
  <c r="AI81" i="1" s="1"/>
  <c r="AK81" i="1" s="1"/>
  <c r="AG82" i="1"/>
  <c r="AH82" i="1" s="1"/>
  <c r="AG83" i="1"/>
  <c r="AI83" i="1" s="1"/>
  <c r="AK83" i="1" s="1"/>
  <c r="AG84" i="1"/>
  <c r="AH84" i="1" s="1"/>
  <c r="AG85" i="1"/>
  <c r="AI85" i="1" s="1"/>
  <c r="AK85" i="1" s="1"/>
  <c r="AG86" i="1"/>
  <c r="AI86" i="1" s="1"/>
  <c r="AK86" i="1" s="1"/>
  <c r="AG87" i="1"/>
  <c r="AH87" i="1" s="1"/>
  <c r="AG88" i="1"/>
  <c r="AH88" i="1" s="1"/>
  <c r="AG89" i="1"/>
  <c r="AI89" i="1" s="1"/>
  <c r="AK89" i="1" s="1"/>
  <c r="AG90" i="1"/>
  <c r="AI90" i="1" s="1"/>
  <c r="AK90" i="1" s="1"/>
  <c r="AG91" i="1"/>
  <c r="AH91" i="1" s="1"/>
  <c r="AG92" i="1"/>
  <c r="AH92" i="1" s="1"/>
  <c r="AG93" i="1"/>
  <c r="AI93" i="1" s="1"/>
  <c r="AK93" i="1" s="1"/>
  <c r="AG94" i="1"/>
  <c r="AH94" i="1" s="1"/>
  <c r="AG95" i="1"/>
  <c r="AI95" i="1" s="1"/>
  <c r="AK95" i="1" s="1"/>
  <c r="AG96" i="1"/>
  <c r="AH96" i="1" s="1"/>
  <c r="AG97" i="1"/>
  <c r="AI97" i="1" s="1"/>
  <c r="AK97" i="1" s="1"/>
  <c r="AG98" i="1"/>
  <c r="AH98" i="1" s="1"/>
  <c r="AG99" i="1"/>
  <c r="AH99" i="1" s="1"/>
  <c r="AG100" i="1"/>
  <c r="AH100" i="1" s="1"/>
  <c r="AG101" i="1"/>
  <c r="AI101" i="1" s="1"/>
  <c r="AK101" i="1" s="1"/>
  <c r="AG102" i="1"/>
  <c r="AH102" i="1" s="1"/>
  <c r="AG103" i="1"/>
  <c r="AI103" i="1" s="1"/>
  <c r="AK103" i="1" s="1"/>
  <c r="AG104" i="1"/>
  <c r="AH104" i="1" s="1"/>
  <c r="AG105" i="1"/>
  <c r="AI105" i="1" s="1"/>
  <c r="AK105" i="1" s="1"/>
  <c r="AG106" i="1"/>
  <c r="AI106" i="1" s="1"/>
  <c r="AK106" i="1" s="1"/>
  <c r="AG107" i="1"/>
  <c r="AI107" i="1" s="1"/>
  <c r="AK107" i="1" s="1"/>
  <c r="AG108" i="1"/>
  <c r="AH108" i="1" s="1"/>
  <c r="AG109" i="1"/>
  <c r="AI109" i="1" s="1"/>
  <c r="AK109" i="1" s="1"/>
  <c r="AG110" i="1"/>
  <c r="AH110" i="1" s="1"/>
  <c r="AG111" i="1"/>
  <c r="AI111" i="1" s="1"/>
  <c r="AK111" i="1" s="1"/>
  <c r="AG112" i="1"/>
  <c r="AH112" i="1" s="1"/>
  <c r="AG113" i="1"/>
  <c r="AI113" i="1" s="1"/>
  <c r="AK113" i="1" s="1"/>
  <c r="AG114" i="1"/>
  <c r="AI114" i="1" s="1"/>
  <c r="AK114" i="1" s="1"/>
  <c r="AG115" i="1"/>
  <c r="AH115" i="1" s="1"/>
  <c r="AG116" i="1"/>
  <c r="AH116" i="1" s="1"/>
  <c r="AG117" i="1"/>
  <c r="AI117" i="1" s="1"/>
  <c r="AK117" i="1" s="1"/>
  <c r="AG118" i="1"/>
  <c r="AH118" i="1" s="1"/>
  <c r="AG119" i="1"/>
  <c r="AH119" i="1" s="1"/>
  <c r="AG120" i="1"/>
  <c r="AH120" i="1" s="1"/>
  <c r="AG121" i="1"/>
  <c r="AI121" i="1" s="1"/>
  <c r="AK121" i="1" s="1"/>
  <c r="AG122" i="1"/>
  <c r="AI122" i="1" s="1"/>
  <c r="AK122" i="1" s="1"/>
  <c r="AG123" i="1"/>
  <c r="AH123" i="1" s="1"/>
  <c r="AG124" i="1"/>
  <c r="AH124" i="1" s="1"/>
  <c r="AG125" i="1"/>
  <c r="AI125" i="1" s="1"/>
  <c r="AK125" i="1" s="1"/>
  <c r="AG126" i="1"/>
  <c r="AH126" i="1" s="1"/>
  <c r="AG127" i="1"/>
  <c r="AI127" i="1" s="1"/>
  <c r="AK127" i="1" s="1"/>
  <c r="AG128" i="1"/>
  <c r="AH128" i="1" s="1"/>
  <c r="AG129" i="1"/>
  <c r="AI129" i="1" s="1"/>
  <c r="AK129" i="1" s="1"/>
  <c r="AG130" i="1"/>
  <c r="AH130" i="1" s="1"/>
  <c r="AG131" i="1"/>
  <c r="AH131" i="1" s="1"/>
  <c r="AG132" i="1"/>
  <c r="AH132" i="1" s="1"/>
  <c r="AG133" i="1"/>
  <c r="AI133" i="1" s="1"/>
  <c r="AK133" i="1" s="1"/>
  <c r="AG134" i="1"/>
  <c r="AH13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S5" i="1"/>
  <c r="U5" i="1" s="1"/>
  <c r="W5" i="1" s="1"/>
  <c r="S6" i="1"/>
  <c r="T6" i="1" s="1"/>
  <c r="S7" i="1"/>
  <c r="T7" i="1" s="1"/>
  <c r="S8" i="1"/>
  <c r="T8" i="1" s="1"/>
  <c r="S9" i="1"/>
  <c r="U9" i="1" s="1"/>
  <c r="W9" i="1" s="1"/>
  <c r="S10" i="1"/>
  <c r="T10" i="1" s="1"/>
  <c r="S11" i="1"/>
  <c r="T11" i="1" s="1"/>
  <c r="S12" i="1"/>
  <c r="T12" i="1" s="1"/>
  <c r="S13" i="1"/>
  <c r="U13" i="1" s="1"/>
  <c r="W13" i="1" s="1"/>
  <c r="S14" i="1"/>
  <c r="T14" i="1" s="1"/>
  <c r="S15" i="1"/>
  <c r="T15" i="1" s="1"/>
  <c r="S16" i="1"/>
  <c r="T16" i="1" s="1"/>
  <c r="S17" i="1"/>
  <c r="U17" i="1" s="1"/>
  <c r="W17" i="1" s="1"/>
  <c r="S18" i="1"/>
  <c r="T18" i="1" s="1"/>
  <c r="S19" i="1"/>
  <c r="T19" i="1" s="1"/>
  <c r="S20" i="1"/>
  <c r="T20" i="1" s="1"/>
  <c r="S21" i="1"/>
  <c r="U21" i="1" s="1"/>
  <c r="W21" i="1" s="1"/>
  <c r="S22" i="1"/>
  <c r="T22" i="1" s="1"/>
  <c r="S23" i="1"/>
  <c r="T23" i="1" s="1"/>
  <c r="S24" i="1"/>
  <c r="T24" i="1" s="1"/>
  <c r="S25" i="1"/>
  <c r="U25" i="1" s="1"/>
  <c r="W25" i="1" s="1"/>
  <c r="S26" i="1"/>
  <c r="T26" i="1" s="1"/>
  <c r="S27" i="1"/>
  <c r="T27" i="1" s="1"/>
  <c r="S28" i="1"/>
  <c r="T28" i="1" s="1"/>
  <c r="S29" i="1"/>
  <c r="U29" i="1" s="1"/>
  <c r="W29" i="1" s="1"/>
  <c r="S30" i="1"/>
  <c r="T30" i="1" s="1"/>
  <c r="S31" i="1"/>
  <c r="T31" i="1" s="1"/>
  <c r="S32" i="1"/>
  <c r="T32" i="1" s="1"/>
  <c r="S33" i="1"/>
  <c r="U33" i="1" s="1"/>
  <c r="W33" i="1" s="1"/>
  <c r="S34" i="1"/>
  <c r="T34" i="1" s="1"/>
  <c r="S35" i="1"/>
  <c r="T35" i="1" s="1"/>
  <c r="S36" i="1"/>
  <c r="T36" i="1" s="1"/>
  <c r="S37" i="1"/>
  <c r="U37" i="1" s="1"/>
  <c r="W37" i="1" s="1"/>
  <c r="S38" i="1"/>
  <c r="T38" i="1" s="1"/>
  <c r="S39" i="1"/>
  <c r="T39" i="1" s="1"/>
  <c r="S40" i="1"/>
  <c r="T40" i="1" s="1"/>
  <c r="S41" i="1"/>
  <c r="U41" i="1" s="1"/>
  <c r="W41" i="1" s="1"/>
  <c r="S42" i="1"/>
  <c r="T42" i="1" s="1"/>
  <c r="S43" i="1"/>
  <c r="T43" i="1" s="1"/>
  <c r="S44" i="1"/>
  <c r="T44" i="1" s="1"/>
  <c r="S45" i="1"/>
  <c r="U45" i="1" s="1"/>
  <c r="W45" i="1" s="1"/>
  <c r="S46" i="1"/>
  <c r="T46" i="1" s="1"/>
  <c r="S47" i="1"/>
  <c r="T47" i="1" s="1"/>
  <c r="S48" i="1"/>
  <c r="T48" i="1" s="1"/>
  <c r="S49" i="1"/>
  <c r="U49" i="1" s="1"/>
  <c r="W49" i="1" s="1"/>
  <c r="S50" i="1"/>
  <c r="T50" i="1" s="1"/>
  <c r="S51" i="1"/>
  <c r="T51" i="1" s="1"/>
  <c r="S52" i="1"/>
  <c r="T52" i="1" s="1"/>
  <c r="S53" i="1"/>
  <c r="U53" i="1" s="1"/>
  <c r="W53" i="1" s="1"/>
  <c r="S54" i="1"/>
  <c r="T54" i="1" s="1"/>
  <c r="S55" i="1"/>
  <c r="T55" i="1" s="1"/>
  <c r="S56" i="1"/>
  <c r="T56" i="1" s="1"/>
  <c r="S57" i="1"/>
  <c r="U57" i="1" s="1"/>
  <c r="W57" i="1" s="1"/>
  <c r="S58" i="1"/>
  <c r="T58" i="1" s="1"/>
  <c r="S59" i="1"/>
  <c r="T59" i="1" s="1"/>
  <c r="S60" i="1"/>
  <c r="T60" i="1" s="1"/>
  <c r="S61" i="1"/>
  <c r="U61" i="1" s="1"/>
  <c r="W61" i="1" s="1"/>
  <c r="S62" i="1"/>
  <c r="T62" i="1" s="1"/>
  <c r="S63" i="1"/>
  <c r="T63" i="1" s="1"/>
  <c r="S64" i="1"/>
  <c r="T64" i="1" s="1"/>
  <c r="S65" i="1"/>
  <c r="U65" i="1" s="1"/>
  <c r="W65" i="1" s="1"/>
  <c r="S66" i="1"/>
  <c r="T66" i="1" s="1"/>
  <c r="S67" i="1"/>
  <c r="T67" i="1" s="1"/>
  <c r="S68" i="1"/>
  <c r="U68" i="1" s="1"/>
  <c r="W68" i="1" s="1"/>
  <c r="S69" i="1"/>
  <c r="U69" i="1" s="1"/>
  <c r="W69" i="1" s="1"/>
  <c r="S70" i="1"/>
  <c r="U70" i="1" s="1"/>
  <c r="W70" i="1" s="1"/>
  <c r="S71" i="1"/>
  <c r="T71" i="1" s="1"/>
  <c r="S72" i="1"/>
  <c r="U72" i="1" s="1"/>
  <c r="W72" i="1" s="1"/>
  <c r="S73" i="1"/>
  <c r="T73" i="1" s="1"/>
  <c r="S74" i="1"/>
  <c r="U74" i="1" s="1"/>
  <c r="W74" i="1" s="1"/>
  <c r="S75" i="1"/>
  <c r="T75" i="1" s="1"/>
  <c r="S76" i="1"/>
  <c r="U76" i="1" s="1"/>
  <c r="W76" i="1" s="1"/>
  <c r="S77" i="1"/>
  <c r="T77" i="1" s="1"/>
  <c r="S78" i="1"/>
  <c r="T78" i="1" s="1"/>
  <c r="S79" i="1"/>
  <c r="T79" i="1" s="1"/>
  <c r="S80" i="1"/>
  <c r="U80" i="1" s="1"/>
  <c r="W80" i="1" s="1"/>
  <c r="S81" i="1"/>
  <c r="U81" i="1" s="1"/>
  <c r="W81" i="1" s="1"/>
  <c r="S82" i="1"/>
  <c r="T82" i="1" s="1"/>
  <c r="S83" i="1"/>
  <c r="T83" i="1" s="1"/>
  <c r="S84" i="1"/>
  <c r="U84" i="1" s="1"/>
  <c r="W84" i="1" s="1"/>
  <c r="S85" i="1"/>
  <c r="U85" i="1" s="1"/>
  <c r="W85" i="1" s="1"/>
  <c r="S86" i="1"/>
  <c r="T86" i="1" s="1"/>
  <c r="S87" i="1"/>
  <c r="T87" i="1" s="1"/>
  <c r="S88" i="1"/>
  <c r="T88" i="1" s="1"/>
  <c r="S89" i="1"/>
  <c r="U89" i="1" s="1"/>
  <c r="W89" i="1" s="1"/>
  <c r="S90" i="1"/>
  <c r="T90" i="1" s="1"/>
  <c r="S91" i="1"/>
  <c r="T91" i="1" s="1"/>
  <c r="S92" i="1"/>
  <c r="T92" i="1" s="1"/>
  <c r="S93" i="1"/>
  <c r="U93" i="1" s="1"/>
  <c r="W93" i="1" s="1"/>
  <c r="S94" i="1"/>
  <c r="T94" i="1" s="1"/>
  <c r="S95" i="1"/>
  <c r="T95" i="1" s="1"/>
  <c r="S96" i="1"/>
  <c r="T96" i="1" s="1"/>
  <c r="S97" i="1"/>
  <c r="U97" i="1" s="1"/>
  <c r="W97" i="1" s="1"/>
  <c r="S98" i="1"/>
  <c r="T98" i="1" s="1"/>
  <c r="S99" i="1"/>
  <c r="T99" i="1" s="1"/>
  <c r="S100" i="1"/>
  <c r="T100" i="1" s="1"/>
  <c r="S101" i="1"/>
  <c r="U101" i="1" s="1"/>
  <c r="W101" i="1" s="1"/>
  <c r="S102" i="1"/>
  <c r="T102" i="1" s="1"/>
  <c r="S103" i="1"/>
  <c r="T103" i="1" s="1"/>
  <c r="S104" i="1"/>
  <c r="T104" i="1" s="1"/>
  <c r="S105" i="1"/>
  <c r="U105" i="1" s="1"/>
  <c r="W105" i="1" s="1"/>
  <c r="S106" i="1"/>
  <c r="T106" i="1" s="1"/>
  <c r="S107" i="1"/>
  <c r="T107" i="1" s="1"/>
  <c r="S108" i="1"/>
  <c r="T108" i="1" s="1"/>
  <c r="S109" i="1"/>
  <c r="U109" i="1" s="1"/>
  <c r="W109" i="1" s="1"/>
  <c r="S110" i="1"/>
  <c r="T110" i="1" s="1"/>
  <c r="S111" i="1"/>
  <c r="T111" i="1" s="1"/>
  <c r="S112" i="1"/>
  <c r="T112" i="1" s="1"/>
  <c r="S113" i="1"/>
  <c r="U113" i="1" s="1"/>
  <c r="W113" i="1" s="1"/>
  <c r="S114" i="1"/>
  <c r="T114" i="1" s="1"/>
  <c r="S115" i="1"/>
  <c r="T115" i="1" s="1"/>
  <c r="S116" i="1"/>
  <c r="T116" i="1" s="1"/>
  <c r="S117" i="1"/>
  <c r="U117" i="1" s="1"/>
  <c r="W117" i="1" s="1"/>
  <c r="S118" i="1"/>
  <c r="T118" i="1" s="1"/>
  <c r="S119" i="1"/>
  <c r="T119" i="1" s="1"/>
  <c r="S120" i="1"/>
  <c r="T120" i="1" s="1"/>
  <c r="S121" i="1"/>
  <c r="U121" i="1" s="1"/>
  <c r="W121" i="1" s="1"/>
  <c r="S122" i="1"/>
  <c r="T122" i="1" s="1"/>
  <c r="S123" i="1"/>
  <c r="T123" i="1" s="1"/>
  <c r="S124" i="1"/>
  <c r="T124" i="1" s="1"/>
  <c r="S125" i="1"/>
  <c r="U125" i="1" s="1"/>
  <c r="W125" i="1" s="1"/>
  <c r="S126" i="1"/>
  <c r="T126" i="1" s="1"/>
  <c r="S127" i="1"/>
  <c r="T127" i="1" s="1"/>
  <c r="S128" i="1"/>
  <c r="T128" i="1" s="1"/>
  <c r="S129" i="1"/>
  <c r="U129" i="1" s="1"/>
  <c r="W129" i="1" s="1"/>
  <c r="S130" i="1"/>
  <c r="T130" i="1" s="1"/>
  <c r="S131" i="1"/>
  <c r="T131" i="1" s="1"/>
  <c r="S132" i="1"/>
  <c r="T132" i="1" s="1"/>
  <c r="S133" i="1"/>
  <c r="U133" i="1" s="1"/>
  <c r="W133" i="1" s="1"/>
  <c r="S134" i="1"/>
  <c r="T134" i="1" s="1"/>
  <c r="BI28" i="1" l="1"/>
  <c r="BL28" i="1" s="1"/>
  <c r="BO28" i="1" s="1"/>
  <c r="BI24" i="1"/>
  <c r="BL24" i="1" s="1"/>
  <c r="BO24" i="1" s="1"/>
  <c r="BI20" i="1"/>
  <c r="BL20" i="1" s="1"/>
  <c r="BO20" i="1" s="1"/>
  <c r="BI16" i="1"/>
  <c r="BL16" i="1" s="1"/>
  <c r="BO16" i="1" s="1"/>
  <c r="BI12" i="1"/>
  <c r="BL12" i="1" s="1"/>
  <c r="BO12" i="1" s="1"/>
  <c r="BC37" i="1"/>
  <c r="BI8" i="1"/>
  <c r="BL8" i="1" s="1"/>
  <c r="BO8" i="1" s="1"/>
  <c r="BC20" i="1"/>
  <c r="U99" i="1"/>
  <c r="W99" i="1" s="1"/>
  <c r="AB110" i="1"/>
  <c r="AD110" i="1" s="1"/>
  <c r="BC6" i="1"/>
  <c r="AH103" i="1"/>
  <c r="BC29" i="1"/>
  <c r="BC16" i="1"/>
  <c r="BC12" i="1"/>
  <c r="BC24" i="1"/>
  <c r="AB12" i="1"/>
  <c r="AD12" i="1" s="1"/>
  <c r="AH127" i="1"/>
  <c r="AI13" i="1"/>
  <c r="AK13" i="1" s="1"/>
  <c r="AW122" i="1"/>
  <c r="AY122" i="1" s="1"/>
  <c r="AV15" i="1"/>
  <c r="BC31" i="1"/>
  <c r="BC22" i="1"/>
  <c r="BC14" i="1"/>
  <c r="BC8" i="1"/>
  <c r="BC18" i="1"/>
  <c r="BC10" i="1"/>
  <c r="T113" i="1"/>
  <c r="BC62" i="1"/>
  <c r="BC33" i="1"/>
  <c r="BC25" i="1"/>
  <c r="BC23" i="1"/>
  <c r="BC21" i="1"/>
  <c r="BC19" i="1"/>
  <c r="BC17" i="1"/>
  <c r="BC15" i="1"/>
  <c r="BC13" i="1"/>
  <c r="BC11" i="1"/>
  <c r="BC9" i="1"/>
  <c r="BC7" i="1"/>
  <c r="BC5" i="1"/>
  <c r="BC87" i="1"/>
  <c r="BD80" i="1"/>
  <c r="BF80" i="1" s="1"/>
  <c r="BC35" i="1"/>
  <c r="BC27" i="1"/>
  <c r="BI117" i="1"/>
  <c r="BL117" i="1" s="1"/>
  <c r="BO117" i="1" s="1"/>
  <c r="BI115" i="1"/>
  <c r="BL115" i="1" s="1"/>
  <c r="BO115" i="1" s="1"/>
  <c r="BI113" i="1"/>
  <c r="BL113" i="1" s="1"/>
  <c r="BO113" i="1" s="1"/>
  <c r="BI109" i="1"/>
  <c r="BL109" i="1" s="1"/>
  <c r="BO109" i="1" s="1"/>
  <c r="BI107" i="1"/>
  <c r="BL107" i="1" s="1"/>
  <c r="BO107" i="1" s="1"/>
  <c r="BI103" i="1"/>
  <c r="BL103" i="1" s="1"/>
  <c r="BO103" i="1" s="1"/>
  <c r="BI101" i="1"/>
  <c r="BL101" i="1" s="1"/>
  <c r="BO101" i="1" s="1"/>
  <c r="BI97" i="1"/>
  <c r="BL97" i="1" s="1"/>
  <c r="BO97" i="1" s="1"/>
  <c r="BI65" i="1"/>
  <c r="BL65" i="1" s="1"/>
  <c r="BO65" i="1" s="1"/>
  <c r="BI63" i="1"/>
  <c r="BL63" i="1" s="1"/>
  <c r="BO63" i="1" s="1"/>
  <c r="BI61" i="1"/>
  <c r="BL61" i="1" s="1"/>
  <c r="BO61" i="1" s="1"/>
  <c r="BI59" i="1"/>
  <c r="BL59" i="1" s="1"/>
  <c r="BO59" i="1" s="1"/>
  <c r="BI57" i="1"/>
  <c r="BL57" i="1" s="1"/>
  <c r="BO57" i="1" s="1"/>
  <c r="BI55" i="1"/>
  <c r="BL55" i="1" s="1"/>
  <c r="BO55" i="1" s="1"/>
  <c r="BI53" i="1"/>
  <c r="BL53" i="1" s="1"/>
  <c r="BO53" i="1" s="1"/>
  <c r="BI51" i="1"/>
  <c r="BL51" i="1" s="1"/>
  <c r="BO51" i="1" s="1"/>
  <c r="BI49" i="1"/>
  <c r="BL49" i="1" s="1"/>
  <c r="BO49" i="1" s="1"/>
  <c r="BI47" i="1"/>
  <c r="BL47" i="1" s="1"/>
  <c r="BO47" i="1" s="1"/>
  <c r="BI45" i="1"/>
  <c r="BL45" i="1" s="1"/>
  <c r="BO45" i="1" s="1"/>
  <c r="BI43" i="1"/>
  <c r="BL43" i="1" s="1"/>
  <c r="BO43" i="1" s="1"/>
  <c r="BI41" i="1"/>
  <c r="BL41" i="1" s="1"/>
  <c r="BO41" i="1" s="1"/>
  <c r="BI39" i="1"/>
  <c r="BL39" i="1" s="1"/>
  <c r="BO39" i="1" s="1"/>
  <c r="BI37" i="1"/>
  <c r="BL37" i="1" s="1"/>
  <c r="BO37" i="1" s="1"/>
  <c r="BI35" i="1"/>
  <c r="BL35" i="1" s="1"/>
  <c r="BO35" i="1" s="1"/>
  <c r="BI33" i="1"/>
  <c r="BL33" i="1" s="1"/>
  <c r="BO33" i="1" s="1"/>
  <c r="BI31" i="1"/>
  <c r="BL31" i="1" s="1"/>
  <c r="BO31" i="1" s="1"/>
  <c r="BI29" i="1"/>
  <c r="BL29" i="1" s="1"/>
  <c r="BO29" i="1" s="1"/>
  <c r="BI27" i="1"/>
  <c r="BL27" i="1" s="1"/>
  <c r="BO27" i="1" s="1"/>
  <c r="BI23" i="1"/>
  <c r="BL23" i="1" s="1"/>
  <c r="BO23" i="1" s="1"/>
  <c r="BI19" i="1"/>
  <c r="BL19" i="1" s="1"/>
  <c r="BO19" i="1" s="1"/>
  <c r="BI17" i="1"/>
  <c r="BL17" i="1" s="1"/>
  <c r="BO17" i="1" s="1"/>
  <c r="BI15" i="1"/>
  <c r="BL15" i="1" s="1"/>
  <c r="BO15" i="1" s="1"/>
  <c r="BI13" i="1"/>
  <c r="BL13" i="1" s="1"/>
  <c r="BO13" i="1" s="1"/>
  <c r="BC38" i="1"/>
  <c r="BC36" i="1"/>
  <c r="BC34" i="1"/>
  <c r="BC32" i="1"/>
  <c r="BC30" i="1"/>
  <c r="BC28" i="1"/>
  <c r="BC26" i="1"/>
  <c r="AW106" i="1"/>
  <c r="AY106" i="1" s="1"/>
  <c r="BD75" i="1"/>
  <c r="BF75" i="1" s="1"/>
  <c r="T37" i="1"/>
  <c r="AH86" i="1"/>
  <c r="AV34" i="1"/>
  <c r="AV16" i="1"/>
  <c r="BC123" i="1"/>
  <c r="T5" i="1"/>
  <c r="AB124" i="1"/>
  <c r="AD124" i="1" s="1"/>
  <c r="AI91" i="1"/>
  <c r="AK91" i="1" s="1"/>
  <c r="AH77" i="1"/>
  <c r="BD115" i="1"/>
  <c r="BF115" i="1" s="1"/>
  <c r="T81" i="1"/>
  <c r="U23" i="1"/>
  <c r="W23" i="1" s="1"/>
  <c r="AI57" i="1"/>
  <c r="AK57" i="1" s="1"/>
  <c r="BC71" i="1"/>
  <c r="BD68" i="1"/>
  <c r="BF68" i="1" s="1"/>
  <c r="BC54" i="1"/>
  <c r="U55" i="1"/>
  <c r="W55" i="1" s="1"/>
  <c r="T29" i="1"/>
  <c r="AB52" i="1"/>
  <c r="AD52" i="1" s="1"/>
  <c r="AB45" i="1"/>
  <c r="AD45" i="1" s="1"/>
  <c r="AH122" i="1"/>
  <c r="AH107" i="1"/>
  <c r="AH69" i="1"/>
  <c r="AW90" i="1"/>
  <c r="AY90" i="1" s="1"/>
  <c r="AV87" i="1"/>
  <c r="BC122" i="1"/>
  <c r="BD119" i="1"/>
  <c r="BF119" i="1" s="1"/>
  <c r="BD76" i="1"/>
  <c r="BF76" i="1" s="1"/>
  <c r="BC46" i="1"/>
  <c r="AI19" i="1"/>
  <c r="AK19" i="1" s="1"/>
  <c r="AP119" i="1"/>
  <c r="AR119" i="1" s="1"/>
  <c r="AW130" i="1"/>
  <c r="AY130" i="1" s="1"/>
  <c r="AW98" i="1"/>
  <c r="AY98" i="1" s="1"/>
  <c r="BC131" i="1"/>
  <c r="BC111" i="1"/>
  <c r="BD108" i="1"/>
  <c r="BF108" i="1" s="1"/>
  <c r="BC91" i="1"/>
  <c r="BC82" i="1"/>
  <c r="BD72" i="1"/>
  <c r="BF72" i="1" s="1"/>
  <c r="BC66" i="1"/>
  <c r="BC50" i="1"/>
  <c r="BD127" i="1"/>
  <c r="BF127" i="1" s="1"/>
  <c r="BD67" i="1"/>
  <c r="BF67" i="1" s="1"/>
  <c r="U131" i="1"/>
  <c r="W131" i="1" s="1"/>
  <c r="T105" i="1"/>
  <c r="T72" i="1"/>
  <c r="T61" i="1"/>
  <c r="AB118" i="1"/>
  <c r="AD118" i="1" s="1"/>
  <c r="AB84" i="1"/>
  <c r="AD84" i="1" s="1"/>
  <c r="AB77" i="1"/>
  <c r="AD77" i="1" s="1"/>
  <c r="AB20" i="1"/>
  <c r="AD20" i="1" s="1"/>
  <c r="AH114" i="1"/>
  <c r="AH111" i="1"/>
  <c r="AH81" i="1"/>
  <c r="AW114" i="1"/>
  <c r="AY114" i="1" s="1"/>
  <c r="BC103" i="1"/>
  <c r="BD100" i="1"/>
  <c r="BF100" i="1" s="1"/>
  <c r="BC83" i="1"/>
  <c r="BC58" i="1"/>
  <c r="BC42" i="1"/>
  <c r="T125" i="1"/>
  <c r="U107" i="1"/>
  <c r="W107" i="1" s="1"/>
  <c r="T101" i="1"/>
  <c r="T70" i="1"/>
  <c r="U63" i="1"/>
  <c r="W63" i="1" s="1"/>
  <c r="T57" i="1"/>
  <c r="T17" i="1"/>
  <c r="AB122" i="1"/>
  <c r="AD122" i="1" s="1"/>
  <c r="AB116" i="1"/>
  <c r="AD116" i="1" s="1"/>
  <c r="AB90" i="1"/>
  <c r="AD90" i="1" s="1"/>
  <c r="AB28" i="1"/>
  <c r="AD28" i="1" s="1"/>
  <c r="AB18" i="1"/>
  <c r="AD18" i="1" s="1"/>
  <c r="AH129" i="1"/>
  <c r="AH105" i="1"/>
  <c r="AH93" i="1"/>
  <c r="AH79" i="1"/>
  <c r="AH67" i="1"/>
  <c r="AI37" i="1"/>
  <c r="AK37" i="1" s="1"/>
  <c r="AW132" i="1"/>
  <c r="AY132" i="1" s="1"/>
  <c r="AW116" i="1"/>
  <c r="AY116" i="1" s="1"/>
  <c r="AW100" i="1"/>
  <c r="AY100" i="1" s="1"/>
  <c r="AV85" i="1"/>
  <c r="BC134" i="1"/>
  <c r="BC78" i="1"/>
  <c r="BC64" i="1"/>
  <c r="BC56" i="1"/>
  <c r="BC48" i="1"/>
  <c r="BC40" i="1"/>
  <c r="AI134" i="1"/>
  <c r="AK134" i="1" s="1"/>
  <c r="AI98" i="1"/>
  <c r="AK98" i="1" s="1"/>
  <c r="BD95" i="1"/>
  <c r="BF95" i="1" s="1"/>
  <c r="BD88" i="1"/>
  <c r="BF88" i="1" s="1"/>
  <c r="BD84" i="1"/>
  <c r="BF84" i="1" s="1"/>
  <c r="BD79" i="1"/>
  <c r="BF79" i="1" s="1"/>
  <c r="T133" i="1"/>
  <c r="T93" i="1"/>
  <c r="T49" i="1"/>
  <c r="U31" i="1"/>
  <c r="W31" i="1" s="1"/>
  <c r="T25" i="1"/>
  <c r="AB33" i="1"/>
  <c r="AD33" i="1" s="1"/>
  <c r="AB10" i="1"/>
  <c r="AD10" i="1" s="1"/>
  <c r="AI118" i="1"/>
  <c r="AK118" i="1" s="1"/>
  <c r="AH109" i="1"/>
  <c r="AH75" i="1"/>
  <c r="AI17" i="1"/>
  <c r="AK17" i="1" s="1"/>
  <c r="AI11" i="1"/>
  <c r="AK11" i="1" s="1"/>
  <c r="AP91" i="1"/>
  <c r="AR91" i="1" s="1"/>
  <c r="AW124" i="1"/>
  <c r="AY124" i="1" s="1"/>
  <c r="AW108" i="1"/>
  <c r="AY108" i="1" s="1"/>
  <c r="AW92" i="1"/>
  <c r="AY92" i="1" s="1"/>
  <c r="AV32" i="1"/>
  <c r="AV29" i="1"/>
  <c r="AV8" i="1"/>
  <c r="AV5" i="1"/>
  <c r="BC118" i="1"/>
  <c r="BD92" i="1"/>
  <c r="BF92" i="1" s="1"/>
  <c r="BC60" i="1"/>
  <c r="BC52" i="1"/>
  <c r="BC44" i="1"/>
  <c r="BC120" i="1"/>
  <c r="BD120" i="1"/>
  <c r="BF120" i="1" s="1"/>
  <c r="AW21" i="1"/>
  <c r="AY21" i="1" s="1"/>
  <c r="AV21" i="1"/>
  <c r="BC124" i="1"/>
  <c r="BD124" i="1"/>
  <c r="BF124" i="1" s="1"/>
  <c r="BC85" i="1"/>
  <c r="BD85" i="1"/>
  <c r="BF85" i="1" s="1"/>
  <c r="BC69" i="1"/>
  <c r="BD69" i="1"/>
  <c r="BF69" i="1" s="1"/>
  <c r="AW10" i="1"/>
  <c r="AY10" i="1" s="1"/>
  <c r="AV10" i="1"/>
  <c r="T121" i="1"/>
  <c r="U115" i="1"/>
  <c r="W115" i="1" s="1"/>
  <c r="T109" i="1"/>
  <c r="T89" i="1"/>
  <c r="U77" i="1"/>
  <c r="W77" i="1" s="1"/>
  <c r="T74" i="1"/>
  <c r="T65" i="1"/>
  <c r="T45" i="1"/>
  <c r="U39" i="1"/>
  <c r="W39" i="1" s="1"/>
  <c r="T33" i="1"/>
  <c r="T13" i="1"/>
  <c r="U7" i="1"/>
  <c r="W7" i="1" s="1"/>
  <c r="AB102" i="1"/>
  <c r="AD102" i="1" s="1"/>
  <c r="AB92" i="1"/>
  <c r="AD92" i="1" s="1"/>
  <c r="AB68" i="1"/>
  <c r="AD68" i="1" s="1"/>
  <c r="AB61" i="1"/>
  <c r="AD61" i="1" s="1"/>
  <c r="AB35" i="1"/>
  <c r="AD35" i="1" s="1"/>
  <c r="AB29" i="1"/>
  <c r="AD29" i="1" s="1"/>
  <c r="AB27" i="1"/>
  <c r="AD27" i="1" s="1"/>
  <c r="AB24" i="1"/>
  <c r="AD24" i="1" s="1"/>
  <c r="AB21" i="1"/>
  <c r="AD21" i="1" s="1"/>
  <c r="AB19" i="1"/>
  <c r="AD19" i="1" s="1"/>
  <c r="AB13" i="1"/>
  <c r="AD13" i="1" s="1"/>
  <c r="AB11" i="1"/>
  <c r="AD11" i="1" s="1"/>
  <c r="AB5" i="1"/>
  <c r="AD5" i="1" s="1"/>
  <c r="AI130" i="1"/>
  <c r="AK130" i="1" s="1"/>
  <c r="AI123" i="1"/>
  <c r="AK123" i="1" s="1"/>
  <c r="AI119" i="1"/>
  <c r="AK119" i="1" s="1"/>
  <c r="AH113" i="1"/>
  <c r="AH106" i="1"/>
  <c r="AI102" i="1"/>
  <c r="AK102" i="1" s="1"/>
  <c r="AH95" i="1"/>
  <c r="AH78" i="1"/>
  <c r="AI74" i="1"/>
  <c r="AK74" i="1" s="1"/>
  <c r="AH62" i="1"/>
  <c r="AI49" i="1"/>
  <c r="AK49" i="1" s="1"/>
  <c r="AI43" i="1"/>
  <c r="AK43" i="1" s="1"/>
  <c r="AI25" i="1"/>
  <c r="AK25" i="1" s="1"/>
  <c r="AW134" i="1"/>
  <c r="AY134" i="1" s="1"/>
  <c r="AW126" i="1"/>
  <c r="AY126" i="1" s="1"/>
  <c r="AW118" i="1"/>
  <c r="AY118" i="1" s="1"/>
  <c r="AW110" i="1"/>
  <c r="AY110" i="1" s="1"/>
  <c r="AW102" i="1"/>
  <c r="AY102" i="1" s="1"/>
  <c r="AW94" i="1"/>
  <c r="AY94" i="1" s="1"/>
  <c r="AV31" i="1"/>
  <c r="AW24" i="1"/>
  <c r="AY24" i="1" s="1"/>
  <c r="AV24" i="1"/>
  <c r="AV18" i="1"/>
  <c r="AV13" i="1"/>
  <c r="BC128" i="1"/>
  <c r="BD128" i="1"/>
  <c r="BF128" i="1" s="1"/>
  <c r="BC126" i="1"/>
  <c r="BC112" i="1"/>
  <c r="BD112" i="1"/>
  <c r="BF112" i="1" s="1"/>
  <c r="BD107" i="1"/>
  <c r="BF107" i="1" s="1"/>
  <c r="BC90" i="1"/>
  <c r="BC81" i="1"/>
  <c r="BD81" i="1"/>
  <c r="BF81" i="1" s="1"/>
  <c r="BC74" i="1"/>
  <c r="BC65" i="1"/>
  <c r="BC63" i="1"/>
  <c r="BC61" i="1"/>
  <c r="BC59" i="1"/>
  <c r="BC57" i="1"/>
  <c r="BC55" i="1"/>
  <c r="BC53" i="1"/>
  <c r="BC51" i="1"/>
  <c r="BC49" i="1"/>
  <c r="BC47" i="1"/>
  <c r="BC45" i="1"/>
  <c r="BC43" i="1"/>
  <c r="BC41" i="1"/>
  <c r="BC39" i="1"/>
  <c r="BC89" i="1"/>
  <c r="BD89" i="1"/>
  <c r="BF89" i="1" s="1"/>
  <c r="BC73" i="1"/>
  <c r="BD73" i="1"/>
  <c r="BF73" i="1" s="1"/>
  <c r="T129" i="1"/>
  <c r="U123" i="1"/>
  <c r="W123" i="1" s="1"/>
  <c r="T117" i="1"/>
  <c r="T97" i="1"/>
  <c r="U91" i="1"/>
  <c r="W91" i="1" s="1"/>
  <c r="T85" i="1"/>
  <c r="U82" i="1"/>
  <c r="W82" i="1" s="1"/>
  <c r="T53" i="1"/>
  <c r="U47" i="1"/>
  <c r="W47" i="1" s="1"/>
  <c r="T41" i="1"/>
  <c r="T21" i="1"/>
  <c r="U15" i="1"/>
  <c r="W15" i="1" s="1"/>
  <c r="T9" i="1"/>
  <c r="AB114" i="1"/>
  <c r="AD114" i="1" s="1"/>
  <c r="AB108" i="1"/>
  <c r="AD108" i="1" s="1"/>
  <c r="AB98" i="1"/>
  <c r="AD98" i="1" s="1"/>
  <c r="AB43" i="1"/>
  <c r="AD43" i="1" s="1"/>
  <c r="AB40" i="1"/>
  <c r="AD40" i="1" s="1"/>
  <c r="AB37" i="1"/>
  <c r="AD37" i="1" s="1"/>
  <c r="AH125" i="1"/>
  <c r="AH121" i="1"/>
  <c r="AH97" i="1"/>
  <c r="AH90" i="1"/>
  <c r="AH85" i="1"/>
  <c r="AI51" i="1"/>
  <c r="AK51" i="1" s="1"/>
  <c r="AI45" i="1"/>
  <c r="AK45" i="1" s="1"/>
  <c r="AI5" i="1"/>
  <c r="AK5" i="1" s="1"/>
  <c r="AW128" i="1"/>
  <c r="AY128" i="1" s="1"/>
  <c r="AW120" i="1"/>
  <c r="AY120" i="1" s="1"/>
  <c r="AW112" i="1"/>
  <c r="AY112" i="1" s="1"/>
  <c r="AW104" i="1"/>
  <c r="AY104" i="1" s="1"/>
  <c r="AW96" i="1"/>
  <c r="AY96" i="1" s="1"/>
  <c r="AV83" i="1"/>
  <c r="AV81" i="1"/>
  <c r="AV40" i="1"/>
  <c r="AV37" i="1"/>
  <c r="AV26" i="1"/>
  <c r="BC132" i="1"/>
  <c r="BD132" i="1"/>
  <c r="BF132" i="1" s="1"/>
  <c r="BC130" i="1"/>
  <c r="BC116" i="1"/>
  <c r="BD116" i="1"/>
  <c r="BF116" i="1" s="1"/>
  <c r="BC114" i="1"/>
  <c r="BD104" i="1"/>
  <c r="BF104" i="1" s="1"/>
  <c r="BD99" i="1"/>
  <c r="BF99" i="1" s="1"/>
  <c r="BC96" i="1"/>
  <c r="BD96" i="1"/>
  <c r="BF96" i="1" s="1"/>
  <c r="BC86" i="1"/>
  <c r="BC77" i="1"/>
  <c r="BD77" i="1"/>
  <c r="BF77" i="1" s="1"/>
  <c r="BC70" i="1"/>
  <c r="AW79" i="1"/>
  <c r="AY79" i="1" s="1"/>
  <c r="AV79" i="1"/>
  <c r="AW73" i="1"/>
  <c r="AY73" i="1" s="1"/>
  <c r="AV73" i="1"/>
  <c r="AW63" i="1"/>
  <c r="AY63" i="1" s="1"/>
  <c r="AV63" i="1"/>
  <c r="AW57" i="1"/>
  <c r="AY57" i="1" s="1"/>
  <c r="AV57" i="1"/>
  <c r="AW47" i="1"/>
  <c r="AY47" i="1" s="1"/>
  <c r="AV47" i="1"/>
  <c r="AW41" i="1"/>
  <c r="AY41" i="1" s="1"/>
  <c r="AV41" i="1"/>
  <c r="AW36" i="1"/>
  <c r="AY36" i="1" s="1"/>
  <c r="AV36" i="1"/>
  <c r="AW25" i="1"/>
  <c r="AY25" i="1" s="1"/>
  <c r="AV25" i="1"/>
  <c r="AW20" i="1"/>
  <c r="AY20" i="1" s="1"/>
  <c r="AV20" i="1"/>
  <c r="AW9" i="1"/>
  <c r="AY9" i="1" s="1"/>
  <c r="AV9" i="1"/>
  <c r="BC110" i="1"/>
  <c r="BD110" i="1"/>
  <c r="BF110" i="1" s="1"/>
  <c r="BC94" i="1"/>
  <c r="BD94" i="1"/>
  <c r="BF94" i="1" s="1"/>
  <c r="AW75" i="1"/>
  <c r="AY75" i="1" s="1"/>
  <c r="AV75" i="1"/>
  <c r="AW69" i="1"/>
  <c r="AY69" i="1" s="1"/>
  <c r="AV69" i="1"/>
  <c r="AW59" i="1"/>
  <c r="AY59" i="1" s="1"/>
  <c r="AV59" i="1"/>
  <c r="AW53" i="1"/>
  <c r="AY53" i="1" s="1"/>
  <c r="AV53" i="1"/>
  <c r="AW43" i="1"/>
  <c r="AY43" i="1" s="1"/>
  <c r="AV43" i="1"/>
  <c r="AW38" i="1"/>
  <c r="AY38" i="1" s="1"/>
  <c r="AV38" i="1"/>
  <c r="AW22" i="1"/>
  <c r="AY22" i="1" s="1"/>
  <c r="AV22" i="1"/>
  <c r="AW6" i="1"/>
  <c r="AY6" i="1" s="1"/>
  <c r="AV6" i="1"/>
  <c r="BC98" i="1"/>
  <c r="BD98" i="1"/>
  <c r="BF98" i="1" s="1"/>
  <c r="AI131" i="1"/>
  <c r="AK131" i="1" s="1"/>
  <c r="AI126" i="1"/>
  <c r="AK126" i="1" s="1"/>
  <c r="AI115" i="1"/>
  <c r="AK115" i="1" s="1"/>
  <c r="AI110" i="1"/>
  <c r="AK110" i="1" s="1"/>
  <c r="AI99" i="1"/>
  <c r="AK99" i="1" s="1"/>
  <c r="AI94" i="1"/>
  <c r="AK94" i="1" s="1"/>
  <c r="AI70" i="1"/>
  <c r="AK70" i="1" s="1"/>
  <c r="AI63" i="1"/>
  <c r="AK63" i="1" s="1"/>
  <c r="AI59" i="1"/>
  <c r="AK59" i="1" s="1"/>
  <c r="AI53" i="1"/>
  <c r="AK53" i="1" s="1"/>
  <c r="AI33" i="1"/>
  <c r="AK33" i="1" s="1"/>
  <c r="AI27" i="1"/>
  <c r="AK27" i="1" s="1"/>
  <c r="AI21" i="1"/>
  <c r="AK21" i="1" s="1"/>
  <c r="AP134" i="1"/>
  <c r="AR134" i="1" s="1"/>
  <c r="AP123" i="1"/>
  <c r="AR123" i="1" s="1"/>
  <c r="AO107" i="1"/>
  <c r="AP104" i="1"/>
  <c r="AR104" i="1" s="1"/>
  <c r="AW71" i="1"/>
  <c r="AY71" i="1" s="1"/>
  <c r="AV71" i="1"/>
  <c r="AW65" i="1"/>
  <c r="AY65" i="1" s="1"/>
  <c r="AV65" i="1"/>
  <c r="AW55" i="1"/>
  <c r="AY55" i="1" s="1"/>
  <c r="AV55" i="1"/>
  <c r="AW49" i="1"/>
  <c r="AY49" i="1" s="1"/>
  <c r="AV49" i="1"/>
  <c r="AW33" i="1"/>
  <c r="AY33" i="1" s="1"/>
  <c r="AV33" i="1"/>
  <c r="AW28" i="1"/>
  <c r="AY28" i="1" s="1"/>
  <c r="AV28" i="1"/>
  <c r="AW17" i="1"/>
  <c r="AY17" i="1" s="1"/>
  <c r="AV17" i="1"/>
  <c r="AW12" i="1"/>
  <c r="AY12" i="1" s="1"/>
  <c r="AV12" i="1"/>
  <c r="BC133" i="1"/>
  <c r="BD133" i="1"/>
  <c r="BF133" i="1" s="1"/>
  <c r="BC129" i="1"/>
  <c r="BD129" i="1"/>
  <c r="BF129" i="1" s="1"/>
  <c r="BC125" i="1"/>
  <c r="BD125" i="1"/>
  <c r="BF125" i="1" s="1"/>
  <c r="BC121" i="1"/>
  <c r="BD121" i="1"/>
  <c r="BF121" i="1" s="1"/>
  <c r="BC117" i="1"/>
  <c r="BD117" i="1"/>
  <c r="BF117" i="1" s="1"/>
  <c r="BC113" i="1"/>
  <c r="BD113" i="1"/>
  <c r="BF113" i="1" s="1"/>
  <c r="BC102" i="1"/>
  <c r="BD102" i="1"/>
  <c r="BF102" i="1" s="1"/>
  <c r="U127" i="1"/>
  <c r="W127" i="1" s="1"/>
  <c r="U119" i="1"/>
  <c r="W119" i="1" s="1"/>
  <c r="U111" i="1"/>
  <c r="W111" i="1" s="1"/>
  <c r="U103" i="1"/>
  <c r="W103" i="1" s="1"/>
  <c r="U95" i="1"/>
  <c r="W95" i="1" s="1"/>
  <c r="U87" i="1"/>
  <c r="W87" i="1" s="1"/>
  <c r="U59" i="1"/>
  <c r="W59" i="1" s="1"/>
  <c r="U51" i="1"/>
  <c r="W51" i="1" s="1"/>
  <c r="U43" i="1"/>
  <c r="W43" i="1" s="1"/>
  <c r="U35" i="1"/>
  <c r="W35" i="1" s="1"/>
  <c r="U27" i="1"/>
  <c r="W27" i="1" s="1"/>
  <c r="U19" i="1"/>
  <c r="W19" i="1" s="1"/>
  <c r="U11" i="1"/>
  <c r="W11" i="1" s="1"/>
  <c r="AB133" i="1"/>
  <c r="AD133" i="1" s="1"/>
  <c r="AB126" i="1"/>
  <c r="AD126" i="1" s="1"/>
  <c r="AB106" i="1"/>
  <c r="AD106" i="1" s="1"/>
  <c r="AB100" i="1"/>
  <c r="AD100" i="1" s="1"/>
  <c r="AB94" i="1"/>
  <c r="AD94" i="1" s="1"/>
  <c r="AB85" i="1"/>
  <c r="AD85" i="1" s="1"/>
  <c r="AB76" i="1"/>
  <c r="AD76" i="1" s="1"/>
  <c r="AB69" i="1"/>
  <c r="AD69" i="1" s="1"/>
  <c r="AB60" i="1"/>
  <c r="AD60" i="1" s="1"/>
  <c r="AB53" i="1"/>
  <c r="AD53" i="1" s="1"/>
  <c r="AB44" i="1"/>
  <c r="AD44" i="1" s="1"/>
  <c r="AB36" i="1"/>
  <c r="AD36" i="1" s="1"/>
  <c r="AB31" i="1"/>
  <c r="AD31" i="1" s="1"/>
  <c r="AH133" i="1"/>
  <c r="AH117" i="1"/>
  <c r="AH101" i="1"/>
  <c r="AH83" i="1"/>
  <c r="AH65" i="1"/>
  <c r="AH61" i="1"/>
  <c r="AI41" i="1"/>
  <c r="AK41" i="1" s="1"/>
  <c r="AI35" i="1"/>
  <c r="AK35" i="1" s="1"/>
  <c r="AI29" i="1"/>
  <c r="AK29" i="1" s="1"/>
  <c r="AI9" i="1"/>
  <c r="AK9" i="1" s="1"/>
  <c r="AP120" i="1"/>
  <c r="AR120" i="1" s="1"/>
  <c r="AW133" i="1"/>
  <c r="AY133" i="1" s="1"/>
  <c r="AW131" i="1"/>
  <c r="AY131" i="1" s="1"/>
  <c r="AW129" i="1"/>
  <c r="AY129" i="1" s="1"/>
  <c r="AW127" i="1"/>
  <c r="AY127" i="1" s="1"/>
  <c r="AW125" i="1"/>
  <c r="AY125" i="1" s="1"/>
  <c r="AW123" i="1"/>
  <c r="AY123" i="1" s="1"/>
  <c r="AW121" i="1"/>
  <c r="AY121" i="1" s="1"/>
  <c r="AW119" i="1"/>
  <c r="AY119" i="1" s="1"/>
  <c r="AW117" i="1"/>
  <c r="AY117" i="1" s="1"/>
  <c r="AW115" i="1"/>
  <c r="AY115" i="1" s="1"/>
  <c r="AW113" i="1"/>
  <c r="AY113" i="1" s="1"/>
  <c r="AW111" i="1"/>
  <c r="AY111" i="1" s="1"/>
  <c r="AW109" i="1"/>
  <c r="AY109" i="1" s="1"/>
  <c r="AW107" i="1"/>
  <c r="AY107" i="1" s="1"/>
  <c r="AW105" i="1"/>
  <c r="AY105" i="1" s="1"/>
  <c r="AW103" i="1"/>
  <c r="AY103" i="1" s="1"/>
  <c r="AW101" i="1"/>
  <c r="AY101" i="1" s="1"/>
  <c r="AW99" i="1"/>
  <c r="AY99" i="1" s="1"/>
  <c r="AW97" i="1"/>
  <c r="AY97" i="1" s="1"/>
  <c r="AW95" i="1"/>
  <c r="AY95" i="1" s="1"/>
  <c r="AW93" i="1"/>
  <c r="AY93" i="1" s="1"/>
  <c r="AW91" i="1"/>
  <c r="AY91" i="1" s="1"/>
  <c r="AV89" i="1"/>
  <c r="AW77" i="1"/>
  <c r="AY77" i="1" s="1"/>
  <c r="AV77" i="1"/>
  <c r="AW67" i="1"/>
  <c r="AY67" i="1" s="1"/>
  <c r="AV67" i="1"/>
  <c r="AW61" i="1"/>
  <c r="AY61" i="1" s="1"/>
  <c r="AV61" i="1"/>
  <c r="AW51" i="1"/>
  <c r="AY51" i="1" s="1"/>
  <c r="AV51" i="1"/>
  <c r="AW45" i="1"/>
  <c r="AY45" i="1" s="1"/>
  <c r="AV45" i="1"/>
  <c r="AV39" i="1"/>
  <c r="AW30" i="1"/>
  <c r="AY30" i="1" s="1"/>
  <c r="AV30" i="1"/>
  <c r="AV23" i="1"/>
  <c r="AW14" i="1"/>
  <c r="AY14" i="1" s="1"/>
  <c r="AV14" i="1"/>
  <c r="AV7" i="1"/>
  <c r="BC106" i="1"/>
  <c r="BD106" i="1"/>
  <c r="BF106" i="1" s="1"/>
  <c r="AV35" i="1"/>
  <c r="AV27" i="1"/>
  <c r="AV19" i="1"/>
  <c r="AV11" i="1"/>
  <c r="BD109" i="1"/>
  <c r="BF109" i="1" s="1"/>
  <c r="BD105" i="1"/>
  <c r="BF105" i="1" s="1"/>
  <c r="BD101" i="1"/>
  <c r="BF101" i="1" s="1"/>
  <c r="BD97" i="1"/>
  <c r="BF97" i="1" s="1"/>
  <c r="BD93" i="1"/>
  <c r="BF93" i="1" s="1"/>
  <c r="BI11" i="1"/>
  <c r="BL11" i="1" s="1"/>
  <c r="BO11" i="1" s="1"/>
  <c r="AV86" i="1"/>
  <c r="AV82" i="1"/>
  <c r="AV78" i="1"/>
  <c r="AV74" i="1"/>
  <c r="AV70" i="1"/>
  <c r="AV66" i="1"/>
  <c r="AV62" i="1"/>
  <c r="AV58" i="1"/>
  <c r="AV54" i="1"/>
  <c r="AV50" i="1"/>
  <c r="AV46" i="1"/>
  <c r="AV42" i="1"/>
  <c r="AV88" i="1"/>
  <c r="AV84" i="1"/>
  <c r="AV80" i="1"/>
  <c r="AV76" i="1"/>
  <c r="AV72" i="1"/>
  <c r="AV68" i="1"/>
  <c r="AV64" i="1"/>
  <c r="AV60" i="1"/>
  <c r="AV56" i="1"/>
  <c r="AV52" i="1"/>
  <c r="AV48" i="1"/>
  <c r="AV44" i="1"/>
  <c r="AP116" i="1"/>
  <c r="AR116" i="1" s="1"/>
  <c r="AP103" i="1"/>
  <c r="AR103" i="1" s="1"/>
  <c r="AP132" i="1"/>
  <c r="AR132" i="1" s="1"/>
  <c r="AP100" i="1"/>
  <c r="AR100" i="1" s="1"/>
  <c r="AI132" i="1"/>
  <c r="AK132" i="1" s="1"/>
  <c r="AI116" i="1"/>
  <c r="AK116" i="1" s="1"/>
  <c r="AI112" i="1"/>
  <c r="AK112" i="1" s="1"/>
  <c r="AI108" i="1"/>
  <c r="AK108" i="1" s="1"/>
  <c r="AI104" i="1"/>
  <c r="AK104" i="1" s="1"/>
  <c r="AI100" i="1"/>
  <c r="AK100" i="1" s="1"/>
  <c r="AI96" i="1"/>
  <c r="AK96" i="1" s="1"/>
  <c r="AI92" i="1"/>
  <c r="AK92" i="1" s="1"/>
  <c r="AI87" i="1"/>
  <c r="AK87" i="1" s="1"/>
  <c r="AI82" i="1"/>
  <c r="AK82" i="1" s="1"/>
  <c r="AI71" i="1"/>
  <c r="AK71" i="1" s="1"/>
  <c r="AI66" i="1"/>
  <c r="AK66" i="1" s="1"/>
  <c r="AI128" i="1"/>
  <c r="AK128" i="1" s="1"/>
  <c r="AI124" i="1"/>
  <c r="AK124" i="1" s="1"/>
  <c r="AI120" i="1"/>
  <c r="AK120" i="1" s="1"/>
  <c r="AH89" i="1"/>
  <c r="AH73" i="1"/>
  <c r="AI55" i="1"/>
  <c r="AK55" i="1" s="1"/>
  <c r="AI47" i="1"/>
  <c r="AK47" i="1" s="1"/>
  <c r="AI39" i="1"/>
  <c r="AK39" i="1" s="1"/>
  <c r="AI31" i="1"/>
  <c r="AK31" i="1" s="1"/>
  <c r="AI23" i="1"/>
  <c r="AK23" i="1" s="1"/>
  <c r="AI15" i="1"/>
  <c r="AK15" i="1" s="1"/>
  <c r="AI7" i="1"/>
  <c r="AK7" i="1" s="1"/>
  <c r="U134" i="1"/>
  <c r="W134" i="1" s="1"/>
  <c r="U126" i="1"/>
  <c r="W126" i="1" s="1"/>
  <c r="U118" i="1"/>
  <c r="W118" i="1" s="1"/>
  <c r="U110" i="1"/>
  <c r="W110" i="1" s="1"/>
  <c r="U102" i="1"/>
  <c r="W102" i="1" s="1"/>
  <c r="U94" i="1"/>
  <c r="W94" i="1" s="1"/>
  <c r="U58" i="1"/>
  <c r="W58" i="1" s="1"/>
  <c r="U50" i="1"/>
  <c r="W50" i="1" s="1"/>
  <c r="U42" i="1"/>
  <c r="W42" i="1" s="1"/>
  <c r="U30" i="1"/>
  <c r="W30" i="1" s="1"/>
  <c r="U26" i="1"/>
  <c r="W26" i="1" s="1"/>
  <c r="U22" i="1"/>
  <c r="W22" i="1" s="1"/>
  <c r="U18" i="1"/>
  <c r="W18" i="1" s="1"/>
  <c r="U14" i="1"/>
  <c r="W14" i="1" s="1"/>
  <c r="U10" i="1"/>
  <c r="W10" i="1" s="1"/>
  <c r="U6" i="1"/>
  <c r="W6" i="1" s="1"/>
  <c r="U130" i="1"/>
  <c r="W130" i="1" s="1"/>
  <c r="U122" i="1"/>
  <c r="W122" i="1" s="1"/>
  <c r="U114" i="1"/>
  <c r="W114" i="1" s="1"/>
  <c r="U106" i="1"/>
  <c r="W106" i="1" s="1"/>
  <c r="U98" i="1"/>
  <c r="W98" i="1" s="1"/>
  <c r="U90" i="1"/>
  <c r="W90" i="1" s="1"/>
  <c r="U86" i="1"/>
  <c r="W86" i="1" s="1"/>
  <c r="U62" i="1"/>
  <c r="W62" i="1" s="1"/>
  <c r="U54" i="1"/>
  <c r="W54" i="1" s="1"/>
  <c r="U46" i="1"/>
  <c r="W46" i="1" s="1"/>
  <c r="U38" i="1"/>
  <c r="W38" i="1" s="1"/>
  <c r="U34" i="1"/>
  <c r="W34" i="1" s="1"/>
  <c r="T76" i="1"/>
  <c r="T69" i="1"/>
  <c r="U66" i="1"/>
  <c r="W66" i="1" s="1"/>
  <c r="AB131" i="1"/>
  <c r="AD131" i="1" s="1"/>
  <c r="AB128" i="1"/>
  <c r="AD128" i="1" s="1"/>
  <c r="AB120" i="1"/>
  <c r="AD120" i="1" s="1"/>
  <c r="AB112" i="1"/>
  <c r="AD112" i="1" s="1"/>
  <c r="AB104" i="1"/>
  <c r="AD104" i="1" s="1"/>
  <c r="AB96" i="1"/>
  <c r="AD96" i="1" s="1"/>
  <c r="AB41" i="1"/>
  <c r="AD41" i="1" s="1"/>
  <c r="AB39" i="1"/>
  <c r="AD39" i="1" s="1"/>
  <c r="AB32" i="1"/>
  <c r="AD32" i="1" s="1"/>
  <c r="AB25" i="1"/>
  <c r="AD25" i="1" s="1"/>
  <c r="AB23" i="1"/>
  <c r="AD23" i="1" s="1"/>
  <c r="AB132" i="1"/>
  <c r="AD132" i="1" s="1"/>
  <c r="AB129" i="1"/>
  <c r="AD129" i="1" s="1"/>
  <c r="AB125" i="1"/>
  <c r="AD125" i="1" s="1"/>
  <c r="AB121" i="1"/>
  <c r="AD121" i="1" s="1"/>
  <c r="AB117" i="1"/>
  <c r="AD117" i="1" s="1"/>
  <c r="AB113" i="1"/>
  <c r="AD113" i="1" s="1"/>
  <c r="AB109" i="1"/>
  <c r="AD109" i="1" s="1"/>
  <c r="AB105" i="1"/>
  <c r="AD105" i="1" s="1"/>
  <c r="AB101" i="1"/>
  <c r="AD101" i="1" s="1"/>
  <c r="AB97" i="1"/>
  <c r="AD97" i="1" s="1"/>
  <c r="AB93" i="1"/>
  <c r="AD93" i="1" s="1"/>
  <c r="AB89" i="1"/>
  <c r="AD89" i="1" s="1"/>
  <c r="AB80" i="1"/>
  <c r="AD80" i="1" s="1"/>
  <c r="AB73" i="1"/>
  <c r="AD73" i="1" s="1"/>
  <c r="AB64" i="1"/>
  <c r="AD64" i="1" s="1"/>
  <c r="AB57" i="1"/>
  <c r="AD57" i="1" s="1"/>
  <c r="AB48" i="1"/>
  <c r="AD48" i="1" s="1"/>
  <c r="AB42" i="1"/>
  <c r="AD42" i="1" s="1"/>
  <c r="AB34" i="1"/>
  <c r="AD34" i="1" s="1"/>
  <c r="AB26" i="1"/>
  <c r="AD26" i="1" s="1"/>
  <c r="AB16" i="1"/>
  <c r="AD16" i="1" s="1"/>
  <c r="AB14" i="1"/>
  <c r="AD14" i="1" s="1"/>
  <c r="AB9" i="1"/>
  <c r="AD9" i="1" s="1"/>
  <c r="AB7" i="1"/>
  <c r="AD7" i="1" s="1"/>
  <c r="AB134" i="1"/>
  <c r="AD134" i="1" s="1"/>
  <c r="AB130" i="1"/>
  <c r="AD130" i="1" s="1"/>
  <c r="AB127" i="1"/>
  <c r="AD127" i="1" s="1"/>
  <c r="AB123" i="1"/>
  <c r="AD123" i="1" s="1"/>
  <c r="AB119" i="1"/>
  <c r="AD119" i="1" s="1"/>
  <c r="AB115" i="1"/>
  <c r="AD115" i="1" s="1"/>
  <c r="AB111" i="1"/>
  <c r="AD111" i="1" s="1"/>
  <c r="AB107" i="1"/>
  <c r="AD107" i="1" s="1"/>
  <c r="AB103" i="1"/>
  <c r="AD103" i="1" s="1"/>
  <c r="AB99" i="1"/>
  <c r="AD99" i="1" s="1"/>
  <c r="AB95" i="1"/>
  <c r="AD95" i="1" s="1"/>
  <c r="AB91" i="1"/>
  <c r="AD91" i="1" s="1"/>
  <c r="AB88" i="1"/>
  <c r="AD88" i="1" s="1"/>
  <c r="AB81" i="1"/>
  <c r="AD81" i="1" s="1"/>
  <c r="AB72" i="1"/>
  <c r="AD72" i="1" s="1"/>
  <c r="AB65" i="1"/>
  <c r="AD65" i="1" s="1"/>
  <c r="AB56" i="1"/>
  <c r="AD56" i="1" s="1"/>
  <c r="AB49" i="1"/>
  <c r="AD49" i="1" s="1"/>
  <c r="AB38" i="1"/>
  <c r="AD38" i="1" s="1"/>
  <c r="AB30" i="1"/>
  <c r="AD30" i="1" s="1"/>
  <c r="AB22" i="1"/>
  <c r="AD22" i="1" s="1"/>
  <c r="AB17" i="1"/>
  <c r="AD17" i="1" s="1"/>
  <c r="AB15" i="1"/>
  <c r="AD15" i="1" s="1"/>
  <c r="AB8" i="1"/>
  <c r="AD8" i="1" s="1"/>
  <c r="AB6" i="1"/>
  <c r="AD6" i="1" s="1"/>
  <c r="U132" i="1"/>
  <c r="W132" i="1" s="1"/>
  <c r="U128" i="1"/>
  <c r="W128" i="1" s="1"/>
  <c r="U124" i="1"/>
  <c r="W124" i="1" s="1"/>
  <c r="U120" i="1"/>
  <c r="W120" i="1" s="1"/>
  <c r="U116" i="1"/>
  <c r="W116" i="1" s="1"/>
  <c r="U112" i="1"/>
  <c r="W112" i="1" s="1"/>
  <c r="U108" i="1"/>
  <c r="W108" i="1" s="1"/>
  <c r="U104" i="1"/>
  <c r="W104" i="1" s="1"/>
  <c r="U100" i="1"/>
  <c r="W100" i="1" s="1"/>
  <c r="U96" i="1"/>
  <c r="W96" i="1" s="1"/>
  <c r="U92" i="1"/>
  <c r="W92" i="1" s="1"/>
  <c r="U88" i="1"/>
  <c r="W88" i="1" s="1"/>
  <c r="T84" i="1"/>
  <c r="U78" i="1"/>
  <c r="W78" i="1" s="1"/>
  <c r="U73" i="1"/>
  <c r="W73" i="1" s="1"/>
  <c r="T68" i="1"/>
  <c r="U64" i="1"/>
  <c r="W64" i="1" s="1"/>
  <c r="U60" i="1"/>
  <c r="W60" i="1" s="1"/>
  <c r="U56" i="1"/>
  <c r="W56" i="1" s="1"/>
  <c r="U52" i="1"/>
  <c r="W52" i="1" s="1"/>
  <c r="U48" i="1"/>
  <c r="W48" i="1" s="1"/>
  <c r="U44" i="1"/>
  <c r="W44" i="1" s="1"/>
  <c r="U40" i="1"/>
  <c r="W40" i="1" s="1"/>
  <c r="U36" i="1"/>
  <c r="W36" i="1" s="1"/>
  <c r="U32" i="1"/>
  <c r="W32" i="1" s="1"/>
  <c r="U28" i="1"/>
  <c r="W28" i="1" s="1"/>
  <c r="U24" i="1"/>
  <c r="W24" i="1" s="1"/>
  <c r="U20" i="1"/>
  <c r="W20" i="1" s="1"/>
  <c r="U16" i="1"/>
  <c r="W16" i="1" s="1"/>
  <c r="U12" i="1"/>
  <c r="W12" i="1" s="1"/>
  <c r="U8" i="1"/>
  <c r="W8" i="1" s="1"/>
  <c r="T80" i="1"/>
  <c r="BI9" i="1"/>
  <c r="BL9" i="1" s="1"/>
  <c r="BO9" i="1" s="1"/>
  <c r="AP127" i="1"/>
  <c r="AR127" i="1" s="1"/>
  <c r="AP111" i="1"/>
  <c r="AR111" i="1" s="1"/>
  <c r="AP95" i="1"/>
  <c r="AR95" i="1" s="1"/>
  <c r="AP133" i="1"/>
  <c r="AR133" i="1" s="1"/>
  <c r="AP131" i="1"/>
  <c r="AR131" i="1" s="1"/>
  <c r="AP124" i="1"/>
  <c r="AR124" i="1" s="1"/>
  <c r="AP115" i="1"/>
  <c r="AR115" i="1" s="1"/>
  <c r="AP108" i="1"/>
  <c r="AR108" i="1" s="1"/>
  <c r="AP99" i="1"/>
  <c r="AR99" i="1" s="1"/>
  <c r="AP92" i="1"/>
  <c r="AR92" i="1" s="1"/>
  <c r="AP128" i="1"/>
  <c r="AR128" i="1" s="1"/>
  <c r="AP112" i="1"/>
  <c r="AR112" i="1" s="1"/>
  <c r="AP96" i="1"/>
  <c r="AR96" i="1" s="1"/>
  <c r="AI88" i="1"/>
  <c r="AK88" i="1" s="1"/>
  <c r="AI84" i="1"/>
  <c r="AK84" i="1" s="1"/>
  <c r="AI80" i="1"/>
  <c r="AK80" i="1" s="1"/>
  <c r="AI72" i="1"/>
  <c r="AK72" i="1" s="1"/>
  <c r="AI68" i="1"/>
  <c r="AK68" i="1" s="1"/>
  <c r="AI64" i="1"/>
  <c r="AK64" i="1" s="1"/>
  <c r="AI76" i="1"/>
  <c r="AK76" i="1" s="1"/>
  <c r="AI60" i="1"/>
  <c r="AK60" i="1" s="1"/>
  <c r="AI58" i="1"/>
  <c r="AK58" i="1" s="1"/>
  <c r="AI56" i="1"/>
  <c r="AK56" i="1" s="1"/>
  <c r="AI54" i="1"/>
  <c r="AK54" i="1" s="1"/>
  <c r="AI52" i="1"/>
  <c r="AK52" i="1" s="1"/>
  <c r="AI50" i="1"/>
  <c r="AK50" i="1" s="1"/>
  <c r="AI48" i="1"/>
  <c r="AK48" i="1" s="1"/>
  <c r="AI46" i="1"/>
  <c r="AK46" i="1" s="1"/>
  <c r="AI44" i="1"/>
  <c r="AK44" i="1" s="1"/>
  <c r="AI42" i="1"/>
  <c r="AK42" i="1" s="1"/>
  <c r="AI40" i="1"/>
  <c r="AK40" i="1" s="1"/>
  <c r="AI38" i="1"/>
  <c r="AK38" i="1" s="1"/>
  <c r="AI36" i="1"/>
  <c r="AK36" i="1" s="1"/>
  <c r="AI34" i="1"/>
  <c r="AK34" i="1" s="1"/>
  <c r="AI32" i="1"/>
  <c r="AK32" i="1" s="1"/>
  <c r="AI30" i="1"/>
  <c r="AK30" i="1" s="1"/>
  <c r="AI28" i="1"/>
  <c r="AK28" i="1" s="1"/>
  <c r="AI26" i="1"/>
  <c r="AK26" i="1" s="1"/>
  <c r="AI24" i="1"/>
  <c r="AK24" i="1" s="1"/>
  <c r="AI22" i="1"/>
  <c r="AK22" i="1" s="1"/>
  <c r="AI20" i="1"/>
  <c r="AK20" i="1" s="1"/>
  <c r="AI18" i="1"/>
  <c r="AK18" i="1" s="1"/>
  <c r="AI16" i="1"/>
  <c r="AK16" i="1" s="1"/>
  <c r="AI14" i="1"/>
  <c r="AK14" i="1" s="1"/>
  <c r="AI12" i="1"/>
  <c r="AK12" i="1" s="1"/>
  <c r="AI10" i="1"/>
  <c r="AK10" i="1" s="1"/>
  <c r="AI8" i="1"/>
  <c r="AK8" i="1" s="1"/>
  <c r="AI6" i="1"/>
  <c r="AK6" i="1" s="1"/>
  <c r="AB86" i="1"/>
  <c r="AD86" i="1" s="1"/>
  <c r="AB82" i="1"/>
  <c r="AD82" i="1" s="1"/>
  <c r="AB78" i="1"/>
  <c r="AD78" i="1" s="1"/>
  <c r="AB74" i="1"/>
  <c r="AD74" i="1" s="1"/>
  <c r="AB70" i="1"/>
  <c r="AD70" i="1" s="1"/>
  <c r="AB66" i="1"/>
  <c r="AD66" i="1" s="1"/>
  <c r="AB62" i="1"/>
  <c r="AD62" i="1" s="1"/>
  <c r="AB58" i="1"/>
  <c r="AD58" i="1" s="1"/>
  <c r="AB54" i="1"/>
  <c r="AD54" i="1" s="1"/>
  <c r="AB50" i="1"/>
  <c r="AD50" i="1" s="1"/>
  <c r="AB46" i="1"/>
  <c r="AD46" i="1" s="1"/>
  <c r="AB87" i="1"/>
  <c r="AD87" i="1" s="1"/>
  <c r="AB83" i="1"/>
  <c r="AD83" i="1" s="1"/>
  <c r="AB79" i="1"/>
  <c r="AD79" i="1" s="1"/>
  <c r="AB75" i="1"/>
  <c r="AD75" i="1" s="1"/>
  <c r="AB71" i="1"/>
  <c r="AD71" i="1" s="1"/>
  <c r="AB67" i="1"/>
  <c r="AD67" i="1" s="1"/>
  <c r="AB63" i="1"/>
  <c r="AD63" i="1" s="1"/>
  <c r="AB59" i="1"/>
  <c r="AD59" i="1" s="1"/>
  <c r="AB55" i="1"/>
  <c r="AD55" i="1" s="1"/>
  <c r="AB51" i="1"/>
  <c r="AD51" i="1" s="1"/>
  <c r="AB47" i="1"/>
  <c r="AD47" i="1" s="1"/>
  <c r="BI108" i="1"/>
  <c r="BL108" i="1" s="1"/>
  <c r="BO108" i="1" s="1"/>
  <c r="BI106" i="1"/>
  <c r="BL106" i="1" s="1"/>
  <c r="BO106" i="1" s="1"/>
  <c r="BI104" i="1"/>
  <c r="BL104" i="1" s="1"/>
  <c r="BO104" i="1" s="1"/>
  <c r="BI102" i="1"/>
  <c r="BL102" i="1" s="1"/>
  <c r="BO102" i="1" s="1"/>
  <c r="BI100" i="1"/>
  <c r="BL100" i="1" s="1"/>
  <c r="BO100" i="1" s="1"/>
  <c r="BI98" i="1"/>
  <c r="BL98" i="1" s="1"/>
  <c r="BO98" i="1" s="1"/>
  <c r="BI96" i="1"/>
  <c r="BL96" i="1" s="1"/>
  <c r="BO96" i="1" s="1"/>
  <c r="BI92" i="1"/>
  <c r="BL92" i="1" s="1"/>
  <c r="BO92" i="1" s="1"/>
  <c r="BI90" i="1"/>
  <c r="BL90" i="1" s="1"/>
  <c r="BO90" i="1" s="1"/>
  <c r="BI86" i="1"/>
  <c r="BL86" i="1" s="1"/>
  <c r="BO86" i="1" s="1"/>
  <c r="BI84" i="1"/>
  <c r="BL84" i="1" s="1"/>
  <c r="BO84" i="1" s="1"/>
  <c r="BI82" i="1"/>
  <c r="BL82" i="1" s="1"/>
  <c r="BO82" i="1" s="1"/>
  <c r="U83" i="1"/>
  <c r="W83" i="1" s="1"/>
  <c r="U79" i="1"/>
  <c r="W79" i="1" s="1"/>
  <c r="U75" i="1"/>
  <c r="W75" i="1" s="1"/>
  <c r="U71" i="1"/>
  <c r="W71" i="1" s="1"/>
  <c r="U67" i="1"/>
  <c r="W67" i="1" s="1"/>
  <c r="BI133" i="1"/>
  <c r="BL133" i="1" s="1"/>
  <c r="BO133" i="1" s="1"/>
  <c r="BI131" i="1"/>
  <c r="BL131" i="1" s="1"/>
  <c r="BO131" i="1" s="1"/>
  <c r="BI129" i="1"/>
  <c r="BL129" i="1" s="1"/>
  <c r="BO129" i="1" s="1"/>
  <c r="BI125" i="1"/>
  <c r="BL125" i="1" s="1"/>
  <c r="BO125" i="1" s="1"/>
  <c r="BI71" i="1"/>
  <c r="BL71" i="1" s="1"/>
  <c r="BO71" i="1" s="1"/>
  <c r="BI91" i="1"/>
  <c r="BL91" i="1" s="1"/>
  <c r="BO91" i="1" s="1"/>
  <c r="BI87" i="1"/>
  <c r="BL87" i="1" s="1"/>
  <c r="BO87" i="1" s="1"/>
  <c r="BI83" i="1"/>
  <c r="BL83" i="1" s="1"/>
  <c r="BO83" i="1" s="1"/>
  <c r="BI79" i="1"/>
  <c r="BL79" i="1" s="1"/>
  <c r="BO79" i="1" s="1"/>
  <c r="BI75" i="1"/>
  <c r="BL75" i="1" s="1"/>
  <c r="BO75" i="1" s="1"/>
  <c r="BI62" i="1"/>
  <c r="BL62" i="1" s="1"/>
  <c r="BO62" i="1" s="1"/>
  <c r="BI58" i="1"/>
  <c r="BL58" i="1" s="1"/>
  <c r="BO58" i="1" s="1"/>
  <c r="BI54" i="1"/>
  <c r="BL54" i="1" s="1"/>
  <c r="BO54" i="1" s="1"/>
  <c r="BI50" i="1"/>
  <c r="BL50" i="1" s="1"/>
  <c r="BO50" i="1" s="1"/>
  <c r="BI46" i="1"/>
  <c r="BL46" i="1" s="1"/>
  <c r="BO46" i="1" s="1"/>
  <c r="BI42" i="1"/>
  <c r="BL42" i="1" s="1"/>
  <c r="BO42" i="1" s="1"/>
  <c r="BI38" i="1"/>
  <c r="BL38" i="1" s="1"/>
  <c r="BO38" i="1" s="1"/>
  <c r="BI34" i="1"/>
  <c r="BL34" i="1" s="1"/>
  <c r="BO34" i="1" s="1"/>
  <c r="BI30" i="1"/>
  <c r="BL30" i="1" s="1"/>
  <c r="BO30" i="1" s="1"/>
  <c r="BI26" i="1"/>
  <c r="BL26" i="1" s="1"/>
  <c r="BO26" i="1" s="1"/>
  <c r="BI22" i="1"/>
  <c r="BL22" i="1" s="1"/>
  <c r="BO22" i="1" s="1"/>
  <c r="BI118" i="1"/>
  <c r="BL118" i="1" s="1"/>
  <c r="BO118" i="1" s="1"/>
  <c r="BI127" i="1"/>
  <c r="BL127" i="1" s="1"/>
  <c r="BO127" i="1" s="1"/>
  <c r="BI116" i="1"/>
  <c r="BL116" i="1" s="1"/>
  <c r="BO116" i="1" s="1"/>
  <c r="BI112" i="1"/>
  <c r="BL112" i="1" s="1"/>
  <c r="BO112" i="1" s="1"/>
  <c r="BI110" i="1"/>
  <c r="BL110" i="1" s="1"/>
  <c r="BO110" i="1" s="1"/>
  <c r="BI94" i="1"/>
  <c r="BL94" i="1" s="1"/>
  <c r="BO94" i="1" s="1"/>
  <c r="BI88" i="1"/>
  <c r="BL88" i="1" s="1"/>
  <c r="BO88" i="1" s="1"/>
  <c r="BI80" i="1"/>
  <c r="BL80" i="1" s="1"/>
  <c r="BO80" i="1" s="1"/>
  <c r="BI69" i="1"/>
  <c r="BL69" i="1" s="1"/>
  <c r="BO69" i="1" s="1"/>
  <c r="BI21" i="1"/>
  <c r="BL21" i="1" s="1"/>
  <c r="BO21" i="1" s="1"/>
  <c r="BI78" i="1"/>
  <c r="BL78" i="1" s="1"/>
  <c r="BO78" i="1" s="1"/>
  <c r="BI76" i="1"/>
  <c r="BL76" i="1" s="1"/>
  <c r="BO76" i="1" s="1"/>
  <c r="BI74" i="1"/>
  <c r="BL74" i="1" s="1"/>
  <c r="BO74" i="1" s="1"/>
  <c r="BI18" i="1"/>
  <c r="BL18" i="1" s="1"/>
  <c r="BO18" i="1" s="1"/>
  <c r="BI14" i="1"/>
  <c r="BL14" i="1" s="1"/>
  <c r="BO14" i="1" s="1"/>
  <c r="BI10" i="1"/>
  <c r="BL10" i="1" s="1"/>
  <c r="BO10" i="1" s="1"/>
  <c r="BI6" i="1"/>
  <c r="BL6" i="1" s="1"/>
  <c r="BO6" i="1" s="1"/>
  <c r="BI25" i="1"/>
  <c r="BL25" i="1" s="1"/>
  <c r="BO25" i="1" s="1"/>
  <c r="BI5" i="1"/>
  <c r="BL5" i="1" s="1"/>
  <c r="BO5" i="1" s="1"/>
  <c r="BI130" i="1"/>
  <c r="BL130" i="1" s="1"/>
  <c r="BO130" i="1" s="1"/>
  <c r="BI124" i="1"/>
  <c r="BL124" i="1" s="1"/>
  <c r="BO124" i="1" s="1"/>
  <c r="BI121" i="1"/>
  <c r="BL121" i="1" s="1"/>
  <c r="BO121" i="1" s="1"/>
  <c r="BI105" i="1"/>
  <c r="BL105" i="1" s="1"/>
  <c r="BO105" i="1" s="1"/>
  <c r="BI99" i="1"/>
  <c r="BL99" i="1" s="1"/>
  <c r="BO99" i="1" s="1"/>
  <c r="BI134" i="1"/>
  <c r="BL134" i="1" s="1"/>
  <c r="BO134" i="1" s="1"/>
  <c r="BI128" i="1"/>
  <c r="BL128" i="1" s="1"/>
  <c r="BO128" i="1" s="1"/>
  <c r="BI123" i="1"/>
  <c r="BL123" i="1" s="1"/>
  <c r="BO123" i="1" s="1"/>
  <c r="BI95" i="1"/>
  <c r="BL95" i="1" s="1"/>
  <c r="BO95" i="1" s="1"/>
  <c r="BI93" i="1"/>
  <c r="BL93" i="1" s="1"/>
  <c r="BO93" i="1" s="1"/>
  <c r="BI89" i="1"/>
  <c r="BL89" i="1" s="1"/>
  <c r="BO89" i="1" s="1"/>
  <c r="BI85" i="1"/>
  <c r="BL85" i="1" s="1"/>
  <c r="BO85" i="1" s="1"/>
  <c r="BI81" i="1"/>
  <c r="BL81" i="1" s="1"/>
  <c r="BO81" i="1" s="1"/>
  <c r="BI77" i="1"/>
  <c r="BL77" i="1" s="1"/>
  <c r="BO77" i="1" s="1"/>
  <c r="BI73" i="1"/>
  <c r="BL73" i="1" s="1"/>
  <c r="BO73" i="1" s="1"/>
  <c r="BI67" i="1"/>
  <c r="BL67" i="1" s="1"/>
  <c r="BO67" i="1" s="1"/>
  <c r="BI7" i="1"/>
  <c r="BL7" i="1" s="1"/>
  <c r="BO7" i="1" s="1"/>
  <c r="BI111" i="1"/>
  <c r="BL111" i="1" s="1"/>
  <c r="BO111" i="1" s="1"/>
  <c r="BI119" i="1"/>
  <c r="BL119" i="1" s="1"/>
  <c r="BO119" i="1" s="1"/>
  <c r="BI72" i="1"/>
  <c r="BL72" i="1" s="1"/>
  <c r="BO72" i="1" s="1"/>
  <c r="AO79" i="1"/>
  <c r="AP79" i="1"/>
  <c r="AR79" i="1" s="1"/>
  <c r="AO74" i="1"/>
  <c r="AP74" i="1"/>
  <c r="AR74" i="1" s="1"/>
  <c r="AP129" i="1"/>
  <c r="AR129" i="1" s="1"/>
  <c r="AP125" i="1"/>
  <c r="AR125" i="1" s="1"/>
  <c r="AP121" i="1"/>
  <c r="AR121" i="1" s="1"/>
  <c r="AP117" i="1"/>
  <c r="AR117" i="1" s="1"/>
  <c r="AP113" i="1"/>
  <c r="AR113" i="1" s="1"/>
  <c r="AP109" i="1"/>
  <c r="AR109" i="1" s="1"/>
  <c r="AP105" i="1"/>
  <c r="AR105" i="1" s="1"/>
  <c r="AP101" i="1"/>
  <c r="AR101" i="1" s="1"/>
  <c r="AP97" i="1"/>
  <c r="AR97" i="1" s="1"/>
  <c r="AP93" i="1"/>
  <c r="AR93" i="1" s="1"/>
  <c r="AO89" i="1"/>
  <c r="AP89" i="1"/>
  <c r="AR89" i="1" s="1"/>
  <c r="AO84" i="1"/>
  <c r="AP84" i="1"/>
  <c r="AR84" i="1" s="1"/>
  <c r="AO81" i="1"/>
  <c r="AP81" i="1"/>
  <c r="AR81" i="1" s="1"/>
  <c r="AO76" i="1"/>
  <c r="AP76" i="1"/>
  <c r="AR76" i="1" s="1"/>
  <c r="AO73" i="1"/>
  <c r="AP73" i="1"/>
  <c r="AR73" i="1" s="1"/>
  <c r="AO68" i="1"/>
  <c r="AP68" i="1"/>
  <c r="AR68" i="1" s="1"/>
  <c r="AO65" i="1"/>
  <c r="AP65" i="1"/>
  <c r="AR65" i="1" s="1"/>
  <c r="AO60" i="1"/>
  <c r="AP60" i="1"/>
  <c r="AR60" i="1" s="1"/>
  <c r="AO57" i="1"/>
  <c r="AP57" i="1"/>
  <c r="AR57" i="1" s="1"/>
  <c r="AO52" i="1"/>
  <c r="AP52" i="1"/>
  <c r="AR52" i="1" s="1"/>
  <c r="AO49" i="1"/>
  <c r="AP49" i="1"/>
  <c r="AR49" i="1" s="1"/>
  <c r="AO87" i="1"/>
  <c r="AP87" i="1"/>
  <c r="AR87" i="1" s="1"/>
  <c r="AO82" i="1"/>
  <c r="AP82" i="1"/>
  <c r="AR82" i="1" s="1"/>
  <c r="AO71" i="1"/>
  <c r="AP71" i="1"/>
  <c r="AR71" i="1" s="1"/>
  <c r="AO66" i="1"/>
  <c r="AP66" i="1"/>
  <c r="AR66" i="1" s="1"/>
  <c r="AO63" i="1"/>
  <c r="AP63" i="1"/>
  <c r="AR63" i="1" s="1"/>
  <c r="AO58" i="1"/>
  <c r="AP58" i="1"/>
  <c r="AR58" i="1" s="1"/>
  <c r="AO55" i="1"/>
  <c r="AP55" i="1"/>
  <c r="AR55" i="1" s="1"/>
  <c r="AO50" i="1"/>
  <c r="AP50" i="1"/>
  <c r="AR50" i="1" s="1"/>
  <c r="AP130" i="1"/>
  <c r="AR130" i="1" s="1"/>
  <c r="AP126" i="1"/>
  <c r="AR126" i="1" s="1"/>
  <c r="AP122" i="1"/>
  <c r="AR122" i="1" s="1"/>
  <c r="AP118" i="1"/>
  <c r="AR118" i="1" s="1"/>
  <c r="AP114" i="1"/>
  <c r="AR114" i="1" s="1"/>
  <c r="AP110" i="1"/>
  <c r="AR110" i="1" s="1"/>
  <c r="AP106" i="1"/>
  <c r="AR106" i="1" s="1"/>
  <c r="AP102" i="1"/>
  <c r="AR102" i="1" s="1"/>
  <c r="AP98" i="1"/>
  <c r="AR98" i="1" s="1"/>
  <c r="AP94" i="1"/>
  <c r="AR94" i="1" s="1"/>
  <c r="AP90" i="1"/>
  <c r="AR90" i="1" s="1"/>
  <c r="AO86" i="1"/>
  <c r="AP86" i="1"/>
  <c r="AR86" i="1" s="1"/>
  <c r="AO83" i="1"/>
  <c r="AP83" i="1"/>
  <c r="AR83" i="1" s="1"/>
  <c r="AO78" i="1"/>
  <c r="AP78" i="1"/>
  <c r="AR78" i="1" s="1"/>
  <c r="AO75" i="1"/>
  <c r="AP75" i="1"/>
  <c r="AR75" i="1" s="1"/>
  <c r="AO70" i="1"/>
  <c r="AP70" i="1"/>
  <c r="AR70" i="1" s="1"/>
  <c r="AO67" i="1"/>
  <c r="AP67" i="1"/>
  <c r="AR67" i="1" s="1"/>
  <c r="AO62" i="1"/>
  <c r="AP62" i="1"/>
  <c r="AR62" i="1" s="1"/>
  <c r="AO59" i="1"/>
  <c r="AP59" i="1"/>
  <c r="AR59" i="1" s="1"/>
  <c r="AO54" i="1"/>
  <c r="AP54" i="1"/>
  <c r="AR54" i="1" s="1"/>
  <c r="AO51" i="1"/>
  <c r="AP51" i="1"/>
  <c r="AR51" i="1" s="1"/>
  <c r="AO88" i="1"/>
  <c r="AP88" i="1"/>
  <c r="AR88" i="1" s="1"/>
  <c r="AO85" i="1"/>
  <c r="AP85" i="1"/>
  <c r="AR85" i="1" s="1"/>
  <c r="AO80" i="1"/>
  <c r="AP80" i="1"/>
  <c r="AR80" i="1" s="1"/>
  <c r="AO77" i="1"/>
  <c r="AP77" i="1"/>
  <c r="AR77" i="1" s="1"/>
  <c r="AO72" i="1"/>
  <c r="AP72" i="1"/>
  <c r="AR72" i="1" s="1"/>
  <c r="AO69" i="1"/>
  <c r="AP69" i="1"/>
  <c r="AR69" i="1" s="1"/>
  <c r="AO64" i="1"/>
  <c r="AP64" i="1"/>
  <c r="AR64" i="1" s="1"/>
  <c r="AO61" i="1"/>
  <c r="AP61" i="1"/>
  <c r="AR61" i="1" s="1"/>
  <c r="AO56" i="1"/>
  <c r="AP56" i="1"/>
  <c r="AR56" i="1" s="1"/>
  <c r="AO53" i="1"/>
  <c r="AP53" i="1"/>
  <c r="AR53" i="1" s="1"/>
  <c r="AP48" i="1"/>
  <c r="AR48" i="1" s="1"/>
  <c r="AP47" i="1"/>
  <c r="AR47" i="1" s="1"/>
  <c r="AP46" i="1"/>
  <c r="AR46" i="1" s="1"/>
  <c r="AP45" i="1"/>
  <c r="AR45" i="1" s="1"/>
  <c r="AP44" i="1"/>
  <c r="AR44" i="1" s="1"/>
  <c r="AP43" i="1"/>
  <c r="AR43" i="1" s="1"/>
  <c r="AP42" i="1"/>
  <c r="AR42" i="1" s="1"/>
  <c r="AP41" i="1"/>
  <c r="AR41" i="1" s="1"/>
  <c r="AP40" i="1"/>
  <c r="AR40" i="1" s="1"/>
  <c r="AP39" i="1"/>
  <c r="AR39" i="1" s="1"/>
  <c r="AP38" i="1"/>
  <c r="AR38" i="1" s="1"/>
  <c r="AP37" i="1"/>
  <c r="AR37" i="1" s="1"/>
  <c r="AP36" i="1"/>
  <c r="AR36" i="1" s="1"/>
  <c r="AP35" i="1"/>
  <c r="AR35" i="1" s="1"/>
  <c r="AP34" i="1"/>
  <c r="AR34" i="1" s="1"/>
  <c r="AP33" i="1"/>
  <c r="AR33" i="1" s="1"/>
  <c r="AP32" i="1"/>
  <c r="AR32" i="1" s="1"/>
  <c r="AP31" i="1"/>
  <c r="AR31" i="1" s="1"/>
  <c r="AP30" i="1"/>
  <c r="AR30" i="1" s="1"/>
  <c r="AP29" i="1"/>
  <c r="AR29" i="1" s="1"/>
  <c r="AP28" i="1"/>
  <c r="AR28" i="1" s="1"/>
  <c r="AP27" i="1"/>
  <c r="AR27" i="1" s="1"/>
  <c r="AP26" i="1"/>
  <c r="AR26" i="1" s="1"/>
  <c r="AP25" i="1"/>
  <c r="AR25" i="1" s="1"/>
  <c r="AP24" i="1"/>
  <c r="AR24" i="1" s="1"/>
  <c r="AP23" i="1"/>
  <c r="AR23" i="1" s="1"/>
  <c r="AP22" i="1"/>
  <c r="AR22" i="1" s="1"/>
  <c r="AP21" i="1"/>
  <c r="AR21" i="1" s="1"/>
  <c r="AP20" i="1"/>
  <c r="AR20" i="1" s="1"/>
  <c r="AP19" i="1"/>
  <c r="AR19" i="1" s="1"/>
  <c r="AP18" i="1"/>
  <c r="AR18" i="1" s="1"/>
  <c r="AP17" i="1"/>
  <c r="AR17" i="1" s="1"/>
  <c r="AP16" i="1"/>
  <c r="AR16" i="1" s="1"/>
  <c r="AP15" i="1"/>
  <c r="AR15" i="1" s="1"/>
  <c r="AP14" i="1"/>
  <c r="AR14" i="1" s="1"/>
  <c r="AP13" i="1"/>
  <c r="AR13" i="1" s="1"/>
  <c r="AP12" i="1"/>
  <c r="AR12" i="1" s="1"/>
  <c r="AP11" i="1"/>
  <c r="AR11" i="1" s="1"/>
  <c r="AP10" i="1"/>
  <c r="AR10" i="1" s="1"/>
  <c r="AP9" i="1"/>
  <c r="AR9" i="1" s="1"/>
  <c r="AP8" i="1"/>
  <c r="AR8" i="1" s="1"/>
  <c r="AP7" i="1"/>
  <c r="AR7" i="1" s="1"/>
  <c r="AP6" i="1"/>
  <c r="AR6" i="1" s="1"/>
  <c r="AP5" i="1"/>
  <c r="AR5" i="1" s="1"/>
  <c r="L5" i="1"/>
  <c r="N5" i="1" s="1"/>
  <c r="P5" i="1" s="1"/>
  <c r="L6" i="1"/>
  <c r="N6" i="1" s="1"/>
  <c r="P6" i="1" s="1"/>
  <c r="L7" i="1"/>
  <c r="L8" i="1"/>
  <c r="N8" i="1" s="1"/>
  <c r="P8" i="1" s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M52" i="1" s="1"/>
  <c r="L53" i="1"/>
  <c r="M53" i="1" s="1"/>
  <c r="L54" i="1"/>
  <c r="M54" i="1" s="1"/>
  <c r="L55" i="1"/>
  <c r="N55" i="1" s="1"/>
  <c r="P55" i="1" s="1"/>
  <c r="L56" i="1"/>
  <c r="M56" i="1" s="1"/>
  <c r="L57" i="1"/>
  <c r="N57" i="1" s="1"/>
  <c r="P57" i="1" s="1"/>
  <c r="L58" i="1"/>
  <c r="M58" i="1" s="1"/>
  <c r="L59" i="1"/>
  <c r="N59" i="1" s="1"/>
  <c r="P59" i="1" s="1"/>
  <c r="L60" i="1"/>
  <c r="M60" i="1" s="1"/>
  <c r="L61" i="1"/>
  <c r="N61" i="1" s="1"/>
  <c r="P61" i="1" s="1"/>
  <c r="L62" i="1"/>
  <c r="M62" i="1" s="1"/>
  <c r="L63" i="1"/>
  <c r="N63" i="1" s="1"/>
  <c r="P63" i="1" s="1"/>
  <c r="L64" i="1"/>
  <c r="M64" i="1" s="1"/>
  <c r="L65" i="1"/>
  <c r="M65" i="1" s="1"/>
  <c r="L66" i="1"/>
  <c r="M66" i="1" s="1"/>
  <c r="L67" i="1"/>
  <c r="N67" i="1" s="1"/>
  <c r="P67" i="1" s="1"/>
  <c r="L68" i="1"/>
  <c r="N68" i="1" s="1"/>
  <c r="P68" i="1" s="1"/>
  <c r="L69" i="1"/>
  <c r="M69" i="1" s="1"/>
  <c r="L70" i="1"/>
  <c r="M70" i="1" s="1"/>
  <c r="L71" i="1"/>
  <c r="N71" i="1" s="1"/>
  <c r="P71" i="1" s="1"/>
  <c r="L72" i="1"/>
  <c r="M72" i="1" s="1"/>
  <c r="L73" i="1"/>
  <c r="N73" i="1" s="1"/>
  <c r="P73" i="1" s="1"/>
  <c r="L74" i="1"/>
  <c r="M74" i="1" s="1"/>
  <c r="L75" i="1"/>
  <c r="N75" i="1" s="1"/>
  <c r="P75" i="1" s="1"/>
  <c r="L76" i="1"/>
  <c r="N76" i="1" s="1"/>
  <c r="P76" i="1" s="1"/>
  <c r="L77" i="1"/>
  <c r="M77" i="1" s="1"/>
  <c r="L78" i="1"/>
  <c r="M78" i="1" s="1"/>
  <c r="L79" i="1"/>
  <c r="N79" i="1" s="1"/>
  <c r="P79" i="1" s="1"/>
  <c r="L80" i="1"/>
  <c r="N80" i="1" s="1"/>
  <c r="P80" i="1" s="1"/>
  <c r="L81" i="1"/>
  <c r="M81" i="1" s="1"/>
  <c r="L82" i="1"/>
  <c r="M82" i="1" s="1"/>
  <c r="L83" i="1"/>
  <c r="N83" i="1" s="1"/>
  <c r="P83" i="1" s="1"/>
  <c r="L84" i="1"/>
  <c r="N84" i="1" s="1"/>
  <c r="P84" i="1" s="1"/>
  <c r="L85" i="1"/>
  <c r="N85" i="1" s="1"/>
  <c r="P85" i="1" s="1"/>
  <c r="L86" i="1"/>
  <c r="M86" i="1" s="1"/>
  <c r="L87" i="1"/>
  <c r="N87" i="1" s="1"/>
  <c r="P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N134" i="1" s="1"/>
  <c r="P13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G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4" i="1"/>
  <c r="F4" i="1" s="1"/>
  <c r="L4" i="1"/>
  <c r="M4" i="1" s="1"/>
  <c r="S4" i="1"/>
  <c r="T4" i="1" s="1"/>
  <c r="Z4" i="1"/>
  <c r="AA4" i="1" s="1"/>
  <c r="AG4" i="1"/>
  <c r="AH4" i="1" s="1"/>
  <c r="AN4" i="1"/>
  <c r="AP4" i="1" s="1"/>
  <c r="AR4" i="1" s="1"/>
  <c r="AU4" i="1"/>
  <c r="AW4" i="1" s="1"/>
  <c r="AY4" i="1" s="1"/>
  <c r="BB4" i="1"/>
  <c r="BD4" i="1" s="1"/>
  <c r="BF4" i="1" s="1"/>
  <c r="BG4" i="1"/>
  <c r="BH4" i="1"/>
  <c r="N66" i="1" l="1"/>
  <c r="P66" i="1" s="1"/>
  <c r="M63" i="1"/>
  <c r="M85" i="1"/>
  <c r="M83" i="1"/>
  <c r="N124" i="1"/>
  <c r="P124" i="1" s="1"/>
  <c r="N89" i="1"/>
  <c r="P89" i="1" s="1"/>
  <c r="N86" i="1"/>
  <c r="P86" i="1" s="1"/>
  <c r="M84" i="1"/>
  <c r="N82" i="1"/>
  <c r="P82" i="1" s="1"/>
  <c r="M61" i="1"/>
  <c r="N126" i="1"/>
  <c r="P126" i="1" s="1"/>
  <c r="N102" i="1"/>
  <c r="P102" i="1" s="1"/>
  <c r="N95" i="1"/>
  <c r="P95" i="1" s="1"/>
  <c r="N78" i="1"/>
  <c r="P78" i="1" s="1"/>
  <c r="M71" i="1"/>
  <c r="M68" i="1"/>
  <c r="U4" i="1"/>
  <c r="W4" i="1" s="1"/>
  <c r="N118" i="1"/>
  <c r="P118" i="1" s="1"/>
  <c r="N111" i="1"/>
  <c r="P111" i="1" s="1"/>
  <c r="M59" i="1"/>
  <c r="M8" i="1"/>
  <c r="G111" i="1"/>
  <c r="I111" i="1" s="1"/>
  <c r="N130" i="1"/>
  <c r="P130" i="1" s="1"/>
  <c r="N128" i="1"/>
  <c r="P128" i="1" s="1"/>
  <c r="N123" i="1"/>
  <c r="P123" i="1" s="1"/>
  <c r="N107" i="1"/>
  <c r="P107" i="1" s="1"/>
  <c r="M80" i="1"/>
  <c r="BC4" i="1"/>
  <c r="AO4" i="1"/>
  <c r="AI4" i="1"/>
  <c r="AK4" i="1" s="1"/>
  <c r="N88" i="1"/>
  <c r="P88" i="1" s="1"/>
  <c r="G97" i="1"/>
  <c r="I97" i="1" s="1"/>
  <c r="N100" i="1"/>
  <c r="P100" i="1" s="1"/>
  <c r="M76" i="1"/>
  <c r="M73" i="1"/>
  <c r="N53" i="1"/>
  <c r="P53" i="1" s="1"/>
  <c r="N132" i="1"/>
  <c r="P132" i="1" s="1"/>
  <c r="N119" i="1"/>
  <c r="P119" i="1" s="1"/>
  <c r="N114" i="1"/>
  <c r="P114" i="1" s="1"/>
  <c r="N112" i="1"/>
  <c r="P112" i="1" s="1"/>
  <c r="N110" i="1"/>
  <c r="P110" i="1" s="1"/>
  <c r="N108" i="1"/>
  <c r="P108" i="1" s="1"/>
  <c r="N91" i="1"/>
  <c r="P91" i="1" s="1"/>
  <c r="N81" i="1"/>
  <c r="P81" i="1" s="1"/>
  <c r="M55" i="1"/>
  <c r="M134" i="1"/>
  <c r="N127" i="1"/>
  <c r="P127" i="1" s="1"/>
  <c r="N116" i="1"/>
  <c r="P116" i="1" s="1"/>
  <c r="N103" i="1"/>
  <c r="P103" i="1" s="1"/>
  <c r="N98" i="1"/>
  <c r="P98" i="1" s="1"/>
  <c r="N96" i="1"/>
  <c r="P96" i="1" s="1"/>
  <c r="N94" i="1"/>
  <c r="P94" i="1" s="1"/>
  <c r="N92" i="1"/>
  <c r="P92" i="1" s="1"/>
  <c r="M79" i="1"/>
  <c r="N74" i="1"/>
  <c r="P74" i="1" s="1"/>
  <c r="N69" i="1"/>
  <c r="P69" i="1" s="1"/>
  <c r="N64" i="1"/>
  <c r="P64" i="1" s="1"/>
  <c r="M57" i="1"/>
  <c r="G105" i="1"/>
  <c r="I105" i="1" s="1"/>
  <c r="G95" i="1"/>
  <c r="I95" i="1" s="1"/>
  <c r="BK95" i="1" s="1"/>
  <c r="BN95" i="1" s="1"/>
  <c r="BP95" i="1" s="1"/>
  <c r="AV4" i="1"/>
  <c r="N4" i="1"/>
  <c r="P4" i="1" s="1"/>
  <c r="N77" i="1"/>
  <c r="P77" i="1" s="1"/>
  <c r="N72" i="1"/>
  <c r="P72" i="1" s="1"/>
  <c r="M67" i="1"/>
  <c r="N65" i="1"/>
  <c r="P65" i="1" s="1"/>
  <c r="N62" i="1"/>
  <c r="P62" i="1" s="1"/>
  <c r="N56" i="1"/>
  <c r="P56" i="1" s="1"/>
  <c r="N54" i="1"/>
  <c r="P54" i="1" s="1"/>
  <c r="N131" i="1"/>
  <c r="P131" i="1" s="1"/>
  <c r="N122" i="1"/>
  <c r="P122" i="1" s="1"/>
  <c r="N120" i="1"/>
  <c r="P120" i="1" s="1"/>
  <c r="N115" i="1"/>
  <c r="P115" i="1" s="1"/>
  <c r="N106" i="1"/>
  <c r="P106" i="1" s="1"/>
  <c r="N104" i="1"/>
  <c r="P104" i="1" s="1"/>
  <c r="N99" i="1"/>
  <c r="P99" i="1" s="1"/>
  <c r="N90" i="1"/>
  <c r="P90" i="1" s="1"/>
  <c r="M87" i="1"/>
  <c r="M75" i="1"/>
  <c r="N70" i="1"/>
  <c r="P70" i="1" s="1"/>
  <c r="N52" i="1"/>
  <c r="P52" i="1" s="1"/>
  <c r="M6" i="1"/>
  <c r="G103" i="1"/>
  <c r="BJ103" i="1" s="1"/>
  <c r="G90" i="1"/>
  <c r="I90" i="1" s="1"/>
  <c r="BK90" i="1" s="1"/>
  <c r="BN90" i="1" s="1"/>
  <c r="BP90" i="1" s="1"/>
  <c r="G107" i="1"/>
  <c r="G99" i="1"/>
  <c r="G91" i="1"/>
  <c r="F89" i="1"/>
  <c r="G109" i="1"/>
  <c r="G101" i="1"/>
  <c r="G93" i="1"/>
  <c r="I89" i="1"/>
  <c r="G4" i="1"/>
  <c r="I4" i="1" s="1"/>
  <c r="BI4" i="1"/>
  <c r="BL4" i="1" s="1"/>
  <c r="BO4" i="1" s="1"/>
  <c r="AB4" i="1"/>
  <c r="AD4" i="1" s="1"/>
  <c r="N50" i="1"/>
  <c r="P50" i="1" s="1"/>
  <c r="M50" i="1"/>
  <c r="N38" i="1"/>
  <c r="P38" i="1" s="1"/>
  <c r="M38" i="1"/>
  <c r="N26" i="1"/>
  <c r="P26" i="1" s="1"/>
  <c r="M26" i="1"/>
  <c r="N10" i="1"/>
  <c r="P10" i="1" s="1"/>
  <c r="M10" i="1"/>
  <c r="N49" i="1"/>
  <c r="P49" i="1" s="1"/>
  <c r="M49" i="1"/>
  <c r="N33" i="1"/>
  <c r="P33" i="1" s="1"/>
  <c r="M33" i="1"/>
  <c r="N21" i="1"/>
  <c r="P21" i="1" s="1"/>
  <c r="M21" i="1"/>
  <c r="N13" i="1"/>
  <c r="P13" i="1" s="1"/>
  <c r="M13" i="1"/>
  <c r="N9" i="1"/>
  <c r="P9" i="1" s="1"/>
  <c r="M9" i="1"/>
  <c r="N42" i="1"/>
  <c r="P42" i="1" s="1"/>
  <c r="M42" i="1"/>
  <c r="N34" i="1"/>
  <c r="P34" i="1" s="1"/>
  <c r="M34" i="1"/>
  <c r="N22" i="1"/>
  <c r="P22" i="1" s="1"/>
  <c r="M22" i="1"/>
  <c r="N14" i="1"/>
  <c r="P14" i="1" s="1"/>
  <c r="M14" i="1"/>
  <c r="N48" i="1"/>
  <c r="P48" i="1" s="1"/>
  <c r="M48" i="1"/>
  <c r="N44" i="1"/>
  <c r="P44" i="1" s="1"/>
  <c r="M44" i="1"/>
  <c r="N40" i="1"/>
  <c r="P40" i="1" s="1"/>
  <c r="M40" i="1"/>
  <c r="N36" i="1"/>
  <c r="P36" i="1" s="1"/>
  <c r="M36" i="1"/>
  <c r="N32" i="1"/>
  <c r="P32" i="1" s="1"/>
  <c r="M32" i="1"/>
  <c r="N28" i="1"/>
  <c r="P28" i="1" s="1"/>
  <c r="M28" i="1"/>
  <c r="N24" i="1"/>
  <c r="P24" i="1" s="1"/>
  <c r="M24" i="1"/>
  <c r="N20" i="1"/>
  <c r="P20" i="1" s="1"/>
  <c r="M20" i="1"/>
  <c r="N16" i="1"/>
  <c r="P16" i="1" s="1"/>
  <c r="M16" i="1"/>
  <c r="N12" i="1"/>
  <c r="P12" i="1" s="1"/>
  <c r="M12" i="1"/>
  <c r="N46" i="1"/>
  <c r="P46" i="1" s="1"/>
  <c r="M46" i="1"/>
  <c r="N30" i="1"/>
  <c r="P30" i="1" s="1"/>
  <c r="M30" i="1"/>
  <c r="N18" i="1"/>
  <c r="P18" i="1" s="1"/>
  <c r="M18" i="1"/>
  <c r="N7" i="1"/>
  <c r="P7" i="1" s="1"/>
  <c r="M7" i="1"/>
  <c r="N45" i="1"/>
  <c r="P45" i="1" s="1"/>
  <c r="M45" i="1"/>
  <c r="N41" i="1"/>
  <c r="P41" i="1" s="1"/>
  <c r="M41" i="1"/>
  <c r="N37" i="1"/>
  <c r="P37" i="1" s="1"/>
  <c r="M37" i="1"/>
  <c r="N29" i="1"/>
  <c r="P29" i="1" s="1"/>
  <c r="M29" i="1"/>
  <c r="N25" i="1"/>
  <c r="P25" i="1" s="1"/>
  <c r="M25" i="1"/>
  <c r="N17" i="1"/>
  <c r="P17" i="1" s="1"/>
  <c r="M17" i="1"/>
  <c r="N133" i="1"/>
  <c r="P133" i="1" s="1"/>
  <c r="N129" i="1"/>
  <c r="P129" i="1" s="1"/>
  <c r="N125" i="1"/>
  <c r="P125" i="1" s="1"/>
  <c r="N121" i="1"/>
  <c r="P121" i="1" s="1"/>
  <c r="N117" i="1"/>
  <c r="P117" i="1" s="1"/>
  <c r="N113" i="1"/>
  <c r="P113" i="1" s="1"/>
  <c r="N109" i="1"/>
  <c r="P109" i="1" s="1"/>
  <c r="N105" i="1"/>
  <c r="P105" i="1" s="1"/>
  <c r="N101" i="1"/>
  <c r="P101" i="1" s="1"/>
  <c r="N97" i="1"/>
  <c r="P97" i="1" s="1"/>
  <c r="N93" i="1"/>
  <c r="P93" i="1" s="1"/>
  <c r="N60" i="1"/>
  <c r="P60" i="1" s="1"/>
  <c r="N58" i="1"/>
  <c r="P58" i="1" s="1"/>
  <c r="N51" i="1"/>
  <c r="P51" i="1" s="1"/>
  <c r="M51" i="1"/>
  <c r="N47" i="1"/>
  <c r="P47" i="1" s="1"/>
  <c r="M47" i="1"/>
  <c r="N43" i="1"/>
  <c r="P43" i="1" s="1"/>
  <c r="M43" i="1"/>
  <c r="N39" i="1"/>
  <c r="P39" i="1" s="1"/>
  <c r="M39" i="1"/>
  <c r="N35" i="1"/>
  <c r="P35" i="1" s="1"/>
  <c r="M35" i="1"/>
  <c r="N31" i="1"/>
  <c r="P31" i="1" s="1"/>
  <c r="M31" i="1"/>
  <c r="N27" i="1"/>
  <c r="P27" i="1" s="1"/>
  <c r="M27" i="1"/>
  <c r="N23" i="1"/>
  <c r="P23" i="1" s="1"/>
  <c r="M23" i="1"/>
  <c r="N19" i="1"/>
  <c r="P19" i="1" s="1"/>
  <c r="M19" i="1"/>
  <c r="N15" i="1"/>
  <c r="P15" i="1" s="1"/>
  <c r="M15" i="1"/>
  <c r="N11" i="1"/>
  <c r="P11" i="1" s="1"/>
  <c r="M11" i="1"/>
  <c r="M5" i="1"/>
  <c r="G134" i="1"/>
  <c r="G132" i="1"/>
  <c r="G130" i="1"/>
  <c r="G128" i="1"/>
  <c r="G126" i="1"/>
  <c r="G124" i="1"/>
  <c r="G122" i="1"/>
  <c r="G120" i="1"/>
  <c r="G118" i="1"/>
  <c r="G116" i="1"/>
  <c r="G114" i="1"/>
  <c r="G133" i="1"/>
  <c r="G131" i="1"/>
  <c r="G129" i="1"/>
  <c r="G127" i="1"/>
  <c r="G125" i="1"/>
  <c r="G123" i="1"/>
  <c r="G121" i="1"/>
  <c r="G119" i="1"/>
  <c r="G117" i="1"/>
  <c r="G115" i="1"/>
  <c r="G113" i="1"/>
  <c r="G112" i="1"/>
  <c r="G110" i="1"/>
  <c r="G108" i="1"/>
  <c r="G106" i="1"/>
  <c r="G104" i="1"/>
  <c r="G102" i="1"/>
  <c r="G100" i="1"/>
  <c r="G98" i="1"/>
  <c r="G96" i="1"/>
  <c r="G94" i="1"/>
  <c r="G92" i="1"/>
  <c r="F68" i="1"/>
  <c r="G68" i="1"/>
  <c r="F64" i="1"/>
  <c r="G64" i="1"/>
  <c r="F60" i="1"/>
  <c r="G60" i="1"/>
  <c r="F56" i="1"/>
  <c r="G56" i="1"/>
  <c r="F52" i="1"/>
  <c r="G52" i="1"/>
  <c r="F48" i="1"/>
  <c r="G48" i="1"/>
  <c r="G87" i="1"/>
  <c r="G85" i="1"/>
  <c r="G83" i="1"/>
  <c r="G81" i="1"/>
  <c r="G79" i="1"/>
  <c r="G77" i="1"/>
  <c r="G75" i="1"/>
  <c r="G73" i="1"/>
  <c r="F71" i="1"/>
  <c r="G71" i="1"/>
  <c r="F67" i="1"/>
  <c r="G67" i="1"/>
  <c r="F63" i="1"/>
  <c r="G63" i="1"/>
  <c r="F59" i="1"/>
  <c r="G59" i="1"/>
  <c r="F55" i="1"/>
  <c r="G55" i="1"/>
  <c r="F51" i="1"/>
  <c r="G51" i="1"/>
  <c r="G88" i="1"/>
  <c r="F70" i="1"/>
  <c r="G70" i="1"/>
  <c r="F66" i="1"/>
  <c r="G66" i="1"/>
  <c r="F62" i="1"/>
  <c r="G62" i="1"/>
  <c r="F58" i="1"/>
  <c r="G58" i="1"/>
  <c r="F54" i="1"/>
  <c r="G54" i="1"/>
  <c r="F50" i="1"/>
  <c r="G50" i="1"/>
  <c r="G86" i="1"/>
  <c r="G84" i="1"/>
  <c r="G82" i="1"/>
  <c r="G80" i="1"/>
  <c r="G78" i="1"/>
  <c r="G76" i="1"/>
  <c r="G74" i="1"/>
  <c r="G72" i="1"/>
  <c r="F69" i="1"/>
  <c r="G69" i="1"/>
  <c r="F65" i="1"/>
  <c r="G65" i="1"/>
  <c r="F61" i="1"/>
  <c r="G61" i="1"/>
  <c r="F57" i="1"/>
  <c r="G57" i="1"/>
  <c r="F53" i="1"/>
  <c r="G53" i="1"/>
  <c r="F49" i="1"/>
  <c r="G49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BH3" i="1"/>
  <c r="BG3" i="1"/>
  <c r="BB3" i="1"/>
  <c r="BD3" i="1" s="1"/>
  <c r="BF3" i="1" s="1"/>
  <c r="AU3" i="1"/>
  <c r="AW3" i="1" s="1"/>
  <c r="AY3" i="1" s="1"/>
  <c r="AN3" i="1"/>
  <c r="AP3" i="1" s="1"/>
  <c r="AR3" i="1" s="1"/>
  <c r="AG3" i="1"/>
  <c r="AI3" i="1" s="1"/>
  <c r="AK3" i="1" s="1"/>
  <c r="Z3" i="1"/>
  <c r="AB3" i="1" s="1"/>
  <c r="AD3" i="1" s="1"/>
  <c r="S3" i="1"/>
  <c r="U3" i="1" s="1"/>
  <c r="W3" i="1" s="1"/>
  <c r="L3" i="1"/>
  <c r="N3" i="1" s="1"/>
  <c r="P3" i="1" s="1"/>
  <c r="E3" i="1"/>
  <c r="G3" i="1" s="1"/>
  <c r="I3" i="1" s="1"/>
  <c r="BJ95" i="1" l="1"/>
  <c r="I103" i="1"/>
  <c r="BK103" i="1" s="1"/>
  <c r="BN103" i="1" s="1"/>
  <c r="BP103" i="1" s="1"/>
  <c r="BK111" i="1"/>
  <c r="BN111" i="1" s="1"/>
  <c r="BP111" i="1" s="1"/>
  <c r="BJ89" i="1"/>
  <c r="BJ111" i="1"/>
  <c r="BK89" i="1"/>
  <c r="BN89" i="1" s="1"/>
  <c r="BP89" i="1" s="1"/>
  <c r="BK4" i="1"/>
  <c r="BN4" i="1" s="1"/>
  <c r="BP4" i="1" s="1"/>
  <c r="BJ4" i="1"/>
  <c r="BJ97" i="1"/>
  <c r="BK105" i="1"/>
  <c r="BN105" i="1" s="1"/>
  <c r="BP105" i="1" s="1"/>
  <c r="BK97" i="1"/>
  <c r="BN97" i="1" s="1"/>
  <c r="BP97" i="1" s="1"/>
  <c r="BJ105" i="1"/>
  <c r="BJ90" i="1"/>
  <c r="I14" i="1"/>
  <c r="BK14" i="1" s="1"/>
  <c r="BN14" i="1" s="1"/>
  <c r="BP14" i="1" s="1"/>
  <c r="BJ14" i="1"/>
  <c r="I22" i="1"/>
  <c r="BK22" i="1" s="1"/>
  <c r="BN22" i="1" s="1"/>
  <c r="BP22" i="1" s="1"/>
  <c r="BJ22" i="1"/>
  <c r="I30" i="1"/>
  <c r="BK30" i="1" s="1"/>
  <c r="BN30" i="1" s="1"/>
  <c r="BP30" i="1" s="1"/>
  <c r="BJ30" i="1"/>
  <c r="I38" i="1"/>
  <c r="BK38" i="1" s="1"/>
  <c r="BN38" i="1" s="1"/>
  <c r="BP38" i="1" s="1"/>
  <c r="BJ38" i="1"/>
  <c r="I46" i="1"/>
  <c r="BK46" i="1" s="1"/>
  <c r="BN46" i="1" s="1"/>
  <c r="BP46" i="1" s="1"/>
  <c r="BJ46" i="1"/>
  <c r="I69" i="1"/>
  <c r="BK69" i="1" s="1"/>
  <c r="BN69" i="1" s="1"/>
  <c r="BP69" i="1" s="1"/>
  <c r="BJ69" i="1"/>
  <c r="I84" i="1"/>
  <c r="BK84" i="1" s="1"/>
  <c r="BN84" i="1" s="1"/>
  <c r="BP84" i="1" s="1"/>
  <c r="BJ84" i="1"/>
  <c r="I62" i="1"/>
  <c r="BK62" i="1" s="1"/>
  <c r="BN62" i="1" s="1"/>
  <c r="BP62" i="1" s="1"/>
  <c r="BJ62" i="1"/>
  <c r="I83" i="1"/>
  <c r="BK83" i="1" s="1"/>
  <c r="BN83" i="1" s="1"/>
  <c r="BP83" i="1" s="1"/>
  <c r="BJ83" i="1"/>
  <c r="I94" i="1"/>
  <c r="BK94" i="1" s="1"/>
  <c r="BN94" i="1" s="1"/>
  <c r="BP94" i="1" s="1"/>
  <c r="BJ94" i="1"/>
  <c r="I110" i="1"/>
  <c r="BK110" i="1" s="1"/>
  <c r="BN110" i="1" s="1"/>
  <c r="BP110" i="1" s="1"/>
  <c r="BJ110" i="1"/>
  <c r="I128" i="1"/>
  <c r="BK128" i="1" s="1"/>
  <c r="BN128" i="1" s="1"/>
  <c r="BP128" i="1" s="1"/>
  <c r="BJ128" i="1"/>
  <c r="I7" i="1"/>
  <c r="BK7" i="1" s="1"/>
  <c r="BN7" i="1" s="1"/>
  <c r="BP7" i="1" s="1"/>
  <c r="BJ7" i="1"/>
  <c r="I19" i="1"/>
  <c r="BK19" i="1" s="1"/>
  <c r="BN19" i="1" s="1"/>
  <c r="BP19" i="1" s="1"/>
  <c r="BJ19" i="1"/>
  <c r="I31" i="1"/>
  <c r="BK31" i="1" s="1"/>
  <c r="BN31" i="1" s="1"/>
  <c r="BP31" i="1" s="1"/>
  <c r="BJ31" i="1"/>
  <c r="I39" i="1"/>
  <c r="BK39" i="1" s="1"/>
  <c r="BN39" i="1" s="1"/>
  <c r="BP39" i="1" s="1"/>
  <c r="BJ39" i="1"/>
  <c r="I47" i="1"/>
  <c r="BK47" i="1" s="1"/>
  <c r="BN47" i="1" s="1"/>
  <c r="BP47" i="1" s="1"/>
  <c r="BJ47" i="1"/>
  <c r="I78" i="1"/>
  <c r="BK78" i="1" s="1"/>
  <c r="BN78" i="1" s="1"/>
  <c r="BP78" i="1" s="1"/>
  <c r="BJ78" i="1"/>
  <c r="I63" i="1"/>
  <c r="BK63" i="1" s="1"/>
  <c r="BN63" i="1" s="1"/>
  <c r="BP63" i="1" s="1"/>
  <c r="BJ63" i="1"/>
  <c r="I77" i="1"/>
  <c r="BK77" i="1" s="1"/>
  <c r="BN77" i="1" s="1"/>
  <c r="BP77" i="1" s="1"/>
  <c r="BJ77" i="1"/>
  <c r="I52" i="1"/>
  <c r="BK52" i="1" s="1"/>
  <c r="BN52" i="1" s="1"/>
  <c r="BP52" i="1" s="1"/>
  <c r="BJ52" i="1"/>
  <c r="I68" i="1"/>
  <c r="BK68" i="1" s="1"/>
  <c r="BN68" i="1" s="1"/>
  <c r="BP68" i="1" s="1"/>
  <c r="BJ68" i="1"/>
  <c r="I104" i="1"/>
  <c r="BK104" i="1" s="1"/>
  <c r="BN104" i="1" s="1"/>
  <c r="BP104" i="1" s="1"/>
  <c r="BJ104" i="1"/>
  <c r="I119" i="1"/>
  <c r="BK119" i="1" s="1"/>
  <c r="BN119" i="1" s="1"/>
  <c r="BP119" i="1" s="1"/>
  <c r="BJ119" i="1"/>
  <c r="I114" i="1"/>
  <c r="BK114" i="1" s="1"/>
  <c r="BN114" i="1" s="1"/>
  <c r="BP114" i="1" s="1"/>
  <c r="BJ114" i="1"/>
  <c r="I130" i="1"/>
  <c r="BK130" i="1" s="1"/>
  <c r="BN130" i="1" s="1"/>
  <c r="BP130" i="1" s="1"/>
  <c r="BJ130" i="1"/>
  <c r="I93" i="1"/>
  <c r="BK93" i="1" s="1"/>
  <c r="BN93" i="1" s="1"/>
  <c r="BP93" i="1" s="1"/>
  <c r="BJ93" i="1"/>
  <c r="I91" i="1"/>
  <c r="BK91" i="1" s="1"/>
  <c r="BN91" i="1" s="1"/>
  <c r="BP91" i="1" s="1"/>
  <c r="BJ91" i="1"/>
  <c r="I8" i="1"/>
  <c r="BK8" i="1" s="1"/>
  <c r="BN8" i="1" s="1"/>
  <c r="BP8" i="1" s="1"/>
  <c r="BJ8" i="1"/>
  <c r="I16" i="1"/>
  <c r="BK16" i="1" s="1"/>
  <c r="BN16" i="1" s="1"/>
  <c r="BP16" i="1" s="1"/>
  <c r="BJ16" i="1"/>
  <c r="I28" i="1"/>
  <c r="BK28" i="1" s="1"/>
  <c r="BN28" i="1" s="1"/>
  <c r="BP28" i="1" s="1"/>
  <c r="BJ28" i="1"/>
  <c r="I36" i="1"/>
  <c r="BK36" i="1" s="1"/>
  <c r="BN36" i="1" s="1"/>
  <c r="BP36" i="1" s="1"/>
  <c r="BJ36" i="1"/>
  <c r="I44" i="1"/>
  <c r="BK44" i="1" s="1"/>
  <c r="BN44" i="1" s="1"/>
  <c r="BP44" i="1" s="1"/>
  <c r="BJ44" i="1"/>
  <c r="I57" i="1"/>
  <c r="BK57" i="1" s="1"/>
  <c r="BN57" i="1" s="1"/>
  <c r="BP57" i="1" s="1"/>
  <c r="BJ57" i="1"/>
  <c r="I72" i="1"/>
  <c r="BK72" i="1" s="1"/>
  <c r="BN72" i="1" s="1"/>
  <c r="BP72" i="1" s="1"/>
  <c r="BJ72" i="1"/>
  <c r="I50" i="1"/>
  <c r="BK50" i="1" s="1"/>
  <c r="BN50" i="1" s="1"/>
  <c r="BP50" i="1" s="1"/>
  <c r="BJ50" i="1"/>
  <c r="I66" i="1"/>
  <c r="BK66" i="1" s="1"/>
  <c r="BN66" i="1" s="1"/>
  <c r="BP66" i="1" s="1"/>
  <c r="BJ66" i="1"/>
  <c r="I87" i="1"/>
  <c r="BK87" i="1" s="1"/>
  <c r="BN87" i="1" s="1"/>
  <c r="BP87" i="1" s="1"/>
  <c r="BJ87" i="1"/>
  <c r="I98" i="1"/>
  <c r="BK98" i="1" s="1"/>
  <c r="BN98" i="1" s="1"/>
  <c r="BP98" i="1" s="1"/>
  <c r="BJ98" i="1"/>
  <c r="I106" i="1"/>
  <c r="BK106" i="1" s="1"/>
  <c r="BN106" i="1" s="1"/>
  <c r="BP106" i="1" s="1"/>
  <c r="BJ106" i="1"/>
  <c r="I113" i="1"/>
  <c r="BK113" i="1" s="1"/>
  <c r="BN113" i="1" s="1"/>
  <c r="BP113" i="1" s="1"/>
  <c r="BJ113" i="1"/>
  <c r="I121" i="1"/>
  <c r="BK121" i="1" s="1"/>
  <c r="BN121" i="1" s="1"/>
  <c r="BP121" i="1" s="1"/>
  <c r="BJ121" i="1"/>
  <c r="I129" i="1"/>
  <c r="BK129" i="1" s="1"/>
  <c r="BN129" i="1" s="1"/>
  <c r="BP129" i="1" s="1"/>
  <c r="BJ129" i="1"/>
  <c r="I116" i="1"/>
  <c r="BK116" i="1" s="1"/>
  <c r="BN116" i="1" s="1"/>
  <c r="BP116" i="1" s="1"/>
  <c r="BJ116" i="1"/>
  <c r="I124" i="1"/>
  <c r="BK124" i="1" s="1"/>
  <c r="BN124" i="1" s="1"/>
  <c r="BP124" i="1" s="1"/>
  <c r="BJ124" i="1"/>
  <c r="I132" i="1"/>
  <c r="BK132" i="1" s="1"/>
  <c r="BN132" i="1" s="1"/>
  <c r="BP132" i="1" s="1"/>
  <c r="BJ132" i="1"/>
  <c r="I101" i="1"/>
  <c r="BK101" i="1" s="1"/>
  <c r="BN101" i="1" s="1"/>
  <c r="BP101" i="1" s="1"/>
  <c r="BJ101" i="1"/>
  <c r="I99" i="1"/>
  <c r="BK99" i="1" s="1"/>
  <c r="BN99" i="1" s="1"/>
  <c r="BP99" i="1" s="1"/>
  <c r="BJ99" i="1"/>
  <c r="I10" i="1"/>
  <c r="BK10" i="1" s="1"/>
  <c r="BN10" i="1" s="1"/>
  <c r="BP10" i="1" s="1"/>
  <c r="BJ10" i="1"/>
  <c r="I18" i="1"/>
  <c r="BK18" i="1" s="1"/>
  <c r="BN18" i="1" s="1"/>
  <c r="BP18" i="1" s="1"/>
  <c r="BJ18" i="1"/>
  <c r="I26" i="1"/>
  <c r="BK26" i="1" s="1"/>
  <c r="BN26" i="1" s="1"/>
  <c r="BP26" i="1" s="1"/>
  <c r="BJ26" i="1"/>
  <c r="I34" i="1"/>
  <c r="BK34" i="1" s="1"/>
  <c r="BN34" i="1" s="1"/>
  <c r="BP34" i="1" s="1"/>
  <c r="BJ34" i="1"/>
  <c r="I42" i="1"/>
  <c r="BK42" i="1" s="1"/>
  <c r="BN42" i="1" s="1"/>
  <c r="BP42" i="1" s="1"/>
  <c r="BJ42" i="1"/>
  <c r="I53" i="1"/>
  <c r="BK53" i="1" s="1"/>
  <c r="BN53" i="1" s="1"/>
  <c r="BP53" i="1" s="1"/>
  <c r="BJ53" i="1"/>
  <c r="I61" i="1"/>
  <c r="BK61" i="1" s="1"/>
  <c r="BN61" i="1" s="1"/>
  <c r="BP61" i="1" s="1"/>
  <c r="BJ61" i="1"/>
  <c r="I76" i="1"/>
  <c r="BK76" i="1" s="1"/>
  <c r="BN76" i="1" s="1"/>
  <c r="BP76" i="1" s="1"/>
  <c r="BJ76" i="1"/>
  <c r="I54" i="1"/>
  <c r="BK54" i="1" s="1"/>
  <c r="BN54" i="1" s="1"/>
  <c r="BP54" i="1" s="1"/>
  <c r="BJ54" i="1"/>
  <c r="I70" i="1"/>
  <c r="BK70" i="1" s="1"/>
  <c r="BN70" i="1" s="1"/>
  <c r="BP70" i="1" s="1"/>
  <c r="BJ70" i="1"/>
  <c r="I75" i="1"/>
  <c r="BK75" i="1" s="1"/>
  <c r="BN75" i="1" s="1"/>
  <c r="BP75" i="1" s="1"/>
  <c r="BJ75" i="1"/>
  <c r="I102" i="1"/>
  <c r="BK102" i="1" s="1"/>
  <c r="BN102" i="1" s="1"/>
  <c r="BP102" i="1" s="1"/>
  <c r="BJ102" i="1"/>
  <c r="I117" i="1"/>
  <c r="BK117" i="1" s="1"/>
  <c r="BN117" i="1" s="1"/>
  <c r="BP117" i="1" s="1"/>
  <c r="BJ117" i="1"/>
  <c r="I125" i="1"/>
  <c r="BK125" i="1" s="1"/>
  <c r="BN125" i="1" s="1"/>
  <c r="BP125" i="1" s="1"/>
  <c r="BJ125" i="1"/>
  <c r="I133" i="1"/>
  <c r="BK133" i="1" s="1"/>
  <c r="BN133" i="1" s="1"/>
  <c r="BP133" i="1" s="1"/>
  <c r="BJ133" i="1"/>
  <c r="I120" i="1"/>
  <c r="BK120" i="1" s="1"/>
  <c r="BN120" i="1" s="1"/>
  <c r="BP120" i="1" s="1"/>
  <c r="BJ120" i="1"/>
  <c r="I11" i="1"/>
  <c r="BK11" i="1" s="1"/>
  <c r="BN11" i="1" s="1"/>
  <c r="BP11" i="1" s="1"/>
  <c r="BJ11" i="1"/>
  <c r="I15" i="1"/>
  <c r="BK15" i="1" s="1"/>
  <c r="BN15" i="1" s="1"/>
  <c r="BP15" i="1" s="1"/>
  <c r="BJ15" i="1"/>
  <c r="I23" i="1"/>
  <c r="BK23" i="1" s="1"/>
  <c r="BN23" i="1" s="1"/>
  <c r="BP23" i="1" s="1"/>
  <c r="BJ23" i="1"/>
  <c r="I27" i="1"/>
  <c r="BK27" i="1" s="1"/>
  <c r="BN27" i="1" s="1"/>
  <c r="BP27" i="1" s="1"/>
  <c r="BJ27" i="1"/>
  <c r="I35" i="1"/>
  <c r="BK35" i="1" s="1"/>
  <c r="BN35" i="1" s="1"/>
  <c r="BP35" i="1" s="1"/>
  <c r="BJ35" i="1"/>
  <c r="I43" i="1"/>
  <c r="BK43" i="1" s="1"/>
  <c r="BN43" i="1" s="1"/>
  <c r="BP43" i="1" s="1"/>
  <c r="BJ43" i="1"/>
  <c r="I86" i="1"/>
  <c r="BK86" i="1" s="1"/>
  <c r="BN86" i="1" s="1"/>
  <c r="BP86" i="1" s="1"/>
  <c r="BJ86" i="1"/>
  <c r="I55" i="1"/>
  <c r="BK55" i="1" s="1"/>
  <c r="BN55" i="1" s="1"/>
  <c r="BP55" i="1" s="1"/>
  <c r="BJ55" i="1"/>
  <c r="I71" i="1"/>
  <c r="BK71" i="1" s="1"/>
  <c r="BN71" i="1" s="1"/>
  <c r="BP71" i="1" s="1"/>
  <c r="BJ71" i="1"/>
  <c r="I85" i="1"/>
  <c r="BK85" i="1" s="1"/>
  <c r="BN85" i="1" s="1"/>
  <c r="BP85" i="1" s="1"/>
  <c r="BJ85" i="1"/>
  <c r="I60" i="1"/>
  <c r="BK60" i="1" s="1"/>
  <c r="BN60" i="1" s="1"/>
  <c r="BP60" i="1" s="1"/>
  <c r="BJ60" i="1"/>
  <c r="I96" i="1"/>
  <c r="BK96" i="1" s="1"/>
  <c r="BN96" i="1" s="1"/>
  <c r="BP96" i="1" s="1"/>
  <c r="BJ96" i="1"/>
  <c r="I112" i="1"/>
  <c r="BK112" i="1" s="1"/>
  <c r="BN112" i="1" s="1"/>
  <c r="BP112" i="1" s="1"/>
  <c r="BJ112" i="1"/>
  <c r="I127" i="1"/>
  <c r="BK127" i="1" s="1"/>
  <c r="BN127" i="1" s="1"/>
  <c r="BP127" i="1" s="1"/>
  <c r="BJ127" i="1"/>
  <c r="I122" i="1"/>
  <c r="BK122" i="1" s="1"/>
  <c r="BN122" i="1" s="1"/>
  <c r="BP122" i="1" s="1"/>
  <c r="BJ122" i="1"/>
  <c r="I12" i="1"/>
  <c r="BK12" i="1" s="1"/>
  <c r="BN12" i="1" s="1"/>
  <c r="BP12" i="1" s="1"/>
  <c r="BJ12" i="1"/>
  <c r="I20" i="1"/>
  <c r="BK20" i="1" s="1"/>
  <c r="BN20" i="1" s="1"/>
  <c r="BP20" i="1" s="1"/>
  <c r="BJ20" i="1"/>
  <c r="I24" i="1"/>
  <c r="BK24" i="1" s="1"/>
  <c r="BN24" i="1" s="1"/>
  <c r="BP24" i="1" s="1"/>
  <c r="BJ24" i="1"/>
  <c r="I32" i="1"/>
  <c r="BK32" i="1" s="1"/>
  <c r="BN32" i="1" s="1"/>
  <c r="BP32" i="1" s="1"/>
  <c r="BJ32" i="1"/>
  <c r="I40" i="1"/>
  <c r="BK40" i="1" s="1"/>
  <c r="BN40" i="1" s="1"/>
  <c r="BP40" i="1" s="1"/>
  <c r="BJ40" i="1"/>
  <c r="I49" i="1"/>
  <c r="BK49" i="1" s="1"/>
  <c r="BN49" i="1" s="1"/>
  <c r="BP49" i="1" s="1"/>
  <c r="BJ49" i="1"/>
  <c r="I65" i="1"/>
  <c r="BK65" i="1" s="1"/>
  <c r="BN65" i="1" s="1"/>
  <c r="BP65" i="1" s="1"/>
  <c r="BJ65" i="1"/>
  <c r="I80" i="1"/>
  <c r="BK80" i="1" s="1"/>
  <c r="BN80" i="1" s="1"/>
  <c r="BP80" i="1" s="1"/>
  <c r="BJ80" i="1"/>
  <c r="I58" i="1"/>
  <c r="BK58" i="1" s="1"/>
  <c r="BN58" i="1" s="1"/>
  <c r="BP58" i="1" s="1"/>
  <c r="BJ58" i="1"/>
  <c r="I88" i="1"/>
  <c r="BK88" i="1" s="1"/>
  <c r="BN88" i="1" s="1"/>
  <c r="BP88" i="1" s="1"/>
  <c r="BJ88" i="1"/>
  <c r="I79" i="1"/>
  <c r="BK79" i="1" s="1"/>
  <c r="BN79" i="1" s="1"/>
  <c r="BP79" i="1" s="1"/>
  <c r="BJ79" i="1"/>
  <c r="I9" i="1"/>
  <c r="BK9" i="1" s="1"/>
  <c r="BN9" i="1" s="1"/>
  <c r="BP9" i="1" s="1"/>
  <c r="BJ9" i="1"/>
  <c r="I13" i="1"/>
  <c r="BK13" i="1" s="1"/>
  <c r="BN13" i="1" s="1"/>
  <c r="BP13" i="1" s="1"/>
  <c r="BJ13" i="1"/>
  <c r="I17" i="1"/>
  <c r="BK17" i="1" s="1"/>
  <c r="BN17" i="1" s="1"/>
  <c r="BP17" i="1" s="1"/>
  <c r="BJ17" i="1"/>
  <c r="I21" i="1"/>
  <c r="BK21" i="1" s="1"/>
  <c r="BN21" i="1" s="1"/>
  <c r="BP21" i="1" s="1"/>
  <c r="BJ21" i="1"/>
  <c r="I25" i="1"/>
  <c r="BK25" i="1" s="1"/>
  <c r="BN25" i="1" s="1"/>
  <c r="BP25" i="1" s="1"/>
  <c r="BJ25" i="1"/>
  <c r="I29" i="1"/>
  <c r="BK29" i="1" s="1"/>
  <c r="BN29" i="1" s="1"/>
  <c r="BP29" i="1" s="1"/>
  <c r="BJ29" i="1"/>
  <c r="I33" i="1"/>
  <c r="BK33" i="1" s="1"/>
  <c r="BN33" i="1" s="1"/>
  <c r="BP33" i="1" s="1"/>
  <c r="BJ33" i="1"/>
  <c r="I37" i="1"/>
  <c r="BK37" i="1" s="1"/>
  <c r="BN37" i="1" s="1"/>
  <c r="BP37" i="1" s="1"/>
  <c r="BJ37" i="1"/>
  <c r="I41" i="1"/>
  <c r="BK41" i="1" s="1"/>
  <c r="BN41" i="1" s="1"/>
  <c r="BP41" i="1" s="1"/>
  <c r="BJ41" i="1"/>
  <c r="I45" i="1"/>
  <c r="BK45" i="1" s="1"/>
  <c r="BN45" i="1" s="1"/>
  <c r="BP45" i="1" s="1"/>
  <c r="BJ45" i="1"/>
  <c r="I74" i="1"/>
  <c r="BK74" i="1" s="1"/>
  <c r="BN74" i="1" s="1"/>
  <c r="BP74" i="1" s="1"/>
  <c r="BJ74" i="1"/>
  <c r="I82" i="1"/>
  <c r="BK82" i="1" s="1"/>
  <c r="BN82" i="1" s="1"/>
  <c r="BP82" i="1" s="1"/>
  <c r="BJ82" i="1"/>
  <c r="I51" i="1"/>
  <c r="BK51" i="1" s="1"/>
  <c r="BN51" i="1" s="1"/>
  <c r="BP51" i="1" s="1"/>
  <c r="BJ51" i="1"/>
  <c r="I59" i="1"/>
  <c r="BK59" i="1" s="1"/>
  <c r="BN59" i="1" s="1"/>
  <c r="BP59" i="1" s="1"/>
  <c r="BJ59" i="1"/>
  <c r="I67" i="1"/>
  <c r="BK67" i="1" s="1"/>
  <c r="BN67" i="1" s="1"/>
  <c r="BP67" i="1" s="1"/>
  <c r="BJ67" i="1"/>
  <c r="I73" i="1"/>
  <c r="BK73" i="1" s="1"/>
  <c r="BN73" i="1" s="1"/>
  <c r="BP73" i="1" s="1"/>
  <c r="BJ73" i="1"/>
  <c r="I81" i="1"/>
  <c r="BK81" i="1" s="1"/>
  <c r="BN81" i="1" s="1"/>
  <c r="BP81" i="1" s="1"/>
  <c r="BJ81" i="1"/>
  <c r="I48" i="1"/>
  <c r="BK48" i="1" s="1"/>
  <c r="BN48" i="1" s="1"/>
  <c r="BP48" i="1" s="1"/>
  <c r="BJ48" i="1"/>
  <c r="I56" i="1"/>
  <c r="BK56" i="1" s="1"/>
  <c r="BN56" i="1" s="1"/>
  <c r="BP56" i="1" s="1"/>
  <c r="BJ56" i="1"/>
  <c r="I64" i="1"/>
  <c r="BK64" i="1" s="1"/>
  <c r="BN64" i="1" s="1"/>
  <c r="BP64" i="1" s="1"/>
  <c r="BJ64" i="1"/>
  <c r="I92" i="1"/>
  <c r="BK92" i="1" s="1"/>
  <c r="BN92" i="1" s="1"/>
  <c r="BP92" i="1" s="1"/>
  <c r="BJ92" i="1"/>
  <c r="I100" i="1"/>
  <c r="BK100" i="1" s="1"/>
  <c r="BN100" i="1" s="1"/>
  <c r="BP100" i="1" s="1"/>
  <c r="BJ100" i="1"/>
  <c r="I108" i="1"/>
  <c r="BK108" i="1" s="1"/>
  <c r="BN108" i="1" s="1"/>
  <c r="BP108" i="1" s="1"/>
  <c r="BJ108" i="1"/>
  <c r="I115" i="1"/>
  <c r="BK115" i="1" s="1"/>
  <c r="BN115" i="1" s="1"/>
  <c r="BP115" i="1" s="1"/>
  <c r="BJ115" i="1"/>
  <c r="I123" i="1"/>
  <c r="BK123" i="1" s="1"/>
  <c r="BN123" i="1" s="1"/>
  <c r="BP123" i="1" s="1"/>
  <c r="BJ123" i="1"/>
  <c r="I131" i="1"/>
  <c r="BK131" i="1" s="1"/>
  <c r="BN131" i="1" s="1"/>
  <c r="BP131" i="1" s="1"/>
  <c r="BJ131" i="1"/>
  <c r="I118" i="1"/>
  <c r="BK118" i="1" s="1"/>
  <c r="BN118" i="1" s="1"/>
  <c r="BP118" i="1" s="1"/>
  <c r="BJ118" i="1"/>
  <c r="I126" i="1"/>
  <c r="BK126" i="1" s="1"/>
  <c r="BN126" i="1" s="1"/>
  <c r="BP126" i="1" s="1"/>
  <c r="BJ126" i="1"/>
  <c r="I134" i="1"/>
  <c r="BK134" i="1" s="1"/>
  <c r="BN134" i="1" s="1"/>
  <c r="BP134" i="1" s="1"/>
  <c r="BJ134" i="1"/>
  <c r="I109" i="1"/>
  <c r="BK109" i="1" s="1"/>
  <c r="BN109" i="1" s="1"/>
  <c r="BP109" i="1" s="1"/>
  <c r="BJ109" i="1"/>
  <c r="I107" i="1"/>
  <c r="BK107" i="1" s="1"/>
  <c r="BN107" i="1" s="1"/>
  <c r="BP107" i="1" s="1"/>
  <c r="BJ107" i="1"/>
  <c r="I6" i="1"/>
  <c r="BK6" i="1" s="1"/>
  <c r="BN6" i="1" s="1"/>
  <c r="BP6" i="1" s="1"/>
  <c r="BJ6" i="1"/>
  <c r="I5" i="1"/>
  <c r="BK5" i="1" s="1"/>
  <c r="BN5" i="1" s="1"/>
  <c r="BP5" i="1" s="1"/>
  <c r="BJ5" i="1"/>
  <c r="M3" i="1"/>
  <c r="AA3" i="1"/>
  <c r="AO3" i="1"/>
  <c r="BC3" i="1"/>
  <c r="T3" i="1"/>
  <c r="AH3" i="1"/>
  <c r="AV3" i="1"/>
  <c r="F3" i="1"/>
  <c r="BI3" i="1"/>
  <c r="BL3" i="1" s="1"/>
  <c r="BO3" i="1" s="1"/>
  <c r="BK3" i="1"/>
  <c r="BN3" i="1" s="1"/>
  <c r="BP3" i="1" s="1"/>
  <c r="BJ3" i="1"/>
</calcChain>
</file>

<file path=xl/sharedStrings.xml><?xml version="1.0" encoding="utf-8"?>
<sst xmlns="http://schemas.openxmlformats.org/spreadsheetml/2006/main" count="219" uniqueCount="32">
  <si>
    <t>Name of Student</t>
  </si>
  <si>
    <t>Subject</t>
  </si>
  <si>
    <t>CG=C*G</t>
  </si>
  <si>
    <t>Total Internal (175)</t>
  </si>
  <si>
    <t>Total External (525)</t>
  </si>
  <si>
    <t>Total (800)</t>
  </si>
  <si>
    <t>Total GP</t>
  </si>
  <si>
    <t>Total CG=CxG</t>
  </si>
  <si>
    <t>%</t>
  </si>
  <si>
    <t>Result</t>
  </si>
  <si>
    <t>SGPI</t>
  </si>
  <si>
    <t>Over Grade</t>
  </si>
  <si>
    <t>Perspective Management</t>
  </si>
  <si>
    <t>Financial Accounting</t>
  </si>
  <si>
    <t>Operation Management</t>
  </si>
  <si>
    <t>Managerial Economics</t>
  </si>
  <si>
    <t>Effective and Management Communication</t>
  </si>
  <si>
    <t>Negotiation &amp; Selling Skill</t>
  </si>
  <si>
    <t>Information Technology for Management</t>
  </si>
  <si>
    <t>Successful</t>
  </si>
  <si>
    <t>Seat No.</t>
  </si>
  <si>
    <t>Range</t>
  </si>
  <si>
    <t>External
(60)</t>
  </si>
  <si>
    <t>Total
(100)</t>
  </si>
  <si>
    <t>Grade</t>
  </si>
  <si>
    <t>Grade Point</t>
  </si>
  <si>
    <t>Internal
(40)</t>
  </si>
  <si>
    <t>Credit</t>
  </si>
  <si>
    <t>Business Statistics</t>
  </si>
  <si>
    <t>Student Details</t>
  </si>
  <si>
    <t>Final Total</t>
  </si>
  <si>
    <t>Final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</si>
</sst>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6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39">
    <xf numFmtId="0" fontId="0" fillId="0" borderId="0" xfId="0"/>
    <xf numFmtId="0" fontId="0" fillId="0" borderId="1" xfId="0" applyFont="1" applyBorder="1" applyAlignment="1">
      <alignment horizontal="center"/>
    </xf>
    <xf numFmtId="0" fontId="2" fillId="0" borderId="0" xfId="0" applyFont="1"/>
    <xf numFmtId="0" fontId="4" fillId="0" borderId="1" xfId="0" applyNumberFormat="1" applyFont="1" applyFill="1" applyBorder="1" applyAlignment="1" applyProtection="1">
      <alignment horizontal="center" vertical="center"/>
    </xf>
    <xf numFmtId="0" fontId="5" fillId="0" borderId="1" xfId="0" applyNumberFormat="1" applyFont="1" applyFill="1" applyBorder="1" applyAlignment="1" applyProtection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/>
    </xf>
    <xf numFmtId="2" fontId="4" fillId="0" borderId="1" xfId="0" applyNumberFormat="1" applyFont="1" applyFill="1" applyBorder="1" applyAlignment="1" applyProtection="1">
      <alignment horizontal="center"/>
    </xf>
    <xf numFmtId="0" fontId="2" fillId="0" borderId="7" xfId="0" applyFont="1" applyBorder="1"/>
    <xf numFmtId="0" fontId="0" fillId="0" borderId="1" xfId="0" applyFont="1" applyBorder="1"/>
    <xf numFmtId="0" fontId="5" fillId="2" borderId="1" xfId="0" applyNumberFormat="1" applyFont="1" applyFill="1" applyBorder="1" applyAlignment="1" applyProtection="1">
      <alignment horizontal="center" vertical="center"/>
    </xf>
    <xf numFmtId="2" fontId="4" fillId="0" borderId="1" xfId="0" applyNumberFormat="1" applyFont="1" applyFill="1" applyBorder="1" applyAlignment="1" applyProtection="1">
      <alignment horizontal="center" vertical="center"/>
    </xf>
    <xf numFmtId="0" fontId="0" fillId="0" borderId="8" xfId="0" applyFont="1" applyBorder="1"/>
    <xf numFmtId="0" fontId="0" fillId="0" borderId="8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/>
    </xf>
    <xf numFmtId="0" fontId="5" fillId="0" borderId="8" xfId="0" applyNumberFormat="1" applyFont="1" applyFill="1" applyBorder="1" applyAlignment="1" applyProtection="1">
      <alignment horizontal="center" vertical="center"/>
    </xf>
    <xf numFmtId="0" fontId="0" fillId="0" borderId="8" xfId="0" applyFont="1" applyBorder="1" applyAlignment="1">
      <alignment horizontal="center"/>
    </xf>
    <xf numFmtId="0" fontId="5" fillId="2" borderId="8" xfId="0" applyNumberFormat="1" applyFont="1" applyFill="1" applyBorder="1" applyAlignment="1" applyProtection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6" fillId="0" borderId="8" xfId="0" applyNumberFormat="1" applyFont="1" applyBorder="1" applyAlignment="1">
      <alignment horizontal="center"/>
    </xf>
    <xf numFmtId="0" fontId="6" fillId="0" borderId="8" xfId="2" applyNumberFormat="1" applyFont="1" applyBorder="1" applyAlignment="1">
      <alignment horizontal="center" vertical="center"/>
    </xf>
    <xf numFmtId="0" fontId="6" fillId="0" borderId="8" xfId="1" applyNumberFormat="1" applyFont="1" applyBorder="1" applyAlignment="1">
      <alignment horizontal="center" vertical="center"/>
    </xf>
    <xf numFmtId="0" fontId="4" fillId="0" borderId="8" xfId="0" applyNumberFormat="1" applyFont="1" applyFill="1" applyBorder="1" applyAlignment="1" applyProtection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2" fontId="4" fillId="0" borderId="8" xfId="0" applyNumberFormat="1" applyFont="1" applyFill="1" applyBorder="1" applyAlignment="1" applyProtection="1">
      <alignment horizontal="center" vertical="center"/>
    </xf>
    <xf numFmtId="2" fontId="4" fillId="0" borderId="8" xfId="0" applyNumberFormat="1" applyFont="1" applyFill="1" applyBorder="1" applyAlignment="1" applyProtection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AutoMBA\Excels\2-FA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hishek.Chitnis/Downloads/ACMaS-master/Excels/8-IT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hishek.Chitnis/Downloads/ACMaS-master/Excels/Sample%20Student%20Datab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hishek.Chitnis/Downloads/ACMaS-master/Excels/1-PM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hishek.Chitnis/Downloads/ACMaS-master/Excels/2-F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hishek.Chitnis/Downloads/ACMaS-master/Excels/3-B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hishek.Chitnis/Downloads/ACMaS-master/Excels/4-OM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hishek.Chitnis/Downloads/ACMaS-master/Excels/5-M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hishek.Chitnis/Downloads/ACMaS-master/Excels/6-EMC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hishek.Chitnis/Downloads/ACMaS-master/Excels/7-N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"/>
    </sheetNames>
    <sheetDataSet>
      <sheetData sheetId="0">
        <row r="3">
          <cell r="A3">
            <v>1719001</v>
          </cell>
          <cell r="B3" t="str">
            <v>Vasant Govind Patil</v>
          </cell>
          <cell r="C3">
            <v>30</v>
          </cell>
          <cell r="D3">
            <v>40</v>
          </cell>
          <cell r="E3">
            <v>70</v>
          </cell>
        </row>
        <row r="4">
          <cell r="A4">
            <v>1719002</v>
          </cell>
          <cell r="B4" t="str">
            <v>Debjyoti Roy Patil</v>
          </cell>
          <cell r="C4">
            <v>25</v>
          </cell>
          <cell r="D4">
            <v>35</v>
          </cell>
          <cell r="E4">
            <v>60</v>
          </cell>
        </row>
        <row r="5">
          <cell r="A5">
            <v>1719003</v>
          </cell>
          <cell r="B5" t="str">
            <v>Kaustav Saha Patil</v>
          </cell>
          <cell r="C5">
            <v>32</v>
          </cell>
          <cell r="D5">
            <v>42</v>
          </cell>
          <cell r="E5">
            <v>74</v>
          </cell>
        </row>
        <row r="6">
          <cell r="A6">
            <v>1719004</v>
          </cell>
          <cell r="B6" t="str">
            <v>Debobrata Podder Patil</v>
          </cell>
          <cell r="C6">
            <v>31</v>
          </cell>
          <cell r="D6">
            <v>45</v>
          </cell>
          <cell r="E6">
            <v>76</v>
          </cell>
        </row>
        <row r="7">
          <cell r="A7">
            <v>1719005</v>
          </cell>
          <cell r="B7" t="str">
            <v>Anurag Mark Topno</v>
          </cell>
          <cell r="C7">
            <v>33</v>
          </cell>
          <cell r="D7">
            <v>36</v>
          </cell>
          <cell r="E7">
            <v>69</v>
          </cell>
        </row>
        <row r="8">
          <cell r="A8">
            <v>1719006</v>
          </cell>
          <cell r="B8" t="str">
            <v>Tarun Minz Topno</v>
          </cell>
          <cell r="C8">
            <v>32</v>
          </cell>
          <cell r="D8">
            <v>39</v>
          </cell>
          <cell r="E8">
            <v>71</v>
          </cell>
        </row>
        <row r="9">
          <cell r="A9">
            <v>1719007</v>
          </cell>
          <cell r="B9" t="str">
            <v>Praveen Rao Rokkam</v>
          </cell>
          <cell r="C9">
            <v>30</v>
          </cell>
          <cell r="D9">
            <v>41</v>
          </cell>
          <cell r="E9">
            <v>71</v>
          </cell>
        </row>
        <row r="10">
          <cell r="A10">
            <v>1719008</v>
          </cell>
          <cell r="B10" t="str">
            <v>Arindam Sharma Rokkam</v>
          </cell>
          <cell r="C10">
            <v>29</v>
          </cell>
          <cell r="D10">
            <v>46</v>
          </cell>
          <cell r="E10">
            <v>75</v>
          </cell>
        </row>
        <row r="11">
          <cell r="A11">
            <v>1719009</v>
          </cell>
          <cell r="B11" t="str">
            <v>Kaustubh Tripathi Rokkam</v>
          </cell>
          <cell r="C11">
            <v>27</v>
          </cell>
          <cell r="D11">
            <v>40</v>
          </cell>
          <cell r="E11">
            <v>67</v>
          </cell>
        </row>
        <row r="12">
          <cell r="A12">
            <v>1719010</v>
          </cell>
          <cell r="B12" t="str">
            <v>Nakul Gupta Rokkam</v>
          </cell>
          <cell r="C12">
            <v>31</v>
          </cell>
          <cell r="D12">
            <v>38</v>
          </cell>
          <cell r="E12">
            <v>69</v>
          </cell>
        </row>
        <row r="13">
          <cell r="A13">
            <v>1719011</v>
          </cell>
          <cell r="B13" t="str">
            <v>Gaurav Kumar Rokkam</v>
          </cell>
          <cell r="C13">
            <v>28</v>
          </cell>
          <cell r="D13">
            <v>37</v>
          </cell>
          <cell r="E13">
            <v>65</v>
          </cell>
        </row>
        <row r="14">
          <cell r="A14">
            <v>1719012</v>
          </cell>
          <cell r="B14" t="str">
            <v>Abhiram Kasina Rokkam</v>
          </cell>
          <cell r="C14">
            <v>30</v>
          </cell>
          <cell r="D14">
            <v>40</v>
          </cell>
          <cell r="E14">
            <v>70</v>
          </cell>
        </row>
        <row r="15">
          <cell r="A15">
            <v>1719013</v>
          </cell>
          <cell r="B15" t="str">
            <v>Biplab Sinha Rokkam</v>
          </cell>
          <cell r="C15">
            <v>25</v>
          </cell>
          <cell r="D15">
            <v>35</v>
          </cell>
          <cell r="E15">
            <v>60</v>
          </cell>
        </row>
        <row r="16">
          <cell r="A16">
            <v>1719014</v>
          </cell>
          <cell r="B16" t="str">
            <v>M Jagan Mohan</v>
          </cell>
          <cell r="C16">
            <v>32</v>
          </cell>
          <cell r="D16">
            <v>42</v>
          </cell>
          <cell r="E16">
            <v>74</v>
          </cell>
        </row>
        <row r="17">
          <cell r="A17">
            <v>1719015</v>
          </cell>
          <cell r="B17" t="str">
            <v>Asit Parija Mohan</v>
          </cell>
          <cell r="C17">
            <v>31</v>
          </cell>
          <cell r="D17">
            <v>45</v>
          </cell>
          <cell r="E17">
            <v>76</v>
          </cell>
        </row>
        <row r="18">
          <cell r="A18">
            <v>1719016</v>
          </cell>
          <cell r="B18" t="str">
            <v>Shenoy Naresh Keshav</v>
          </cell>
          <cell r="C18">
            <v>33</v>
          </cell>
          <cell r="D18">
            <v>36</v>
          </cell>
          <cell r="E18">
            <v>69</v>
          </cell>
        </row>
        <row r="19">
          <cell r="A19">
            <v>1719017</v>
          </cell>
          <cell r="B19" t="str">
            <v>Amit Kumar Suthar</v>
          </cell>
          <cell r="C19">
            <v>32</v>
          </cell>
          <cell r="D19">
            <v>39</v>
          </cell>
          <cell r="E19">
            <v>71</v>
          </cell>
        </row>
        <row r="20">
          <cell r="A20">
            <v>1719018</v>
          </cell>
          <cell r="B20" t="str">
            <v>Amar Singh Patel</v>
          </cell>
          <cell r="C20">
            <v>30</v>
          </cell>
          <cell r="D20">
            <v>41</v>
          </cell>
          <cell r="E20">
            <v>71</v>
          </cell>
        </row>
        <row r="21">
          <cell r="A21">
            <v>1719019</v>
          </cell>
          <cell r="B21" t="str">
            <v>Rahul Jaimini Patel</v>
          </cell>
          <cell r="C21">
            <v>29</v>
          </cell>
          <cell r="D21">
            <v>46</v>
          </cell>
          <cell r="E21">
            <v>75</v>
          </cell>
        </row>
        <row r="22">
          <cell r="A22">
            <v>1719020</v>
          </cell>
          <cell r="B22" t="str">
            <v>Rohit Rajgarhia Patel</v>
          </cell>
          <cell r="C22">
            <v>27</v>
          </cell>
          <cell r="D22">
            <v>40</v>
          </cell>
          <cell r="E22">
            <v>67</v>
          </cell>
        </row>
        <row r="23">
          <cell r="A23">
            <v>1719021</v>
          </cell>
          <cell r="B23" t="str">
            <v>Akshit Sharma Patel</v>
          </cell>
          <cell r="C23">
            <v>31</v>
          </cell>
          <cell r="D23">
            <v>38</v>
          </cell>
          <cell r="E23">
            <v>69</v>
          </cell>
        </row>
        <row r="24">
          <cell r="A24">
            <v>1719022</v>
          </cell>
          <cell r="B24" t="str">
            <v>Divya Kumar Kala</v>
          </cell>
          <cell r="C24">
            <v>28</v>
          </cell>
          <cell r="D24">
            <v>37</v>
          </cell>
          <cell r="E24">
            <v>65</v>
          </cell>
        </row>
        <row r="25">
          <cell r="A25">
            <v>1719023</v>
          </cell>
          <cell r="B25" t="str">
            <v>Sri Harshad Kala</v>
          </cell>
          <cell r="C25">
            <v>30</v>
          </cell>
          <cell r="D25">
            <v>40</v>
          </cell>
          <cell r="E25">
            <v>70</v>
          </cell>
        </row>
        <row r="26">
          <cell r="A26">
            <v>1719024</v>
          </cell>
          <cell r="B26" t="str">
            <v>Micky Mrinal Minz</v>
          </cell>
          <cell r="C26">
            <v>25</v>
          </cell>
          <cell r="D26">
            <v>35</v>
          </cell>
          <cell r="E26">
            <v>60</v>
          </cell>
        </row>
        <row r="27">
          <cell r="A27">
            <v>1719025</v>
          </cell>
          <cell r="B27" t="str">
            <v>Nishant Mundu Minz</v>
          </cell>
          <cell r="C27">
            <v>32</v>
          </cell>
          <cell r="D27">
            <v>42</v>
          </cell>
          <cell r="E27">
            <v>74</v>
          </cell>
        </row>
        <row r="28">
          <cell r="A28">
            <v>1719026</v>
          </cell>
          <cell r="B28" t="str">
            <v>Vinu Rajashekhar Minz</v>
          </cell>
          <cell r="C28">
            <v>31</v>
          </cell>
          <cell r="D28">
            <v>45</v>
          </cell>
          <cell r="E28">
            <v>76</v>
          </cell>
        </row>
        <row r="29">
          <cell r="A29">
            <v>1719027</v>
          </cell>
          <cell r="B29" t="str">
            <v>Mainack Mondal Minz</v>
          </cell>
          <cell r="C29">
            <v>33</v>
          </cell>
          <cell r="D29">
            <v>36</v>
          </cell>
          <cell r="E29">
            <v>69</v>
          </cell>
        </row>
        <row r="30">
          <cell r="A30">
            <v>1719028</v>
          </cell>
          <cell r="B30" t="str">
            <v>Debabrata Dey Minz</v>
          </cell>
          <cell r="C30">
            <v>32</v>
          </cell>
          <cell r="D30">
            <v>39</v>
          </cell>
          <cell r="E30">
            <v>71</v>
          </cell>
        </row>
        <row r="31">
          <cell r="A31">
            <v>1719029</v>
          </cell>
          <cell r="B31" t="str">
            <v>Vivekananda Najumudheen Bhat</v>
          </cell>
          <cell r="C31">
            <v>30</v>
          </cell>
          <cell r="D31">
            <v>41</v>
          </cell>
          <cell r="E31">
            <v>71</v>
          </cell>
        </row>
        <row r="32">
          <cell r="A32">
            <v>1719030</v>
          </cell>
          <cell r="B32" t="str">
            <v>Praveen Ankit Sonare</v>
          </cell>
          <cell r="C32">
            <v>29</v>
          </cell>
          <cell r="D32">
            <v>46</v>
          </cell>
          <cell r="E32">
            <v>75</v>
          </cell>
        </row>
        <row r="33">
          <cell r="A33">
            <v>1719031</v>
          </cell>
          <cell r="B33" t="str">
            <v>Ravi Rattan Sonare</v>
          </cell>
          <cell r="C33">
            <v>27</v>
          </cell>
          <cell r="D33">
            <v>40</v>
          </cell>
          <cell r="E33">
            <v>67</v>
          </cell>
        </row>
        <row r="34">
          <cell r="A34">
            <v>1719032</v>
          </cell>
          <cell r="B34" t="str">
            <v>Anindya Bhowmik Sonare</v>
          </cell>
          <cell r="C34">
            <v>31</v>
          </cell>
          <cell r="D34">
            <v>38</v>
          </cell>
          <cell r="E34">
            <v>69</v>
          </cell>
        </row>
        <row r="35">
          <cell r="A35">
            <v>1719033</v>
          </cell>
          <cell r="B35" t="str">
            <v>Bishal Lama Sonare</v>
          </cell>
          <cell r="C35">
            <v>28</v>
          </cell>
          <cell r="D35">
            <v>37</v>
          </cell>
          <cell r="E35">
            <v>65</v>
          </cell>
        </row>
        <row r="36">
          <cell r="A36">
            <v>1719034</v>
          </cell>
          <cell r="B36" t="str">
            <v>Arun Kumar Saragadam</v>
          </cell>
          <cell r="C36">
            <v>30</v>
          </cell>
          <cell r="D36">
            <v>40</v>
          </cell>
          <cell r="E36">
            <v>70</v>
          </cell>
        </row>
        <row r="37">
          <cell r="A37">
            <v>1719035</v>
          </cell>
          <cell r="B37" t="str">
            <v>Arit Kumar Mondal</v>
          </cell>
          <cell r="C37">
            <v>25</v>
          </cell>
          <cell r="D37">
            <v>35</v>
          </cell>
          <cell r="E37">
            <v>60</v>
          </cell>
        </row>
        <row r="38">
          <cell r="A38">
            <v>1719036</v>
          </cell>
          <cell r="B38" t="str">
            <v>Akash Rao Mondal</v>
          </cell>
          <cell r="C38">
            <v>32</v>
          </cell>
          <cell r="D38">
            <v>42</v>
          </cell>
          <cell r="E38">
            <v>74</v>
          </cell>
        </row>
        <row r="39">
          <cell r="A39">
            <v>1719037</v>
          </cell>
          <cell r="B39" t="str">
            <v>Marut Agarwal Mondal</v>
          </cell>
          <cell r="C39">
            <v>31</v>
          </cell>
          <cell r="D39">
            <v>45</v>
          </cell>
          <cell r="E39">
            <v>76</v>
          </cell>
        </row>
        <row r="40">
          <cell r="A40">
            <v>1719038</v>
          </cell>
          <cell r="B40" t="str">
            <v>Abhishek Pratap Singh</v>
          </cell>
          <cell r="C40">
            <v>33</v>
          </cell>
          <cell r="D40">
            <v>36</v>
          </cell>
          <cell r="E40">
            <v>69</v>
          </cell>
        </row>
        <row r="41">
          <cell r="A41">
            <v>1719039</v>
          </cell>
          <cell r="B41" t="str">
            <v>Sushant Kumar Singh</v>
          </cell>
          <cell r="C41">
            <v>32</v>
          </cell>
          <cell r="D41">
            <v>39</v>
          </cell>
          <cell r="E41">
            <v>71</v>
          </cell>
        </row>
        <row r="42">
          <cell r="A42">
            <v>1719040</v>
          </cell>
          <cell r="B42" t="str">
            <v>Arpit Mishra Singh</v>
          </cell>
          <cell r="C42">
            <v>30</v>
          </cell>
          <cell r="D42">
            <v>41</v>
          </cell>
          <cell r="E42">
            <v>71</v>
          </cell>
        </row>
        <row r="43">
          <cell r="A43">
            <v>1719041</v>
          </cell>
          <cell r="B43" t="str">
            <v>Abhinav Gupta Singh</v>
          </cell>
          <cell r="C43">
            <v>29</v>
          </cell>
          <cell r="D43">
            <v>46</v>
          </cell>
          <cell r="E43">
            <v>75</v>
          </cell>
        </row>
        <row r="44">
          <cell r="A44">
            <v>1719042</v>
          </cell>
          <cell r="B44" t="str">
            <v>Togarrati Venkata Nagesh</v>
          </cell>
          <cell r="C44">
            <v>27</v>
          </cell>
          <cell r="D44">
            <v>40</v>
          </cell>
          <cell r="E44">
            <v>67</v>
          </cell>
        </row>
        <row r="45">
          <cell r="A45">
            <v>1719043</v>
          </cell>
          <cell r="B45" t="str">
            <v>Pam Revanth Nagesh</v>
          </cell>
          <cell r="C45">
            <v>31</v>
          </cell>
          <cell r="D45">
            <v>38</v>
          </cell>
          <cell r="E45">
            <v>69</v>
          </cell>
        </row>
        <row r="46">
          <cell r="A46">
            <v>1719044</v>
          </cell>
          <cell r="B46" t="str">
            <v>Gourav Khaneja Nagesh</v>
          </cell>
          <cell r="C46">
            <v>28</v>
          </cell>
          <cell r="D46">
            <v>37</v>
          </cell>
          <cell r="E46">
            <v>65</v>
          </cell>
        </row>
        <row r="47">
          <cell r="A47">
            <v>1719045</v>
          </cell>
          <cell r="B47" t="str">
            <v>Mayank Jaiswal Nagesh</v>
          </cell>
          <cell r="C47">
            <v>30</v>
          </cell>
          <cell r="D47">
            <v>40</v>
          </cell>
          <cell r="E47">
            <v>70</v>
          </cell>
        </row>
        <row r="48">
          <cell r="A48">
            <v>1719046</v>
          </cell>
          <cell r="B48" t="str">
            <v>Amit Shanker Nagesh</v>
          </cell>
          <cell r="C48">
            <v>25</v>
          </cell>
          <cell r="D48">
            <v>35</v>
          </cell>
          <cell r="E48">
            <v>60</v>
          </cell>
        </row>
        <row r="49">
          <cell r="A49">
            <v>1719047</v>
          </cell>
          <cell r="B49" t="str">
            <v>Abhinav Anand Nagesh</v>
          </cell>
          <cell r="C49">
            <v>32</v>
          </cell>
          <cell r="D49">
            <v>42</v>
          </cell>
          <cell r="E49">
            <v>74</v>
          </cell>
        </row>
        <row r="50">
          <cell r="A50">
            <v>1719048</v>
          </cell>
          <cell r="B50" t="str">
            <v>Varun K Choudhary</v>
          </cell>
          <cell r="C50">
            <v>31</v>
          </cell>
          <cell r="D50">
            <v>45</v>
          </cell>
          <cell r="E50">
            <v>76</v>
          </cell>
        </row>
        <row r="51">
          <cell r="A51">
            <v>1719049</v>
          </cell>
          <cell r="B51" t="str">
            <v>Diptesh Chatterjee Choudhary</v>
          </cell>
          <cell r="C51">
            <v>33</v>
          </cell>
          <cell r="D51">
            <v>36</v>
          </cell>
          <cell r="E51">
            <v>69</v>
          </cell>
        </row>
        <row r="52">
          <cell r="A52">
            <v>1719050</v>
          </cell>
          <cell r="B52" t="str">
            <v>Anuj Kumar Singh</v>
          </cell>
          <cell r="C52">
            <v>32</v>
          </cell>
          <cell r="D52">
            <v>39</v>
          </cell>
          <cell r="E52">
            <v>71</v>
          </cell>
        </row>
        <row r="53">
          <cell r="A53">
            <v>1719051</v>
          </cell>
          <cell r="B53" t="str">
            <v>Dilpreet Singh Singh</v>
          </cell>
          <cell r="C53">
            <v>30</v>
          </cell>
          <cell r="D53">
            <v>41</v>
          </cell>
          <cell r="E53">
            <v>71</v>
          </cell>
        </row>
        <row r="54">
          <cell r="A54">
            <v>1719052</v>
          </cell>
          <cell r="B54" t="str">
            <v>Amit Sharma Singh</v>
          </cell>
          <cell r="C54">
            <v>29</v>
          </cell>
          <cell r="D54">
            <v>46</v>
          </cell>
          <cell r="E54">
            <v>75</v>
          </cell>
        </row>
        <row r="55">
          <cell r="A55">
            <v>1719053</v>
          </cell>
          <cell r="B55" t="str">
            <v>Kammara Yashwanth Kumar</v>
          </cell>
          <cell r="C55">
            <v>27</v>
          </cell>
          <cell r="D55">
            <v>40</v>
          </cell>
          <cell r="E55">
            <v>67</v>
          </cell>
        </row>
        <row r="56">
          <cell r="A56">
            <v>1719054</v>
          </cell>
          <cell r="B56" t="str">
            <v>Mani Kumar Nallani</v>
          </cell>
          <cell r="C56">
            <v>31</v>
          </cell>
          <cell r="D56">
            <v>38</v>
          </cell>
          <cell r="E56">
            <v>69</v>
          </cell>
        </row>
        <row r="57">
          <cell r="A57">
            <v>1719055</v>
          </cell>
          <cell r="B57" t="str">
            <v>Rahul Saxena Nallani</v>
          </cell>
          <cell r="C57">
            <v>28</v>
          </cell>
          <cell r="D57">
            <v>37</v>
          </cell>
          <cell r="E57">
            <v>65</v>
          </cell>
        </row>
        <row r="58">
          <cell r="A58">
            <v>1719056</v>
          </cell>
          <cell r="B58" t="str">
            <v>Sahil Goyal Nallani</v>
          </cell>
          <cell r="C58">
            <v>30</v>
          </cell>
          <cell r="D58">
            <v>40</v>
          </cell>
          <cell r="E58">
            <v>70</v>
          </cell>
        </row>
        <row r="59">
          <cell r="A59">
            <v>1719057</v>
          </cell>
          <cell r="B59" t="str">
            <v>Dodda Raviteja Nallani</v>
          </cell>
          <cell r="C59">
            <v>25</v>
          </cell>
          <cell r="D59">
            <v>35</v>
          </cell>
          <cell r="E59">
            <v>60</v>
          </cell>
        </row>
        <row r="60">
          <cell r="A60">
            <v>1719058</v>
          </cell>
          <cell r="B60" t="str">
            <v>Anirudha Patro Nallani</v>
          </cell>
          <cell r="C60">
            <v>32</v>
          </cell>
          <cell r="D60">
            <v>42</v>
          </cell>
          <cell r="E60">
            <v>74</v>
          </cell>
        </row>
        <row r="61">
          <cell r="A61">
            <v>1719059</v>
          </cell>
          <cell r="B61" t="str">
            <v>Mullapudi Pavan Nithin</v>
          </cell>
          <cell r="C61">
            <v>31</v>
          </cell>
          <cell r="D61">
            <v>45</v>
          </cell>
          <cell r="E61">
            <v>76</v>
          </cell>
        </row>
        <row r="62">
          <cell r="A62">
            <v>1719060</v>
          </cell>
          <cell r="B62" t="str">
            <v>Sameer Hembrom Nithin</v>
          </cell>
          <cell r="C62">
            <v>33</v>
          </cell>
          <cell r="D62">
            <v>36</v>
          </cell>
          <cell r="E62">
            <v>69</v>
          </cell>
        </row>
        <row r="63">
          <cell r="A63">
            <v>1719061</v>
          </cell>
          <cell r="B63" t="str">
            <v>Ayan Mazumdar Nithin</v>
          </cell>
          <cell r="C63">
            <v>32</v>
          </cell>
          <cell r="D63">
            <v>39</v>
          </cell>
          <cell r="E63">
            <v>71</v>
          </cell>
        </row>
        <row r="64">
          <cell r="A64">
            <v>1719062</v>
          </cell>
          <cell r="B64" t="str">
            <v>Kiran Kumar Bollam</v>
          </cell>
          <cell r="C64">
            <v>30</v>
          </cell>
          <cell r="D64">
            <v>41</v>
          </cell>
          <cell r="E64">
            <v>71</v>
          </cell>
        </row>
        <row r="65">
          <cell r="A65">
            <v>1719063</v>
          </cell>
          <cell r="B65" t="str">
            <v>Biswajyoti Das Bollam</v>
          </cell>
          <cell r="C65">
            <v>29</v>
          </cell>
          <cell r="D65">
            <v>46</v>
          </cell>
          <cell r="E65">
            <v>75</v>
          </cell>
        </row>
        <row r="66">
          <cell r="A66">
            <v>1719064</v>
          </cell>
          <cell r="B66" t="str">
            <v>Arka Aloke Bhattacharya</v>
          </cell>
          <cell r="C66">
            <v>27</v>
          </cell>
          <cell r="D66">
            <v>40</v>
          </cell>
          <cell r="E66">
            <v>67</v>
          </cell>
        </row>
        <row r="67">
          <cell r="A67">
            <v>1719065</v>
          </cell>
          <cell r="B67" t="str">
            <v>Abhijeet Kumar Bhattacharya</v>
          </cell>
          <cell r="C67">
            <v>31</v>
          </cell>
          <cell r="D67">
            <v>38</v>
          </cell>
          <cell r="E67">
            <v>69</v>
          </cell>
        </row>
        <row r="68">
          <cell r="A68">
            <v>1719066</v>
          </cell>
          <cell r="B68" t="str">
            <v>Alok Kumar Yadav</v>
          </cell>
          <cell r="C68">
            <v>28</v>
          </cell>
          <cell r="D68">
            <v>37</v>
          </cell>
          <cell r="E68">
            <v>65</v>
          </cell>
        </row>
        <row r="69">
          <cell r="A69">
            <v>1719067</v>
          </cell>
          <cell r="B69" t="str">
            <v>Anshul Rai Yadav</v>
          </cell>
          <cell r="C69">
            <v>30</v>
          </cell>
          <cell r="D69">
            <v>40</v>
          </cell>
          <cell r="E69">
            <v>70</v>
          </cell>
        </row>
        <row r="70">
          <cell r="A70">
            <v>1719068</v>
          </cell>
          <cell r="B70" t="str">
            <v>Mohit Singh Yadav</v>
          </cell>
          <cell r="C70">
            <v>25</v>
          </cell>
          <cell r="D70">
            <v>35</v>
          </cell>
          <cell r="E70">
            <v>60</v>
          </cell>
        </row>
        <row r="71">
          <cell r="A71">
            <v>1719069</v>
          </cell>
          <cell r="B71" t="str">
            <v>Biswajeet Mistry Yadav</v>
          </cell>
          <cell r="C71">
            <v>32</v>
          </cell>
          <cell r="D71">
            <v>42</v>
          </cell>
          <cell r="E71">
            <v>74</v>
          </cell>
        </row>
        <row r="72">
          <cell r="A72">
            <v>1719070</v>
          </cell>
          <cell r="B72" t="str">
            <v>Badal Murmu Yadav</v>
          </cell>
          <cell r="C72">
            <v>31</v>
          </cell>
          <cell r="D72">
            <v>45</v>
          </cell>
          <cell r="E72">
            <v>76</v>
          </cell>
        </row>
        <row r="73">
          <cell r="A73">
            <v>1719071</v>
          </cell>
          <cell r="B73" t="str">
            <v>Chinthala Sathish Chandra</v>
          </cell>
          <cell r="C73">
            <v>33</v>
          </cell>
          <cell r="D73">
            <v>36</v>
          </cell>
          <cell r="E73">
            <v>69</v>
          </cell>
        </row>
        <row r="74">
          <cell r="A74">
            <v>1719072</v>
          </cell>
          <cell r="B74" t="str">
            <v>Vadde Sanjeev Chandra</v>
          </cell>
          <cell r="C74">
            <v>32</v>
          </cell>
          <cell r="D74">
            <v>39</v>
          </cell>
          <cell r="E74">
            <v>71</v>
          </cell>
        </row>
        <row r="75">
          <cell r="A75">
            <v>1719073</v>
          </cell>
          <cell r="B75" t="str">
            <v>B Rajender Naik</v>
          </cell>
          <cell r="C75">
            <v>30</v>
          </cell>
          <cell r="D75">
            <v>41</v>
          </cell>
          <cell r="E75">
            <v>71</v>
          </cell>
        </row>
        <row r="76">
          <cell r="A76">
            <v>1719074</v>
          </cell>
          <cell r="B76" t="str">
            <v>Gaurav Mehta Naik</v>
          </cell>
          <cell r="C76">
            <v>29</v>
          </cell>
          <cell r="D76">
            <v>46</v>
          </cell>
          <cell r="E76">
            <v>75</v>
          </cell>
        </row>
        <row r="77">
          <cell r="A77">
            <v>1719075</v>
          </cell>
          <cell r="B77" t="str">
            <v>Naveen Kumar Molleti</v>
          </cell>
          <cell r="C77">
            <v>27</v>
          </cell>
          <cell r="D77">
            <v>40</v>
          </cell>
          <cell r="E77">
            <v>67</v>
          </cell>
        </row>
        <row r="78">
          <cell r="A78">
            <v>1719076</v>
          </cell>
          <cell r="B78" t="str">
            <v>Rahul Kumar Srivastava</v>
          </cell>
          <cell r="C78">
            <v>31</v>
          </cell>
          <cell r="D78">
            <v>38</v>
          </cell>
          <cell r="E78">
            <v>69</v>
          </cell>
        </row>
        <row r="79">
          <cell r="A79">
            <v>1719077</v>
          </cell>
          <cell r="B79" t="str">
            <v>Saurabh Kumar Goyal</v>
          </cell>
          <cell r="C79">
            <v>28</v>
          </cell>
          <cell r="D79">
            <v>37</v>
          </cell>
          <cell r="E79">
            <v>65</v>
          </cell>
        </row>
        <row r="80">
          <cell r="A80">
            <v>1719078</v>
          </cell>
          <cell r="B80" t="str">
            <v>Narendra Kumar Tangella</v>
          </cell>
          <cell r="C80">
            <v>30</v>
          </cell>
          <cell r="D80">
            <v>40</v>
          </cell>
          <cell r="E80">
            <v>70</v>
          </cell>
        </row>
        <row r="81">
          <cell r="A81">
            <v>1719079</v>
          </cell>
          <cell r="B81" t="str">
            <v>Nandam Karthik Kumar</v>
          </cell>
          <cell r="C81">
            <v>25</v>
          </cell>
          <cell r="D81">
            <v>35</v>
          </cell>
          <cell r="E81">
            <v>60</v>
          </cell>
        </row>
        <row r="82">
          <cell r="A82">
            <v>1719080</v>
          </cell>
          <cell r="B82" t="str">
            <v>Atul Kumar Gupta</v>
          </cell>
          <cell r="C82">
            <v>32</v>
          </cell>
          <cell r="D82">
            <v>42</v>
          </cell>
          <cell r="E82">
            <v>74</v>
          </cell>
        </row>
        <row r="83">
          <cell r="A83">
            <v>1719081</v>
          </cell>
          <cell r="B83" t="str">
            <v>Harsh Vardhan Agarwal</v>
          </cell>
          <cell r="C83">
            <v>31</v>
          </cell>
          <cell r="D83">
            <v>45</v>
          </cell>
          <cell r="E83">
            <v>76</v>
          </cell>
        </row>
        <row r="84">
          <cell r="A84">
            <v>1719082</v>
          </cell>
          <cell r="B84" t="str">
            <v>Rayman Preet Agarwal</v>
          </cell>
          <cell r="C84">
            <v>33</v>
          </cell>
          <cell r="D84">
            <v>36</v>
          </cell>
          <cell r="E84">
            <v>69</v>
          </cell>
        </row>
        <row r="85">
          <cell r="A85">
            <v>1719083</v>
          </cell>
          <cell r="B85" t="str">
            <v>Aniket Nayak Agarwal</v>
          </cell>
          <cell r="C85">
            <v>32</v>
          </cell>
          <cell r="D85">
            <v>39</v>
          </cell>
          <cell r="E85">
            <v>71</v>
          </cell>
        </row>
        <row r="86">
          <cell r="A86">
            <v>1719084</v>
          </cell>
          <cell r="B86" t="str">
            <v>Siddharth Raghuvansi Agarwal</v>
          </cell>
          <cell r="C86">
            <v>30</v>
          </cell>
          <cell r="D86">
            <v>41</v>
          </cell>
          <cell r="E86">
            <v>71</v>
          </cell>
        </row>
        <row r="87">
          <cell r="A87">
            <v>1719085</v>
          </cell>
          <cell r="B87" t="str">
            <v>Sayantan Ghosh Agarwal</v>
          </cell>
          <cell r="C87">
            <v>29</v>
          </cell>
          <cell r="D87">
            <v>46</v>
          </cell>
          <cell r="E87">
            <v>75</v>
          </cell>
        </row>
        <row r="88">
          <cell r="A88">
            <v>1719086</v>
          </cell>
          <cell r="B88" t="str">
            <v>Aurosish Mishra Agarwal</v>
          </cell>
          <cell r="C88">
            <v>27</v>
          </cell>
          <cell r="D88">
            <v>40</v>
          </cell>
          <cell r="E88">
            <v>67</v>
          </cell>
        </row>
        <row r="89">
          <cell r="A89">
            <v>1719087</v>
          </cell>
          <cell r="B89" t="str">
            <v>Ashish Jhunjhunwala Agarwal</v>
          </cell>
          <cell r="C89">
            <v>31</v>
          </cell>
          <cell r="D89">
            <v>38</v>
          </cell>
          <cell r="E89">
            <v>69</v>
          </cell>
        </row>
        <row r="90">
          <cell r="A90">
            <v>1719088</v>
          </cell>
          <cell r="B90" t="str">
            <v>Sujan Kundu Agarwal</v>
          </cell>
          <cell r="C90">
            <v>28</v>
          </cell>
          <cell r="D90">
            <v>37</v>
          </cell>
          <cell r="E90">
            <v>65</v>
          </cell>
        </row>
        <row r="91">
          <cell r="A91">
            <v>1719089</v>
          </cell>
          <cell r="B91" t="str">
            <v>Bivas Mitra Agarwal</v>
          </cell>
          <cell r="C91">
            <v>30</v>
          </cell>
          <cell r="D91">
            <v>40</v>
          </cell>
          <cell r="E91">
            <v>70</v>
          </cell>
        </row>
        <row r="92">
          <cell r="A92">
            <v>1719090</v>
          </cell>
          <cell r="B92" t="str">
            <v>Sujan Kumar Saha</v>
          </cell>
          <cell r="C92">
            <v>25</v>
          </cell>
          <cell r="D92">
            <v>35</v>
          </cell>
          <cell r="E92">
            <v>60</v>
          </cell>
        </row>
        <row r="93">
          <cell r="A93">
            <v>1719091</v>
          </cell>
          <cell r="B93" t="str">
            <v>Plaban Kumar Bhowmick</v>
          </cell>
          <cell r="C93">
            <v>32</v>
          </cell>
          <cell r="D93">
            <v>42</v>
          </cell>
          <cell r="E93">
            <v>74</v>
          </cell>
        </row>
        <row r="94">
          <cell r="A94">
            <v>1719092</v>
          </cell>
          <cell r="B94" t="str">
            <v>Arnab Kumar Sarkar</v>
          </cell>
          <cell r="C94">
            <v>31</v>
          </cell>
          <cell r="D94">
            <v>45</v>
          </cell>
          <cell r="E94">
            <v>76</v>
          </cell>
        </row>
        <row r="95">
          <cell r="A95">
            <v>1719093</v>
          </cell>
          <cell r="B95" t="str">
            <v>Alimpan Barua Boro</v>
          </cell>
          <cell r="C95">
            <v>33</v>
          </cell>
          <cell r="D95">
            <v>36</v>
          </cell>
          <cell r="E95">
            <v>69</v>
          </cell>
        </row>
        <row r="96">
          <cell r="A96">
            <v>1719094</v>
          </cell>
          <cell r="B96" t="str">
            <v>Keshav Prawasi Singh</v>
          </cell>
          <cell r="C96">
            <v>32</v>
          </cell>
          <cell r="D96">
            <v>39</v>
          </cell>
          <cell r="E96">
            <v>71</v>
          </cell>
        </row>
        <row r="97">
          <cell r="A97">
            <v>1719095</v>
          </cell>
          <cell r="B97" t="str">
            <v>Neetesh Gupta Singh</v>
          </cell>
          <cell r="C97">
            <v>30</v>
          </cell>
          <cell r="D97">
            <v>41</v>
          </cell>
          <cell r="E97">
            <v>71</v>
          </cell>
        </row>
        <row r="98">
          <cell r="A98">
            <v>1719096</v>
          </cell>
          <cell r="B98" t="str">
            <v>Naveen Kumar Singh</v>
          </cell>
          <cell r="C98">
            <v>29</v>
          </cell>
          <cell r="D98">
            <v>46</v>
          </cell>
          <cell r="E98">
            <v>75</v>
          </cell>
        </row>
        <row r="99">
          <cell r="A99">
            <v>1719097</v>
          </cell>
          <cell r="B99" t="str">
            <v>Sumit Sinha Singh</v>
          </cell>
          <cell r="C99">
            <v>27</v>
          </cell>
          <cell r="D99">
            <v>40</v>
          </cell>
          <cell r="E99">
            <v>67</v>
          </cell>
        </row>
        <row r="100">
          <cell r="A100">
            <v>1719098</v>
          </cell>
          <cell r="B100" t="str">
            <v>Korlam Gautam Singh</v>
          </cell>
          <cell r="C100">
            <v>31</v>
          </cell>
          <cell r="D100">
            <v>38</v>
          </cell>
          <cell r="E100">
            <v>69</v>
          </cell>
        </row>
        <row r="101">
          <cell r="A101">
            <v>1719099</v>
          </cell>
          <cell r="B101" t="str">
            <v>Dhoble Sumit Singh</v>
          </cell>
          <cell r="C101">
            <v>28</v>
          </cell>
          <cell r="D101">
            <v>37</v>
          </cell>
          <cell r="E101">
            <v>65</v>
          </cell>
        </row>
        <row r="102">
          <cell r="A102">
            <v>1719100</v>
          </cell>
          <cell r="B102" t="str">
            <v>Nandish Tella Naidu</v>
          </cell>
          <cell r="C102">
            <v>30</v>
          </cell>
          <cell r="D102">
            <v>40</v>
          </cell>
          <cell r="E102">
            <v>70</v>
          </cell>
        </row>
        <row r="103">
          <cell r="A103">
            <v>1719101</v>
          </cell>
          <cell r="B103" t="str">
            <v>Gautam Kumar Reddy</v>
          </cell>
          <cell r="C103">
            <v>25</v>
          </cell>
          <cell r="D103">
            <v>35</v>
          </cell>
          <cell r="E103">
            <v>60</v>
          </cell>
        </row>
        <row r="104">
          <cell r="A104">
            <v>1719102</v>
          </cell>
          <cell r="B104" t="str">
            <v>Ramdutt Kishav Sharma</v>
          </cell>
          <cell r="C104">
            <v>32</v>
          </cell>
          <cell r="D104">
            <v>42</v>
          </cell>
          <cell r="E104">
            <v>74</v>
          </cell>
        </row>
        <row r="105">
          <cell r="A105">
            <v>1719103</v>
          </cell>
          <cell r="B105" t="str">
            <v>Pratik Kishav Agarwal</v>
          </cell>
          <cell r="C105">
            <v>31</v>
          </cell>
          <cell r="D105">
            <v>45</v>
          </cell>
          <cell r="E105">
            <v>76</v>
          </cell>
        </row>
        <row r="106">
          <cell r="A106">
            <v>1719104</v>
          </cell>
          <cell r="B106" t="str">
            <v>Rishav Kishav Agarwal</v>
          </cell>
          <cell r="C106">
            <v>33</v>
          </cell>
          <cell r="D106">
            <v>36</v>
          </cell>
          <cell r="E106">
            <v>69</v>
          </cell>
        </row>
        <row r="107">
          <cell r="A107">
            <v>1719105</v>
          </cell>
          <cell r="B107" t="str">
            <v>Rakesh Prudhvi Kumar</v>
          </cell>
          <cell r="C107">
            <v>32</v>
          </cell>
          <cell r="D107">
            <v>39</v>
          </cell>
          <cell r="E107">
            <v>71</v>
          </cell>
        </row>
        <row r="108">
          <cell r="A108">
            <v>1719106</v>
          </cell>
          <cell r="B108" t="str">
            <v>Sayak Mitra Kumar</v>
          </cell>
          <cell r="C108">
            <v>30</v>
          </cell>
          <cell r="D108">
            <v>41</v>
          </cell>
          <cell r="E108">
            <v>71</v>
          </cell>
        </row>
        <row r="109">
          <cell r="A109">
            <v>1719107</v>
          </cell>
          <cell r="B109" t="str">
            <v>Achin Gautam Agarwal</v>
          </cell>
          <cell r="C109">
            <v>29</v>
          </cell>
          <cell r="D109">
            <v>46</v>
          </cell>
          <cell r="E109">
            <v>75</v>
          </cell>
        </row>
        <row r="110">
          <cell r="A110">
            <v>1719108</v>
          </cell>
          <cell r="B110" t="str">
            <v>Avishek Gautam Banerjee</v>
          </cell>
          <cell r="C110">
            <v>27</v>
          </cell>
          <cell r="D110">
            <v>40</v>
          </cell>
          <cell r="E110">
            <v>67</v>
          </cell>
        </row>
        <row r="111">
          <cell r="A111">
            <v>1719109</v>
          </cell>
          <cell r="B111" t="str">
            <v>Vighnesh Gautam Avadhani</v>
          </cell>
          <cell r="C111">
            <v>31</v>
          </cell>
          <cell r="D111">
            <v>38</v>
          </cell>
          <cell r="E111">
            <v>69</v>
          </cell>
        </row>
        <row r="112">
          <cell r="A112">
            <v>1719110</v>
          </cell>
          <cell r="B112" t="str">
            <v>Abhinav Gautam Chandel</v>
          </cell>
          <cell r="C112">
            <v>28</v>
          </cell>
          <cell r="D112">
            <v>37</v>
          </cell>
          <cell r="E112">
            <v>65</v>
          </cell>
        </row>
        <row r="113">
          <cell r="A113">
            <v>1719111</v>
          </cell>
          <cell r="B113" t="str">
            <v>Arvind Gautam Das</v>
          </cell>
          <cell r="C113">
            <v>30</v>
          </cell>
          <cell r="D113">
            <v>40</v>
          </cell>
          <cell r="E113">
            <v>70</v>
          </cell>
        </row>
        <row r="114">
          <cell r="A114">
            <v>1719112</v>
          </cell>
          <cell r="B114" t="str">
            <v>Sunita Suman Das</v>
          </cell>
          <cell r="C114">
            <v>25</v>
          </cell>
          <cell r="D114">
            <v>35</v>
          </cell>
          <cell r="E114">
            <v>60</v>
          </cell>
        </row>
        <row r="115">
          <cell r="A115">
            <v>1719113</v>
          </cell>
          <cell r="B115" t="str">
            <v>Monotosh Suman Das</v>
          </cell>
          <cell r="C115">
            <v>32</v>
          </cell>
          <cell r="D115">
            <v>42</v>
          </cell>
          <cell r="E115">
            <v>74</v>
          </cell>
        </row>
        <row r="116">
          <cell r="A116">
            <v>1719114</v>
          </cell>
          <cell r="B116" t="str">
            <v>Sanket Suman Agarwal</v>
          </cell>
          <cell r="C116">
            <v>31</v>
          </cell>
          <cell r="D116">
            <v>45</v>
          </cell>
          <cell r="E116">
            <v>76</v>
          </cell>
        </row>
        <row r="117">
          <cell r="A117">
            <v>1719115</v>
          </cell>
          <cell r="B117" t="str">
            <v>Arun Dobriyal Walia</v>
          </cell>
          <cell r="C117">
            <v>33</v>
          </cell>
          <cell r="D117">
            <v>36</v>
          </cell>
          <cell r="E117">
            <v>69</v>
          </cell>
        </row>
        <row r="118">
          <cell r="A118">
            <v>1719116</v>
          </cell>
          <cell r="B118" t="str">
            <v>Rishav Kishav Mishra</v>
          </cell>
          <cell r="C118">
            <v>32</v>
          </cell>
          <cell r="D118">
            <v>39</v>
          </cell>
          <cell r="E118">
            <v>71</v>
          </cell>
        </row>
        <row r="119">
          <cell r="A119">
            <v>1719117</v>
          </cell>
          <cell r="B119" t="str">
            <v>Aruni Kishav Choudhary</v>
          </cell>
          <cell r="C119">
            <v>30</v>
          </cell>
          <cell r="D119">
            <v>41</v>
          </cell>
          <cell r="E119">
            <v>71</v>
          </cell>
        </row>
        <row r="120">
          <cell r="A120">
            <v>1719118</v>
          </cell>
          <cell r="B120" t="str">
            <v>Gyan Baboo Jain</v>
          </cell>
          <cell r="C120">
            <v>29</v>
          </cell>
          <cell r="D120">
            <v>46</v>
          </cell>
          <cell r="E120">
            <v>75</v>
          </cell>
        </row>
        <row r="121">
          <cell r="A121">
            <v>1719119</v>
          </cell>
          <cell r="B121" t="str">
            <v>Rohit Romesh Jain</v>
          </cell>
          <cell r="C121">
            <v>27</v>
          </cell>
          <cell r="D121">
            <v>40</v>
          </cell>
          <cell r="E121">
            <v>67</v>
          </cell>
        </row>
        <row r="122">
          <cell r="A122">
            <v>1719120</v>
          </cell>
          <cell r="B122" t="str">
            <v>Anshul Gupta Jain</v>
          </cell>
          <cell r="C122">
            <v>31</v>
          </cell>
          <cell r="D122">
            <v>38</v>
          </cell>
          <cell r="E122">
            <v>69</v>
          </cell>
        </row>
        <row r="123">
          <cell r="A123">
            <v>1719121</v>
          </cell>
          <cell r="B123" t="str">
            <v>Yatendra Dalal Jain</v>
          </cell>
          <cell r="C123">
            <v>28</v>
          </cell>
          <cell r="D123">
            <v>37</v>
          </cell>
          <cell r="E123">
            <v>65</v>
          </cell>
        </row>
        <row r="124">
          <cell r="A124">
            <v>1719122</v>
          </cell>
          <cell r="B124" t="str">
            <v>Ravi Shankar Jain</v>
          </cell>
          <cell r="C124">
            <v>30</v>
          </cell>
          <cell r="D124">
            <v>40</v>
          </cell>
          <cell r="E124">
            <v>70</v>
          </cell>
        </row>
        <row r="125">
          <cell r="A125">
            <v>1719123</v>
          </cell>
          <cell r="B125" t="str">
            <v>Prav Chheda Singh</v>
          </cell>
          <cell r="C125">
            <v>25</v>
          </cell>
          <cell r="D125">
            <v>35</v>
          </cell>
          <cell r="E125">
            <v>60</v>
          </cell>
        </row>
        <row r="126">
          <cell r="A126">
            <v>1719124</v>
          </cell>
          <cell r="B126" t="str">
            <v>Anshuman Tripathi Singh</v>
          </cell>
          <cell r="C126">
            <v>32</v>
          </cell>
          <cell r="D126">
            <v>42</v>
          </cell>
          <cell r="E126">
            <v>74</v>
          </cell>
        </row>
        <row r="127">
          <cell r="A127">
            <v>1719125</v>
          </cell>
          <cell r="B127" t="str">
            <v>Kripasindhu Sarkar Singh</v>
          </cell>
          <cell r="C127">
            <v>31</v>
          </cell>
          <cell r="D127">
            <v>45</v>
          </cell>
          <cell r="E127">
            <v>76</v>
          </cell>
        </row>
        <row r="128">
          <cell r="A128">
            <v>1719126</v>
          </cell>
          <cell r="B128" t="str">
            <v>Gaurab Basu Singh</v>
          </cell>
          <cell r="C128">
            <v>33</v>
          </cell>
          <cell r="D128">
            <v>36</v>
          </cell>
          <cell r="E128">
            <v>69</v>
          </cell>
        </row>
        <row r="129">
          <cell r="A129">
            <v>1719127</v>
          </cell>
          <cell r="B129" t="str">
            <v>Naveen Kumar Singh</v>
          </cell>
          <cell r="C129">
            <v>32</v>
          </cell>
          <cell r="D129">
            <v>39</v>
          </cell>
          <cell r="E129">
            <v>71</v>
          </cell>
        </row>
        <row r="130">
          <cell r="A130">
            <v>1719128</v>
          </cell>
          <cell r="B130" t="str">
            <v>Ashis Kumar Sharma</v>
          </cell>
          <cell r="C130">
            <v>30</v>
          </cell>
          <cell r="D130">
            <v>41</v>
          </cell>
          <cell r="E130">
            <v>71</v>
          </cell>
        </row>
        <row r="131">
          <cell r="A131">
            <v>1719129</v>
          </cell>
          <cell r="B131" t="str">
            <v>Aniket Jha Yadav</v>
          </cell>
          <cell r="C131">
            <v>29</v>
          </cell>
          <cell r="D131">
            <v>46</v>
          </cell>
          <cell r="E131">
            <v>75</v>
          </cell>
        </row>
        <row r="132">
          <cell r="A132">
            <v>1719130</v>
          </cell>
          <cell r="B132" t="str">
            <v>Rahul Rakesh Sharma</v>
          </cell>
          <cell r="C132">
            <v>27</v>
          </cell>
          <cell r="D132">
            <v>40</v>
          </cell>
          <cell r="E132">
            <v>67</v>
          </cell>
        </row>
        <row r="133">
          <cell r="A133">
            <v>1719131</v>
          </cell>
          <cell r="B133" t="str">
            <v>Raj Mohan Saxena</v>
          </cell>
          <cell r="C133">
            <v>31</v>
          </cell>
          <cell r="D133">
            <v>38</v>
          </cell>
          <cell r="E133">
            <v>69</v>
          </cell>
        </row>
        <row r="134">
          <cell r="A134">
            <v>1719132</v>
          </cell>
          <cell r="B134" t="str">
            <v>Komal Sameer Shelatkar</v>
          </cell>
          <cell r="C134">
            <v>28</v>
          </cell>
          <cell r="D134">
            <v>37</v>
          </cell>
          <cell r="E134">
            <v>65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M"/>
    </sheetNames>
    <sheetDataSet>
      <sheetData sheetId="0">
        <row r="3">
          <cell r="A3">
            <v>1819001</v>
          </cell>
          <cell r="B3" t="str">
            <v>Vasant Govind Patil</v>
          </cell>
          <cell r="C3">
            <v>30</v>
          </cell>
          <cell r="D3">
            <v>40</v>
          </cell>
          <cell r="E3">
            <v>70</v>
          </cell>
        </row>
        <row r="4">
          <cell r="A4">
            <v>1719002</v>
          </cell>
          <cell r="B4" t="str">
            <v>Debjyoti Roy Patil</v>
          </cell>
          <cell r="C4">
            <v>25</v>
          </cell>
          <cell r="D4">
            <v>35</v>
          </cell>
          <cell r="E4">
            <v>60</v>
          </cell>
        </row>
        <row r="5">
          <cell r="A5">
            <v>1719003</v>
          </cell>
          <cell r="B5" t="str">
            <v>Kaustav Saha Patil</v>
          </cell>
          <cell r="C5">
            <v>32</v>
          </cell>
          <cell r="D5">
            <v>42</v>
          </cell>
          <cell r="E5">
            <v>74</v>
          </cell>
        </row>
        <row r="6">
          <cell r="A6">
            <v>1719004</v>
          </cell>
          <cell r="B6" t="str">
            <v>Debobrata Podder Patil</v>
          </cell>
          <cell r="C6">
            <v>31</v>
          </cell>
          <cell r="D6">
            <v>45</v>
          </cell>
          <cell r="E6">
            <v>76</v>
          </cell>
        </row>
        <row r="7">
          <cell r="A7">
            <v>1719005</v>
          </cell>
          <cell r="B7" t="str">
            <v>Anurag Mark Topno</v>
          </cell>
          <cell r="C7">
            <v>33</v>
          </cell>
          <cell r="D7">
            <v>36</v>
          </cell>
          <cell r="E7">
            <v>69</v>
          </cell>
        </row>
        <row r="8">
          <cell r="A8">
            <v>1719006</v>
          </cell>
          <cell r="B8" t="str">
            <v>Tarun Minz Topno</v>
          </cell>
          <cell r="C8">
            <v>32</v>
          </cell>
          <cell r="D8">
            <v>39</v>
          </cell>
          <cell r="E8">
            <v>71</v>
          </cell>
        </row>
        <row r="9">
          <cell r="A9">
            <v>1719007</v>
          </cell>
          <cell r="B9" t="str">
            <v>Praveen Rao Rokkam</v>
          </cell>
          <cell r="C9">
            <v>30</v>
          </cell>
          <cell r="D9">
            <v>41</v>
          </cell>
          <cell r="E9">
            <v>71</v>
          </cell>
        </row>
        <row r="10">
          <cell r="A10">
            <v>1719008</v>
          </cell>
          <cell r="B10" t="str">
            <v>Arindam Sharma Rokkam</v>
          </cell>
          <cell r="C10">
            <v>29</v>
          </cell>
          <cell r="D10">
            <v>46</v>
          </cell>
          <cell r="E10">
            <v>75</v>
          </cell>
        </row>
        <row r="11">
          <cell r="A11">
            <v>1719009</v>
          </cell>
          <cell r="B11" t="str">
            <v>Kaustubh Tripathi Rokkam</v>
          </cell>
          <cell r="C11">
            <v>27</v>
          </cell>
          <cell r="D11">
            <v>40</v>
          </cell>
          <cell r="E11">
            <v>67</v>
          </cell>
        </row>
        <row r="12">
          <cell r="A12">
            <v>1719010</v>
          </cell>
          <cell r="B12" t="str">
            <v>Nakul Gupta Rokkam</v>
          </cell>
          <cell r="C12">
            <v>31</v>
          </cell>
          <cell r="D12">
            <v>38</v>
          </cell>
          <cell r="E12">
            <v>69</v>
          </cell>
        </row>
        <row r="13">
          <cell r="A13">
            <v>1719011</v>
          </cell>
          <cell r="B13" t="str">
            <v>Gaurav Kumar Rokkam</v>
          </cell>
          <cell r="C13">
            <v>28</v>
          </cell>
          <cell r="D13">
            <v>37</v>
          </cell>
          <cell r="E13">
            <v>65</v>
          </cell>
        </row>
        <row r="14">
          <cell r="A14">
            <v>1719012</v>
          </cell>
          <cell r="B14" t="str">
            <v>Abhiram Kasina Rokkam</v>
          </cell>
          <cell r="C14">
            <v>30</v>
          </cell>
          <cell r="D14">
            <v>40</v>
          </cell>
          <cell r="E14">
            <v>70</v>
          </cell>
        </row>
        <row r="15">
          <cell r="A15">
            <v>1719013</v>
          </cell>
          <cell r="B15" t="str">
            <v>Biplab Sinha Rokkam</v>
          </cell>
          <cell r="C15">
            <v>25</v>
          </cell>
          <cell r="D15">
            <v>35</v>
          </cell>
          <cell r="E15">
            <v>60</v>
          </cell>
        </row>
        <row r="16">
          <cell r="A16">
            <v>1719014</v>
          </cell>
          <cell r="B16" t="str">
            <v>M Jagan Mohan</v>
          </cell>
          <cell r="C16">
            <v>32</v>
          </cell>
          <cell r="D16">
            <v>42</v>
          </cell>
          <cell r="E16">
            <v>74</v>
          </cell>
        </row>
        <row r="17">
          <cell r="A17">
            <v>1719015</v>
          </cell>
          <cell r="B17" t="str">
            <v>Asit Parija Mohan</v>
          </cell>
          <cell r="C17">
            <v>31</v>
          </cell>
          <cell r="D17">
            <v>45</v>
          </cell>
          <cell r="E17">
            <v>76</v>
          </cell>
        </row>
        <row r="18">
          <cell r="A18">
            <v>1719016</v>
          </cell>
          <cell r="B18" t="str">
            <v>Shenoy Naresh Keshav</v>
          </cell>
          <cell r="C18">
            <v>33</v>
          </cell>
          <cell r="D18">
            <v>36</v>
          </cell>
          <cell r="E18">
            <v>69</v>
          </cell>
        </row>
        <row r="19">
          <cell r="A19">
            <v>1719017</v>
          </cell>
          <cell r="B19" t="str">
            <v>Amit Kumar Suthar</v>
          </cell>
          <cell r="C19">
            <v>32</v>
          </cell>
          <cell r="D19">
            <v>39</v>
          </cell>
          <cell r="E19">
            <v>71</v>
          </cell>
        </row>
        <row r="20">
          <cell r="A20">
            <v>1719018</v>
          </cell>
          <cell r="B20" t="str">
            <v>Amar Singh Patel</v>
          </cell>
          <cell r="C20">
            <v>30</v>
          </cell>
          <cell r="D20">
            <v>41</v>
          </cell>
          <cell r="E20">
            <v>71</v>
          </cell>
        </row>
        <row r="21">
          <cell r="A21">
            <v>1719019</v>
          </cell>
          <cell r="B21" t="str">
            <v>Rahul Jaimini Patel</v>
          </cell>
          <cell r="C21">
            <v>29</v>
          </cell>
          <cell r="D21">
            <v>46</v>
          </cell>
          <cell r="E21">
            <v>75</v>
          </cell>
        </row>
        <row r="22">
          <cell r="A22">
            <v>1719020</v>
          </cell>
          <cell r="B22" t="str">
            <v>Rohit Rajgarhia Patel</v>
          </cell>
          <cell r="C22">
            <v>27</v>
          </cell>
          <cell r="D22">
            <v>40</v>
          </cell>
          <cell r="E22">
            <v>67</v>
          </cell>
        </row>
        <row r="23">
          <cell r="A23">
            <v>1719021</v>
          </cell>
          <cell r="B23" t="str">
            <v>Akshit Sharma Patel</v>
          </cell>
          <cell r="C23">
            <v>31</v>
          </cell>
          <cell r="D23">
            <v>38</v>
          </cell>
          <cell r="E23">
            <v>69</v>
          </cell>
        </row>
        <row r="24">
          <cell r="A24">
            <v>1719022</v>
          </cell>
          <cell r="B24" t="str">
            <v>Divya Kumar Kala</v>
          </cell>
          <cell r="C24">
            <v>28</v>
          </cell>
          <cell r="D24">
            <v>37</v>
          </cell>
          <cell r="E24">
            <v>65</v>
          </cell>
        </row>
        <row r="25">
          <cell r="A25">
            <v>1719023</v>
          </cell>
          <cell r="B25" t="str">
            <v>Sri Harshad Kala</v>
          </cell>
          <cell r="C25">
            <v>30</v>
          </cell>
          <cell r="D25">
            <v>40</v>
          </cell>
          <cell r="E25">
            <v>70</v>
          </cell>
        </row>
        <row r="26">
          <cell r="A26">
            <v>1719024</v>
          </cell>
          <cell r="B26" t="str">
            <v>Micky Mrinal Minz</v>
          </cell>
          <cell r="C26">
            <v>25</v>
          </cell>
          <cell r="D26">
            <v>35</v>
          </cell>
          <cell r="E26">
            <v>60</v>
          </cell>
        </row>
        <row r="27">
          <cell r="A27">
            <v>1719025</v>
          </cell>
          <cell r="B27" t="str">
            <v>Nishant Mundu Minz</v>
          </cell>
          <cell r="C27">
            <v>32</v>
          </cell>
          <cell r="D27">
            <v>42</v>
          </cell>
          <cell r="E27">
            <v>74</v>
          </cell>
        </row>
        <row r="28">
          <cell r="A28">
            <v>1719026</v>
          </cell>
          <cell r="B28" t="str">
            <v>Vinu Rajashekhar Minz</v>
          </cell>
          <cell r="C28">
            <v>31</v>
          </cell>
          <cell r="D28">
            <v>45</v>
          </cell>
          <cell r="E28">
            <v>76</v>
          </cell>
        </row>
        <row r="29">
          <cell r="A29">
            <v>1719027</v>
          </cell>
          <cell r="B29" t="str">
            <v>Mainack Mondal Minz</v>
          </cell>
          <cell r="C29">
            <v>33</v>
          </cell>
          <cell r="D29">
            <v>36</v>
          </cell>
          <cell r="E29">
            <v>69</v>
          </cell>
        </row>
        <row r="30">
          <cell r="A30">
            <v>1719028</v>
          </cell>
          <cell r="B30" t="str">
            <v>Debabrata Dey Minz</v>
          </cell>
          <cell r="C30">
            <v>32</v>
          </cell>
          <cell r="D30">
            <v>39</v>
          </cell>
          <cell r="E30">
            <v>71</v>
          </cell>
        </row>
        <row r="31">
          <cell r="A31">
            <v>1719029</v>
          </cell>
          <cell r="B31" t="str">
            <v>Vivekananda Najumudheen Bhat</v>
          </cell>
          <cell r="C31">
            <v>30</v>
          </cell>
          <cell r="D31">
            <v>41</v>
          </cell>
          <cell r="E31">
            <v>71</v>
          </cell>
        </row>
        <row r="32">
          <cell r="A32">
            <v>1719030</v>
          </cell>
          <cell r="B32" t="str">
            <v>Praveen Ankit Sonare</v>
          </cell>
          <cell r="C32">
            <v>29</v>
          </cell>
          <cell r="D32">
            <v>46</v>
          </cell>
          <cell r="E32">
            <v>75</v>
          </cell>
        </row>
        <row r="33">
          <cell r="A33">
            <v>1719031</v>
          </cell>
          <cell r="B33" t="str">
            <v>Ravi Rattan Sonare</v>
          </cell>
          <cell r="C33">
            <v>27</v>
          </cell>
          <cell r="D33">
            <v>40</v>
          </cell>
          <cell r="E33">
            <v>67</v>
          </cell>
        </row>
        <row r="34">
          <cell r="A34">
            <v>1719032</v>
          </cell>
          <cell r="B34" t="str">
            <v>Anindya Bhowmik Sonare</v>
          </cell>
          <cell r="C34">
            <v>31</v>
          </cell>
          <cell r="D34">
            <v>38</v>
          </cell>
          <cell r="E34">
            <v>69</v>
          </cell>
        </row>
        <row r="35">
          <cell r="A35">
            <v>1719033</v>
          </cell>
          <cell r="B35" t="str">
            <v>Bishal Lama Sonare</v>
          </cell>
          <cell r="C35">
            <v>28</v>
          </cell>
          <cell r="D35">
            <v>37</v>
          </cell>
          <cell r="E35">
            <v>65</v>
          </cell>
        </row>
        <row r="36">
          <cell r="A36">
            <v>1719034</v>
          </cell>
          <cell r="B36" t="str">
            <v>Arun Kumar Saragadam</v>
          </cell>
          <cell r="C36">
            <v>30</v>
          </cell>
          <cell r="D36">
            <v>40</v>
          </cell>
          <cell r="E36">
            <v>70</v>
          </cell>
        </row>
        <row r="37">
          <cell r="A37">
            <v>1719035</v>
          </cell>
          <cell r="B37" t="str">
            <v>Arit Kumar Mondal</v>
          </cell>
          <cell r="C37">
            <v>25</v>
          </cell>
          <cell r="D37">
            <v>35</v>
          </cell>
          <cell r="E37">
            <v>60</v>
          </cell>
        </row>
        <row r="38">
          <cell r="A38">
            <v>1719036</v>
          </cell>
          <cell r="B38" t="str">
            <v>Akash Rao Mondal</v>
          </cell>
          <cell r="C38">
            <v>32</v>
          </cell>
          <cell r="D38">
            <v>42</v>
          </cell>
          <cell r="E38">
            <v>74</v>
          </cell>
        </row>
        <row r="39">
          <cell r="A39">
            <v>1719037</v>
          </cell>
          <cell r="B39" t="str">
            <v>Marut Agarwal Mondal</v>
          </cell>
          <cell r="C39">
            <v>31</v>
          </cell>
          <cell r="D39">
            <v>45</v>
          </cell>
          <cell r="E39">
            <v>76</v>
          </cell>
        </row>
        <row r="40">
          <cell r="A40">
            <v>1719038</v>
          </cell>
          <cell r="B40" t="str">
            <v>Abhishek Pratap Singh</v>
          </cell>
          <cell r="C40">
            <v>33</v>
          </cell>
          <cell r="D40">
            <v>36</v>
          </cell>
          <cell r="E40">
            <v>69</v>
          </cell>
        </row>
        <row r="41">
          <cell r="A41">
            <v>1719039</v>
          </cell>
          <cell r="B41" t="str">
            <v>Sushant Kumar Singh</v>
          </cell>
          <cell r="C41">
            <v>32</v>
          </cell>
          <cell r="D41">
            <v>39</v>
          </cell>
          <cell r="E41">
            <v>71</v>
          </cell>
        </row>
        <row r="42">
          <cell r="A42">
            <v>1719040</v>
          </cell>
          <cell r="B42" t="str">
            <v>Arpit Mishra Singh</v>
          </cell>
          <cell r="C42">
            <v>30</v>
          </cell>
          <cell r="D42">
            <v>41</v>
          </cell>
          <cell r="E42">
            <v>71</v>
          </cell>
        </row>
        <row r="43">
          <cell r="A43">
            <v>1719041</v>
          </cell>
          <cell r="B43" t="str">
            <v>Abhinav Gupta Singh</v>
          </cell>
          <cell r="C43">
            <v>29</v>
          </cell>
          <cell r="D43">
            <v>46</v>
          </cell>
          <cell r="E43">
            <v>75</v>
          </cell>
        </row>
        <row r="44">
          <cell r="A44">
            <v>1719042</v>
          </cell>
          <cell r="B44" t="str">
            <v>Togarrati Venkata Nagesh</v>
          </cell>
          <cell r="C44">
            <v>27</v>
          </cell>
          <cell r="D44">
            <v>40</v>
          </cell>
          <cell r="E44">
            <v>67</v>
          </cell>
        </row>
        <row r="45">
          <cell r="A45">
            <v>1719043</v>
          </cell>
          <cell r="B45" t="str">
            <v>Pam Revanth Nagesh</v>
          </cell>
          <cell r="C45">
            <v>31</v>
          </cell>
          <cell r="D45">
            <v>38</v>
          </cell>
          <cell r="E45">
            <v>69</v>
          </cell>
        </row>
        <row r="46">
          <cell r="A46">
            <v>1719044</v>
          </cell>
          <cell r="B46" t="str">
            <v>Gourav Khaneja Nagesh</v>
          </cell>
          <cell r="C46">
            <v>28</v>
          </cell>
          <cell r="D46">
            <v>37</v>
          </cell>
          <cell r="E46">
            <v>65</v>
          </cell>
        </row>
        <row r="47">
          <cell r="A47">
            <v>1719045</v>
          </cell>
          <cell r="B47" t="str">
            <v>Mayank Jaiswal Nagesh</v>
          </cell>
          <cell r="C47">
            <v>30</v>
          </cell>
          <cell r="D47">
            <v>40</v>
          </cell>
          <cell r="E47">
            <v>70</v>
          </cell>
        </row>
        <row r="48">
          <cell r="A48">
            <v>1719046</v>
          </cell>
          <cell r="B48" t="str">
            <v>Amit Shanker Nagesh</v>
          </cell>
          <cell r="C48">
            <v>25</v>
          </cell>
          <cell r="D48">
            <v>35</v>
          </cell>
          <cell r="E48">
            <v>60</v>
          </cell>
        </row>
        <row r="49">
          <cell r="A49">
            <v>1719047</v>
          </cell>
          <cell r="B49" t="str">
            <v>Abhinav Anand Nagesh</v>
          </cell>
          <cell r="C49">
            <v>32</v>
          </cell>
          <cell r="D49">
            <v>42</v>
          </cell>
          <cell r="E49">
            <v>74</v>
          </cell>
        </row>
        <row r="50">
          <cell r="A50">
            <v>1719048</v>
          </cell>
          <cell r="B50" t="str">
            <v>Varun K Choudhary</v>
          </cell>
          <cell r="C50">
            <v>31</v>
          </cell>
          <cell r="D50">
            <v>45</v>
          </cell>
          <cell r="E50">
            <v>76</v>
          </cell>
        </row>
        <row r="51">
          <cell r="A51">
            <v>1719049</v>
          </cell>
          <cell r="B51" t="str">
            <v>Diptesh Chatterjee Choudhary</v>
          </cell>
          <cell r="C51">
            <v>33</v>
          </cell>
          <cell r="D51">
            <v>36</v>
          </cell>
          <cell r="E51">
            <v>69</v>
          </cell>
        </row>
        <row r="52">
          <cell r="A52">
            <v>1719050</v>
          </cell>
          <cell r="B52" t="str">
            <v>Anuj Kumar Singh</v>
          </cell>
          <cell r="C52">
            <v>32</v>
          </cell>
          <cell r="D52">
            <v>39</v>
          </cell>
          <cell r="E52">
            <v>71</v>
          </cell>
        </row>
        <row r="53">
          <cell r="A53">
            <v>1719051</v>
          </cell>
          <cell r="B53" t="str">
            <v>Dilpreet Singh Singh</v>
          </cell>
          <cell r="C53">
            <v>30</v>
          </cell>
          <cell r="D53">
            <v>41</v>
          </cell>
          <cell r="E53">
            <v>71</v>
          </cell>
        </row>
        <row r="54">
          <cell r="A54">
            <v>1719052</v>
          </cell>
          <cell r="B54" t="str">
            <v>Amit Sharma Singh</v>
          </cell>
          <cell r="C54">
            <v>29</v>
          </cell>
          <cell r="D54">
            <v>46</v>
          </cell>
          <cell r="E54">
            <v>75</v>
          </cell>
        </row>
        <row r="55">
          <cell r="A55">
            <v>1719053</v>
          </cell>
          <cell r="B55" t="str">
            <v>Kammara Yashwanth Kumar</v>
          </cell>
          <cell r="C55">
            <v>27</v>
          </cell>
          <cell r="D55">
            <v>40</v>
          </cell>
          <cell r="E55">
            <v>67</v>
          </cell>
        </row>
        <row r="56">
          <cell r="A56">
            <v>1719054</v>
          </cell>
          <cell r="B56" t="str">
            <v>Mani Kumar Nallani</v>
          </cell>
          <cell r="C56">
            <v>31</v>
          </cell>
          <cell r="D56">
            <v>38</v>
          </cell>
          <cell r="E56">
            <v>69</v>
          </cell>
        </row>
        <row r="57">
          <cell r="A57">
            <v>1719055</v>
          </cell>
          <cell r="B57" t="str">
            <v>Rahul Saxena Nallani</v>
          </cell>
          <cell r="C57">
            <v>28</v>
          </cell>
          <cell r="D57">
            <v>37</v>
          </cell>
          <cell r="E57">
            <v>65</v>
          </cell>
        </row>
        <row r="58">
          <cell r="A58">
            <v>1719056</v>
          </cell>
          <cell r="B58" t="str">
            <v>Sahil Goyal Nallani</v>
          </cell>
          <cell r="C58">
            <v>30</v>
          </cell>
          <cell r="D58">
            <v>40</v>
          </cell>
          <cell r="E58">
            <v>70</v>
          </cell>
        </row>
        <row r="59">
          <cell r="A59">
            <v>1719057</v>
          </cell>
          <cell r="B59" t="str">
            <v>Dodda Raviteja Nallani</v>
          </cell>
          <cell r="C59">
            <v>25</v>
          </cell>
          <cell r="D59">
            <v>35</v>
          </cell>
          <cell r="E59">
            <v>60</v>
          </cell>
        </row>
        <row r="60">
          <cell r="A60">
            <v>1719058</v>
          </cell>
          <cell r="B60" t="str">
            <v>Anirudha Patro Nallani</v>
          </cell>
          <cell r="C60">
            <v>32</v>
          </cell>
          <cell r="D60">
            <v>42</v>
          </cell>
          <cell r="E60">
            <v>74</v>
          </cell>
        </row>
        <row r="61">
          <cell r="A61">
            <v>1719059</v>
          </cell>
          <cell r="B61" t="str">
            <v>Mullapudi Pavan Nithin</v>
          </cell>
          <cell r="C61">
            <v>31</v>
          </cell>
          <cell r="D61">
            <v>45</v>
          </cell>
          <cell r="E61">
            <v>76</v>
          </cell>
        </row>
        <row r="62">
          <cell r="A62">
            <v>1719060</v>
          </cell>
          <cell r="B62" t="str">
            <v>Sameer Hembrom Nithin</v>
          </cell>
          <cell r="C62">
            <v>33</v>
          </cell>
          <cell r="D62">
            <v>36</v>
          </cell>
          <cell r="E62">
            <v>69</v>
          </cell>
        </row>
        <row r="63">
          <cell r="A63">
            <v>1719061</v>
          </cell>
          <cell r="B63" t="str">
            <v>Ayan Mazumdar Nithin</v>
          </cell>
          <cell r="C63">
            <v>32</v>
          </cell>
          <cell r="D63">
            <v>39</v>
          </cell>
          <cell r="E63">
            <v>71</v>
          </cell>
        </row>
        <row r="64">
          <cell r="A64">
            <v>1719062</v>
          </cell>
          <cell r="B64" t="str">
            <v>Kiran Kumar Bollam</v>
          </cell>
          <cell r="C64">
            <v>30</v>
          </cell>
          <cell r="D64">
            <v>41</v>
          </cell>
          <cell r="E64">
            <v>71</v>
          </cell>
        </row>
        <row r="65">
          <cell r="A65">
            <v>1719063</v>
          </cell>
          <cell r="B65" t="str">
            <v>Biswajyoti Das Bollam</v>
          </cell>
          <cell r="C65">
            <v>29</v>
          </cell>
          <cell r="D65">
            <v>46</v>
          </cell>
          <cell r="E65">
            <v>75</v>
          </cell>
        </row>
        <row r="66">
          <cell r="A66">
            <v>1719064</v>
          </cell>
          <cell r="B66" t="str">
            <v>Arka Aloke Bhattacharya</v>
          </cell>
          <cell r="C66">
            <v>27</v>
          </cell>
          <cell r="D66">
            <v>40</v>
          </cell>
          <cell r="E66">
            <v>67</v>
          </cell>
        </row>
        <row r="67">
          <cell r="A67">
            <v>1719065</v>
          </cell>
          <cell r="B67" t="str">
            <v>Abhijeet Kumar Bhattacharya</v>
          </cell>
          <cell r="C67">
            <v>31</v>
          </cell>
          <cell r="D67">
            <v>38</v>
          </cell>
          <cell r="E67">
            <v>69</v>
          </cell>
        </row>
        <row r="68">
          <cell r="A68">
            <v>1719066</v>
          </cell>
          <cell r="B68" t="str">
            <v>Alok Kumar Yadav</v>
          </cell>
          <cell r="C68">
            <v>28</v>
          </cell>
          <cell r="D68">
            <v>37</v>
          </cell>
          <cell r="E68">
            <v>65</v>
          </cell>
        </row>
        <row r="69">
          <cell r="A69">
            <v>1719067</v>
          </cell>
          <cell r="B69" t="str">
            <v>Anshul Rai Yadav</v>
          </cell>
          <cell r="C69">
            <v>30</v>
          </cell>
          <cell r="D69">
            <v>40</v>
          </cell>
          <cell r="E69">
            <v>70</v>
          </cell>
        </row>
        <row r="70">
          <cell r="A70">
            <v>1719068</v>
          </cell>
          <cell r="B70" t="str">
            <v>Mohit Singh Yadav</v>
          </cell>
          <cell r="C70">
            <v>25</v>
          </cell>
          <cell r="D70">
            <v>35</v>
          </cell>
          <cell r="E70">
            <v>60</v>
          </cell>
        </row>
        <row r="71">
          <cell r="A71">
            <v>1719069</v>
          </cell>
          <cell r="B71" t="str">
            <v>Biswajeet Mistry Yadav</v>
          </cell>
          <cell r="C71">
            <v>32</v>
          </cell>
          <cell r="D71">
            <v>42</v>
          </cell>
          <cell r="E71">
            <v>74</v>
          </cell>
        </row>
        <row r="72">
          <cell r="A72">
            <v>1719070</v>
          </cell>
          <cell r="B72" t="str">
            <v>Badal Murmu Yadav</v>
          </cell>
          <cell r="C72">
            <v>31</v>
          </cell>
          <cell r="D72">
            <v>45</v>
          </cell>
          <cell r="E72">
            <v>76</v>
          </cell>
        </row>
        <row r="73">
          <cell r="A73">
            <v>1719071</v>
          </cell>
          <cell r="B73" t="str">
            <v>Chinthala Sathish Chandra</v>
          </cell>
          <cell r="C73">
            <v>33</v>
          </cell>
          <cell r="D73">
            <v>36</v>
          </cell>
          <cell r="E73">
            <v>69</v>
          </cell>
        </row>
        <row r="74">
          <cell r="A74">
            <v>1719072</v>
          </cell>
          <cell r="B74" t="str">
            <v>Vadde Sanjeev Chandra</v>
          </cell>
          <cell r="C74">
            <v>32</v>
          </cell>
          <cell r="D74">
            <v>39</v>
          </cell>
          <cell r="E74">
            <v>71</v>
          </cell>
        </row>
        <row r="75">
          <cell r="A75">
            <v>1719073</v>
          </cell>
          <cell r="B75" t="str">
            <v>B Rajender Naik</v>
          </cell>
          <cell r="C75">
            <v>30</v>
          </cell>
          <cell r="D75">
            <v>41</v>
          </cell>
          <cell r="E75">
            <v>71</v>
          </cell>
        </row>
        <row r="76">
          <cell r="A76">
            <v>1719074</v>
          </cell>
          <cell r="B76" t="str">
            <v>Gaurav Mehta Naik</v>
          </cell>
          <cell r="C76">
            <v>29</v>
          </cell>
          <cell r="D76">
            <v>46</v>
          </cell>
          <cell r="E76">
            <v>75</v>
          </cell>
        </row>
        <row r="77">
          <cell r="A77">
            <v>1719075</v>
          </cell>
          <cell r="B77" t="str">
            <v>Naveen Kumar Molleti</v>
          </cell>
          <cell r="C77">
            <v>27</v>
          </cell>
          <cell r="D77">
            <v>40</v>
          </cell>
          <cell r="E77">
            <v>67</v>
          </cell>
        </row>
        <row r="78">
          <cell r="A78">
            <v>1719076</v>
          </cell>
          <cell r="B78" t="str">
            <v>Rahul Kumar Srivastava</v>
          </cell>
          <cell r="C78">
            <v>31</v>
          </cell>
          <cell r="D78">
            <v>38</v>
          </cell>
          <cell r="E78">
            <v>69</v>
          </cell>
        </row>
        <row r="79">
          <cell r="A79">
            <v>1719077</v>
          </cell>
          <cell r="B79" t="str">
            <v>Saurabh Kumar Goyal</v>
          </cell>
          <cell r="C79">
            <v>28</v>
          </cell>
          <cell r="D79">
            <v>37</v>
          </cell>
          <cell r="E79">
            <v>65</v>
          </cell>
        </row>
        <row r="80">
          <cell r="A80">
            <v>1719078</v>
          </cell>
          <cell r="B80" t="str">
            <v>Narendra Kumar Tangella</v>
          </cell>
          <cell r="C80">
            <v>30</v>
          </cell>
          <cell r="D80">
            <v>40</v>
          </cell>
          <cell r="E80">
            <v>70</v>
          </cell>
        </row>
        <row r="81">
          <cell r="A81">
            <v>1719079</v>
          </cell>
          <cell r="B81" t="str">
            <v>Nandam Karthik Kumar</v>
          </cell>
          <cell r="C81">
            <v>25</v>
          </cell>
          <cell r="D81">
            <v>35</v>
          </cell>
          <cell r="E81">
            <v>60</v>
          </cell>
        </row>
        <row r="82">
          <cell r="A82">
            <v>1719080</v>
          </cell>
          <cell r="B82" t="str">
            <v>Atul Kumar Gupta</v>
          </cell>
          <cell r="C82">
            <v>32</v>
          </cell>
          <cell r="D82">
            <v>42</v>
          </cell>
          <cell r="E82">
            <v>74</v>
          </cell>
        </row>
        <row r="83">
          <cell r="A83">
            <v>1719081</v>
          </cell>
          <cell r="B83" t="str">
            <v>Harsh Vardhan Agarwal</v>
          </cell>
          <cell r="C83">
            <v>31</v>
          </cell>
          <cell r="D83">
            <v>45</v>
          </cell>
          <cell r="E83">
            <v>76</v>
          </cell>
        </row>
        <row r="84">
          <cell r="A84">
            <v>1719082</v>
          </cell>
          <cell r="B84" t="str">
            <v>Rayman Preet Agarwal</v>
          </cell>
          <cell r="C84">
            <v>33</v>
          </cell>
          <cell r="D84">
            <v>36</v>
          </cell>
          <cell r="E84">
            <v>69</v>
          </cell>
        </row>
        <row r="85">
          <cell r="A85">
            <v>1719083</v>
          </cell>
          <cell r="B85" t="str">
            <v>Aniket Nayak Agarwal</v>
          </cell>
          <cell r="C85">
            <v>32</v>
          </cell>
          <cell r="D85">
            <v>39</v>
          </cell>
          <cell r="E85">
            <v>71</v>
          </cell>
        </row>
        <row r="86">
          <cell r="A86">
            <v>1719084</v>
          </cell>
          <cell r="B86" t="str">
            <v>Siddharth Raghuvansi Agarwal</v>
          </cell>
          <cell r="C86">
            <v>30</v>
          </cell>
          <cell r="D86">
            <v>41</v>
          </cell>
          <cell r="E86">
            <v>71</v>
          </cell>
        </row>
        <row r="87">
          <cell r="A87">
            <v>1719085</v>
          </cell>
          <cell r="B87" t="str">
            <v>Sayantan Ghosh Agarwal</v>
          </cell>
          <cell r="C87">
            <v>29</v>
          </cell>
          <cell r="D87">
            <v>46</v>
          </cell>
          <cell r="E87">
            <v>75</v>
          </cell>
        </row>
        <row r="88">
          <cell r="A88">
            <v>1719086</v>
          </cell>
          <cell r="B88" t="str">
            <v>Aurosish Mishra Agarwal</v>
          </cell>
          <cell r="C88">
            <v>27</v>
          </cell>
          <cell r="D88">
            <v>40</v>
          </cell>
          <cell r="E88">
            <v>67</v>
          </cell>
        </row>
        <row r="89">
          <cell r="A89">
            <v>1719087</v>
          </cell>
          <cell r="B89" t="str">
            <v>Ashish Jhunjhunwala Agarwal</v>
          </cell>
          <cell r="C89">
            <v>31</v>
          </cell>
          <cell r="D89">
            <v>38</v>
          </cell>
          <cell r="E89">
            <v>69</v>
          </cell>
        </row>
        <row r="90">
          <cell r="A90">
            <v>1719088</v>
          </cell>
          <cell r="B90" t="str">
            <v>Sujan Kundu Agarwal</v>
          </cell>
          <cell r="C90">
            <v>28</v>
          </cell>
          <cell r="D90">
            <v>37</v>
          </cell>
          <cell r="E90">
            <v>65</v>
          </cell>
        </row>
        <row r="91">
          <cell r="A91">
            <v>1719089</v>
          </cell>
          <cell r="B91" t="str">
            <v>Bivas Mitra Agarwal</v>
          </cell>
          <cell r="C91">
            <v>30</v>
          </cell>
          <cell r="D91">
            <v>40</v>
          </cell>
          <cell r="E91">
            <v>70</v>
          </cell>
        </row>
        <row r="92">
          <cell r="A92">
            <v>1719090</v>
          </cell>
          <cell r="B92" t="str">
            <v>Sujan Kumar Saha</v>
          </cell>
          <cell r="C92">
            <v>25</v>
          </cell>
          <cell r="D92">
            <v>35</v>
          </cell>
          <cell r="E92">
            <v>60</v>
          </cell>
        </row>
        <row r="93">
          <cell r="A93">
            <v>1719091</v>
          </cell>
          <cell r="B93" t="str">
            <v>Plaban Kumar Bhowmick</v>
          </cell>
          <cell r="C93">
            <v>32</v>
          </cell>
          <cell r="D93">
            <v>42</v>
          </cell>
          <cell r="E93">
            <v>74</v>
          </cell>
        </row>
        <row r="94">
          <cell r="A94">
            <v>1719092</v>
          </cell>
          <cell r="B94" t="str">
            <v>Arnab Kumar Sarkar</v>
          </cell>
          <cell r="C94">
            <v>31</v>
          </cell>
          <cell r="D94">
            <v>45</v>
          </cell>
          <cell r="E94">
            <v>76</v>
          </cell>
        </row>
        <row r="95">
          <cell r="A95">
            <v>1719093</v>
          </cell>
          <cell r="B95" t="str">
            <v>Alimpan Barua Boro</v>
          </cell>
          <cell r="C95">
            <v>33</v>
          </cell>
          <cell r="D95">
            <v>36</v>
          </cell>
          <cell r="E95">
            <v>69</v>
          </cell>
        </row>
        <row r="96">
          <cell r="A96">
            <v>1719094</v>
          </cell>
          <cell r="B96" t="str">
            <v>Keshav Prawasi Singh</v>
          </cell>
          <cell r="C96">
            <v>32</v>
          </cell>
          <cell r="D96">
            <v>39</v>
          </cell>
          <cell r="E96">
            <v>71</v>
          </cell>
        </row>
        <row r="97">
          <cell r="A97">
            <v>1719095</v>
          </cell>
          <cell r="B97" t="str">
            <v>Neetesh Gupta Singh</v>
          </cell>
          <cell r="C97">
            <v>30</v>
          </cell>
          <cell r="D97">
            <v>41</v>
          </cell>
          <cell r="E97">
            <v>71</v>
          </cell>
        </row>
        <row r="98">
          <cell r="A98">
            <v>1719096</v>
          </cell>
          <cell r="B98" t="str">
            <v>Naveen Kumar Singh</v>
          </cell>
          <cell r="C98">
            <v>29</v>
          </cell>
          <cell r="D98">
            <v>46</v>
          </cell>
          <cell r="E98">
            <v>75</v>
          </cell>
        </row>
        <row r="99">
          <cell r="A99">
            <v>1719097</v>
          </cell>
          <cell r="B99" t="str">
            <v>Sumit Sinha Singh</v>
          </cell>
          <cell r="C99">
            <v>27</v>
          </cell>
          <cell r="D99">
            <v>40</v>
          </cell>
          <cell r="E99">
            <v>67</v>
          </cell>
        </row>
        <row r="100">
          <cell r="A100">
            <v>1719098</v>
          </cell>
          <cell r="B100" t="str">
            <v>Korlam Gautam Singh</v>
          </cell>
          <cell r="C100">
            <v>31</v>
          </cell>
          <cell r="D100">
            <v>38</v>
          </cell>
          <cell r="E100">
            <v>69</v>
          </cell>
        </row>
        <row r="101">
          <cell r="A101">
            <v>1719099</v>
          </cell>
          <cell r="B101" t="str">
            <v>Dhoble Sumit Singh</v>
          </cell>
          <cell r="C101">
            <v>28</v>
          </cell>
          <cell r="D101">
            <v>37</v>
          </cell>
          <cell r="E101">
            <v>65</v>
          </cell>
        </row>
        <row r="102">
          <cell r="A102">
            <v>1719100</v>
          </cell>
          <cell r="B102" t="str">
            <v>Nandish Tella Naidu</v>
          </cell>
          <cell r="C102">
            <v>30</v>
          </cell>
          <cell r="D102">
            <v>40</v>
          </cell>
          <cell r="E102">
            <v>70</v>
          </cell>
        </row>
        <row r="103">
          <cell r="A103">
            <v>1719101</v>
          </cell>
          <cell r="B103" t="str">
            <v>Gautam Kumar Reddy</v>
          </cell>
          <cell r="C103">
            <v>25</v>
          </cell>
          <cell r="D103">
            <v>35</v>
          </cell>
          <cell r="E103">
            <v>60</v>
          </cell>
        </row>
        <row r="104">
          <cell r="A104">
            <v>1719102</v>
          </cell>
          <cell r="B104" t="str">
            <v>Ramdutt Kishav Sharma</v>
          </cell>
          <cell r="C104">
            <v>32</v>
          </cell>
          <cell r="D104">
            <v>42</v>
          </cell>
          <cell r="E104">
            <v>74</v>
          </cell>
        </row>
        <row r="105">
          <cell r="A105">
            <v>1719103</v>
          </cell>
          <cell r="B105" t="str">
            <v>Pratik Kishav Agarwal</v>
          </cell>
          <cell r="C105">
            <v>31</v>
          </cell>
          <cell r="D105">
            <v>45</v>
          </cell>
          <cell r="E105">
            <v>76</v>
          </cell>
        </row>
        <row r="106">
          <cell r="A106">
            <v>1719104</v>
          </cell>
          <cell r="B106" t="str">
            <v>Rishav Kishav Agarwal</v>
          </cell>
          <cell r="C106">
            <v>33</v>
          </cell>
          <cell r="D106">
            <v>36</v>
          </cell>
          <cell r="E106">
            <v>69</v>
          </cell>
        </row>
        <row r="107">
          <cell r="A107">
            <v>1719105</v>
          </cell>
          <cell r="B107" t="str">
            <v>Rakesh Prudhvi Kumar</v>
          </cell>
          <cell r="C107">
            <v>32</v>
          </cell>
          <cell r="D107">
            <v>39</v>
          </cell>
          <cell r="E107">
            <v>71</v>
          </cell>
        </row>
        <row r="108">
          <cell r="A108">
            <v>1719106</v>
          </cell>
          <cell r="B108" t="str">
            <v>Sayak Mitra Kumar</v>
          </cell>
          <cell r="C108">
            <v>30</v>
          </cell>
          <cell r="D108">
            <v>41</v>
          </cell>
          <cell r="E108">
            <v>71</v>
          </cell>
        </row>
        <row r="109">
          <cell r="A109">
            <v>1719107</v>
          </cell>
          <cell r="B109" t="str">
            <v>Achin Gautam Agarwal</v>
          </cell>
          <cell r="C109">
            <v>29</v>
          </cell>
          <cell r="D109">
            <v>46</v>
          </cell>
          <cell r="E109">
            <v>75</v>
          </cell>
        </row>
        <row r="110">
          <cell r="A110">
            <v>1719108</v>
          </cell>
          <cell r="B110" t="str">
            <v>Avishek Gautam Banerjee</v>
          </cell>
          <cell r="C110">
            <v>27</v>
          </cell>
          <cell r="D110">
            <v>40</v>
          </cell>
          <cell r="E110">
            <v>67</v>
          </cell>
        </row>
        <row r="111">
          <cell r="A111">
            <v>1719109</v>
          </cell>
          <cell r="B111" t="str">
            <v>Vighnesh Gautam Avadhani</v>
          </cell>
          <cell r="C111">
            <v>31</v>
          </cell>
          <cell r="D111">
            <v>38</v>
          </cell>
          <cell r="E111">
            <v>69</v>
          </cell>
        </row>
        <row r="112">
          <cell r="A112">
            <v>1719110</v>
          </cell>
          <cell r="B112" t="str">
            <v>Abhinav Gautam Chandel</v>
          </cell>
          <cell r="C112">
            <v>28</v>
          </cell>
          <cell r="D112">
            <v>37</v>
          </cell>
          <cell r="E112">
            <v>65</v>
          </cell>
        </row>
        <row r="113">
          <cell r="A113">
            <v>1719111</v>
          </cell>
          <cell r="B113" t="str">
            <v>Arvind Gautam Das</v>
          </cell>
          <cell r="C113">
            <v>30</v>
          </cell>
          <cell r="D113">
            <v>40</v>
          </cell>
          <cell r="E113">
            <v>70</v>
          </cell>
        </row>
        <row r="114">
          <cell r="A114">
            <v>1719112</v>
          </cell>
          <cell r="B114" t="str">
            <v>Sunita Suman Das</v>
          </cell>
          <cell r="C114">
            <v>25</v>
          </cell>
          <cell r="D114">
            <v>35</v>
          </cell>
          <cell r="E114">
            <v>60</v>
          </cell>
        </row>
        <row r="115">
          <cell r="A115">
            <v>1719113</v>
          </cell>
          <cell r="B115" t="str">
            <v>Monotosh Suman Das</v>
          </cell>
          <cell r="C115">
            <v>32</v>
          </cell>
          <cell r="D115">
            <v>42</v>
          </cell>
          <cell r="E115">
            <v>74</v>
          </cell>
        </row>
        <row r="116">
          <cell r="A116">
            <v>1719114</v>
          </cell>
          <cell r="B116" t="str">
            <v>Sanket Suman Agarwal</v>
          </cell>
          <cell r="C116">
            <v>31</v>
          </cell>
          <cell r="D116">
            <v>45</v>
          </cell>
          <cell r="E116">
            <v>76</v>
          </cell>
        </row>
        <row r="117">
          <cell r="A117">
            <v>1719115</v>
          </cell>
          <cell r="B117" t="str">
            <v>Arun Dobriyal Walia</v>
          </cell>
          <cell r="C117">
            <v>33</v>
          </cell>
          <cell r="D117">
            <v>36</v>
          </cell>
          <cell r="E117">
            <v>69</v>
          </cell>
        </row>
        <row r="118">
          <cell r="A118">
            <v>1719116</v>
          </cell>
          <cell r="B118" t="str">
            <v>Rishav Kishav Mishra</v>
          </cell>
          <cell r="C118">
            <v>32</v>
          </cell>
          <cell r="D118">
            <v>39</v>
          </cell>
          <cell r="E118">
            <v>71</v>
          </cell>
        </row>
        <row r="119">
          <cell r="A119">
            <v>1719117</v>
          </cell>
          <cell r="B119" t="str">
            <v>Aruni Kishav Choudhary</v>
          </cell>
          <cell r="C119">
            <v>30</v>
          </cell>
          <cell r="D119">
            <v>41</v>
          </cell>
          <cell r="E119">
            <v>71</v>
          </cell>
        </row>
        <row r="120">
          <cell r="A120">
            <v>1719118</v>
          </cell>
          <cell r="B120" t="str">
            <v>Gyan Baboo Jain</v>
          </cell>
          <cell r="C120">
            <v>29</v>
          </cell>
          <cell r="D120">
            <v>46</v>
          </cell>
          <cell r="E120">
            <v>75</v>
          </cell>
        </row>
        <row r="121">
          <cell r="A121">
            <v>1719119</v>
          </cell>
          <cell r="B121" t="str">
            <v>Rohit Romesh Jain</v>
          </cell>
          <cell r="C121">
            <v>27</v>
          </cell>
          <cell r="D121">
            <v>40</v>
          </cell>
          <cell r="E121">
            <v>67</v>
          </cell>
        </row>
        <row r="122">
          <cell r="A122">
            <v>1719120</v>
          </cell>
          <cell r="B122" t="str">
            <v>Anshul Gupta Jain</v>
          </cell>
          <cell r="C122">
            <v>31</v>
          </cell>
          <cell r="D122">
            <v>38</v>
          </cell>
          <cell r="E122">
            <v>69</v>
          </cell>
        </row>
        <row r="123">
          <cell r="A123">
            <v>1719121</v>
          </cell>
          <cell r="B123" t="str">
            <v>Yatendra Dalal Jain</v>
          </cell>
          <cell r="C123">
            <v>28</v>
          </cell>
          <cell r="D123">
            <v>37</v>
          </cell>
          <cell r="E123">
            <v>65</v>
          </cell>
        </row>
        <row r="124">
          <cell r="A124">
            <v>1719122</v>
          </cell>
          <cell r="B124" t="str">
            <v>Ravi Shankar Jain</v>
          </cell>
          <cell r="C124">
            <v>30</v>
          </cell>
          <cell r="D124">
            <v>40</v>
          </cell>
          <cell r="E124">
            <v>70</v>
          </cell>
        </row>
        <row r="125">
          <cell r="A125">
            <v>1719123</v>
          </cell>
          <cell r="B125" t="str">
            <v>Prav Chheda Singh</v>
          </cell>
          <cell r="C125">
            <v>25</v>
          </cell>
          <cell r="D125">
            <v>35</v>
          </cell>
          <cell r="E125">
            <v>60</v>
          </cell>
        </row>
        <row r="126">
          <cell r="A126">
            <v>1719124</v>
          </cell>
          <cell r="B126" t="str">
            <v>Anshuman Tripathi Singh</v>
          </cell>
          <cell r="C126">
            <v>32</v>
          </cell>
          <cell r="D126">
            <v>42</v>
          </cell>
          <cell r="E126">
            <v>74</v>
          </cell>
        </row>
        <row r="127">
          <cell r="A127">
            <v>1719125</v>
          </cell>
          <cell r="B127" t="str">
            <v>Kripasindhu Sarkar Singh</v>
          </cell>
          <cell r="C127">
            <v>31</v>
          </cell>
          <cell r="D127">
            <v>45</v>
          </cell>
          <cell r="E127">
            <v>76</v>
          </cell>
        </row>
        <row r="128">
          <cell r="A128">
            <v>1719126</v>
          </cell>
          <cell r="B128" t="str">
            <v>Gaurab Basu Singh</v>
          </cell>
          <cell r="C128">
            <v>33</v>
          </cell>
          <cell r="D128">
            <v>36</v>
          </cell>
          <cell r="E128">
            <v>69</v>
          </cell>
        </row>
        <row r="129">
          <cell r="A129">
            <v>1719127</v>
          </cell>
          <cell r="B129" t="str">
            <v>Naveen Kumar Singh</v>
          </cell>
          <cell r="C129">
            <v>32</v>
          </cell>
          <cell r="D129">
            <v>39</v>
          </cell>
          <cell r="E129">
            <v>71</v>
          </cell>
        </row>
        <row r="130">
          <cell r="A130">
            <v>1719128</v>
          </cell>
          <cell r="B130" t="str">
            <v>Ashis Kumar Sharma</v>
          </cell>
          <cell r="C130">
            <v>30</v>
          </cell>
          <cell r="D130">
            <v>41</v>
          </cell>
          <cell r="E130">
            <v>71</v>
          </cell>
        </row>
        <row r="131">
          <cell r="A131">
            <v>1719129</v>
          </cell>
          <cell r="B131" t="str">
            <v>Aniket Jha Yadav</v>
          </cell>
          <cell r="C131">
            <v>29</v>
          </cell>
          <cell r="D131">
            <v>46</v>
          </cell>
          <cell r="E131">
            <v>75</v>
          </cell>
        </row>
        <row r="132">
          <cell r="A132">
            <v>1719130</v>
          </cell>
          <cell r="B132" t="str">
            <v>Rahul Rakesh Sharma</v>
          </cell>
          <cell r="C132">
            <v>27</v>
          </cell>
          <cell r="D132">
            <v>40</v>
          </cell>
          <cell r="E132">
            <v>67</v>
          </cell>
        </row>
        <row r="133">
          <cell r="A133">
            <v>1719131</v>
          </cell>
          <cell r="B133" t="str">
            <v>Raj Mohan Saxena</v>
          </cell>
          <cell r="C133">
            <v>31</v>
          </cell>
          <cell r="D133">
            <v>38</v>
          </cell>
          <cell r="E133">
            <v>69</v>
          </cell>
        </row>
        <row r="134">
          <cell r="A134">
            <v>1719132</v>
          </cell>
          <cell r="B134" t="str">
            <v>Komal Sameer Shelatkar</v>
          </cell>
          <cell r="C134">
            <v>28</v>
          </cell>
          <cell r="D134">
            <v>37</v>
          </cell>
          <cell r="E134">
            <v>65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1819001</v>
          </cell>
          <cell r="E2" t="str">
            <v>Vasant Govind Patil</v>
          </cell>
        </row>
        <row r="3">
          <cell r="A3">
            <v>1719002</v>
          </cell>
          <cell r="E3" t="str">
            <v>Debjyoti Roy Patil</v>
          </cell>
        </row>
        <row r="4">
          <cell r="A4">
            <v>1719003</v>
          </cell>
          <cell r="E4" t="str">
            <v>Kaustav Saha Patil</v>
          </cell>
        </row>
        <row r="5">
          <cell r="A5">
            <v>1719004</v>
          </cell>
          <cell r="E5" t="str">
            <v>Debobrata Podder Patil</v>
          </cell>
        </row>
        <row r="6">
          <cell r="A6">
            <v>1719005</v>
          </cell>
          <cell r="E6" t="str">
            <v>Anurag Mark Topno</v>
          </cell>
        </row>
        <row r="7">
          <cell r="A7">
            <v>1719006</v>
          </cell>
          <cell r="E7" t="str">
            <v>Tarun Minz Topno</v>
          </cell>
        </row>
        <row r="8">
          <cell r="A8">
            <v>1719007</v>
          </cell>
          <cell r="E8" t="str">
            <v>Praveen Rao Rokkam</v>
          </cell>
        </row>
        <row r="9">
          <cell r="A9">
            <v>1719008</v>
          </cell>
          <cell r="E9" t="str">
            <v>Arindam Sharma Rokkam</v>
          </cell>
        </row>
        <row r="10">
          <cell r="A10">
            <v>1719009</v>
          </cell>
          <cell r="E10" t="str">
            <v>Kaustubh Tripathi Rokkam</v>
          </cell>
        </row>
        <row r="11">
          <cell r="A11">
            <v>1719010</v>
          </cell>
          <cell r="E11" t="str">
            <v>Nakul Gupta Rokkam</v>
          </cell>
        </row>
        <row r="12">
          <cell r="A12">
            <v>1719011</v>
          </cell>
          <cell r="E12" t="str">
            <v>Gaurav Kumar Rokkam</v>
          </cell>
        </row>
        <row r="13">
          <cell r="A13">
            <v>1719012</v>
          </cell>
          <cell r="E13" t="str">
            <v>Abhiram Kasina Rokkam</v>
          </cell>
        </row>
        <row r="14">
          <cell r="A14">
            <v>1719013</v>
          </cell>
          <cell r="E14" t="str">
            <v>Biplab Sinha Rokkam</v>
          </cell>
        </row>
        <row r="15">
          <cell r="A15">
            <v>1719014</v>
          </cell>
          <cell r="E15" t="str">
            <v>M Jagan Mohan</v>
          </cell>
        </row>
        <row r="16">
          <cell r="A16">
            <v>1719015</v>
          </cell>
          <cell r="E16" t="str">
            <v>Asit Parija Mohan</v>
          </cell>
        </row>
        <row r="17">
          <cell r="A17">
            <v>1719016</v>
          </cell>
          <cell r="E17" t="str">
            <v>Shenoy Naresh Keshav</v>
          </cell>
        </row>
        <row r="18">
          <cell r="A18">
            <v>1719017</v>
          </cell>
          <cell r="E18" t="str">
            <v>Amit Kumar Suthar</v>
          </cell>
        </row>
        <row r="19">
          <cell r="A19">
            <v>1719018</v>
          </cell>
          <cell r="E19" t="str">
            <v>Amar Singh Patel</v>
          </cell>
        </row>
        <row r="20">
          <cell r="A20">
            <v>1719019</v>
          </cell>
          <cell r="E20" t="str">
            <v>Rahul Jaimini Patel</v>
          </cell>
        </row>
        <row r="21">
          <cell r="A21">
            <v>1719020</v>
          </cell>
          <cell r="E21" t="str">
            <v>Rohit Rajgarhia Patel</v>
          </cell>
        </row>
        <row r="22">
          <cell r="A22">
            <v>1719021</v>
          </cell>
          <cell r="E22" t="str">
            <v>Akshit Sharma Patel</v>
          </cell>
        </row>
        <row r="23">
          <cell r="A23">
            <v>1719022</v>
          </cell>
          <cell r="E23" t="str">
            <v>Divya Kumar Kala</v>
          </cell>
        </row>
        <row r="24">
          <cell r="A24">
            <v>1719023</v>
          </cell>
          <cell r="E24" t="str">
            <v>Sri Harshad Kala</v>
          </cell>
        </row>
        <row r="25">
          <cell r="A25">
            <v>1719024</v>
          </cell>
          <cell r="E25" t="str">
            <v>Micky Mrinal Minz</v>
          </cell>
        </row>
        <row r="26">
          <cell r="A26">
            <v>1719025</v>
          </cell>
          <cell r="E26" t="str">
            <v>Nishant Mundu Minz</v>
          </cell>
        </row>
        <row r="27">
          <cell r="A27">
            <v>1719026</v>
          </cell>
          <cell r="E27" t="str">
            <v>Vinu Rajashekhar Minz</v>
          </cell>
        </row>
        <row r="28">
          <cell r="A28">
            <v>1719027</v>
          </cell>
          <cell r="E28" t="str">
            <v>Mainack Mondal Minz</v>
          </cell>
        </row>
        <row r="29">
          <cell r="A29">
            <v>1719028</v>
          </cell>
          <cell r="E29" t="str">
            <v>Debabrata Dey Minz</v>
          </cell>
        </row>
        <row r="30">
          <cell r="A30">
            <v>1719029</v>
          </cell>
          <cell r="E30" t="str">
            <v>Vivekananda Najumudheen Bhat</v>
          </cell>
        </row>
        <row r="31">
          <cell r="A31">
            <v>1719030</v>
          </cell>
          <cell r="E31" t="str">
            <v>Praveen Ankit Sonare</v>
          </cell>
        </row>
        <row r="32">
          <cell r="A32">
            <v>1719031</v>
          </cell>
          <cell r="E32" t="str">
            <v>Ravi Rattan Sonare</v>
          </cell>
        </row>
        <row r="33">
          <cell r="A33">
            <v>1719032</v>
          </cell>
          <cell r="E33" t="str">
            <v>Anindya Bhowmik Sonare</v>
          </cell>
        </row>
        <row r="34">
          <cell r="A34">
            <v>1719033</v>
          </cell>
          <cell r="E34" t="str">
            <v>Bishal Lama Sonare</v>
          </cell>
        </row>
        <row r="35">
          <cell r="A35">
            <v>1719034</v>
          </cell>
          <cell r="E35" t="str">
            <v>Arun Kumar Saragadam</v>
          </cell>
        </row>
        <row r="36">
          <cell r="A36">
            <v>1719035</v>
          </cell>
          <cell r="E36" t="str">
            <v>Arit Kumar Mondal</v>
          </cell>
        </row>
        <row r="37">
          <cell r="A37">
            <v>1719036</v>
          </cell>
          <cell r="E37" t="str">
            <v>Akash Rao Mondal</v>
          </cell>
        </row>
        <row r="38">
          <cell r="A38">
            <v>1719037</v>
          </cell>
          <cell r="E38" t="str">
            <v>Marut Agarwal Mondal</v>
          </cell>
        </row>
        <row r="39">
          <cell r="A39">
            <v>1719038</v>
          </cell>
          <cell r="E39" t="str">
            <v>Abhishek Pratap Singh</v>
          </cell>
        </row>
        <row r="40">
          <cell r="A40">
            <v>1719039</v>
          </cell>
          <cell r="E40" t="str">
            <v>Sushant Kumar Singh</v>
          </cell>
        </row>
        <row r="41">
          <cell r="A41">
            <v>1719040</v>
          </cell>
          <cell r="E41" t="str">
            <v>Arpit Mishra Singh</v>
          </cell>
        </row>
        <row r="42">
          <cell r="A42">
            <v>1719041</v>
          </cell>
          <cell r="E42" t="str">
            <v>Abhinav Gupta Singh</v>
          </cell>
        </row>
        <row r="43">
          <cell r="A43">
            <v>1719042</v>
          </cell>
          <cell r="E43" t="str">
            <v>Togarrati Venkata Nagesh</v>
          </cell>
        </row>
        <row r="44">
          <cell r="A44">
            <v>1719043</v>
          </cell>
          <cell r="E44" t="str">
            <v>Pam Revanth Nagesh</v>
          </cell>
        </row>
        <row r="45">
          <cell r="A45">
            <v>1719044</v>
          </cell>
          <cell r="E45" t="str">
            <v>Gourav Khaneja Nagesh</v>
          </cell>
        </row>
        <row r="46">
          <cell r="A46">
            <v>1719045</v>
          </cell>
          <cell r="E46" t="str">
            <v>Mayank Jaiswal Nagesh</v>
          </cell>
        </row>
        <row r="47">
          <cell r="A47">
            <v>1719046</v>
          </cell>
          <cell r="E47" t="str">
            <v>Amit Shanker Nagesh</v>
          </cell>
        </row>
        <row r="48">
          <cell r="A48">
            <v>1719047</v>
          </cell>
          <cell r="E48" t="str">
            <v>Abhinav Anand Nagesh</v>
          </cell>
        </row>
        <row r="49">
          <cell r="A49">
            <v>1719048</v>
          </cell>
          <cell r="E49" t="str">
            <v>Varun K Choudhary</v>
          </cell>
        </row>
        <row r="50">
          <cell r="A50">
            <v>1719049</v>
          </cell>
          <cell r="E50" t="str">
            <v>Diptesh Chatterjee Choudhary</v>
          </cell>
        </row>
        <row r="51">
          <cell r="A51">
            <v>1719050</v>
          </cell>
          <cell r="E51" t="str">
            <v>Anuj Kumar Singh</v>
          </cell>
        </row>
        <row r="52">
          <cell r="A52">
            <v>1719051</v>
          </cell>
          <cell r="E52" t="str">
            <v>Dilpreet Singh Singh</v>
          </cell>
        </row>
        <row r="53">
          <cell r="A53">
            <v>1719052</v>
          </cell>
          <cell r="E53" t="str">
            <v>Amit Sharma Singh</v>
          </cell>
        </row>
        <row r="54">
          <cell r="A54">
            <v>1719053</v>
          </cell>
          <cell r="E54" t="str">
            <v>Kammara Yashwanth Kumar</v>
          </cell>
        </row>
        <row r="55">
          <cell r="A55">
            <v>1719054</v>
          </cell>
          <cell r="E55" t="str">
            <v>Mani Kumar Nallani</v>
          </cell>
        </row>
        <row r="56">
          <cell r="A56">
            <v>1719055</v>
          </cell>
          <cell r="E56" t="str">
            <v>Rahul Saxena Nallani</v>
          </cell>
        </row>
        <row r="57">
          <cell r="A57">
            <v>1719056</v>
          </cell>
          <cell r="E57" t="str">
            <v>Sahil Goyal Nallani</v>
          </cell>
        </row>
        <row r="58">
          <cell r="A58">
            <v>1719057</v>
          </cell>
          <cell r="E58" t="str">
            <v>Dodda Raviteja Nallani</v>
          </cell>
        </row>
        <row r="59">
          <cell r="A59">
            <v>1719058</v>
          </cell>
          <cell r="E59" t="str">
            <v>Anirudha Patro Nallani</v>
          </cell>
        </row>
        <row r="60">
          <cell r="A60">
            <v>1719059</v>
          </cell>
          <cell r="E60" t="str">
            <v>Mullapudi Pavan Nithin</v>
          </cell>
        </row>
        <row r="61">
          <cell r="A61">
            <v>1719060</v>
          </cell>
          <cell r="E61" t="str">
            <v>Sameer Hembrom Nithin</v>
          </cell>
        </row>
        <row r="62">
          <cell r="A62">
            <v>1719061</v>
          </cell>
          <cell r="E62" t="str">
            <v>Ayan Mazumdar Nithin</v>
          </cell>
        </row>
        <row r="63">
          <cell r="A63">
            <v>1719062</v>
          </cell>
          <cell r="E63" t="str">
            <v>Kiran Kumar Bollam</v>
          </cell>
        </row>
        <row r="64">
          <cell r="A64">
            <v>1719063</v>
          </cell>
          <cell r="E64" t="str">
            <v>Biswajyoti Das Bollam</v>
          </cell>
        </row>
        <row r="65">
          <cell r="A65">
            <v>1719064</v>
          </cell>
          <cell r="E65" t="str">
            <v>Arka Aloke Bhattacharya</v>
          </cell>
        </row>
        <row r="66">
          <cell r="A66">
            <v>1719065</v>
          </cell>
          <cell r="E66" t="str">
            <v>Abhijeet Kumar Bhattacharya</v>
          </cell>
        </row>
        <row r="67">
          <cell r="A67">
            <v>1719066</v>
          </cell>
          <cell r="E67" t="str">
            <v>Alok Kumar Yadav</v>
          </cell>
        </row>
        <row r="68">
          <cell r="A68">
            <v>1719067</v>
          </cell>
          <cell r="E68" t="str">
            <v>Anshul Rai Yadav</v>
          </cell>
        </row>
        <row r="69">
          <cell r="A69">
            <v>1719068</v>
          </cell>
          <cell r="E69" t="str">
            <v>Mohit Singh Yadav</v>
          </cell>
        </row>
        <row r="70">
          <cell r="A70">
            <v>1719069</v>
          </cell>
          <cell r="E70" t="str">
            <v>Biswajeet Mistry Yadav</v>
          </cell>
        </row>
        <row r="71">
          <cell r="A71">
            <v>1719070</v>
          </cell>
          <cell r="E71" t="str">
            <v>Badal Murmu Yadav</v>
          </cell>
        </row>
        <row r="72">
          <cell r="A72">
            <v>1719071</v>
          </cell>
          <cell r="E72" t="str">
            <v>Chinthala Sathish Chandra</v>
          </cell>
        </row>
        <row r="73">
          <cell r="A73">
            <v>1719072</v>
          </cell>
          <cell r="E73" t="str">
            <v>Vadde Sanjeev Chandra</v>
          </cell>
        </row>
        <row r="74">
          <cell r="A74">
            <v>1719073</v>
          </cell>
          <cell r="E74" t="str">
            <v>B Rajender Naik</v>
          </cell>
        </row>
        <row r="75">
          <cell r="A75">
            <v>1719074</v>
          </cell>
          <cell r="E75" t="str">
            <v>Gaurav Mehta Naik</v>
          </cell>
        </row>
        <row r="76">
          <cell r="A76">
            <v>1719075</v>
          </cell>
          <cell r="E76" t="str">
            <v>Naveen Kumar Molleti</v>
          </cell>
        </row>
        <row r="77">
          <cell r="A77">
            <v>1719076</v>
          </cell>
          <cell r="E77" t="str">
            <v>Rahul Kumar Srivastava</v>
          </cell>
        </row>
        <row r="78">
          <cell r="A78">
            <v>1719077</v>
          </cell>
          <cell r="E78" t="str">
            <v>Saurabh Kumar Goyal</v>
          </cell>
        </row>
        <row r="79">
          <cell r="A79">
            <v>1719078</v>
          </cell>
          <cell r="E79" t="str">
            <v>Narendra Kumar Tangella</v>
          </cell>
        </row>
        <row r="80">
          <cell r="A80">
            <v>1719079</v>
          </cell>
          <cell r="E80" t="str">
            <v>Nandam Karthik Kumar</v>
          </cell>
        </row>
        <row r="81">
          <cell r="A81">
            <v>1719080</v>
          </cell>
          <cell r="E81" t="str">
            <v>Atul Kumar Gupta</v>
          </cell>
        </row>
        <row r="82">
          <cell r="A82">
            <v>1719081</v>
          </cell>
          <cell r="E82" t="str">
            <v>Harsh Vardhan Agarwal</v>
          </cell>
        </row>
        <row r="83">
          <cell r="A83">
            <v>1719082</v>
          </cell>
          <cell r="E83" t="str">
            <v>Rayman Preet Agarwal</v>
          </cell>
        </row>
        <row r="84">
          <cell r="A84">
            <v>1719083</v>
          </cell>
          <cell r="E84" t="str">
            <v>Aniket Nayak Agarwal</v>
          </cell>
        </row>
        <row r="85">
          <cell r="A85">
            <v>1719084</v>
          </cell>
          <cell r="E85" t="str">
            <v>Siddharth Raghuvansi Agarwal</v>
          </cell>
        </row>
        <row r="86">
          <cell r="A86">
            <v>1719085</v>
          </cell>
          <cell r="E86" t="str">
            <v>Sayantan Ghosh Agarwal</v>
          </cell>
        </row>
        <row r="87">
          <cell r="A87">
            <v>1719086</v>
          </cell>
          <cell r="E87" t="str">
            <v>Aurosish Mishra Agarwal</v>
          </cell>
        </row>
        <row r="88">
          <cell r="A88">
            <v>1719087</v>
          </cell>
          <cell r="E88" t="str">
            <v>Ashish Jhunjhunwala Agarwal</v>
          </cell>
        </row>
        <row r="89">
          <cell r="A89">
            <v>1719088</v>
          </cell>
          <cell r="E89" t="str">
            <v>Sujan Kundu Agarwal</v>
          </cell>
        </row>
        <row r="90">
          <cell r="A90">
            <v>1719089</v>
          </cell>
          <cell r="E90" t="str">
            <v>Bivas Mitra Agarwal</v>
          </cell>
        </row>
        <row r="91">
          <cell r="A91">
            <v>1719090</v>
          </cell>
          <cell r="E91" t="str">
            <v>Sujan Kumar Saha</v>
          </cell>
        </row>
        <row r="92">
          <cell r="A92">
            <v>1719091</v>
          </cell>
          <cell r="E92" t="str">
            <v>Plaban Kumar Bhowmick</v>
          </cell>
        </row>
        <row r="93">
          <cell r="A93">
            <v>1719092</v>
          </cell>
          <cell r="E93" t="str">
            <v>Arnab Kumar Sarkar</v>
          </cell>
        </row>
        <row r="94">
          <cell r="A94">
            <v>1719093</v>
          </cell>
          <cell r="E94" t="str">
            <v>Alimpan Barua Boro</v>
          </cell>
        </row>
        <row r="95">
          <cell r="A95">
            <v>1719094</v>
          </cell>
          <cell r="E95" t="str">
            <v>Keshav Prawasi Singh</v>
          </cell>
        </row>
        <row r="96">
          <cell r="A96">
            <v>1719095</v>
          </cell>
          <cell r="E96" t="str">
            <v>Neetesh Gupta Singh</v>
          </cell>
        </row>
        <row r="97">
          <cell r="A97">
            <v>1719096</v>
          </cell>
          <cell r="E97" t="str">
            <v>Naveen Kumar Singh</v>
          </cell>
        </row>
        <row r="98">
          <cell r="A98">
            <v>1719097</v>
          </cell>
          <cell r="E98" t="str">
            <v>Sumit Sinha Singh</v>
          </cell>
        </row>
        <row r="99">
          <cell r="A99">
            <v>1719098</v>
          </cell>
          <cell r="E99" t="str">
            <v>Korlam Gautam Singh</v>
          </cell>
        </row>
        <row r="100">
          <cell r="A100">
            <v>1719099</v>
          </cell>
          <cell r="E100" t="str">
            <v>Dhoble Sumit Singh</v>
          </cell>
        </row>
        <row r="101">
          <cell r="A101">
            <v>1719100</v>
          </cell>
          <cell r="E101" t="str">
            <v>Nandish Tella Naidu</v>
          </cell>
        </row>
        <row r="102">
          <cell r="A102">
            <v>1719101</v>
          </cell>
          <cell r="E102" t="str">
            <v>Gautam Kumar Reddy</v>
          </cell>
        </row>
        <row r="103">
          <cell r="A103">
            <v>1719102</v>
          </cell>
          <cell r="E103" t="str">
            <v>Ramdutt Kishav Sharma</v>
          </cell>
        </row>
        <row r="104">
          <cell r="A104">
            <v>1719103</v>
          </cell>
          <cell r="E104" t="str">
            <v>Pratik Kishav Agarwal</v>
          </cell>
        </row>
        <row r="105">
          <cell r="A105">
            <v>1719104</v>
          </cell>
          <cell r="E105" t="str">
            <v>Rishav Kishav Agarwal</v>
          </cell>
        </row>
        <row r="106">
          <cell r="A106">
            <v>1719105</v>
          </cell>
          <cell r="E106" t="str">
            <v>Rakesh Prudhvi Kumar</v>
          </cell>
        </row>
        <row r="107">
          <cell r="A107">
            <v>1719106</v>
          </cell>
          <cell r="E107" t="str">
            <v>Sayak Mitra Kumar</v>
          </cell>
        </row>
        <row r="108">
          <cell r="A108">
            <v>1719107</v>
          </cell>
          <cell r="E108" t="str">
            <v>Achin Gautam Agarwal</v>
          </cell>
        </row>
        <row r="109">
          <cell r="A109">
            <v>1719108</v>
          </cell>
          <cell r="E109" t="str">
            <v>Avishek Gautam Banerjee</v>
          </cell>
        </row>
        <row r="110">
          <cell r="A110">
            <v>1719109</v>
          </cell>
          <cell r="E110" t="str">
            <v>Vighnesh Gautam Avadhani</v>
          </cell>
        </row>
        <row r="111">
          <cell r="A111">
            <v>1719110</v>
          </cell>
          <cell r="E111" t="str">
            <v>Abhinav Gautam Chandel</v>
          </cell>
        </row>
        <row r="112">
          <cell r="A112">
            <v>1719111</v>
          </cell>
          <cell r="E112" t="str">
            <v>Arvind Gautam Das</v>
          </cell>
        </row>
        <row r="113">
          <cell r="A113">
            <v>1719112</v>
          </cell>
          <cell r="E113" t="str">
            <v>Sunita Suman Das</v>
          </cell>
        </row>
        <row r="114">
          <cell r="A114">
            <v>1719113</v>
          </cell>
          <cell r="E114" t="str">
            <v>Monotosh Suman Das</v>
          </cell>
        </row>
        <row r="115">
          <cell r="A115">
            <v>1719114</v>
          </cell>
          <cell r="E115" t="str">
            <v>Sanket Suman Agarwal</v>
          </cell>
        </row>
        <row r="116">
          <cell r="A116">
            <v>1719115</v>
          </cell>
          <cell r="E116" t="str">
            <v>Arun Dobriyal Walia</v>
          </cell>
        </row>
        <row r="117">
          <cell r="A117">
            <v>1719116</v>
          </cell>
          <cell r="E117" t="str">
            <v>Rishav Kishav Mishra</v>
          </cell>
        </row>
        <row r="118">
          <cell r="A118">
            <v>1719117</v>
          </cell>
          <cell r="E118" t="str">
            <v>Aruni Kishav Choudhary</v>
          </cell>
        </row>
        <row r="119">
          <cell r="A119">
            <v>1719118</v>
          </cell>
          <cell r="E119" t="str">
            <v>Gyan Baboo Jain</v>
          </cell>
        </row>
        <row r="120">
          <cell r="A120">
            <v>1719119</v>
          </cell>
          <cell r="E120" t="str">
            <v>Rohit Romesh Jain</v>
          </cell>
        </row>
        <row r="121">
          <cell r="A121">
            <v>1719120</v>
          </cell>
          <cell r="E121" t="str">
            <v>Anshul Gupta Jain</v>
          </cell>
        </row>
        <row r="122">
          <cell r="A122">
            <v>1719121</v>
          </cell>
          <cell r="E122" t="str">
            <v>Yatendra Dalal Jain</v>
          </cell>
        </row>
        <row r="123">
          <cell r="A123">
            <v>1719122</v>
          </cell>
          <cell r="E123" t="str">
            <v>Ravi Shankar Jain</v>
          </cell>
        </row>
        <row r="124">
          <cell r="A124">
            <v>1719123</v>
          </cell>
          <cell r="E124" t="str">
            <v>Prav Chheda Singh</v>
          </cell>
        </row>
        <row r="125">
          <cell r="A125">
            <v>1719124</v>
          </cell>
          <cell r="E125" t="str">
            <v>Anshuman Tripathi Singh</v>
          </cell>
        </row>
        <row r="126">
          <cell r="A126">
            <v>1719125</v>
          </cell>
          <cell r="E126" t="str">
            <v>Kripasindhu Sarkar Singh</v>
          </cell>
        </row>
        <row r="127">
          <cell r="A127">
            <v>1719126</v>
          </cell>
          <cell r="E127" t="str">
            <v>Gaurab Basu Singh</v>
          </cell>
        </row>
        <row r="128">
          <cell r="A128">
            <v>1719127</v>
          </cell>
          <cell r="E128" t="str">
            <v>Naveen Kumar Singh</v>
          </cell>
        </row>
        <row r="129">
          <cell r="A129">
            <v>1719128</v>
          </cell>
          <cell r="E129" t="str">
            <v>Ashis Kumar Sharma</v>
          </cell>
        </row>
        <row r="130">
          <cell r="A130">
            <v>1719129</v>
          </cell>
          <cell r="E130" t="str">
            <v>Aniket Jha Yadav</v>
          </cell>
        </row>
        <row r="131">
          <cell r="A131">
            <v>1719130</v>
          </cell>
          <cell r="E131" t="str">
            <v>Rahul Rakesh Sharma</v>
          </cell>
        </row>
        <row r="132">
          <cell r="A132">
            <v>1719131</v>
          </cell>
          <cell r="E132" t="str">
            <v>Raj Mohan Saxena</v>
          </cell>
        </row>
        <row r="133">
          <cell r="A133">
            <v>1719132</v>
          </cell>
          <cell r="E133" t="str">
            <v>Komal Sameer Shelatkar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"/>
    </sheetNames>
    <sheetDataSet>
      <sheetData sheetId="0">
        <row r="3">
          <cell r="A3">
            <v>1819001</v>
          </cell>
          <cell r="B3" t="str">
            <v>Vasant Govind Patil</v>
          </cell>
          <cell r="C3">
            <v>30</v>
          </cell>
          <cell r="D3">
            <v>40</v>
          </cell>
          <cell r="E3">
            <v>70</v>
          </cell>
        </row>
        <row r="4">
          <cell r="A4">
            <v>1719002</v>
          </cell>
          <cell r="B4" t="str">
            <v>Debjyoti Roy Patil</v>
          </cell>
          <cell r="C4">
            <v>25</v>
          </cell>
          <cell r="D4">
            <v>35</v>
          </cell>
          <cell r="E4">
            <v>60</v>
          </cell>
        </row>
        <row r="5">
          <cell r="A5">
            <v>1719003</v>
          </cell>
          <cell r="B5" t="str">
            <v>Kaustav Saha Patil</v>
          </cell>
          <cell r="C5">
            <v>32</v>
          </cell>
          <cell r="D5">
            <v>42</v>
          </cell>
          <cell r="E5">
            <v>74</v>
          </cell>
        </row>
        <row r="6">
          <cell r="A6">
            <v>1719004</v>
          </cell>
          <cell r="B6" t="str">
            <v>Debobrata Podder Patil</v>
          </cell>
          <cell r="C6">
            <v>31</v>
          </cell>
          <cell r="D6">
            <v>45</v>
          </cell>
          <cell r="E6">
            <v>76</v>
          </cell>
        </row>
        <row r="7">
          <cell r="A7">
            <v>1719005</v>
          </cell>
          <cell r="B7" t="str">
            <v>Anurag Mark Topno</v>
          </cell>
          <cell r="C7">
            <v>33</v>
          </cell>
          <cell r="D7">
            <v>36</v>
          </cell>
          <cell r="E7">
            <v>69</v>
          </cell>
        </row>
        <row r="8">
          <cell r="A8">
            <v>1719006</v>
          </cell>
          <cell r="B8" t="str">
            <v>Tarun Minz Topno</v>
          </cell>
          <cell r="C8">
            <v>32</v>
          </cell>
          <cell r="D8">
            <v>39</v>
          </cell>
          <cell r="E8">
            <v>71</v>
          </cell>
        </row>
        <row r="9">
          <cell r="A9">
            <v>1719007</v>
          </cell>
          <cell r="B9" t="str">
            <v>Praveen Rao Rokkam</v>
          </cell>
          <cell r="C9">
            <v>30</v>
          </cell>
          <cell r="D9">
            <v>41</v>
          </cell>
          <cell r="E9">
            <v>71</v>
          </cell>
        </row>
        <row r="10">
          <cell r="A10">
            <v>1719008</v>
          </cell>
          <cell r="B10" t="str">
            <v>Arindam Sharma Rokkam</v>
          </cell>
          <cell r="C10">
            <v>29</v>
          </cell>
          <cell r="D10">
            <v>46</v>
          </cell>
          <cell r="E10">
            <v>75</v>
          </cell>
        </row>
        <row r="11">
          <cell r="A11">
            <v>1719009</v>
          </cell>
          <cell r="B11" t="str">
            <v>Kaustubh Tripathi Rokkam</v>
          </cell>
          <cell r="C11">
            <v>27</v>
          </cell>
          <cell r="D11">
            <v>40</v>
          </cell>
          <cell r="E11">
            <v>67</v>
          </cell>
        </row>
        <row r="12">
          <cell r="A12">
            <v>1719010</v>
          </cell>
          <cell r="B12" t="str">
            <v>Nakul Gupta Rokkam</v>
          </cell>
          <cell r="C12">
            <v>31</v>
          </cell>
          <cell r="D12">
            <v>38</v>
          </cell>
          <cell r="E12">
            <v>69</v>
          </cell>
        </row>
        <row r="13">
          <cell r="A13">
            <v>1719011</v>
          </cell>
          <cell r="B13" t="str">
            <v>Gaurav Kumar Rokkam</v>
          </cell>
          <cell r="C13">
            <v>28</v>
          </cell>
          <cell r="D13">
            <v>37</v>
          </cell>
          <cell r="E13">
            <v>65</v>
          </cell>
        </row>
        <row r="14">
          <cell r="A14">
            <v>1719012</v>
          </cell>
          <cell r="B14" t="str">
            <v>Abhiram Kasina Rokkam</v>
          </cell>
          <cell r="C14">
            <v>30</v>
          </cell>
          <cell r="D14">
            <v>40</v>
          </cell>
          <cell r="E14">
            <v>70</v>
          </cell>
        </row>
        <row r="15">
          <cell r="A15">
            <v>1719013</v>
          </cell>
          <cell r="B15" t="str">
            <v>Biplab Sinha Rokkam</v>
          </cell>
          <cell r="C15">
            <v>25</v>
          </cell>
          <cell r="D15">
            <v>35</v>
          </cell>
          <cell r="E15">
            <v>60</v>
          </cell>
        </row>
        <row r="16">
          <cell r="A16">
            <v>1719014</v>
          </cell>
          <cell r="B16" t="str">
            <v>M Jagan Mohan</v>
          </cell>
          <cell r="C16">
            <v>32</v>
          </cell>
          <cell r="D16">
            <v>42</v>
          </cell>
          <cell r="E16">
            <v>74</v>
          </cell>
        </row>
        <row r="17">
          <cell r="A17">
            <v>1719015</v>
          </cell>
          <cell r="B17" t="str">
            <v>Asit Parija Mohan</v>
          </cell>
          <cell r="C17">
            <v>31</v>
          </cell>
          <cell r="D17">
            <v>45</v>
          </cell>
          <cell r="E17">
            <v>76</v>
          </cell>
        </row>
        <row r="18">
          <cell r="A18">
            <v>1719016</v>
          </cell>
          <cell r="B18" t="str">
            <v>Shenoy Naresh Keshav</v>
          </cell>
          <cell r="C18">
            <v>33</v>
          </cell>
          <cell r="D18">
            <v>36</v>
          </cell>
          <cell r="E18">
            <v>69</v>
          </cell>
        </row>
        <row r="19">
          <cell r="A19">
            <v>1719017</v>
          </cell>
          <cell r="B19" t="str">
            <v>Amit Kumar Suthar</v>
          </cell>
          <cell r="C19">
            <v>32</v>
          </cell>
          <cell r="D19">
            <v>39</v>
          </cell>
          <cell r="E19">
            <v>71</v>
          </cell>
        </row>
        <row r="20">
          <cell r="A20">
            <v>1719018</v>
          </cell>
          <cell r="B20" t="str">
            <v>Amar Singh Patel</v>
          </cell>
          <cell r="C20">
            <v>30</v>
          </cell>
          <cell r="D20">
            <v>41</v>
          </cell>
          <cell r="E20">
            <v>71</v>
          </cell>
        </row>
        <row r="21">
          <cell r="A21">
            <v>1719019</v>
          </cell>
          <cell r="B21" t="str">
            <v>Rahul Jaimini Patel</v>
          </cell>
          <cell r="C21">
            <v>29</v>
          </cell>
          <cell r="D21">
            <v>46</v>
          </cell>
          <cell r="E21">
            <v>75</v>
          </cell>
        </row>
        <row r="22">
          <cell r="A22">
            <v>1719020</v>
          </cell>
          <cell r="B22" t="str">
            <v>Rohit Rajgarhia Patel</v>
          </cell>
          <cell r="C22">
            <v>27</v>
          </cell>
          <cell r="D22">
            <v>40</v>
          </cell>
          <cell r="E22">
            <v>67</v>
          </cell>
        </row>
        <row r="23">
          <cell r="A23">
            <v>1719021</v>
          </cell>
          <cell r="B23" t="str">
            <v>Akshit Sharma Patel</v>
          </cell>
          <cell r="C23">
            <v>31</v>
          </cell>
          <cell r="D23">
            <v>38</v>
          </cell>
          <cell r="E23">
            <v>69</v>
          </cell>
        </row>
        <row r="24">
          <cell r="A24">
            <v>1719022</v>
          </cell>
          <cell r="B24" t="str">
            <v>Divya Kumar Kala</v>
          </cell>
          <cell r="C24">
            <v>28</v>
          </cell>
          <cell r="D24">
            <v>37</v>
          </cell>
          <cell r="E24">
            <v>65</v>
          </cell>
        </row>
        <row r="25">
          <cell r="A25">
            <v>1719023</v>
          </cell>
          <cell r="B25" t="str">
            <v>Sri Harshad Kala</v>
          </cell>
          <cell r="C25">
            <v>30</v>
          </cell>
          <cell r="D25">
            <v>40</v>
          </cell>
          <cell r="E25">
            <v>70</v>
          </cell>
        </row>
        <row r="26">
          <cell r="A26">
            <v>1719024</v>
          </cell>
          <cell r="B26" t="str">
            <v>Micky Mrinal Minz</v>
          </cell>
          <cell r="C26">
            <v>25</v>
          </cell>
          <cell r="D26">
            <v>35</v>
          </cell>
          <cell r="E26">
            <v>60</v>
          </cell>
        </row>
        <row r="27">
          <cell r="A27">
            <v>1719025</v>
          </cell>
          <cell r="B27" t="str">
            <v>Nishant Mundu Minz</v>
          </cell>
          <cell r="C27">
            <v>32</v>
          </cell>
          <cell r="D27">
            <v>42</v>
          </cell>
          <cell r="E27">
            <v>74</v>
          </cell>
        </row>
        <row r="28">
          <cell r="A28">
            <v>1719026</v>
          </cell>
          <cell r="B28" t="str">
            <v>Vinu Rajashekhar Minz</v>
          </cell>
          <cell r="C28">
            <v>31</v>
          </cell>
          <cell r="D28">
            <v>45</v>
          </cell>
          <cell r="E28">
            <v>76</v>
          </cell>
        </row>
        <row r="29">
          <cell r="A29">
            <v>1719027</v>
          </cell>
          <cell r="B29" t="str">
            <v>Mainack Mondal Minz</v>
          </cell>
          <cell r="C29">
            <v>33</v>
          </cell>
          <cell r="D29">
            <v>36</v>
          </cell>
          <cell r="E29">
            <v>69</v>
          </cell>
        </row>
        <row r="30">
          <cell r="A30">
            <v>1719028</v>
          </cell>
          <cell r="B30" t="str">
            <v>Debabrata Dey Minz</v>
          </cell>
          <cell r="C30">
            <v>32</v>
          </cell>
          <cell r="D30">
            <v>39</v>
          </cell>
          <cell r="E30">
            <v>71</v>
          </cell>
        </row>
        <row r="31">
          <cell r="A31">
            <v>1719029</v>
          </cell>
          <cell r="B31" t="str">
            <v>Vivekananda Najumudheen Bhat</v>
          </cell>
          <cell r="C31">
            <v>30</v>
          </cell>
          <cell r="D31">
            <v>41</v>
          </cell>
          <cell r="E31">
            <v>71</v>
          </cell>
        </row>
        <row r="32">
          <cell r="A32">
            <v>1719030</v>
          </cell>
          <cell r="B32" t="str">
            <v>Praveen Ankit Sonare</v>
          </cell>
          <cell r="C32">
            <v>29</v>
          </cell>
          <cell r="D32">
            <v>46</v>
          </cell>
          <cell r="E32">
            <v>75</v>
          </cell>
        </row>
        <row r="33">
          <cell r="A33">
            <v>1719031</v>
          </cell>
          <cell r="B33" t="str">
            <v>Ravi Rattan Sonare</v>
          </cell>
          <cell r="C33">
            <v>27</v>
          </cell>
          <cell r="D33">
            <v>40</v>
          </cell>
          <cell r="E33">
            <v>67</v>
          </cell>
        </row>
        <row r="34">
          <cell r="A34">
            <v>1719032</v>
          </cell>
          <cell r="B34" t="str">
            <v>Anindya Bhowmik Sonare</v>
          </cell>
          <cell r="C34">
            <v>31</v>
          </cell>
          <cell r="D34">
            <v>38</v>
          </cell>
          <cell r="E34">
            <v>69</v>
          </cell>
        </row>
        <row r="35">
          <cell r="A35">
            <v>1719033</v>
          </cell>
          <cell r="B35" t="str">
            <v>Bishal Lama Sonare</v>
          </cell>
          <cell r="C35">
            <v>28</v>
          </cell>
          <cell r="D35">
            <v>37</v>
          </cell>
          <cell r="E35">
            <v>65</v>
          </cell>
        </row>
        <row r="36">
          <cell r="A36">
            <v>1719034</v>
          </cell>
          <cell r="B36" t="str">
            <v>Arun Kumar Saragadam</v>
          </cell>
          <cell r="C36">
            <v>30</v>
          </cell>
          <cell r="D36">
            <v>40</v>
          </cell>
          <cell r="E36">
            <v>70</v>
          </cell>
        </row>
        <row r="37">
          <cell r="A37">
            <v>1719035</v>
          </cell>
          <cell r="B37" t="str">
            <v>Arit Kumar Mondal</v>
          </cell>
          <cell r="C37">
            <v>25</v>
          </cell>
          <cell r="D37">
            <v>35</v>
          </cell>
          <cell r="E37">
            <v>60</v>
          </cell>
        </row>
        <row r="38">
          <cell r="A38">
            <v>1719036</v>
          </cell>
          <cell r="B38" t="str">
            <v>Akash Rao Mondal</v>
          </cell>
          <cell r="C38">
            <v>32</v>
          </cell>
          <cell r="D38">
            <v>42</v>
          </cell>
          <cell r="E38">
            <v>74</v>
          </cell>
        </row>
        <row r="39">
          <cell r="A39">
            <v>1719037</v>
          </cell>
          <cell r="B39" t="str">
            <v>Marut Agarwal Mondal</v>
          </cell>
          <cell r="C39">
            <v>31</v>
          </cell>
          <cell r="D39">
            <v>45</v>
          </cell>
          <cell r="E39">
            <v>76</v>
          </cell>
        </row>
        <row r="40">
          <cell r="A40">
            <v>1719038</v>
          </cell>
          <cell r="B40" t="str">
            <v>Abhishek Pratap Singh</v>
          </cell>
          <cell r="C40">
            <v>33</v>
          </cell>
          <cell r="D40">
            <v>36</v>
          </cell>
          <cell r="E40">
            <v>69</v>
          </cell>
        </row>
        <row r="41">
          <cell r="A41">
            <v>1719039</v>
          </cell>
          <cell r="B41" t="str">
            <v>Sushant Kumar Singh</v>
          </cell>
          <cell r="C41">
            <v>32</v>
          </cell>
          <cell r="D41">
            <v>39</v>
          </cell>
          <cell r="E41">
            <v>71</v>
          </cell>
        </row>
        <row r="42">
          <cell r="A42">
            <v>1719040</v>
          </cell>
          <cell r="B42" t="str">
            <v>Arpit Mishra Singh</v>
          </cell>
          <cell r="C42">
            <v>30</v>
          </cell>
          <cell r="D42">
            <v>41</v>
          </cell>
          <cell r="E42">
            <v>71</v>
          </cell>
        </row>
        <row r="43">
          <cell r="A43">
            <v>1719041</v>
          </cell>
          <cell r="B43" t="str">
            <v>Abhinav Gupta Singh</v>
          </cell>
          <cell r="C43">
            <v>29</v>
          </cell>
          <cell r="D43">
            <v>46</v>
          </cell>
          <cell r="E43">
            <v>75</v>
          </cell>
        </row>
        <row r="44">
          <cell r="A44">
            <v>1719042</v>
          </cell>
          <cell r="B44" t="str">
            <v>Togarrati Venkata Nagesh</v>
          </cell>
          <cell r="C44">
            <v>27</v>
          </cell>
          <cell r="D44">
            <v>40</v>
          </cell>
          <cell r="E44">
            <v>67</v>
          </cell>
        </row>
        <row r="45">
          <cell r="A45">
            <v>1719043</v>
          </cell>
          <cell r="B45" t="str">
            <v>Pam Revanth Nagesh</v>
          </cell>
          <cell r="C45">
            <v>31</v>
          </cell>
          <cell r="D45">
            <v>38</v>
          </cell>
          <cell r="E45">
            <v>69</v>
          </cell>
        </row>
        <row r="46">
          <cell r="A46">
            <v>1719044</v>
          </cell>
          <cell r="B46" t="str">
            <v>Gourav Khaneja Nagesh</v>
          </cell>
          <cell r="C46">
            <v>28</v>
          </cell>
          <cell r="D46">
            <v>37</v>
          </cell>
          <cell r="E46">
            <v>65</v>
          </cell>
        </row>
        <row r="47">
          <cell r="A47">
            <v>1719045</v>
          </cell>
          <cell r="B47" t="str">
            <v>Mayank Jaiswal Nagesh</v>
          </cell>
          <cell r="C47">
            <v>30</v>
          </cell>
          <cell r="D47">
            <v>40</v>
          </cell>
          <cell r="E47">
            <v>70</v>
          </cell>
        </row>
        <row r="48">
          <cell r="A48">
            <v>1719046</v>
          </cell>
          <cell r="B48" t="str">
            <v>Amit Shanker Nagesh</v>
          </cell>
          <cell r="C48">
            <v>25</v>
          </cell>
          <cell r="D48">
            <v>35</v>
          </cell>
          <cell r="E48">
            <v>60</v>
          </cell>
        </row>
        <row r="49">
          <cell r="A49">
            <v>1719047</v>
          </cell>
          <cell r="B49" t="str">
            <v>Abhinav Anand Nagesh</v>
          </cell>
          <cell r="C49">
            <v>32</v>
          </cell>
          <cell r="D49">
            <v>42</v>
          </cell>
          <cell r="E49">
            <v>74</v>
          </cell>
        </row>
        <row r="50">
          <cell r="A50">
            <v>1719048</v>
          </cell>
          <cell r="B50" t="str">
            <v>Varun K Choudhary</v>
          </cell>
          <cell r="C50">
            <v>31</v>
          </cell>
          <cell r="D50">
            <v>45</v>
          </cell>
          <cell r="E50">
            <v>76</v>
          </cell>
        </row>
        <row r="51">
          <cell r="A51">
            <v>1719049</v>
          </cell>
          <cell r="B51" t="str">
            <v>Diptesh Chatterjee Choudhary</v>
          </cell>
          <cell r="C51">
            <v>33</v>
          </cell>
          <cell r="D51">
            <v>36</v>
          </cell>
          <cell r="E51">
            <v>69</v>
          </cell>
        </row>
        <row r="52">
          <cell r="A52">
            <v>1719050</v>
          </cell>
          <cell r="B52" t="str">
            <v>Anuj Kumar Singh</v>
          </cell>
          <cell r="C52">
            <v>32</v>
          </cell>
          <cell r="D52">
            <v>39</v>
          </cell>
          <cell r="E52">
            <v>71</v>
          </cell>
        </row>
        <row r="53">
          <cell r="A53">
            <v>1719051</v>
          </cell>
          <cell r="B53" t="str">
            <v>Dilpreet Singh Singh</v>
          </cell>
          <cell r="C53">
            <v>30</v>
          </cell>
          <cell r="D53">
            <v>41</v>
          </cell>
          <cell r="E53">
            <v>71</v>
          </cell>
        </row>
        <row r="54">
          <cell r="A54">
            <v>1719052</v>
          </cell>
          <cell r="B54" t="str">
            <v>Amit Sharma Singh</v>
          </cell>
          <cell r="C54">
            <v>29</v>
          </cell>
          <cell r="D54">
            <v>46</v>
          </cell>
          <cell r="E54">
            <v>75</v>
          </cell>
        </row>
        <row r="55">
          <cell r="A55">
            <v>1719053</v>
          </cell>
          <cell r="B55" t="str">
            <v>Kammara Yashwanth Kumar</v>
          </cell>
          <cell r="C55">
            <v>27</v>
          </cell>
          <cell r="D55">
            <v>40</v>
          </cell>
          <cell r="E55">
            <v>67</v>
          </cell>
        </row>
        <row r="56">
          <cell r="A56">
            <v>1719054</v>
          </cell>
          <cell r="B56" t="str">
            <v>Mani Kumar Nallani</v>
          </cell>
          <cell r="C56">
            <v>31</v>
          </cell>
          <cell r="D56">
            <v>38</v>
          </cell>
          <cell r="E56">
            <v>69</v>
          </cell>
        </row>
        <row r="57">
          <cell r="A57">
            <v>1719055</v>
          </cell>
          <cell r="B57" t="str">
            <v>Rahul Saxena Nallani</v>
          </cell>
          <cell r="C57">
            <v>28</v>
          </cell>
          <cell r="D57">
            <v>37</v>
          </cell>
          <cell r="E57">
            <v>65</v>
          </cell>
        </row>
        <row r="58">
          <cell r="A58">
            <v>1719056</v>
          </cell>
          <cell r="B58" t="str">
            <v>Sahil Goyal Nallani</v>
          </cell>
          <cell r="C58">
            <v>30</v>
          </cell>
          <cell r="D58">
            <v>40</v>
          </cell>
          <cell r="E58">
            <v>70</v>
          </cell>
        </row>
        <row r="59">
          <cell r="A59">
            <v>1719057</v>
          </cell>
          <cell r="B59" t="str">
            <v>Dodda Raviteja Nallani</v>
          </cell>
          <cell r="C59">
            <v>25</v>
          </cell>
          <cell r="D59">
            <v>35</v>
          </cell>
          <cell r="E59">
            <v>60</v>
          </cell>
        </row>
        <row r="60">
          <cell r="A60">
            <v>1719058</v>
          </cell>
          <cell r="B60" t="str">
            <v>Anirudha Patro Nallani</v>
          </cell>
          <cell r="C60">
            <v>32</v>
          </cell>
          <cell r="D60">
            <v>42</v>
          </cell>
          <cell r="E60">
            <v>74</v>
          </cell>
        </row>
        <row r="61">
          <cell r="A61">
            <v>1719059</v>
          </cell>
          <cell r="B61" t="str">
            <v>Mullapudi Pavan Nithin</v>
          </cell>
          <cell r="C61">
            <v>31</v>
          </cell>
          <cell r="D61">
            <v>45</v>
          </cell>
          <cell r="E61">
            <v>76</v>
          </cell>
        </row>
        <row r="62">
          <cell r="A62">
            <v>1719060</v>
          </cell>
          <cell r="B62" t="str">
            <v>Sameer Hembrom Nithin</v>
          </cell>
          <cell r="C62">
            <v>33</v>
          </cell>
          <cell r="D62">
            <v>36</v>
          </cell>
          <cell r="E62">
            <v>69</v>
          </cell>
        </row>
        <row r="63">
          <cell r="A63">
            <v>1719061</v>
          </cell>
          <cell r="B63" t="str">
            <v>Ayan Mazumdar Nithin</v>
          </cell>
          <cell r="C63">
            <v>32</v>
          </cell>
          <cell r="D63">
            <v>39</v>
          </cell>
          <cell r="E63">
            <v>71</v>
          </cell>
        </row>
        <row r="64">
          <cell r="A64">
            <v>1719062</v>
          </cell>
          <cell r="B64" t="str">
            <v>Kiran Kumar Bollam</v>
          </cell>
          <cell r="C64">
            <v>30</v>
          </cell>
          <cell r="D64">
            <v>41</v>
          </cell>
          <cell r="E64">
            <v>71</v>
          </cell>
        </row>
        <row r="65">
          <cell r="A65">
            <v>1719063</v>
          </cell>
          <cell r="B65" t="str">
            <v>Biswajyoti Das Bollam</v>
          </cell>
          <cell r="C65">
            <v>29</v>
          </cell>
          <cell r="D65">
            <v>46</v>
          </cell>
          <cell r="E65">
            <v>75</v>
          </cell>
        </row>
        <row r="66">
          <cell r="A66">
            <v>1719064</v>
          </cell>
          <cell r="B66" t="str">
            <v>Arka Aloke Bhattacharya</v>
          </cell>
          <cell r="C66">
            <v>27</v>
          </cell>
          <cell r="D66">
            <v>40</v>
          </cell>
          <cell r="E66">
            <v>67</v>
          </cell>
        </row>
        <row r="67">
          <cell r="A67">
            <v>1719065</v>
          </cell>
          <cell r="B67" t="str">
            <v>Abhijeet Kumar Bhattacharya</v>
          </cell>
          <cell r="C67">
            <v>31</v>
          </cell>
          <cell r="D67">
            <v>38</v>
          </cell>
          <cell r="E67">
            <v>69</v>
          </cell>
        </row>
        <row r="68">
          <cell r="A68">
            <v>1719066</v>
          </cell>
          <cell r="B68" t="str">
            <v>Alok Kumar Yadav</v>
          </cell>
          <cell r="C68">
            <v>28</v>
          </cell>
          <cell r="D68">
            <v>37</v>
          </cell>
          <cell r="E68">
            <v>65</v>
          </cell>
        </row>
        <row r="69">
          <cell r="A69">
            <v>1719067</v>
          </cell>
          <cell r="B69" t="str">
            <v>Anshul Rai Yadav</v>
          </cell>
          <cell r="C69">
            <v>30</v>
          </cell>
          <cell r="D69">
            <v>40</v>
          </cell>
          <cell r="E69">
            <v>70</v>
          </cell>
        </row>
        <row r="70">
          <cell r="A70">
            <v>1719068</v>
          </cell>
          <cell r="B70" t="str">
            <v>Mohit Singh Yadav</v>
          </cell>
          <cell r="C70">
            <v>25</v>
          </cell>
          <cell r="D70">
            <v>35</v>
          </cell>
          <cell r="E70">
            <v>60</v>
          </cell>
        </row>
        <row r="71">
          <cell r="A71">
            <v>1719069</v>
          </cell>
          <cell r="B71" t="str">
            <v>Biswajeet Mistry Yadav</v>
          </cell>
          <cell r="C71">
            <v>32</v>
          </cell>
          <cell r="D71">
            <v>42</v>
          </cell>
          <cell r="E71">
            <v>74</v>
          </cell>
        </row>
        <row r="72">
          <cell r="A72">
            <v>1719070</v>
          </cell>
          <cell r="B72" t="str">
            <v>Badal Murmu Yadav</v>
          </cell>
          <cell r="C72">
            <v>31</v>
          </cell>
          <cell r="D72">
            <v>45</v>
          </cell>
          <cell r="E72">
            <v>76</v>
          </cell>
        </row>
        <row r="73">
          <cell r="A73">
            <v>1719071</v>
          </cell>
          <cell r="B73" t="str">
            <v>Chinthala Sathish Chandra</v>
          </cell>
          <cell r="C73">
            <v>33</v>
          </cell>
          <cell r="D73">
            <v>36</v>
          </cell>
          <cell r="E73">
            <v>69</v>
          </cell>
        </row>
        <row r="74">
          <cell r="A74">
            <v>1719072</v>
          </cell>
          <cell r="B74" t="str">
            <v>Vadde Sanjeev Chandra</v>
          </cell>
          <cell r="C74">
            <v>32</v>
          </cell>
          <cell r="D74">
            <v>39</v>
          </cell>
          <cell r="E74">
            <v>71</v>
          </cell>
        </row>
        <row r="75">
          <cell r="A75">
            <v>1719073</v>
          </cell>
          <cell r="B75" t="str">
            <v>B Rajender Naik</v>
          </cell>
          <cell r="C75">
            <v>30</v>
          </cell>
          <cell r="D75">
            <v>41</v>
          </cell>
          <cell r="E75">
            <v>71</v>
          </cell>
        </row>
        <row r="76">
          <cell r="A76">
            <v>1719074</v>
          </cell>
          <cell r="B76" t="str">
            <v>Gaurav Mehta Naik</v>
          </cell>
          <cell r="C76">
            <v>29</v>
          </cell>
          <cell r="D76">
            <v>46</v>
          </cell>
          <cell r="E76">
            <v>75</v>
          </cell>
        </row>
        <row r="77">
          <cell r="A77">
            <v>1719075</v>
          </cell>
          <cell r="B77" t="str">
            <v>Naveen Kumar Molleti</v>
          </cell>
          <cell r="C77">
            <v>27</v>
          </cell>
          <cell r="D77">
            <v>40</v>
          </cell>
          <cell r="E77">
            <v>67</v>
          </cell>
        </row>
        <row r="78">
          <cell r="A78">
            <v>1719076</v>
          </cell>
          <cell r="B78" t="str">
            <v>Rahul Kumar Srivastava</v>
          </cell>
          <cell r="C78">
            <v>31</v>
          </cell>
          <cell r="D78">
            <v>38</v>
          </cell>
          <cell r="E78">
            <v>69</v>
          </cell>
        </row>
        <row r="79">
          <cell r="A79">
            <v>1719077</v>
          </cell>
          <cell r="B79" t="str">
            <v>Saurabh Kumar Goyal</v>
          </cell>
          <cell r="C79">
            <v>28</v>
          </cell>
          <cell r="D79">
            <v>37</v>
          </cell>
          <cell r="E79">
            <v>65</v>
          </cell>
        </row>
        <row r="80">
          <cell r="A80">
            <v>1719078</v>
          </cell>
          <cell r="B80" t="str">
            <v>Narendra Kumar Tangella</v>
          </cell>
          <cell r="C80">
            <v>30</v>
          </cell>
          <cell r="D80">
            <v>40</v>
          </cell>
          <cell r="E80">
            <v>70</v>
          </cell>
        </row>
        <row r="81">
          <cell r="A81">
            <v>1719079</v>
          </cell>
          <cell r="B81" t="str">
            <v>Nandam Karthik Kumar</v>
          </cell>
          <cell r="C81">
            <v>25</v>
          </cell>
          <cell r="D81">
            <v>35</v>
          </cell>
          <cell r="E81">
            <v>60</v>
          </cell>
        </row>
        <row r="82">
          <cell r="A82">
            <v>1719080</v>
          </cell>
          <cell r="B82" t="str">
            <v>Atul Kumar Gupta</v>
          </cell>
          <cell r="C82">
            <v>32</v>
          </cell>
          <cell r="D82">
            <v>42</v>
          </cell>
          <cell r="E82">
            <v>74</v>
          </cell>
        </row>
        <row r="83">
          <cell r="A83">
            <v>1719081</v>
          </cell>
          <cell r="B83" t="str">
            <v>Harsh Vardhan Agarwal</v>
          </cell>
          <cell r="C83">
            <v>31</v>
          </cell>
          <cell r="D83">
            <v>45</v>
          </cell>
          <cell r="E83">
            <v>76</v>
          </cell>
        </row>
        <row r="84">
          <cell r="A84">
            <v>1719082</v>
          </cell>
          <cell r="B84" t="str">
            <v>Rayman Preet Agarwal</v>
          </cell>
          <cell r="C84">
            <v>33</v>
          </cell>
          <cell r="D84">
            <v>36</v>
          </cell>
          <cell r="E84">
            <v>69</v>
          </cell>
        </row>
        <row r="85">
          <cell r="A85">
            <v>1719083</v>
          </cell>
          <cell r="B85" t="str">
            <v>Aniket Nayak Agarwal</v>
          </cell>
          <cell r="C85">
            <v>32</v>
          </cell>
          <cell r="D85">
            <v>39</v>
          </cell>
          <cell r="E85">
            <v>71</v>
          </cell>
        </row>
        <row r="86">
          <cell r="A86">
            <v>1719084</v>
          </cell>
          <cell r="B86" t="str">
            <v>Siddharth Raghuvansi Agarwal</v>
          </cell>
          <cell r="C86">
            <v>30</v>
          </cell>
          <cell r="D86">
            <v>41</v>
          </cell>
          <cell r="E86">
            <v>71</v>
          </cell>
        </row>
        <row r="87">
          <cell r="A87">
            <v>1719085</v>
          </cell>
          <cell r="B87" t="str">
            <v>Sayantan Ghosh Agarwal</v>
          </cell>
          <cell r="C87">
            <v>29</v>
          </cell>
          <cell r="D87">
            <v>46</v>
          </cell>
          <cell r="E87">
            <v>75</v>
          </cell>
        </row>
        <row r="88">
          <cell r="A88">
            <v>1719086</v>
          </cell>
          <cell r="B88" t="str">
            <v>Aurosish Mishra Agarwal</v>
          </cell>
          <cell r="C88">
            <v>27</v>
          </cell>
          <cell r="D88">
            <v>40</v>
          </cell>
          <cell r="E88">
            <v>67</v>
          </cell>
        </row>
        <row r="89">
          <cell r="A89">
            <v>1719087</v>
          </cell>
          <cell r="B89" t="str">
            <v>Ashish Jhunjhunwala Agarwal</v>
          </cell>
          <cell r="C89">
            <v>31</v>
          </cell>
          <cell r="D89">
            <v>38</v>
          </cell>
          <cell r="E89">
            <v>69</v>
          </cell>
        </row>
        <row r="90">
          <cell r="A90">
            <v>1719088</v>
          </cell>
          <cell r="B90" t="str">
            <v>Sujan Kundu Agarwal</v>
          </cell>
          <cell r="C90">
            <v>28</v>
          </cell>
          <cell r="D90">
            <v>37</v>
          </cell>
          <cell r="E90">
            <v>65</v>
          </cell>
        </row>
        <row r="91">
          <cell r="A91">
            <v>1719089</v>
          </cell>
          <cell r="B91" t="str">
            <v>Bivas Mitra Agarwal</v>
          </cell>
          <cell r="C91">
            <v>30</v>
          </cell>
          <cell r="D91">
            <v>40</v>
          </cell>
          <cell r="E91">
            <v>70</v>
          </cell>
        </row>
        <row r="92">
          <cell r="A92">
            <v>1719090</v>
          </cell>
          <cell r="B92" t="str">
            <v>Sujan Kumar Saha</v>
          </cell>
          <cell r="C92">
            <v>25</v>
          </cell>
          <cell r="D92">
            <v>35</v>
          </cell>
          <cell r="E92">
            <v>60</v>
          </cell>
        </row>
        <row r="93">
          <cell r="A93">
            <v>1719091</v>
          </cell>
          <cell r="B93" t="str">
            <v>Plaban Kumar Bhowmick</v>
          </cell>
          <cell r="C93">
            <v>32</v>
          </cell>
          <cell r="D93">
            <v>42</v>
          </cell>
          <cell r="E93">
            <v>74</v>
          </cell>
        </row>
        <row r="94">
          <cell r="A94">
            <v>1719092</v>
          </cell>
          <cell r="B94" t="str">
            <v>Arnab Kumar Sarkar</v>
          </cell>
          <cell r="C94">
            <v>31</v>
          </cell>
          <cell r="D94">
            <v>45</v>
          </cell>
          <cell r="E94">
            <v>76</v>
          </cell>
        </row>
        <row r="95">
          <cell r="A95">
            <v>1719093</v>
          </cell>
          <cell r="B95" t="str">
            <v>Alimpan Barua Boro</v>
          </cell>
          <cell r="C95">
            <v>33</v>
          </cell>
          <cell r="D95">
            <v>36</v>
          </cell>
          <cell r="E95">
            <v>69</v>
          </cell>
        </row>
        <row r="96">
          <cell r="A96">
            <v>1719094</v>
          </cell>
          <cell r="B96" t="str">
            <v>Keshav Prawasi Singh</v>
          </cell>
          <cell r="C96">
            <v>32</v>
          </cell>
          <cell r="D96">
            <v>39</v>
          </cell>
          <cell r="E96">
            <v>71</v>
          </cell>
        </row>
        <row r="97">
          <cell r="A97">
            <v>1719095</v>
          </cell>
          <cell r="B97" t="str">
            <v>Neetesh Gupta Singh</v>
          </cell>
          <cell r="C97">
            <v>30</v>
          </cell>
          <cell r="D97">
            <v>41</v>
          </cell>
          <cell r="E97">
            <v>71</v>
          </cell>
        </row>
        <row r="98">
          <cell r="A98">
            <v>1719096</v>
          </cell>
          <cell r="B98" t="str">
            <v>Naveen Kumar Singh</v>
          </cell>
          <cell r="C98">
            <v>29</v>
          </cell>
          <cell r="D98">
            <v>46</v>
          </cell>
          <cell r="E98">
            <v>75</v>
          </cell>
        </row>
        <row r="99">
          <cell r="A99">
            <v>1719097</v>
          </cell>
          <cell r="B99" t="str">
            <v>Sumit Sinha Singh</v>
          </cell>
          <cell r="C99">
            <v>27</v>
          </cell>
          <cell r="D99">
            <v>40</v>
          </cell>
          <cell r="E99">
            <v>67</v>
          </cell>
        </row>
        <row r="100">
          <cell r="A100">
            <v>1719098</v>
          </cell>
          <cell r="B100" t="str">
            <v>Korlam Gautam Singh</v>
          </cell>
          <cell r="C100">
            <v>31</v>
          </cell>
          <cell r="D100">
            <v>38</v>
          </cell>
          <cell r="E100">
            <v>69</v>
          </cell>
        </row>
        <row r="101">
          <cell r="A101">
            <v>1719099</v>
          </cell>
          <cell r="B101" t="str">
            <v>Dhoble Sumit Singh</v>
          </cell>
          <cell r="C101">
            <v>28</v>
          </cell>
          <cell r="D101">
            <v>37</v>
          </cell>
          <cell r="E101">
            <v>65</v>
          </cell>
        </row>
        <row r="102">
          <cell r="A102">
            <v>1719100</v>
          </cell>
          <cell r="B102" t="str">
            <v>Nandish Tella Naidu</v>
          </cell>
          <cell r="C102">
            <v>30</v>
          </cell>
          <cell r="D102">
            <v>40</v>
          </cell>
          <cell r="E102">
            <v>70</v>
          </cell>
        </row>
        <row r="103">
          <cell r="A103">
            <v>1719101</v>
          </cell>
          <cell r="B103" t="str">
            <v>Gautam Kumar Reddy</v>
          </cell>
          <cell r="C103">
            <v>25</v>
          </cell>
          <cell r="D103">
            <v>35</v>
          </cell>
          <cell r="E103">
            <v>60</v>
          </cell>
        </row>
        <row r="104">
          <cell r="A104">
            <v>1719102</v>
          </cell>
          <cell r="B104" t="str">
            <v>Ramdutt Kishav Sharma</v>
          </cell>
          <cell r="C104">
            <v>32</v>
          </cell>
          <cell r="D104">
            <v>42</v>
          </cell>
          <cell r="E104">
            <v>74</v>
          </cell>
        </row>
        <row r="105">
          <cell r="A105">
            <v>1719103</v>
          </cell>
          <cell r="B105" t="str">
            <v>Pratik Kishav Agarwal</v>
          </cell>
          <cell r="C105">
            <v>31</v>
          </cell>
          <cell r="D105">
            <v>45</v>
          </cell>
          <cell r="E105">
            <v>76</v>
          </cell>
        </row>
        <row r="106">
          <cell r="A106">
            <v>1719104</v>
          </cell>
          <cell r="B106" t="str">
            <v>Rishav Kishav Agarwal</v>
          </cell>
          <cell r="C106">
            <v>33</v>
          </cell>
          <cell r="D106">
            <v>36</v>
          </cell>
          <cell r="E106">
            <v>69</v>
          </cell>
        </row>
        <row r="107">
          <cell r="A107">
            <v>1719105</v>
          </cell>
          <cell r="B107" t="str">
            <v>Rakesh Prudhvi Kumar</v>
          </cell>
          <cell r="C107">
            <v>32</v>
          </cell>
          <cell r="D107">
            <v>39</v>
          </cell>
          <cell r="E107">
            <v>71</v>
          </cell>
        </row>
        <row r="108">
          <cell r="A108">
            <v>1719106</v>
          </cell>
          <cell r="B108" t="str">
            <v>Sayak Mitra Kumar</v>
          </cell>
          <cell r="C108">
            <v>30</v>
          </cell>
          <cell r="D108">
            <v>41</v>
          </cell>
          <cell r="E108">
            <v>71</v>
          </cell>
        </row>
        <row r="109">
          <cell r="A109">
            <v>1719107</v>
          </cell>
          <cell r="B109" t="str">
            <v>Achin Gautam Agarwal</v>
          </cell>
          <cell r="C109">
            <v>29</v>
          </cell>
          <cell r="D109">
            <v>46</v>
          </cell>
          <cell r="E109">
            <v>75</v>
          </cell>
        </row>
        <row r="110">
          <cell r="A110">
            <v>1719108</v>
          </cell>
          <cell r="B110" t="str">
            <v>Avishek Gautam Banerjee</v>
          </cell>
          <cell r="C110">
            <v>27</v>
          </cell>
          <cell r="D110">
            <v>40</v>
          </cell>
          <cell r="E110">
            <v>67</v>
          </cell>
        </row>
        <row r="111">
          <cell r="A111">
            <v>1719109</v>
          </cell>
          <cell r="B111" t="str">
            <v>Vighnesh Gautam Avadhani</v>
          </cell>
          <cell r="C111">
            <v>31</v>
          </cell>
          <cell r="D111">
            <v>38</v>
          </cell>
          <cell r="E111">
            <v>69</v>
          </cell>
        </row>
        <row r="112">
          <cell r="A112">
            <v>1719110</v>
          </cell>
          <cell r="B112" t="str">
            <v>Abhinav Gautam Chandel</v>
          </cell>
          <cell r="C112">
            <v>28</v>
          </cell>
          <cell r="D112">
            <v>37</v>
          </cell>
          <cell r="E112">
            <v>65</v>
          </cell>
        </row>
        <row r="113">
          <cell r="A113">
            <v>1719111</v>
          </cell>
          <cell r="B113" t="str">
            <v>Arvind Gautam Das</v>
          </cell>
          <cell r="C113">
            <v>30</v>
          </cell>
          <cell r="D113">
            <v>40</v>
          </cell>
          <cell r="E113">
            <v>70</v>
          </cell>
        </row>
        <row r="114">
          <cell r="A114">
            <v>1719112</v>
          </cell>
          <cell r="B114" t="str">
            <v>Sunita Suman Das</v>
          </cell>
          <cell r="C114">
            <v>25</v>
          </cell>
          <cell r="D114">
            <v>35</v>
          </cell>
          <cell r="E114">
            <v>60</v>
          </cell>
        </row>
        <row r="115">
          <cell r="A115">
            <v>1719113</v>
          </cell>
          <cell r="B115" t="str">
            <v>Monotosh Suman Das</v>
          </cell>
          <cell r="C115">
            <v>32</v>
          </cell>
          <cell r="D115">
            <v>42</v>
          </cell>
          <cell r="E115">
            <v>74</v>
          </cell>
        </row>
        <row r="116">
          <cell r="A116">
            <v>1719114</v>
          </cell>
          <cell r="B116" t="str">
            <v>Sanket Suman Agarwal</v>
          </cell>
          <cell r="C116">
            <v>31</v>
          </cell>
          <cell r="D116">
            <v>45</v>
          </cell>
          <cell r="E116">
            <v>76</v>
          </cell>
        </row>
        <row r="117">
          <cell r="A117">
            <v>1719115</v>
          </cell>
          <cell r="B117" t="str">
            <v>Arun Dobriyal Walia</v>
          </cell>
          <cell r="C117">
            <v>33</v>
          </cell>
          <cell r="D117">
            <v>36</v>
          </cell>
          <cell r="E117">
            <v>69</v>
          </cell>
        </row>
        <row r="118">
          <cell r="A118">
            <v>1719116</v>
          </cell>
          <cell r="B118" t="str">
            <v>Rishav Kishav Mishra</v>
          </cell>
          <cell r="C118">
            <v>32</v>
          </cell>
          <cell r="D118">
            <v>39</v>
          </cell>
          <cell r="E118">
            <v>71</v>
          </cell>
        </row>
        <row r="119">
          <cell r="A119">
            <v>1719117</v>
          </cell>
          <cell r="B119" t="str">
            <v>Aruni Kishav Choudhary</v>
          </cell>
          <cell r="C119">
            <v>30</v>
          </cell>
          <cell r="D119">
            <v>41</v>
          </cell>
          <cell r="E119">
            <v>71</v>
          </cell>
        </row>
        <row r="120">
          <cell r="A120">
            <v>1719118</v>
          </cell>
          <cell r="B120" t="str">
            <v>Gyan Baboo Jain</v>
          </cell>
          <cell r="C120">
            <v>29</v>
          </cell>
          <cell r="D120">
            <v>46</v>
          </cell>
          <cell r="E120">
            <v>75</v>
          </cell>
        </row>
        <row r="121">
          <cell r="A121">
            <v>1719119</v>
          </cell>
          <cell r="B121" t="str">
            <v>Rohit Romesh Jain</v>
          </cell>
          <cell r="C121">
            <v>27</v>
          </cell>
          <cell r="D121">
            <v>40</v>
          </cell>
          <cell r="E121">
            <v>67</v>
          </cell>
        </row>
        <row r="122">
          <cell r="A122">
            <v>1719120</v>
          </cell>
          <cell r="B122" t="str">
            <v>Anshul Gupta Jain</v>
          </cell>
          <cell r="C122">
            <v>31</v>
          </cell>
          <cell r="D122">
            <v>38</v>
          </cell>
          <cell r="E122">
            <v>69</v>
          </cell>
        </row>
        <row r="123">
          <cell r="A123">
            <v>1719121</v>
          </cell>
          <cell r="B123" t="str">
            <v>Yatendra Dalal Jain</v>
          </cell>
          <cell r="C123">
            <v>28</v>
          </cell>
          <cell r="D123">
            <v>37</v>
          </cell>
          <cell r="E123">
            <v>65</v>
          </cell>
        </row>
        <row r="124">
          <cell r="A124">
            <v>1719122</v>
          </cell>
          <cell r="B124" t="str">
            <v>Ravi Shankar Jain</v>
          </cell>
          <cell r="C124">
            <v>30</v>
          </cell>
          <cell r="D124">
            <v>40</v>
          </cell>
          <cell r="E124">
            <v>70</v>
          </cell>
        </row>
        <row r="125">
          <cell r="A125">
            <v>1719123</v>
          </cell>
          <cell r="B125" t="str">
            <v>Prav Chheda Singh</v>
          </cell>
          <cell r="C125">
            <v>25</v>
          </cell>
          <cell r="D125">
            <v>35</v>
          </cell>
          <cell r="E125">
            <v>60</v>
          </cell>
        </row>
        <row r="126">
          <cell r="A126">
            <v>1719124</v>
          </cell>
          <cell r="B126" t="str">
            <v>Anshuman Tripathi Singh</v>
          </cell>
          <cell r="C126">
            <v>32</v>
          </cell>
          <cell r="D126">
            <v>42</v>
          </cell>
          <cell r="E126">
            <v>74</v>
          </cell>
        </row>
        <row r="127">
          <cell r="A127">
            <v>1719125</v>
          </cell>
          <cell r="B127" t="str">
            <v>Kripasindhu Sarkar Singh</v>
          </cell>
          <cell r="C127">
            <v>31</v>
          </cell>
          <cell r="D127">
            <v>45</v>
          </cell>
          <cell r="E127">
            <v>76</v>
          </cell>
        </row>
        <row r="128">
          <cell r="A128">
            <v>1719126</v>
          </cell>
          <cell r="B128" t="str">
            <v>Gaurab Basu Singh</v>
          </cell>
          <cell r="C128">
            <v>33</v>
          </cell>
          <cell r="D128">
            <v>36</v>
          </cell>
          <cell r="E128">
            <v>69</v>
          </cell>
        </row>
        <row r="129">
          <cell r="A129">
            <v>1719127</v>
          </cell>
          <cell r="B129" t="str">
            <v>Naveen Kumar Singh</v>
          </cell>
          <cell r="C129">
            <v>32</v>
          </cell>
          <cell r="D129">
            <v>39</v>
          </cell>
          <cell r="E129">
            <v>71</v>
          </cell>
        </row>
        <row r="130">
          <cell r="A130">
            <v>1719128</v>
          </cell>
          <cell r="B130" t="str">
            <v>Ashis Kumar Sharma</v>
          </cell>
          <cell r="C130">
            <v>30</v>
          </cell>
          <cell r="D130">
            <v>41</v>
          </cell>
          <cell r="E130">
            <v>71</v>
          </cell>
        </row>
        <row r="131">
          <cell r="A131">
            <v>1719129</v>
          </cell>
          <cell r="B131" t="str">
            <v>Aniket Jha Yadav</v>
          </cell>
          <cell r="C131">
            <v>29</v>
          </cell>
          <cell r="D131">
            <v>46</v>
          </cell>
          <cell r="E131">
            <v>75</v>
          </cell>
        </row>
        <row r="132">
          <cell r="A132">
            <v>1719130</v>
          </cell>
          <cell r="B132" t="str">
            <v>Rahul Rakesh Sharma</v>
          </cell>
          <cell r="C132">
            <v>27</v>
          </cell>
          <cell r="D132">
            <v>40</v>
          </cell>
          <cell r="E132">
            <v>67</v>
          </cell>
        </row>
        <row r="133">
          <cell r="A133">
            <v>1719131</v>
          </cell>
          <cell r="B133" t="str">
            <v>Raj Mohan Saxena</v>
          </cell>
          <cell r="C133">
            <v>31</v>
          </cell>
          <cell r="D133">
            <v>38</v>
          </cell>
          <cell r="E133">
            <v>69</v>
          </cell>
        </row>
        <row r="134">
          <cell r="A134">
            <v>1719132</v>
          </cell>
          <cell r="B134" t="str">
            <v>Komal Sameer Shelatkar</v>
          </cell>
          <cell r="C134">
            <v>28</v>
          </cell>
          <cell r="D134">
            <v>37</v>
          </cell>
          <cell r="E134">
            <v>65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"/>
    </sheetNames>
    <sheetDataSet>
      <sheetData sheetId="0">
        <row r="3">
          <cell r="A3">
            <v>1819001</v>
          </cell>
          <cell r="B3" t="str">
            <v>Vasant Govind Patil</v>
          </cell>
          <cell r="C3">
            <v>30</v>
          </cell>
          <cell r="D3">
            <v>40</v>
          </cell>
          <cell r="E3">
            <v>70</v>
          </cell>
        </row>
        <row r="4">
          <cell r="A4">
            <v>1719002</v>
          </cell>
          <cell r="B4" t="str">
            <v>Debjyoti Roy Patil</v>
          </cell>
          <cell r="C4">
            <v>25</v>
          </cell>
          <cell r="D4">
            <v>35</v>
          </cell>
          <cell r="E4">
            <v>60</v>
          </cell>
        </row>
        <row r="5">
          <cell r="A5">
            <v>1719003</v>
          </cell>
          <cell r="B5" t="str">
            <v>Kaustav Saha Patil</v>
          </cell>
          <cell r="C5">
            <v>32</v>
          </cell>
          <cell r="D5">
            <v>42</v>
          </cell>
          <cell r="E5">
            <v>74</v>
          </cell>
        </row>
        <row r="6">
          <cell r="A6">
            <v>1719004</v>
          </cell>
          <cell r="B6" t="str">
            <v>Debobrata Podder Patil</v>
          </cell>
          <cell r="C6">
            <v>31</v>
          </cell>
          <cell r="D6">
            <v>45</v>
          </cell>
          <cell r="E6">
            <v>76</v>
          </cell>
        </row>
        <row r="7">
          <cell r="A7">
            <v>1719005</v>
          </cell>
          <cell r="B7" t="str">
            <v>Anurag Mark Topno</v>
          </cell>
          <cell r="C7">
            <v>33</v>
          </cell>
          <cell r="D7">
            <v>36</v>
          </cell>
          <cell r="E7">
            <v>69</v>
          </cell>
        </row>
        <row r="8">
          <cell r="A8">
            <v>1719006</v>
          </cell>
          <cell r="B8" t="str">
            <v>Tarun Minz Topno</v>
          </cell>
          <cell r="C8">
            <v>32</v>
          </cell>
          <cell r="D8">
            <v>39</v>
          </cell>
          <cell r="E8">
            <v>71</v>
          </cell>
        </row>
        <row r="9">
          <cell r="A9">
            <v>1719007</v>
          </cell>
          <cell r="B9" t="str">
            <v>Praveen Rao Rokkam</v>
          </cell>
          <cell r="C9">
            <v>30</v>
          </cell>
          <cell r="D9">
            <v>41</v>
          </cell>
          <cell r="E9">
            <v>71</v>
          </cell>
        </row>
        <row r="10">
          <cell r="A10">
            <v>1719008</v>
          </cell>
          <cell r="B10" t="str">
            <v>Arindam Sharma Rokkam</v>
          </cell>
          <cell r="C10">
            <v>29</v>
          </cell>
          <cell r="D10">
            <v>46</v>
          </cell>
          <cell r="E10">
            <v>75</v>
          </cell>
        </row>
        <row r="11">
          <cell r="A11">
            <v>1719009</v>
          </cell>
          <cell r="B11" t="str">
            <v>Kaustubh Tripathi Rokkam</v>
          </cell>
          <cell r="C11">
            <v>27</v>
          </cell>
          <cell r="D11">
            <v>40</v>
          </cell>
          <cell r="E11">
            <v>67</v>
          </cell>
        </row>
        <row r="12">
          <cell r="A12">
            <v>1719010</v>
          </cell>
          <cell r="B12" t="str">
            <v>Nakul Gupta Rokkam</v>
          </cell>
          <cell r="C12">
            <v>31</v>
          </cell>
          <cell r="D12">
            <v>38</v>
          </cell>
          <cell r="E12">
            <v>69</v>
          </cell>
        </row>
        <row r="13">
          <cell r="A13">
            <v>1719011</v>
          </cell>
          <cell r="B13" t="str">
            <v>Gaurav Kumar Rokkam</v>
          </cell>
          <cell r="C13">
            <v>28</v>
          </cell>
          <cell r="D13">
            <v>37</v>
          </cell>
          <cell r="E13">
            <v>65</v>
          </cell>
        </row>
        <row r="14">
          <cell r="A14">
            <v>1719012</v>
          </cell>
          <cell r="B14" t="str">
            <v>Abhiram Kasina Rokkam</v>
          </cell>
          <cell r="C14">
            <v>30</v>
          </cell>
          <cell r="D14">
            <v>40</v>
          </cell>
          <cell r="E14">
            <v>70</v>
          </cell>
        </row>
        <row r="15">
          <cell r="A15">
            <v>1719013</v>
          </cell>
          <cell r="B15" t="str">
            <v>Biplab Sinha Rokkam</v>
          </cell>
          <cell r="C15">
            <v>25</v>
          </cell>
          <cell r="D15">
            <v>35</v>
          </cell>
          <cell r="E15">
            <v>60</v>
          </cell>
        </row>
        <row r="16">
          <cell r="A16">
            <v>1719014</v>
          </cell>
          <cell r="B16" t="str">
            <v>M Jagan Mohan</v>
          </cell>
          <cell r="C16">
            <v>32</v>
          </cell>
          <cell r="D16">
            <v>42</v>
          </cell>
          <cell r="E16">
            <v>74</v>
          </cell>
        </row>
        <row r="17">
          <cell r="A17">
            <v>1719015</v>
          </cell>
          <cell r="B17" t="str">
            <v>Asit Parija Mohan</v>
          </cell>
          <cell r="C17">
            <v>31</v>
          </cell>
          <cell r="D17">
            <v>45</v>
          </cell>
          <cell r="E17">
            <v>76</v>
          </cell>
        </row>
        <row r="18">
          <cell r="A18">
            <v>1719016</v>
          </cell>
          <cell r="B18" t="str">
            <v>Shenoy Naresh Keshav</v>
          </cell>
          <cell r="C18">
            <v>33</v>
          </cell>
          <cell r="D18">
            <v>36</v>
          </cell>
          <cell r="E18">
            <v>69</v>
          </cell>
        </row>
        <row r="19">
          <cell r="A19">
            <v>1719017</v>
          </cell>
          <cell r="B19" t="str">
            <v>Amit Kumar Suthar</v>
          </cell>
          <cell r="C19">
            <v>32</v>
          </cell>
          <cell r="D19">
            <v>39</v>
          </cell>
          <cell r="E19">
            <v>71</v>
          </cell>
        </row>
        <row r="20">
          <cell r="A20">
            <v>1719018</v>
          </cell>
          <cell r="B20" t="str">
            <v>Amar Singh Patel</v>
          </cell>
          <cell r="C20">
            <v>30</v>
          </cell>
          <cell r="D20">
            <v>41</v>
          </cell>
          <cell r="E20">
            <v>71</v>
          </cell>
        </row>
        <row r="21">
          <cell r="A21">
            <v>1719019</v>
          </cell>
          <cell r="B21" t="str">
            <v>Rahul Jaimini Patel</v>
          </cell>
          <cell r="C21">
            <v>29</v>
          </cell>
          <cell r="D21">
            <v>46</v>
          </cell>
          <cell r="E21">
            <v>75</v>
          </cell>
        </row>
        <row r="22">
          <cell r="A22">
            <v>1719020</v>
          </cell>
          <cell r="B22" t="str">
            <v>Rohit Rajgarhia Patel</v>
          </cell>
          <cell r="C22">
            <v>27</v>
          </cell>
          <cell r="D22">
            <v>40</v>
          </cell>
          <cell r="E22">
            <v>67</v>
          </cell>
        </row>
        <row r="23">
          <cell r="A23">
            <v>1719021</v>
          </cell>
          <cell r="B23" t="str">
            <v>Akshit Sharma Patel</v>
          </cell>
          <cell r="C23">
            <v>31</v>
          </cell>
          <cell r="D23">
            <v>38</v>
          </cell>
          <cell r="E23">
            <v>69</v>
          </cell>
        </row>
        <row r="24">
          <cell r="A24">
            <v>1719022</v>
          </cell>
          <cell r="B24" t="str">
            <v>Divya Kumar Kala</v>
          </cell>
          <cell r="C24">
            <v>28</v>
          </cell>
          <cell r="D24">
            <v>37</v>
          </cell>
          <cell r="E24">
            <v>65</v>
          </cell>
        </row>
        <row r="25">
          <cell r="A25">
            <v>1719023</v>
          </cell>
          <cell r="B25" t="str">
            <v>Sri Harshad Kala</v>
          </cell>
          <cell r="C25">
            <v>30</v>
          </cell>
          <cell r="D25">
            <v>40</v>
          </cell>
          <cell r="E25">
            <v>70</v>
          </cell>
        </row>
        <row r="26">
          <cell r="A26">
            <v>1719024</v>
          </cell>
          <cell r="B26" t="str">
            <v>Micky Mrinal Minz</v>
          </cell>
          <cell r="C26">
            <v>25</v>
          </cell>
          <cell r="D26">
            <v>35</v>
          </cell>
          <cell r="E26">
            <v>60</v>
          </cell>
        </row>
        <row r="27">
          <cell r="A27">
            <v>1719025</v>
          </cell>
          <cell r="B27" t="str">
            <v>Nishant Mundu Minz</v>
          </cell>
          <cell r="C27">
            <v>32</v>
          </cell>
          <cell r="D27">
            <v>42</v>
          </cell>
          <cell r="E27">
            <v>74</v>
          </cell>
        </row>
        <row r="28">
          <cell r="A28">
            <v>1719026</v>
          </cell>
          <cell r="B28" t="str">
            <v>Vinu Rajashekhar Minz</v>
          </cell>
          <cell r="C28">
            <v>31</v>
          </cell>
          <cell r="D28">
            <v>45</v>
          </cell>
          <cell r="E28">
            <v>76</v>
          </cell>
        </row>
        <row r="29">
          <cell r="A29">
            <v>1719027</v>
          </cell>
          <cell r="B29" t="str">
            <v>Mainack Mondal Minz</v>
          </cell>
          <cell r="C29">
            <v>33</v>
          </cell>
          <cell r="D29">
            <v>36</v>
          </cell>
          <cell r="E29">
            <v>69</v>
          </cell>
        </row>
        <row r="30">
          <cell r="A30">
            <v>1719028</v>
          </cell>
          <cell r="B30" t="str">
            <v>Debabrata Dey Minz</v>
          </cell>
          <cell r="C30">
            <v>32</v>
          </cell>
          <cell r="D30">
            <v>39</v>
          </cell>
          <cell r="E30">
            <v>71</v>
          </cell>
        </row>
        <row r="31">
          <cell r="A31">
            <v>1719029</v>
          </cell>
          <cell r="B31" t="str">
            <v>Vivekananda Najumudheen Bhat</v>
          </cell>
          <cell r="C31">
            <v>30</v>
          </cell>
          <cell r="D31">
            <v>41</v>
          </cell>
          <cell r="E31">
            <v>71</v>
          </cell>
        </row>
        <row r="32">
          <cell r="A32">
            <v>1719030</v>
          </cell>
          <cell r="B32" t="str">
            <v>Praveen Ankit Sonare</v>
          </cell>
          <cell r="C32">
            <v>29</v>
          </cell>
          <cell r="D32">
            <v>46</v>
          </cell>
          <cell r="E32">
            <v>75</v>
          </cell>
        </row>
        <row r="33">
          <cell r="A33">
            <v>1719031</v>
          </cell>
          <cell r="B33" t="str">
            <v>Ravi Rattan Sonare</v>
          </cell>
          <cell r="C33">
            <v>27</v>
          </cell>
          <cell r="D33">
            <v>40</v>
          </cell>
          <cell r="E33">
            <v>67</v>
          </cell>
        </row>
        <row r="34">
          <cell r="A34">
            <v>1719032</v>
          </cell>
          <cell r="B34" t="str">
            <v>Anindya Bhowmik Sonare</v>
          </cell>
          <cell r="C34">
            <v>31</v>
          </cell>
          <cell r="D34">
            <v>38</v>
          </cell>
          <cell r="E34">
            <v>69</v>
          </cell>
        </row>
        <row r="35">
          <cell r="A35">
            <v>1719033</v>
          </cell>
          <cell r="B35" t="str">
            <v>Bishal Lama Sonare</v>
          </cell>
          <cell r="C35">
            <v>28</v>
          </cell>
          <cell r="D35">
            <v>37</v>
          </cell>
          <cell r="E35">
            <v>65</v>
          </cell>
        </row>
        <row r="36">
          <cell r="A36">
            <v>1719034</v>
          </cell>
          <cell r="B36" t="str">
            <v>Arun Kumar Saragadam</v>
          </cell>
          <cell r="C36">
            <v>30</v>
          </cell>
          <cell r="D36">
            <v>40</v>
          </cell>
          <cell r="E36">
            <v>70</v>
          </cell>
        </row>
        <row r="37">
          <cell r="A37">
            <v>1719035</v>
          </cell>
          <cell r="B37" t="str">
            <v>Arit Kumar Mondal</v>
          </cell>
          <cell r="C37">
            <v>25</v>
          </cell>
          <cell r="D37">
            <v>35</v>
          </cell>
          <cell r="E37">
            <v>60</v>
          </cell>
        </row>
        <row r="38">
          <cell r="A38">
            <v>1719036</v>
          </cell>
          <cell r="B38" t="str">
            <v>Akash Rao Mondal</v>
          </cell>
          <cell r="C38">
            <v>32</v>
          </cell>
          <cell r="D38">
            <v>42</v>
          </cell>
          <cell r="E38">
            <v>74</v>
          </cell>
        </row>
        <row r="39">
          <cell r="A39">
            <v>1719037</v>
          </cell>
          <cell r="B39" t="str">
            <v>Marut Agarwal Mondal</v>
          </cell>
          <cell r="C39">
            <v>31</v>
          </cell>
          <cell r="D39">
            <v>45</v>
          </cell>
          <cell r="E39">
            <v>76</v>
          </cell>
        </row>
        <row r="40">
          <cell r="A40">
            <v>1719038</v>
          </cell>
          <cell r="B40" t="str">
            <v>Abhishek Pratap Singh</v>
          </cell>
          <cell r="C40">
            <v>33</v>
          </cell>
          <cell r="D40">
            <v>36</v>
          </cell>
          <cell r="E40">
            <v>69</v>
          </cell>
        </row>
        <row r="41">
          <cell r="A41">
            <v>1719039</v>
          </cell>
          <cell r="B41" t="str">
            <v>Sushant Kumar Singh</v>
          </cell>
          <cell r="C41">
            <v>32</v>
          </cell>
          <cell r="D41">
            <v>39</v>
          </cell>
          <cell r="E41">
            <v>71</v>
          </cell>
        </row>
        <row r="42">
          <cell r="A42">
            <v>1719040</v>
          </cell>
          <cell r="B42" t="str">
            <v>Arpit Mishra Singh</v>
          </cell>
          <cell r="C42">
            <v>30</v>
          </cell>
          <cell r="D42">
            <v>41</v>
          </cell>
          <cell r="E42">
            <v>71</v>
          </cell>
        </row>
        <row r="43">
          <cell r="A43">
            <v>1719041</v>
          </cell>
          <cell r="B43" t="str">
            <v>Abhinav Gupta Singh</v>
          </cell>
          <cell r="C43">
            <v>29</v>
          </cell>
          <cell r="D43">
            <v>46</v>
          </cell>
          <cell r="E43">
            <v>75</v>
          </cell>
        </row>
        <row r="44">
          <cell r="A44">
            <v>1719042</v>
          </cell>
          <cell r="B44" t="str">
            <v>Togarrati Venkata Nagesh</v>
          </cell>
          <cell r="C44">
            <v>27</v>
          </cell>
          <cell r="D44">
            <v>40</v>
          </cell>
          <cell r="E44">
            <v>67</v>
          </cell>
        </row>
        <row r="45">
          <cell r="A45">
            <v>1719043</v>
          </cell>
          <cell r="B45" t="str">
            <v>Pam Revanth Nagesh</v>
          </cell>
          <cell r="C45">
            <v>31</v>
          </cell>
          <cell r="D45">
            <v>38</v>
          </cell>
          <cell r="E45">
            <v>69</v>
          </cell>
        </row>
        <row r="46">
          <cell r="A46">
            <v>1719044</v>
          </cell>
          <cell r="B46" t="str">
            <v>Gourav Khaneja Nagesh</v>
          </cell>
          <cell r="C46">
            <v>28</v>
          </cell>
          <cell r="D46">
            <v>37</v>
          </cell>
          <cell r="E46">
            <v>65</v>
          </cell>
        </row>
        <row r="47">
          <cell r="A47">
            <v>1719045</v>
          </cell>
          <cell r="B47" t="str">
            <v>Mayank Jaiswal Nagesh</v>
          </cell>
          <cell r="C47">
            <v>30</v>
          </cell>
          <cell r="D47">
            <v>40</v>
          </cell>
          <cell r="E47">
            <v>70</v>
          </cell>
        </row>
        <row r="48">
          <cell r="A48">
            <v>1719046</v>
          </cell>
          <cell r="B48" t="str">
            <v>Amit Shanker Nagesh</v>
          </cell>
          <cell r="C48">
            <v>25</v>
          </cell>
          <cell r="D48">
            <v>35</v>
          </cell>
          <cell r="E48">
            <v>60</v>
          </cell>
        </row>
        <row r="49">
          <cell r="A49">
            <v>1719047</v>
          </cell>
          <cell r="B49" t="str">
            <v>Abhinav Anand Nagesh</v>
          </cell>
          <cell r="C49">
            <v>32</v>
          </cell>
          <cell r="D49">
            <v>42</v>
          </cell>
          <cell r="E49">
            <v>74</v>
          </cell>
        </row>
        <row r="50">
          <cell r="A50">
            <v>1719048</v>
          </cell>
          <cell r="B50" t="str">
            <v>Varun K Choudhary</v>
          </cell>
          <cell r="C50">
            <v>31</v>
          </cell>
          <cell r="D50">
            <v>45</v>
          </cell>
          <cell r="E50">
            <v>76</v>
          </cell>
        </row>
        <row r="51">
          <cell r="A51">
            <v>1719049</v>
          </cell>
          <cell r="B51" t="str">
            <v>Diptesh Chatterjee Choudhary</v>
          </cell>
          <cell r="C51">
            <v>33</v>
          </cell>
          <cell r="D51">
            <v>36</v>
          </cell>
          <cell r="E51">
            <v>69</v>
          </cell>
        </row>
        <row r="52">
          <cell r="A52">
            <v>1719050</v>
          </cell>
          <cell r="B52" t="str">
            <v>Anuj Kumar Singh</v>
          </cell>
          <cell r="C52">
            <v>32</v>
          </cell>
          <cell r="D52">
            <v>39</v>
          </cell>
          <cell r="E52">
            <v>71</v>
          </cell>
        </row>
        <row r="53">
          <cell r="A53">
            <v>1719051</v>
          </cell>
          <cell r="B53" t="str">
            <v>Dilpreet Singh Singh</v>
          </cell>
          <cell r="C53">
            <v>30</v>
          </cell>
          <cell r="D53">
            <v>41</v>
          </cell>
          <cell r="E53">
            <v>71</v>
          </cell>
        </row>
        <row r="54">
          <cell r="A54">
            <v>1719052</v>
          </cell>
          <cell r="B54" t="str">
            <v>Amit Sharma Singh</v>
          </cell>
          <cell r="C54">
            <v>29</v>
          </cell>
          <cell r="D54">
            <v>46</v>
          </cell>
          <cell r="E54">
            <v>75</v>
          </cell>
        </row>
        <row r="55">
          <cell r="A55">
            <v>1719053</v>
          </cell>
          <cell r="B55" t="str">
            <v>Kammara Yashwanth Kumar</v>
          </cell>
          <cell r="C55">
            <v>27</v>
          </cell>
          <cell r="D55">
            <v>40</v>
          </cell>
          <cell r="E55">
            <v>67</v>
          </cell>
        </row>
        <row r="56">
          <cell r="A56">
            <v>1719054</v>
          </cell>
          <cell r="B56" t="str">
            <v>Mani Kumar Nallani</v>
          </cell>
          <cell r="C56">
            <v>31</v>
          </cell>
          <cell r="D56">
            <v>38</v>
          </cell>
          <cell r="E56">
            <v>69</v>
          </cell>
        </row>
        <row r="57">
          <cell r="A57">
            <v>1719055</v>
          </cell>
          <cell r="B57" t="str">
            <v>Rahul Saxena Nallani</v>
          </cell>
          <cell r="C57">
            <v>28</v>
          </cell>
          <cell r="D57">
            <v>37</v>
          </cell>
          <cell r="E57">
            <v>65</v>
          </cell>
        </row>
        <row r="58">
          <cell r="A58">
            <v>1719056</v>
          </cell>
          <cell r="B58" t="str">
            <v>Sahil Goyal Nallani</v>
          </cell>
          <cell r="C58">
            <v>30</v>
          </cell>
          <cell r="D58">
            <v>40</v>
          </cell>
          <cell r="E58">
            <v>70</v>
          </cell>
        </row>
        <row r="59">
          <cell r="A59">
            <v>1719057</v>
          </cell>
          <cell r="B59" t="str">
            <v>Dodda Raviteja Nallani</v>
          </cell>
          <cell r="C59">
            <v>25</v>
          </cell>
          <cell r="D59">
            <v>35</v>
          </cell>
          <cell r="E59">
            <v>60</v>
          </cell>
        </row>
        <row r="60">
          <cell r="A60">
            <v>1719058</v>
          </cell>
          <cell r="B60" t="str">
            <v>Anirudha Patro Nallani</v>
          </cell>
          <cell r="C60">
            <v>32</v>
          </cell>
          <cell r="D60">
            <v>42</v>
          </cell>
          <cell r="E60">
            <v>74</v>
          </cell>
        </row>
        <row r="61">
          <cell r="A61">
            <v>1719059</v>
          </cell>
          <cell r="B61" t="str">
            <v>Mullapudi Pavan Nithin</v>
          </cell>
          <cell r="C61">
            <v>31</v>
          </cell>
          <cell r="D61">
            <v>45</v>
          </cell>
          <cell r="E61">
            <v>76</v>
          </cell>
        </row>
        <row r="62">
          <cell r="A62">
            <v>1719060</v>
          </cell>
          <cell r="B62" t="str">
            <v>Sameer Hembrom Nithin</v>
          </cell>
          <cell r="C62">
            <v>33</v>
          </cell>
          <cell r="D62">
            <v>36</v>
          </cell>
          <cell r="E62">
            <v>69</v>
          </cell>
        </row>
        <row r="63">
          <cell r="A63">
            <v>1719061</v>
          </cell>
          <cell r="B63" t="str">
            <v>Ayan Mazumdar Nithin</v>
          </cell>
          <cell r="C63">
            <v>32</v>
          </cell>
          <cell r="D63">
            <v>39</v>
          </cell>
          <cell r="E63">
            <v>71</v>
          </cell>
        </row>
        <row r="64">
          <cell r="A64">
            <v>1719062</v>
          </cell>
          <cell r="B64" t="str">
            <v>Kiran Kumar Bollam</v>
          </cell>
          <cell r="C64">
            <v>30</v>
          </cell>
          <cell r="D64">
            <v>41</v>
          </cell>
          <cell r="E64">
            <v>71</v>
          </cell>
        </row>
        <row r="65">
          <cell r="A65">
            <v>1719063</v>
          </cell>
          <cell r="B65" t="str">
            <v>Biswajyoti Das Bollam</v>
          </cell>
          <cell r="C65">
            <v>29</v>
          </cell>
          <cell r="D65">
            <v>46</v>
          </cell>
          <cell r="E65">
            <v>75</v>
          </cell>
        </row>
        <row r="66">
          <cell r="A66">
            <v>1719064</v>
          </cell>
          <cell r="B66" t="str">
            <v>Arka Aloke Bhattacharya</v>
          </cell>
          <cell r="C66">
            <v>27</v>
          </cell>
          <cell r="D66">
            <v>40</v>
          </cell>
          <cell r="E66">
            <v>67</v>
          </cell>
        </row>
        <row r="67">
          <cell r="A67">
            <v>1719065</v>
          </cell>
          <cell r="B67" t="str">
            <v>Abhijeet Kumar Bhattacharya</v>
          </cell>
          <cell r="C67">
            <v>31</v>
          </cell>
          <cell r="D67">
            <v>38</v>
          </cell>
          <cell r="E67">
            <v>69</v>
          </cell>
        </row>
        <row r="68">
          <cell r="A68">
            <v>1719066</v>
          </cell>
          <cell r="B68" t="str">
            <v>Alok Kumar Yadav</v>
          </cell>
          <cell r="C68">
            <v>28</v>
          </cell>
          <cell r="D68">
            <v>37</v>
          </cell>
          <cell r="E68">
            <v>65</v>
          </cell>
        </row>
        <row r="69">
          <cell r="A69">
            <v>1719067</v>
          </cell>
          <cell r="B69" t="str">
            <v>Anshul Rai Yadav</v>
          </cell>
          <cell r="C69">
            <v>30</v>
          </cell>
          <cell r="D69">
            <v>40</v>
          </cell>
          <cell r="E69">
            <v>70</v>
          </cell>
        </row>
        <row r="70">
          <cell r="A70">
            <v>1719068</v>
          </cell>
          <cell r="B70" t="str">
            <v>Mohit Singh Yadav</v>
          </cell>
          <cell r="C70">
            <v>25</v>
          </cell>
          <cell r="D70">
            <v>35</v>
          </cell>
          <cell r="E70">
            <v>60</v>
          </cell>
        </row>
        <row r="71">
          <cell r="A71">
            <v>1719069</v>
          </cell>
          <cell r="B71" t="str">
            <v>Biswajeet Mistry Yadav</v>
          </cell>
          <cell r="C71">
            <v>32</v>
          </cell>
          <cell r="D71">
            <v>42</v>
          </cell>
          <cell r="E71">
            <v>74</v>
          </cell>
        </row>
        <row r="72">
          <cell r="A72">
            <v>1719070</v>
          </cell>
          <cell r="B72" t="str">
            <v>Badal Murmu Yadav</v>
          </cell>
          <cell r="C72">
            <v>31</v>
          </cell>
          <cell r="D72">
            <v>45</v>
          </cell>
          <cell r="E72">
            <v>76</v>
          </cell>
        </row>
        <row r="73">
          <cell r="A73">
            <v>1719071</v>
          </cell>
          <cell r="B73" t="str">
            <v>Chinthala Sathish Chandra</v>
          </cell>
          <cell r="C73">
            <v>33</v>
          </cell>
          <cell r="D73">
            <v>36</v>
          </cell>
          <cell r="E73">
            <v>69</v>
          </cell>
        </row>
        <row r="74">
          <cell r="A74">
            <v>1719072</v>
          </cell>
          <cell r="B74" t="str">
            <v>Vadde Sanjeev Chandra</v>
          </cell>
          <cell r="C74">
            <v>32</v>
          </cell>
          <cell r="D74">
            <v>39</v>
          </cell>
          <cell r="E74">
            <v>71</v>
          </cell>
        </row>
        <row r="75">
          <cell r="A75">
            <v>1719073</v>
          </cell>
          <cell r="B75" t="str">
            <v>B Rajender Naik</v>
          </cell>
          <cell r="C75">
            <v>30</v>
          </cell>
          <cell r="D75">
            <v>41</v>
          </cell>
          <cell r="E75">
            <v>71</v>
          </cell>
        </row>
        <row r="76">
          <cell r="A76">
            <v>1719074</v>
          </cell>
          <cell r="B76" t="str">
            <v>Gaurav Mehta Naik</v>
          </cell>
          <cell r="C76">
            <v>29</v>
          </cell>
          <cell r="D76">
            <v>46</v>
          </cell>
          <cell r="E76">
            <v>75</v>
          </cell>
        </row>
        <row r="77">
          <cell r="A77">
            <v>1719075</v>
          </cell>
          <cell r="B77" t="str">
            <v>Naveen Kumar Molleti</v>
          </cell>
          <cell r="C77">
            <v>27</v>
          </cell>
          <cell r="D77">
            <v>40</v>
          </cell>
          <cell r="E77">
            <v>67</v>
          </cell>
        </row>
        <row r="78">
          <cell r="A78">
            <v>1719076</v>
          </cell>
          <cell r="B78" t="str">
            <v>Rahul Kumar Srivastava</v>
          </cell>
          <cell r="C78">
            <v>31</v>
          </cell>
          <cell r="D78">
            <v>38</v>
          </cell>
          <cell r="E78">
            <v>69</v>
          </cell>
        </row>
        <row r="79">
          <cell r="A79">
            <v>1719077</v>
          </cell>
          <cell r="B79" t="str">
            <v>Saurabh Kumar Goyal</v>
          </cell>
          <cell r="C79">
            <v>28</v>
          </cell>
          <cell r="D79">
            <v>37</v>
          </cell>
          <cell r="E79">
            <v>65</v>
          </cell>
        </row>
        <row r="80">
          <cell r="A80">
            <v>1719078</v>
          </cell>
          <cell r="B80" t="str">
            <v>Narendra Kumar Tangella</v>
          </cell>
          <cell r="C80">
            <v>30</v>
          </cell>
          <cell r="D80">
            <v>40</v>
          </cell>
          <cell r="E80">
            <v>70</v>
          </cell>
        </row>
        <row r="81">
          <cell r="A81">
            <v>1719079</v>
          </cell>
          <cell r="B81" t="str">
            <v>Nandam Karthik Kumar</v>
          </cell>
          <cell r="C81">
            <v>25</v>
          </cell>
          <cell r="D81">
            <v>35</v>
          </cell>
          <cell r="E81">
            <v>60</v>
          </cell>
        </row>
        <row r="82">
          <cell r="A82">
            <v>1719080</v>
          </cell>
          <cell r="B82" t="str">
            <v>Atul Kumar Gupta</v>
          </cell>
          <cell r="C82">
            <v>32</v>
          </cell>
          <cell r="D82">
            <v>42</v>
          </cell>
          <cell r="E82">
            <v>74</v>
          </cell>
        </row>
        <row r="83">
          <cell r="A83">
            <v>1719081</v>
          </cell>
          <cell r="B83" t="str">
            <v>Harsh Vardhan Agarwal</v>
          </cell>
          <cell r="C83">
            <v>31</v>
          </cell>
          <cell r="D83">
            <v>45</v>
          </cell>
          <cell r="E83">
            <v>76</v>
          </cell>
        </row>
        <row r="84">
          <cell r="A84">
            <v>1719082</v>
          </cell>
          <cell r="B84" t="str">
            <v>Rayman Preet Agarwal</v>
          </cell>
          <cell r="C84">
            <v>33</v>
          </cell>
          <cell r="D84">
            <v>36</v>
          </cell>
          <cell r="E84">
            <v>69</v>
          </cell>
        </row>
        <row r="85">
          <cell r="A85">
            <v>1719083</v>
          </cell>
          <cell r="B85" t="str">
            <v>Aniket Nayak Agarwal</v>
          </cell>
          <cell r="C85">
            <v>32</v>
          </cell>
          <cell r="D85">
            <v>39</v>
          </cell>
          <cell r="E85">
            <v>71</v>
          </cell>
        </row>
        <row r="86">
          <cell r="A86">
            <v>1719084</v>
          </cell>
          <cell r="B86" t="str">
            <v>Siddharth Raghuvansi Agarwal</v>
          </cell>
          <cell r="C86">
            <v>30</v>
          </cell>
          <cell r="D86">
            <v>41</v>
          </cell>
          <cell r="E86">
            <v>71</v>
          </cell>
        </row>
        <row r="87">
          <cell r="A87">
            <v>1719085</v>
          </cell>
          <cell r="B87" t="str">
            <v>Sayantan Ghosh Agarwal</v>
          </cell>
          <cell r="C87">
            <v>29</v>
          </cell>
          <cell r="D87">
            <v>46</v>
          </cell>
          <cell r="E87">
            <v>75</v>
          </cell>
        </row>
        <row r="88">
          <cell r="A88">
            <v>1719086</v>
          </cell>
          <cell r="B88" t="str">
            <v>Aurosish Mishra Agarwal</v>
          </cell>
          <cell r="C88">
            <v>27</v>
          </cell>
          <cell r="D88">
            <v>40</v>
          </cell>
          <cell r="E88">
            <v>67</v>
          </cell>
        </row>
        <row r="89">
          <cell r="A89">
            <v>1719087</v>
          </cell>
          <cell r="B89" t="str">
            <v>Ashish Jhunjhunwala Agarwal</v>
          </cell>
          <cell r="C89">
            <v>31</v>
          </cell>
          <cell r="D89">
            <v>38</v>
          </cell>
          <cell r="E89">
            <v>69</v>
          </cell>
        </row>
        <row r="90">
          <cell r="A90">
            <v>1719088</v>
          </cell>
          <cell r="B90" t="str">
            <v>Sujan Kundu Agarwal</v>
          </cell>
          <cell r="C90">
            <v>28</v>
          </cell>
          <cell r="D90">
            <v>37</v>
          </cell>
          <cell r="E90">
            <v>65</v>
          </cell>
        </row>
        <row r="91">
          <cell r="A91">
            <v>1719089</v>
          </cell>
          <cell r="B91" t="str">
            <v>Bivas Mitra Agarwal</v>
          </cell>
          <cell r="C91">
            <v>30</v>
          </cell>
          <cell r="D91">
            <v>40</v>
          </cell>
          <cell r="E91">
            <v>70</v>
          </cell>
        </row>
        <row r="92">
          <cell r="A92">
            <v>1719090</v>
          </cell>
          <cell r="B92" t="str">
            <v>Sujan Kumar Saha</v>
          </cell>
          <cell r="C92">
            <v>25</v>
          </cell>
          <cell r="D92">
            <v>35</v>
          </cell>
          <cell r="E92">
            <v>60</v>
          </cell>
        </row>
        <row r="93">
          <cell r="A93">
            <v>1719091</v>
          </cell>
          <cell r="B93" t="str">
            <v>Plaban Kumar Bhowmick</v>
          </cell>
          <cell r="C93">
            <v>32</v>
          </cell>
          <cell r="D93">
            <v>42</v>
          </cell>
          <cell r="E93">
            <v>74</v>
          </cell>
        </row>
        <row r="94">
          <cell r="A94">
            <v>1719092</v>
          </cell>
          <cell r="B94" t="str">
            <v>Arnab Kumar Sarkar</v>
          </cell>
          <cell r="C94">
            <v>31</v>
          </cell>
          <cell r="D94">
            <v>45</v>
          </cell>
          <cell r="E94">
            <v>76</v>
          </cell>
        </row>
        <row r="95">
          <cell r="A95">
            <v>1719093</v>
          </cell>
          <cell r="B95" t="str">
            <v>Alimpan Barua Boro</v>
          </cell>
          <cell r="C95">
            <v>33</v>
          </cell>
          <cell r="D95">
            <v>36</v>
          </cell>
          <cell r="E95">
            <v>69</v>
          </cell>
        </row>
        <row r="96">
          <cell r="A96">
            <v>1719094</v>
          </cell>
          <cell r="B96" t="str">
            <v>Keshav Prawasi Singh</v>
          </cell>
          <cell r="C96">
            <v>32</v>
          </cell>
          <cell r="D96">
            <v>39</v>
          </cell>
          <cell r="E96">
            <v>71</v>
          </cell>
        </row>
        <row r="97">
          <cell r="A97">
            <v>1719095</v>
          </cell>
          <cell r="B97" t="str">
            <v>Neetesh Gupta Singh</v>
          </cell>
          <cell r="C97">
            <v>30</v>
          </cell>
          <cell r="D97">
            <v>41</v>
          </cell>
          <cell r="E97">
            <v>71</v>
          </cell>
        </row>
        <row r="98">
          <cell r="A98">
            <v>1719096</v>
          </cell>
          <cell r="B98" t="str">
            <v>Naveen Kumar Singh</v>
          </cell>
          <cell r="C98">
            <v>29</v>
          </cell>
          <cell r="D98">
            <v>46</v>
          </cell>
          <cell r="E98">
            <v>75</v>
          </cell>
        </row>
        <row r="99">
          <cell r="A99">
            <v>1719097</v>
          </cell>
          <cell r="B99" t="str">
            <v>Sumit Sinha Singh</v>
          </cell>
          <cell r="C99">
            <v>27</v>
          </cell>
          <cell r="D99">
            <v>40</v>
          </cell>
          <cell r="E99">
            <v>67</v>
          </cell>
        </row>
        <row r="100">
          <cell r="A100">
            <v>1719098</v>
          </cell>
          <cell r="B100" t="str">
            <v>Korlam Gautam Singh</v>
          </cell>
          <cell r="C100">
            <v>31</v>
          </cell>
          <cell r="D100">
            <v>38</v>
          </cell>
          <cell r="E100">
            <v>69</v>
          </cell>
        </row>
        <row r="101">
          <cell r="A101">
            <v>1719099</v>
          </cell>
          <cell r="B101" t="str">
            <v>Dhoble Sumit Singh</v>
          </cell>
          <cell r="C101">
            <v>28</v>
          </cell>
          <cell r="D101">
            <v>37</v>
          </cell>
          <cell r="E101">
            <v>65</v>
          </cell>
        </row>
        <row r="102">
          <cell r="A102">
            <v>1719100</v>
          </cell>
          <cell r="B102" t="str">
            <v>Nandish Tella Naidu</v>
          </cell>
          <cell r="C102">
            <v>30</v>
          </cell>
          <cell r="D102">
            <v>40</v>
          </cell>
          <cell r="E102">
            <v>70</v>
          </cell>
        </row>
        <row r="103">
          <cell r="A103">
            <v>1719101</v>
          </cell>
          <cell r="B103" t="str">
            <v>Gautam Kumar Reddy</v>
          </cell>
          <cell r="C103">
            <v>25</v>
          </cell>
          <cell r="D103">
            <v>35</v>
          </cell>
          <cell r="E103">
            <v>60</v>
          </cell>
        </row>
        <row r="104">
          <cell r="A104">
            <v>1719102</v>
          </cell>
          <cell r="B104" t="str">
            <v>Ramdutt Kishav Sharma</v>
          </cell>
          <cell r="C104">
            <v>32</v>
          </cell>
          <cell r="D104">
            <v>42</v>
          </cell>
          <cell r="E104">
            <v>74</v>
          </cell>
        </row>
        <row r="105">
          <cell r="A105">
            <v>1719103</v>
          </cell>
          <cell r="B105" t="str">
            <v>Pratik Kishav Agarwal</v>
          </cell>
          <cell r="C105">
            <v>31</v>
          </cell>
          <cell r="D105">
            <v>45</v>
          </cell>
          <cell r="E105">
            <v>76</v>
          </cell>
        </row>
        <row r="106">
          <cell r="A106">
            <v>1719104</v>
          </cell>
          <cell r="B106" t="str">
            <v>Rishav Kishav Agarwal</v>
          </cell>
          <cell r="C106">
            <v>33</v>
          </cell>
          <cell r="D106">
            <v>36</v>
          </cell>
          <cell r="E106">
            <v>69</v>
          </cell>
        </row>
        <row r="107">
          <cell r="A107">
            <v>1719105</v>
          </cell>
          <cell r="B107" t="str">
            <v>Rakesh Prudhvi Kumar</v>
          </cell>
          <cell r="C107">
            <v>32</v>
          </cell>
          <cell r="D107">
            <v>39</v>
          </cell>
          <cell r="E107">
            <v>71</v>
          </cell>
        </row>
        <row r="108">
          <cell r="A108">
            <v>1719106</v>
          </cell>
          <cell r="B108" t="str">
            <v>Sayak Mitra Kumar</v>
          </cell>
          <cell r="C108">
            <v>30</v>
          </cell>
          <cell r="D108">
            <v>41</v>
          </cell>
          <cell r="E108">
            <v>71</v>
          </cell>
        </row>
        <row r="109">
          <cell r="A109">
            <v>1719107</v>
          </cell>
          <cell r="B109" t="str">
            <v>Achin Gautam Agarwal</v>
          </cell>
          <cell r="C109">
            <v>29</v>
          </cell>
          <cell r="D109">
            <v>46</v>
          </cell>
          <cell r="E109">
            <v>75</v>
          </cell>
        </row>
        <row r="110">
          <cell r="A110">
            <v>1719108</v>
          </cell>
          <cell r="B110" t="str">
            <v>Avishek Gautam Banerjee</v>
          </cell>
          <cell r="C110">
            <v>27</v>
          </cell>
          <cell r="D110">
            <v>40</v>
          </cell>
          <cell r="E110">
            <v>67</v>
          </cell>
        </row>
        <row r="111">
          <cell r="A111">
            <v>1719109</v>
          </cell>
          <cell r="B111" t="str">
            <v>Vighnesh Gautam Avadhani</v>
          </cell>
          <cell r="C111">
            <v>31</v>
          </cell>
          <cell r="D111">
            <v>38</v>
          </cell>
          <cell r="E111">
            <v>69</v>
          </cell>
        </row>
        <row r="112">
          <cell r="A112">
            <v>1719110</v>
          </cell>
          <cell r="B112" t="str">
            <v>Abhinav Gautam Chandel</v>
          </cell>
          <cell r="C112">
            <v>28</v>
          </cell>
          <cell r="D112">
            <v>37</v>
          </cell>
          <cell r="E112">
            <v>65</v>
          </cell>
        </row>
        <row r="113">
          <cell r="A113">
            <v>1719111</v>
          </cell>
          <cell r="B113" t="str">
            <v>Arvind Gautam Das</v>
          </cell>
          <cell r="C113">
            <v>30</v>
          </cell>
          <cell r="D113">
            <v>40</v>
          </cell>
          <cell r="E113">
            <v>70</v>
          </cell>
        </row>
        <row r="114">
          <cell r="A114">
            <v>1719112</v>
          </cell>
          <cell r="B114" t="str">
            <v>Sunita Suman Das</v>
          </cell>
          <cell r="C114">
            <v>25</v>
          </cell>
          <cell r="D114">
            <v>35</v>
          </cell>
          <cell r="E114">
            <v>60</v>
          </cell>
        </row>
        <row r="115">
          <cell r="A115">
            <v>1719113</v>
          </cell>
          <cell r="B115" t="str">
            <v>Monotosh Suman Das</v>
          </cell>
          <cell r="C115">
            <v>32</v>
          </cell>
          <cell r="D115">
            <v>42</v>
          </cell>
          <cell r="E115">
            <v>74</v>
          </cell>
        </row>
        <row r="116">
          <cell r="A116">
            <v>1719114</v>
          </cell>
          <cell r="B116" t="str">
            <v>Sanket Suman Agarwal</v>
          </cell>
          <cell r="C116">
            <v>31</v>
          </cell>
          <cell r="D116">
            <v>45</v>
          </cell>
          <cell r="E116">
            <v>76</v>
          </cell>
        </row>
        <row r="117">
          <cell r="A117">
            <v>1719115</v>
          </cell>
          <cell r="B117" t="str">
            <v>Arun Dobriyal Walia</v>
          </cell>
          <cell r="C117">
            <v>33</v>
          </cell>
          <cell r="D117">
            <v>36</v>
          </cell>
          <cell r="E117">
            <v>69</v>
          </cell>
        </row>
        <row r="118">
          <cell r="A118">
            <v>1719116</v>
          </cell>
          <cell r="B118" t="str">
            <v>Rishav Kishav Mishra</v>
          </cell>
          <cell r="C118">
            <v>32</v>
          </cell>
          <cell r="D118">
            <v>39</v>
          </cell>
          <cell r="E118">
            <v>71</v>
          </cell>
        </row>
        <row r="119">
          <cell r="A119">
            <v>1719117</v>
          </cell>
          <cell r="B119" t="str">
            <v>Aruni Kishav Choudhary</v>
          </cell>
          <cell r="C119">
            <v>30</v>
          </cell>
          <cell r="D119">
            <v>41</v>
          </cell>
          <cell r="E119">
            <v>71</v>
          </cell>
        </row>
        <row r="120">
          <cell r="A120">
            <v>1719118</v>
          </cell>
          <cell r="B120" t="str">
            <v>Gyan Baboo Jain</v>
          </cell>
          <cell r="C120">
            <v>29</v>
          </cell>
          <cell r="D120">
            <v>46</v>
          </cell>
          <cell r="E120">
            <v>75</v>
          </cell>
        </row>
        <row r="121">
          <cell r="A121">
            <v>1719119</v>
          </cell>
          <cell r="B121" t="str">
            <v>Rohit Romesh Jain</v>
          </cell>
          <cell r="C121">
            <v>27</v>
          </cell>
          <cell r="D121">
            <v>40</v>
          </cell>
          <cell r="E121">
            <v>67</v>
          </cell>
        </row>
        <row r="122">
          <cell r="A122">
            <v>1719120</v>
          </cell>
          <cell r="B122" t="str">
            <v>Anshul Gupta Jain</v>
          </cell>
          <cell r="C122">
            <v>31</v>
          </cell>
          <cell r="D122">
            <v>38</v>
          </cell>
          <cell r="E122">
            <v>69</v>
          </cell>
        </row>
        <row r="123">
          <cell r="A123">
            <v>1719121</v>
          </cell>
          <cell r="B123" t="str">
            <v>Yatendra Dalal Jain</v>
          </cell>
          <cell r="C123">
            <v>28</v>
          </cell>
          <cell r="D123">
            <v>37</v>
          </cell>
          <cell r="E123">
            <v>65</v>
          </cell>
        </row>
        <row r="124">
          <cell r="A124">
            <v>1719122</v>
          </cell>
          <cell r="B124" t="str">
            <v>Ravi Shankar Jain</v>
          </cell>
          <cell r="C124">
            <v>30</v>
          </cell>
          <cell r="D124">
            <v>40</v>
          </cell>
          <cell r="E124">
            <v>70</v>
          </cell>
        </row>
        <row r="125">
          <cell r="A125">
            <v>1719123</v>
          </cell>
          <cell r="B125" t="str">
            <v>Prav Chheda Singh</v>
          </cell>
          <cell r="C125">
            <v>25</v>
          </cell>
          <cell r="D125">
            <v>35</v>
          </cell>
          <cell r="E125">
            <v>60</v>
          </cell>
        </row>
        <row r="126">
          <cell r="A126">
            <v>1719124</v>
          </cell>
          <cell r="B126" t="str">
            <v>Anshuman Tripathi Singh</v>
          </cell>
          <cell r="C126">
            <v>32</v>
          </cell>
          <cell r="D126">
            <v>42</v>
          </cell>
          <cell r="E126">
            <v>74</v>
          </cell>
        </row>
        <row r="127">
          <cell r="A127">
            <v>1719125</v>
          </cell>
          <cell r="B127" t="str">
            <v>Kripasindhu Sarkar Singh</v>
          </cell>
          <cell r="C127">
            <v>31</v>
          </cell>
          <cell r="D127">
            <v>45</v>
          </cell>
          <cell r="E127">
            <v>76</v>
          </cell>
        </row>
        <row r="128">
          <cell r="A128">
            <v>1719126</v>
          </cell>
          <cell r="B128" t="str">
            <v>Gaurab Basu Singh</v>
          </cell>
          <cell r="C128">
            <v>33</v>
          </cell>
          <cell r="D128">
            <v>36</v>
          </cell>
          <cell r="E128">
            <v>69</v>
          </cell>
        </row>
        <row r="129">
          <cell r="A129">
            <v>1719127</v>
          </cell>
          <cell r="B129" t="str">
            <v>Naveen Kumar Singh</v>
          </cell>
          <cell r="C129">
            <v>32</v>
          </cell>
          <cell r="D129">
            <v>39</v>
          </cell>
          <cell r="E129">
            <v>71</v>
          </cell>
        </row>
        <row r="130">
          <cell r="A130">
            <v>1719128</v>
          </cell>
          <cell r="B130" t="str">
            <v>Ashis Kumar Sharma</v>
          </cell>
          <cell r="C130">
            <v>30</v>
          </cell>
          <cell r="D130">
            <v>41</v>
          </cell>
          <cell r="E130">
            <v>71</v>
          </cell>
        </row>
        <row r="131">
          <cell r="A131">
            <v>1719129</v>
          </cell>
          <cell r="B131" t="str">
            <v>Aniket Jha Yadav</v>
          </cell>
          <cell r="C131">
            <v>29</v>
          </cell>
          <cell r="D131">
            <v>46</v>
          </cell>
          <cell r="E131">
            <v>75</v>
          </cell>
        </row>
        <row r="132">
          <cell r="A132">
            <v>1719130</v>
          </cell>
          <cell r="B132" t="str">
            <v>Rahul Rakesh Sharma</v>
          </cell>
          <cell r="C132">
            <v>27</v>
          </cell>
          <cell r="D132">
            <v>40</v>
          </cell>
          <cell r="E132">
            <v>67</v>
          </cell>
        </row>
        <row r="133">
          <cell r="A133">
            <v>1719131</v>
          </cell>
          <cell r="B133" t="str">
            <v>Raj Mohan Saxena</v>
          </cell>
          <cell r="C133">
            <v>31</v>
          </cell>
          <cell r="D133">
            <v>38</v>
          </cell>
          <cell r="E133">
            <v>69</v>
          </cell>
        </row>
        <row r="134">
          <cell r="A134">
            <v>1719132</v>
          </cell>
          <cell r="B134" t="str">
            <v>Komal Sameer Shelatkar</v>
          </cell>
          <cell r="C134">
            <v>28</v>
          </cell>
          <cell r="D134">
            <v>37</v>
          </cell>
          <cell r="E134">
            <v>65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</sheetNames>
    <sheetDataSet>
      <sheetData sheetId="0">
        <row r="3">
          <cell r="A3">
            <v>1819001</v>
          </cell>
          <cell r="B3" t="str">
            <v>Vasant Govind Patil</v>
          </cell>
          <cell r="C3">
            <v>30</v>
          </cell>
          <cell r="D3">
            <v>40</v>
          </cell>
          <cell r="E3">
            <v>70</v>
          </cell>
        </row>
        <row r="4">
          <cell r="A4">
            <v>1719002</v>
          </cell>
          <cell r="B4" t="str">
            <v>Debjyoti Roy Patil</v>
          </cell>
          <cell r="C4">
            <v>25</v>
          </cell>
          <cell r="D4">
            <v>35</v>
          </cell>
          <cell r="E4">
            <v>60</v>
          </cell>
        </row>
        <row r="5">
          <cell r="A5">
            <v>1719003</v>
          </cell>
          <cell r="B5" t="str">
            <v>Kaustav Saha Patil</v>
          </cell>
          <cell r="C5">
            <v>32</v>
          </cell>
          <cell r="D5">
            <v>42</v>
          </cell>
          <cell r="E5">
            <v>74</v>
          </cell>
        </row>
        <row r="6">
          <cell r="A6">
            <v>1719004</v>
          </cell>
          <cell r="B6" t="str">
            <v>Debobrata Podder Patil</v>
          </cell>
          <cell r="C6">
            <v>31</v>
          </cell>
          <cell r="D6">
            <v>45</v>
          </cell>
          <cell r="E6">
            <v>76</v>
          </cell>
        </row>
        <row r="7">
          <cell r="A7">
            <v>1719005</v>
          </cell>
          <cell r="B7" t="str">
            <v>Anurag Mark Topno</v>
          </cell>
          <cell r="C7">
            <v>33</v>
          </cell>
          <cell r="D7">
            <v>36</v>
          </cell>
          <cell r="E7">
            <v>69</v>
          </cell>
        </row>
        <row r="8">
          <cell r="A8">
            <v>1719006</v>
          </cell>
          <cell r="B8" t="str">
            <v>Tarun Minz Topno</v>
          </cell>
          <cell r="C8">
            <v>32</v>
          </cell>
          <cell r="D8">
            <v>39</v>
          </cell>
          <cell r="E8">
            <v>71</v>
          </cell>
        </row>
        <row r="9">
          <cell r="A9">
            <v>1719007</v>
          </cell>
          <cell r="B9" t="str">
            <v>Praveen Rao Rokkam</v>
          </cell>
          <cell r="C9">
            <v>30</v>
          </cell>
          <cell r="D9">
            <v>41</v>
          </cell>
          <cell r="E9">
            <v>71</v>
          </cell>
        </row>
        <row r="10">
          <cell r="A10">
            <v>1719008</v>
          </cell>
          <cell r="B10" t="str">
            <v>Arindam Sharma Rokkam</v>
          </cell>
          <cell r="C10">
            <v>29</v>
          </cell>
          <cell r="D10">
            <v>46</v>
          </cell>
          <cell r="E10">
            <v>75</v>
          </cell>
        </row>
        <row r="11">
          <cell r="A11">
            <v>1719009</v>
          </cell>
          <cell r="B11" t="str">
            <v>Kaustubh Tripathi Rokkam</v>
          </cell>
          <cell r="C11">
            <v>27</v>
          </cell>
          <cell r="D11">
            <v>40</v>
          </cell>
          <cell r="E11">
            <v>67</v>
          </cell>
        </row>
        <row r="12">
          <cell r="A12">
            <v>1719010</v>
          </cell>
          <cell r="B12" t="str">
            <v>Nakul Gupta Rokkam</v>
          </cell>
          <cell r="C12">
            <v>31</v>
          </cell>
          <cell r="D12">
            <v>38</v>
          </cell>
          <cell r="E12">
            <v>69</v>
          </cell>
        </row>
        <row r="13">
          <cell r="A13">
            <v>1719011</v>
          </cell>
          <cell r="B13" t="str">
            <v>Gaurav Kumar Rokkam</v>
          </cell>
          <cell r="C13">
            <v>28</v>
          </cell>
          <cell r="D13">
            <v>37</v>
          </cell>
          <cell r="E13">
            <v>65</v>
          </cell>
        </row>
        <row r="14">
          <cell r="A14">
            <v>1719012</v>
          </cell>
          <cell r="B14" t="str">
            <v>Abhiram Kasina Rokkam</v>
          </cell>
          <cell r="C14">
            <v>30</v>
          </cell>
          <cell r="D14">
            <v>40</v>
          </cell>
          <cell r="E14">
            <v>70</v>
          </cell>
        </row>
        <row r="15">
          <cell r="A15">
            <v>1719013</v>
          </cell>
          <cell r="B15" t="str">
            <v>Biplab Sinha Rokkam</v>
          </cell>
          <cell r="C15">
            <v>25</v>
          </cell>
          <cell r="D15">
            <v>35</v>
          </cell>
          <cell r="E15">
            <v>60</v>
          </cell>
        </row>
        <row r="16">
          <cell r="A16">
            <v>1719014</v>
          </cell>
          <cell r="B16" t="str">
            <v>M Jagan Mohan</v>
          </cell>
          <cell r="C16">
            <v>32</v>
          </cell>
          <cell r="D16">
            <v>42</v>
          </cell>
          <cell r="E16">
            <v>74</v>
          </cell>
        </row>
        <row r="17">
          <cell r="A17">
            <v>1719015</v>
          </cell>
          <cell r="B17" t="str">
            <v>Asit Parija Mohan</v>
          </cell>
          <cell r="C17">
            <v>31</v>
          </cell>
          <cell r="D17">
            <v>45</v>
          </cell>
          <cell r="E17">
            <v>76</v>
          </cell>
        </row>
        <row r="18">
          <cell r="A18">
            <v>1719016</v>
          </cell>
          <cell r="B18" t="str">
            <v>Shenoy Naresh Keshav</v>
          </cell>
          <cell r="C18">
            <v>33</v>
          </cell>
          <cell r="D18">
            <v>36</v>
          </cell>
          <cell r="E18">
            <v>69</v>
          </cell>
        </row>
        <row r="19">
          <cell r="A19">
            <v>1719017</v>
          </cell>
          <cell r="B19" t="str">
            <v>Amit Kumar Suthar</v>
          </cell>
          <cell r="C19">
            <v>32</v>
          </cell>
          <cell r="D19">
            <v>39</v>
          </cell>
          <cell r="E19">
            <v>71</v>
          </cell>
        </row>
        <row r="20">
          <cell r="A20">
            <v>1719018</v>
          </cell>
          <cell r="B20" t="str">
            <v>Amar Singh Patel</v>
          </cell>
          <cell r="C20">
            <v>30</v>
          </cell>
          <cell r="D20">
            <v>41</v>
          </cell>
          <cell r="E20">
            <v>71</v>
          </cell>
        </row>
        <row r="21">
          <cell r="A21">
            <v>1719019</v>
          </cell>
          <cell r="B21" t="str">
            <v>Rahul Jaimini Patel</v>
          </cell>
          <cell r="C21">
            <v>29</v>
          </cell>
          <cell r="D21">
            <v>46</v>
          </cell>
          <cell r="E21">
            <v>75</v>
          </cell>
        </row>
        <row r="22">
          <cell r="A22">
            <v>1719020</v>
          </cell>
          <cell r="B22" t="str">
            <v>Rohit Rajgarhia Patel</v>
          </cell>
          <cell r="C22">
            <v>27</v>
          </cell>
          <cell r="D22">
            <v>40</v>
          </cell>
          <cell r="E22">
            <v>67</v>
          </cell>
        </row>
        <row r="23">
          <cell r="A23">
            <v>1719021</v>
          </cell>
          <cell r="B23" t="str">
            <v>Akshit Sharma Patel</v>
          </cell>
          <cell r="C23">
            <v>31</v>
          </cell>
          <cell r="D23">
            <v>38</v>
          </cell>
          <cell r="E23">
            <v>69</v>
          </cell>
        </row>
        <row r="24">
          <cell r="A24">
            <v>1719022</v>
          </cell>
          <cell r="B24" t="str">
            <v>Divya Kumar Kala</v>
          </cell>
          <cell r="C24">
            <v>28</v>
          </cell>
          <cell r="D24">
            <v>37</v>
          </cell>
          <cell r="E24">
            <v>65</v>
          </cell>
        </row>
        <row r="25">
          <cell r="A25">
            <v>1719023</v>
          </cell>
          <cell r="B25" t="str">
            <v>Sri Harshad Kala</v>
          </cell>
          <cell r="C25">
            <v>30</v>
          </cell>
          <cell r="D25">
            <v>40</v>
          </cell>
          <cell r="E25">
            <v>70</v>
          </cell>
        </row>
        <row r="26">
          <cell r="A26">
            <v>1719024</v>
          </cell>
          <cell r="B26" t="str">
            <v>Micky Mrinal Minz</v>
          </cell>
          <cell r="C26">
            <v>25</v>
          </cell>
          <cell r="D26">
            <v>35</v>
          </cell>
          <cell r="E26">
            <v>60</v>
          </cell>
        </row>
        <row r="27">
          <cell r="A27">
            <v>1719025</v>
          </cell>
          <cell r="B27" t="str">
            <v>Nishant Mundu Minz</v>
          </cell>
          <cell r="C27">
            <v>32</v>
          </cell>
          <cell r="D27">
            <v>42</v>
          </cell>
          <cell r="E27">
            <v>74</v>
          </cell>
        </row>
        <row r="28">
          <cell r="A28">
            <v>1719026</v>
          </cell>
          <cell r="B28" t="str">
            <v>Vinu Rajashekhar Minz</v>
          </cell>
          <cell r="C28">
            <v>31</v>
          </cell>
          <cell r="D28">
            <v>45</v>
          </cell>
          <cell r="E28">
            <v>76</v>
          </cell>
        </row>
        <row r="29">
          <cell r="A29">
            <v>1719027</v>
          </cell>
          <cell r="B29" t="str">
            <v>Mainack Mondal Minz</v>
          </cell>
          <cell r="C29">
            <v>33</v>
          </cell>
          <cell r="D29">
            <v>36</v>
          </cell>
          <cell r="E29">
            <v>69</v>
          </cell>
        </row>
        <row r="30">
          <cell r="A30">
            <v>1719028</v>
          </cell>
          <cell r="B30" t="str">
            <v>Debabrata Dey Minz</v>
          </cell>
          <cell r="C30">
            <v>32</v>
          </cell>
          <cell r="D30">
            <v>39</v>
          </cell>
          <cell r="E30">
            <v>71</v>
          </cell>
        </row>
        <row r="31">
          <cell r="A31">
            <v>1719029</v>
          </cell>
          <cell r="B31" t="str">
            <v>Vivekananda Najumudheen Bhat</v>
          </cell>
          <cell r="C31">
            <v>30</v>
          </cell>
          <cell r="D31">
            <v>41</v>
          </cell>
          <cell r="E31">
            <v>71</v>
          </cell>
        </row>
        <row r="32">
          <cell r="A32">
            <v>1719030</v>
          </cell>
          <cell r="B32" t="str">
            <v>Praveen Ankit Sonare</v>
          </cell>
          <cell r="C32">
            <v>29</v>
          </cell>
          <cell r="D32">
            <v>46</v>
          </cell>
          <cell r="E32">
            <v>75</v>
          </cell>
        </row>
        <row r="33">
          <cell r="A33">
            <v>1719031</v>
          </cell>
          <cell r="B33" t="str">
            <v>Ravi Rattan Sonare</v>
          </cell>
          <cell r="C33">
            <v>27</v>
          </cell>
          <cell r="D33">
            <v>40</v>
          </cell>
          <cell r="E33">
            <v>67</v>
          </cell>
        </row>
        <row r="34">
          <cell r="A34">
            <v>1719032</v>
          </cell>
          <cell r="B34" t="str">
            <v>Anindya Bhowmik Sonare</v>
          </cell>
          <cell r="C34">
            <v>31</v>
          </cell>
          <cell r="D34">
            <v>38</v>
          </cell>
          <cell r="E34">
            <v>69</v>
          </cell>
        </row>
        <row r="35">
          <cell r="A35">
            <v>1719033</v>
          </cell>
          <cell r="B35" t="str">
            <v>Bishal Lama Sonare</v>
          </cell>
          <cell r="C35">
            <v>28</v>
          </cell>
          <cell r="D35">
            <v>37</v>
          </cell>
          <cell r="E35">
            <v>65</v>
          </cell>
        </row>
        <row r="36">
          <cell r="A36">
            <v>1719034</v>
          </cell>
          <cell r="B36" t="str">
            <v>Arun Kumar Saragadam</v>
          </cell>
          <cell r="C36">
            <v>30</v>
          </cell>
          <cell r="D36">
            <v>40</v>
          </cell>
          <cell r="E36">
            <v>70</v>
          </cell>
        </row>
        <row r="37">
          <cell r="A37">
            <v>1719035</v>
          </cell>
          <cell r="B37" t="str">
            <v>Arit Kumar Mondal</v>
          </cell>
          <cell r="C37">
            <v>25</v>
          </cell>
          <cell r="D37">
            <v>35</v>
          </cell>
          <cell r="E37">
            <v>60</v>
          </cell>
        </row>
        <row r="38">
          <cell r="A38">
            <v>1719036</v>
          </cell>
          <cell r="B38" t="str">
            <v>Akash Rao Mondal</v>
          </cell>
          <cell r="C38">
            <v>32</v>
          </cell>
          <cell r="D38">
            <v>42</v>
          </cell>
          <cell r="E38">
            <v>74</v>
          </cell>
        </row>
        <row r="39">
          <cell r="A39">
            <v>1719037</v>
          </cell>
          <cell r="B39" t="str">
            <v>Marut Agarwal Mondal</v>
          </cell>
          <cell r="C39">
            <v>31</v>
          </cell>
          <cell r="D39">
            <v>45</v>
          </cell>
          <cell r="E39">
            <v>76</v>
          </cell>
        </row>
        <row r="40">
          <cell r="A40">
            <v>1719038</v>
          </cell>
          <cell r="B40" t="str">
            <v>Abhishek Pratap Singh</v>
          </cell>
          <cell r="C40">
            <v>33</v>
          </cell>
          <cell r="D40">
            <v>36</v>
          </cell>
          <cell r="E40">
            <v>69</v>
          </cell>
        </row>
        <row r="41">
          <cell r="A41">
            <v>1719039</v>
          </cell>
          <cell r="B41" t="str">
            <v>Sushant Kumar Singh</v>
          </cell>
          <cell r="C41">
            <v>32</v>
          </cell>
          <cell r="D41">
            <v>39</v>
          </cell>
          <cell r="E41">
            <v>71</v>
          </cell>
        </row>
        <row r="42">
          <cell r="A42">
            <v>1719040</v>
          </cell>
          <cell r="B42" t="str">
            <v>Arpit Mishra Singh</v>
          </cell>
          <cell r="C42">
            <v>30</v>
          </cell>
          <cell r="D42">
            <v>41</v>
          </cell>
          <cell r="E42">
            <v>71</v>
          </cell>
        </row>
        <row r="43">
          <cell r="A43">
            <v>1719041</v>
          </cell>
          <cell r="B43" t="str">
            <v>Abhinav Gupta Singh</v>
          </cell>
          <cell r="C43">
            <v>29</v>
          </cell>
          <cell r="D43">
            <v>46</v>
          </cell>
          <cell r="E43">
            <v>75</v>
          </cell>
        </row>
        <row r="44">
          <cell r="A44">
            <v>1719042</v>
          </cell>
          <cell r="B44" t="str">
            <v>Togarrati Venkata Nagesh</v>
          </cell>
          <cell r="C44">
            <v>27</v>
          </cell>
          <cell r="D44">
            <v>40</v>
          </cell>
          <cell r="E44">
            <v>67</v>
          </cell>
        </row>
        <row r="45">
          <cell r="A45">
            <v>1719043</v>
          </cell>
          <cell r="B45" t="str">
            <v>Pam Revanth Nagesh</v>
          </cell>
          <cell r="C45">
            <v>31</v>
          </cell>
          <cell r="D45">
            <v>38</v>
          </cell>
          <cell r="E45">
            <v>69</v>
          </cell>
        </row>
        <row r="46">
          <cell r="A46">
            <v>1719044</v>
          </cell>
          <cell r="B46" t="str">
            <v>Gourav Khaneja Nagesh</v>
          </cell>
          <cell r="C46">
            <v>28</v>
          </cell>
          <cell r="D46">
            <v>37</v>
          </cell>
          <cell r="E46">
            <v>65</v>
          </cell>
        </row>
        <row r="47">
          <cell r="A47">
            <v>1719045</v>
          </cell>
          <cell r="B47" t="str">
            <v>Mayank Jaiswal Nagesh</v>
          </cell>
          <cell r="C47">
            <v>30</v>
          </cell>
          <cell r="D47">
            <v>40</v>
          </cell>
          <cell r="E47">
            <v>70</v>
          </cell>
        </row>
        <row r="48">
          <cell r="A48">
            <v>1719046</v>
          </cell>
          <cell r="B48" t="str">
            <v>Amit Shanker Nagesh</v>
          </cell>
          <cell r="C48">
            <v>25</v>
          </cell>
          <cell r="D48">
            <v>35</v>
          </cell>
          <cell r="E48">
            <v>60</v>
          </cell>
        </row>
        <row r="49">
          <cell r="A49">
            <v>1719047</v>
          </cell>
          <cell r="B49" t="str">
            <v>Abhinav Anand Nagesh</v>
          </cell>
          <cell r="C49">
            <v>32</v>
          </cell>
          <cell r="D49">
            <v>42</v>
          </cell>
          <cell r="E49">
            <v>74</v>
          </cell>
        </row>
        <row r="50">
          <cell r="A50">
            <v>1719048</v>
          </cell>
          <cell r="B50" t="str">
            <v>Varun K Choudhary</v>
          </cell>
          <cell r="C50">
            <v>31</v>
          </cell>
          <cell r="D50">
            <v>45</v>
          </cell>
          <cell r="E50">
            <v>76</v>
          </cell>
        </row>
        <row r="51">
          <cell r="A51">
            <v>1719049</v>
          </cell>
          <cell r="B51" t="str">
            <v>Diptesh Chatterjee Choudhary</v>
          </cell>
          <cell r="C51">
            <v>33</v>
          </cell>
          <cell r="D51">
            <v>36</v>
          </cell>
          <cell r="E51">
            <v>69</v>
          </cell>
        </row>
        <row r="52">
          <cell r="A52">
            <v>1719050</v>
          </cell>
          <cell r="B52" t="str">
            <v>Anuj Kumar Singh</v>
          </cell>
          <cell r="C52">
            <v>32</v>
          </cell>
          <cell r="D52">
            <v>39</v>
          </cell>
          <cell r="E52">
            <v>71</v>
          </cell>
        </row>
        <row r="53">
          <cell r="A53">
            <v>1719051</v>
          </cell>
          <cell r="B53" t="str">
            <v>Dilpreet Singh Singh</v>
          </cell>
          <cell r="C53">
            <v>30</v>
          </cell>
          <cell r="D53">
            <v>41</v>
          </cell>
          <cell r="E53">
            <v>71</v>
          </cell>
        </row>
        <row r="54">
          <cell r="A54">
            <v>1719052</v>
          </cell>
          <cell r="B54" t="str">
            <v>Amit Sharma Singh</v>
          </cell>
          <cell r="C54">
            <v>29</v>
          </cell>
          <cell r="D54">
            <v>46</v>
          </cell>
          <cell r="E54">
            <v>75</v>
          </cell>
        </row>
        <row r="55">
          <cell r="A55">
            <v>1719053</v>
          </cell>
          <cell r="B55" t="str">
            <v>Kammara Yashwanth Kumar</v>
          </cell>
          <cell r="C55">
            <v>27</v>
          </cell>
          <cell r="D55">
            <v>40</v>
          </cell>
          <cell r="E55">
            <v>67</v>
          </cell>
        </row>
        <row r="56">
          <cell r="A56">
            <v>1719054</v>
          </cell>
          <cell r="B56" t="str">
            <v>Mani Kumar Nallani</v>
          </cell>
          <cell r="C56">
            <v>31</v>
          </cell>
          <cell r="D56">
            <v>38</v>
          </cell>
          <cell r="E56">
            <v>69</v>
          </cell>
        </row>
        <row r="57">
          <cell r="A57">
            <v>1719055</v>
          </cell>
          <cell r="B57" t="str">
            <v>Rahul Saxena Nallani</v>
          </cell>
          <cell r="C57">
            <v>28</v>
          </cell>
          <cell r="D57">
            <v>37</v>
          </cell>
          <cell r="E57">
            <v>65</v>
          </cell>
        </row>
        <row r="58">
          <cell r="A58">
            <v>1719056</v>
          </cell>
          <cell r="B58" t="str">
            <v>Sahil Goyal Nallani</v>
          </cell>
          <cell r="C58">
            <v>30</v>
          </cell>
          <cell r="D58">
            <v>40</v>
          </cell>
          <cell r="E58">
            <v>70</v>
          </cell>
        </row>
        <row r="59">
          <cell r="A59">
            <v>1719057</v>
          </cell>
          <cell r="B59" t="str">
            <v>Dodda Raviteja Nallani</v>
          </cell>
          <cell r="C59">
            <v>25</v>
          </cell>
          <cell r="D59">
            <v>35</v>
          </cell>
          <cell r="E59">
            <v>60</v>
          </cell>
        </row>
        <row r="60">
          <cell r="A60">
            <v>1719058</v>
          </cell>
          <cell r="B60" t="str">
            <v>Anirudha Patro Nallani</v>
          </cell>
          <cell r="C60">
            <v>32</v>
          </cell>
          <cell r="D60">
            <v>42</v>
          </cell>
          <cell r="E60">
            <v>74</v>
          </cell>
        </row>
        <row r="61">
          <cell r="A61">
            <v>1719059</v>
          </cell>
          <cell r="B61" t="str">
            <v>Mullapudi Pavan Nithin</v>
          </cell>
          <cell r="C61">
            <v>31</v>
          </cell>
          <cell r="D61">
            <v>45</v>
          </cell>
          <cell r="E61">
            <v>76</v>
          </cell>
        </row>
        <row r="62">
          <cell r="A62">
            <v>1719060</v>
          </cell>
          <cell r="B62" t="str">
            <v>Sameer Hembrom Nithin</v>
          </cell>
          <cell r="C62">
            <v>33</v>
          </cell>
          <cell r="D62">
            <v>36</v>
          </cell>
          <cell r="E62">
            <v>69</v>
          </cell>
        </row>
        <row r="63">
          <cell r="A63">
            <v>1719061</v>
          </cell>
          <cell r="B63" t="str">
            <v>Ayan Mazumdar Nithin</v>
          </cell>
          <cell r="C63">
            <v>32</v>
          </cell>
          <cell r="D63">
            <v>39</v>
          </cell>
          <cell r="E63">
            <v>71</v>
          </cell>
        </row>
        <row r="64">
          <cell r="A64">
            <v>1719062</v>
          </cell>
          <cell r="B64" t="str">
            <v>Kiran Kumar Bollam</v>
          </cell>
          <cell r="C64">
            <v>30</v>
          </cell>
          <cell r="D64">
            <v>41</v>
          </cell>
          <cell r="E64">
            <v>71</v>
          </cell>
        </row>
        <row r="65">
          <cell r="A65">
            <v>1719063</v>
          </cell>
          <cell r="B65" t="str">
            <v>Biswajyoti Das Bollam</v>
          </cell>
          <cell r="C65">
            <v>29</v>
          </cell>
          <cell r="D65">
            <v>46</v>
          </cell>
          <cell r="E65">
            <v>75</v>
          </cell>
        </row>
        <row r="66">
          <cell r="A66">
            <v>1719064</v>
          </cell>
          <cell r="B66" t="str">
            <v>Arka Aloke Bhattacharya</v>
          </cell>
          <cell r="C66">
            <v>27</v>
          </cell>
          <cell r="D66">
            <v>40</v>
          </cell>
          <cell r="E66">
            <v>67</v>
          </cell>
        </row>
        <row r="67">
          <cell r="A67">
            <v>1719065</v>
          </cell>
          <cell r="B67" t="str">
            <v>Abhijeet Kumar Bhattacharya</v>
          </cell>
          <cell r="C67">
            <v>31</v>
          </cell>
          <cell r="D67">
            <v>38</v>
          </cell>
          <cell r="E67">
            <v>69</v>
          </cell>
        </row>
        <row r="68">
          <cell r="A68">
            <v>1719066</v>
          </cell>
          <cell r="B68" t="str">
            <v>Alok Kumar Yadav</v>
          </cell>
          <cell r="C68">
            <v>28</v>
          </cell>
          <cell r="D68">
            <v>37</v>
          </cell>
          <cell r="E68">
            <v>65</v>
          </cell>
        </row>
        <row r="69">
          <cell r="A69">
            <v>1719067</v>
          </cell>
          <cell r="B69" t="str">
            <v>Anshul Rai Yadav</v>
          </cell>
          <cell r="C69">
            <v>30</v>
          </cell>
          <cell r="D69">
            <v>40</v>
          </cell>
          <cell r="E69">
            <v>70</v>
          </cell>
        </row>
        <row r="70">
          <cell r="A70">
            <v>1719068</v>
          </cell>
          <cell r="B70" t="str">
            <v>Mohit Singh Yadav</v>
          </cell>
          <cell r="C70">
            <v>25</v>
          </cell>
          <cell r="D70">
            <v>35</v>
          </cell>
          <cell r="E70">
            <v>60</v>
          </cell>
        </row>
        <row r="71">
          <cell r="A71">
            <v>1719069</v>
          </cell>
          <cell r="B71" t="str">
            <v>Biswajeet Mistry Yadav</v>
          </cell>
          <cell r="C71">
            <v>32</v>
          </cell>
          <cell r="D71">
            <v>42</v>
          </cell>
          <cell r="E71">
            <v>74</v>
          </cell>
        </row>
        <row r="72">
          <cell r="A72">
            <v>1719070</v>
          </cell>
          <cell r="B72" t="str">
            <v>Badal Murmu Yadav</v>
          </cell>
          <cell r="C72">
            <v>31</v>
          </cell>
          <cell r="D72">
            <v>45</v>
          </cell>
          <cell r="E72">
            <v>76</v>
          </cell>
        </row>
        <row r="73">
          <cell r="A73">
            <v>1719071</v>
          </cell>
          <cell r="B73" t="str">
            <v>Chinthala Sathish Chandra</v>
          </cell>
          <cell r="C73">
            <v>33</v>
          </cell>
          <cell r="D73">
            <v>36</v>
          </cell>
          <cell r="E73">
            <v>69</v>
          </cell>
        </row>
        <row r="74">
          <cell r="A74">
            <v>1719072</v>
          </cell>
          <cell r="B74" t="str">
            <v>Vadde Sanjeev Chandra</v>
          </cell>
          <cell r="C74">
            <v>32</v>
          </cell>
          <cell r="D74">
            <v>39</v>
          </cell>
          <cell r="E74">
            <v>71</v>
          </cell>
        </row>
        <row r="75">
          <cell r="A75">
            <v>1719073</v>
          </cell>
          <cell r="B75" t="str">
            <v>B Rajender Naik</v>
          </cell>
          <cell r="C75">
            <v>30</v>
          </cell>
          <cell r="D75">
            <v>41</v>
          </cell>
          <cell r="E75">
            <v>71</v>
          </cell>
        </row>
        <row r="76">
          <cell r="A76">
            <v>1719074</v>
          </cell>
          <cell r="B76" t="str">
            <v>Gaurav Mehta Naik</v>
          </cell>
          <cell r="C76">
            <v>29</v>
          </cell>
          <cell r="D76">
            <v>46</v>
          </cell>
          <cell r="E76">
            <v>75</v>
          </cell>
        </row>
        <row r="77">
          <cell r="A77">
            <v>1719075</v>
          </cell>
          <cell r="B77" t="str">
            <v>Naveen Kumar Molleti</v>
          </cell>
          <cell r="C77">
            <v>27</v>
          </cell>
          <cell r="D77">
            <v>40</v>
          </cell>
          <cell r="E77">
            <v>67</v>
          </cell>
        </row>
        <row r="78">
          <cell r="A78">
            <v>1719076</v>
          </cell>
          <cell r="B78" t="str">
            <v>Rahul Kumar Srivastava</v>
          </cell>
          <cell r="C78">
            <v>31</v>
          </cell>
          <cell r="D78">
            <v>38</v>
          </cell>
          <cell r="E78">
            <v>69</v>
          </cell>
        </row>
        <row r="79">
          <cell r="A79">
            <v>1719077</v>
          </cell>
          <cell r="B79" t="str">
            <v>Saurabh Kumar Goyal</v>
          </cell>
          <cell r="C79">
            <v>28</v>
          </cell>
          <cell r="D79">
            <v>37</v>
          </cell>
          <cell r="E79">
            <v>65</v>
          </cell>
        </row>
        <row r="80">
          <cell r="A80">
            <v>1719078</v>
          </cell>
          <cell r="B80" t="str">
            <v>Narendra Kumar Tangella</v>
          </cell>
          <cell r="C80">
            <v>30</v>
          </cell>
          <cell r="D80">
            <v>40</v>
          </cell>
          <cell r="E80">
            <v>70</v>
          </cell>
        </row>
        <row r="81">
          <cell r="A81">
            <v>1719079</v>
          </cell>
          <cell r="B81" t="str">
            <v>Nandam Karthik Kumar</v>
          </cell>
          <cell r="C81">
            <v>25</v>
          </cell>
          <cell r="D81">
            <v>35</v>
          </cell>
          <cell r="E81">
            <v>60</v>
          </cell>
        </row>
        <row r="82">
          <cell r="A82">
            <v>1719080</v>
          </cell>
          <cell r="B82" t="str">
            <v>Atul Kumar Gupta</v>
          </cell>
          <cell r="C82">
            <v>32</v>
          </cell>
          <cell r="D82">
            <v>42</v>
          </cell>
          <cell r="E82">
            <v>74</v>
          </cell>
        </row>
        <row r="83">
          <cell r="A83">
            <v>1719081</v>
          </cell>
          <cell r="B83" t="str">
            <v>Harsh Vardhan Agarwal</v>
          </cell>
          <cell r="C83">
            <v>31</v>
          </cell>
          <cell r="D83">
            <v>45</v>
          </cell>
          <cell r="E83">
            <v>76</v>
          </cell>
        </row>
        <row r="84">
          <cell r="A84">
            <v>1719082</v>
          </cell>
          <cell r="B84" t="str">
            <v>Rayman Preet Agarwal</v>
          </cell>
          <cell r="C84">
            <v>33</v>
          </cell>
          <cell r="D84">
            <v>36</v>
          </cell>
          <cell r="E84">
            <v>69</v>
          </cell>
        </row>
        <row r="85">
          <cell r="A85">
            <v>1719083</v>
          </cell>
          <cell r="B85" t="str">
            <v>Aniket Nayak Agarwal</v>
          </cell>
          <cell r="C85">
            <v>32</v>
          </cell>
          <cell r="D85">
            <v>39</v>
          </cell>
          <cell r="E85">
            <v>71</v>
          </cell>
        </row>
        <row r="86">
          <cell r="A86">
            <v>1719084</v>
          </cell>
          <cell r="B86" t="str">
            <v>Siddharth Raghuvansi Agarwal</v>
          </cell>
          <cell r="C86">
            <v>30</v>
          </cell>
          <cell r="D86">
            <v>41</v>
          </cell>
          <cell r="E86">
            <v>71</v>
          </cell>
        </row>
        <row r="87">
          <cell r="A87">
            <v>1719085</v>
          </cell>
          <cell r="B87" t="str">
            <v>Sayantan Ghosh Agarwal</v>
          </cell>
          <cell r="C87">
            <v>29</v>
          </cell>
          <cell r="D87">
            <v>46</v>
          </cell>
          <cell r="E87">
            <v>75</v>
          </cell>
        </row>
        <row r="88">
          <cell r="A88">
            <v>1719086</v>
          </cell>
          <cell r="B88" t="str">
            <v>Aurosish Mishra Agarwal</v>
          </cell>
          <cell r="C88">
            <v>27</v>
          </cell>
          <cell r="D88">
            <v>40</v>
          </cell>
          <cell r="E88">
            <v>67</v>
          </cell>
        </row>
        <row r="89">
          <cell r="A89">
            <v>1719087</v>
          </cell>
          <cell r="B89" t="str">
            <v>Ashish Jhunjhunwala Agarwal</v>
          </cell>
          <cell r="C89">
            <v>31</v>
          </cell>
          <cell r="D89">
            <v>38</v>
          </cell>
          <cell r="E89">
            <v>69</v>
          </cell>
        </row>
        <row r="90">
          <cell r="A90">
            <v>1719088</v>
          </cell>
          <cell r="B90" t="str">
            <v>Sujan Kundu Agarwal</v>
          </cell>
          <cell r="C90">
            <v>28</v>
          </cell>
          <cell r="D90">
            <v>37</v>
          </cell>
          <cell r="E90">
            <v>65</v>
          </cell>
        </row>
        <row r="91">
          <cell r="A91">
            <v>1719089</v>
          </cell>
          <cell r="B91" t="str">
            <v>Bivas Mitra Agarwal</v>
          </cell>
          <cell r="C91">
            <v>30</v>
          </cell>
          <cell r="D91">
            <v>40</v>
          </cell>
          <cell r="E91">
            <v>70</v>
          </cell>
        </row>
        <row r="92">
          <cell r="A92">
            <v>1719090</v>
          </cell>
          <cell r="B92" t="str">
            <v>Sujan Kumar Saha</v>
          </cell>
          <cell r="C92">
            <v>25</v>
          </cell>
          <cell r="D92">
            <v>35</v>
          </cell>
          <cell r="E92">
            <v>60</v>
          </cell>
        </row>
        <row r="93">
          <cell r="A93">
            <v>1719091</v>
          </cell>
          <cell r="B93" t="str">
            <v>Plaban Kumar Bhowmick</v>
          </cell>
          <cell r="C93">
            <v>32</v>
          </cell>
          <cell r="D93">
            <v>42</v>
          </cell>
          <cell r="E93">
            <v>74</v>
          </cell>
        </row>
        <row r="94">
          <cell r="A94">
            <v>1719092</v>
          </cell>
          <cell r="B94" t="str">
            <v>Arnab Kumar Sarkar</v>
          </cell>
          <cell r="C94">
            <v>31</v>
          </cell>
          <cell r="D94">
            <v>45</v>
          </cell>
          <cell r="E94">
            <v>76</v>
          </cell>
        </row>
        <row r="95">
          <cell r="A95">
            <v>1719093</v>
          </cell>
          <cell r="B95" t="str">
            <v>Alimpan Barua Boro</v>
          </cell>
          <cell r="C95">
            <v>33</v>
          </cell>
          <cell r="D95">
            <v>36</v>
          </cell>
          <cell r="E95">
            <v>69</v>
          </cell>
        </row>
        <row r="96">
          <cell r="A96">
            <v>1719094</v>
          </cell>
          <cell r="B96" t="str">
            <v>Keshav Prawasi Singh</v>
          </cell>
          <cell r="C96">
            <v>32</v>
          </cell>
          <cell r="D96">
            <v>39</v>
          </cell>
          <cell r="E96">
            <v>71</v>
          </cell>
        </row>
        <row r="97">
          <cell r="A97">
            <v>1719095</v>
          </cell>
          <cell r="B97" t="str">
            <v>Neetesh Gupta Singh</v>
          </cell>
          <cell r="C97">
            <v>30</v>
          </cell>
          <cell r="D97">
            <v>41</v>
          </cell>
          <cell r="E97">
            <v>71</v>
          </cell>
        </row>
        <row r="98">
          <cell r="A98">
            <v>1719096</v>
          </cell>
          <cell r="B98" t="str">
            <v>Naveen Kumar Singh</v>
          </cell>
          <cell r="C98">
            <v>29</v>
          </cell>
          <cell r="D98">
            <v>46</v>
          </cell>
          <cell r="E98">
            <v>75</v>
          </cell>
        </row>
        <row r="99">
          <cell r="A99">
            <v>1719097</v>
          </cell>
          <cell r="B99" t="str">
            <v>Sumit Sinha Singh</v>
          </cell>
          <cell r="C99">
            <v>27</v>
          </cell>
          <cell r="D99">
            <v>40</v>
          </cell>
          <cell r="E99">
            <v>67</v>
          </cell>
        </row>
        <row r="100">
          <cell r="A100">
            <v>1719098</v>
          </cell>
          <cell r="B100" t="str">
            <v>Korlam Gautam Singh</v>
          </cell>
          <cell r="C100">
            <v>31</v>
          </cell>
          <cell r="D100">
            <v>38</v>
          </cell>
          <cell r="E100">
            <v>69</v>
          </cell>
        </row>
        <row r="101">
          <cell r="A101">
            <v>1719099</v>
          </cell>
          <cell r="B101" t="str">
            <v>Dhoble Sumit Singh</v>
          </cell>
          <cell r="C101">
            <v>28</v>
          </cell>
          <cell r="D101">
            <v>37</v>
          </cell>
          <cell r="E101">
            <v>65</v>
          </cell>
        </row>
        <row r="102">
          <cell r="A102">
            <v>1719100</v>
          </cell>
          <cell r="B102" t="str">
            <v>Nandish Tella Naidu</v>
          </cell>
          <cell r="C102">
            <v>30</v>
          </cell>
          <cell r="D102">
            <v>40</v>
          </cell>
          <cell r="E102">
            <v>70</v>
          </cell>
        </row>
        <row r="103">
          <cell r="A103">
            <v>1719101</v>
          </cell>
          <cell r="B103" t="str">
            <v>Gautam Kumar Reddy</v>
          </cell>
          <cell r="C103">
            <v>25</v>
          </cell>
          <cell r="D103">
            <v>35</v>
          </cell>
          <cell r="E103">
            <v>60</v>
          </cell>
        </row>
        <row r="104">
          <cell r="A104">
            <v>1719102</v>
          </cell>
          <cell r="B104" t="str">
            <v>Ramdutt Kishav Sharma</v>
          </cell>
          <cell r="C104">
            <v>32</v>
          </cell>
          <cell r="D104">
            <v>42</v>
          </cell>
          <cell r="E104">
            <v>74</v>
          </cell>
        </row>
        <row r="105">
          <cell r="A105">
            <v>1719103</v>
          </cell>
          <cell r="B105" t="str">
            <v>Pratik Kishav Agarwal</v>
          </cell>
          <cell r="C105">
            <v>31</v>
          </cell>
          <cell r="D105">
            <v>45</v>
          </cell>
          <cell r="E105">
            <v>76</v>
          </cell>
        </row>
        <row r="106">
          <cell r="A106">
            <v>1719104</v>
          </cell>
          <cell r="B106" t="str">
            <v>Rishav Kishav Agarwal</v>
          </cell>
          <cell r="C106">
            <v>33</v>
          </cell>
          <cell r="D106">
            <v>36</v>
          </cell>
          <cell r="E106">
            <v>69</v>
          </cell>
        </row>
        <row r="107">
          <cell r="A107">
            <v>1719105</v>
          </cell>
          <cell r="B107" t="str">
            <v>Rakesh Prudhvi Kumar</v>
          </cell>
          <cell r="C107">
            <v>32</v>
          </cell>
          <cell r="D107">
            <v>39</v>
          </cell>
          <cell r="E107">
            <v>71</v>
          </cell>
        </row>
        <row r="108">
          <cell r="A108">
            <v>1719106</v>
          </cell>
          <cell r="B108" t="str">
            <v>Sayak Mitra Kumar</v>
          </cell>
          <cell r="C108">
            <v>30</v>
          </cell>
          <cell r="D108">
            <v>41</v>
          </cell>
          <cell r="E108">
            <v>71</v>
          </cell>
        </row>
        <row r="109">
          <cell r="A109">
            <v>1719107</v>
          </cell>
          <cell r="B109" t="str">
            <v>Achin Gautam Agarwal</v>
          </cell>
          <cell r="C109">
            <v>29</v>
          </cell>
          <cell r="D109">
            <v>46</v>
          </cell>
          <cell r="E109">
            <v>75</v>
          </cell>
        </row>
        <row r="110">
          <cell r="A110">
            <v>1719108</v>
          </cell>
          <cell r="B110" t="str">
            <v>Avishek Gautam Banerjee</v>
          </cell>
          <cell r="C110">
            <v>27</v>
          </cell>
          <cell r="D110">
            <v>40</v>
          </cell>
          <cell r="E110">
            <v>67</v>
          </cell>
        </row>
        <row r="111">
          <cell r="A111">
            <v>1719109</v>
          </cell>
          <cell r="B111" t="str">
            <v>Vighnesh Gautam Avadhani</v>
          </cell>
          <cell r="C111">
            <v>31</v>
          </cell>
          <cell r="D111">
            <v>38</v>
          </cell>
          <cell r="E111">
            <v>69</v>
          </cell>
        </row>
        <row r="112">
          <cell r="A112">
            <v>1719110</v>
          </cell>
          <cell r="B112" t="str">
            <v>Abhinav Gautam Chandel</v>
          </cell>
          <cell r="C112">
            <v>28</v>
          </cell>
          <cell r="D112">
            <v>37</v>
          </cell>
          <cell r="E112">
            <v>65</v>
          </cell>
        </row>
        <row r="113">
          <cell r="A113">
            <v>1719111</v>
          </cell>
          <cell r="B113" t="str">
            <v>Arvind Gautam Das</v>
          </cell>
          <cell r="C113">
            <v>30</v>
          </cell>
          <cell r="D113">
            <v>40</v>
          </cell>
          <cell r="E113">
            <v>70</v>
          </cell>
        </row>
        <row r="114">
          <cell r="A114">
            <v>1719112</v>
          </cell>
          <cell r="B114" t="str">
            <v>Sunita Suman Das</v>
          </cell>
          <cell r="C114">
            <v>25</v>
          </cell>
          <cell r="D114">
            <v>35</v>
          </cell>
          <cell r="E114">
            <v>60</v>
          </cell>
        </row>
        <row r="115">
          <cell r="A115">
            <v>1719113</v>
          </cell>
          <cell r="B115" t="str">
            <v>Monotosh Suman Das</v>
          </cell>
          <cell r="C115">
            <v>32</v>
          </cell>
          <cell r="D115">
            <v>42</v>
          </cell>
          <cell r="E115">
            <v>74</v>
          </cell>
        </row>
        <row r="116">
          <cell r="A116">
            <v>1719114</v>
          </cell>
          <cell r="B116" t="str">
            <v>Sanket Suman Agarwal</v>
          </cell>
          <cell r="C116">
            <v>31</v>
          </cell>
          <cell r="D116">
            <v>45</v>
          </cell>
          <cell r="E116">
            <v>76</v>
          </cell>
        </row>
        <row r="117">
          <cell r="A117">
            <v>1719115</v>
          </cell>
          <cell r="B117" t="str">
            <v>Arun Dobriyal Walia</v>
          </cell>
          <cell r="C117">
            <v>33</v>
          </cell>
          <cell r="D117">
            <v>36</v>
          </cell>
          <cell r="E117">
            <v>69</v>
          </cell>
        </row>
        <row r="118">
          <cell r="A118">
            <v>1719116</v>
          </cell>
          <cell r="B118" t="str">
            <v>Rishav Kishav Mishra</v>
          </cell>
          <cell r="C118">
            <v>32</v>
          </cell>
          <cell r="D118">
            <v>39</v>
          </cell>
          <cell r="E118">
            <v>71</v>
          </cell>
        </row>
        <row r="119">
          <cell r="A119">
            <v>1719117</v>
          </cell>
          <cell r="B119" t="str">
            <v>Aruni Kishav Choudhary</v>
          </cell>
          <cell r="C119">
            <v>30</v>
          </cell>
          <cell r="D119">
            <v>41</v>
          </cell>
          <cell r="E119">
            <v>71</v>
          </cell>
        </row>
        <row r="120">
          <cell r="A120">
            <v>1719118</v>
          </cell>
          <cell r="B120" t="str">
            <v>Gyan Baboo Jain</v>
          </cell>
          <cell r="C120">
            <v>29</v>
          </cell>
          <cell r="D120">
            <v>46</v>
          </cell>
          <cell r="E120">
            <v>75</v>
          </cell>
        </row>
        <row r="121">
          <cell r="A121">
            <v>1719119</v>
          </cell>
          <cell r="B121" t="str">
            <v>Rohit Romesh Jain</v>
          </cell>
          <cell r="C121">
            <v>27</v>
          </cell>
          <cell r="D121">
            <v>40</v>
          </cell>
          <cell r="E121">
            <v>67</v>
          </cell>
        </row>
        <row r="122">
          <cell r="A122">
            <v>1719120</v>
          </cell>
          <cell r="B122" t="str">
            <v>Anshul Gupta Jain</v>
          </cell>
          <cell r="C122">
            <v>31</v>
          </cell>
          <cell r="D122">
            <v>38</v>
          </cell>
          <cell r="E122">
            <v>69</v>
          </cell>
        </row>
        <row r="123">
          <cell r="A123">
            <v>1719121</v>
          </cell>
          <cell r="B123" t="str">
            <v>Yatendra Dalal Jain</v>
          </cell>
          <cell r="C123">
            <v>28</v>
          </cell>
          <cell r="D123">
            <v>37</v>
          </cell>
          <cell r="E123">
            <v>65</v>
          </cell>
        </row>
        <row r="124">
          <cell r="A124">
            <v>1719122</v>
          </cell>
          <cell r="B124" t="str">
            <v>Ravi Shankar Jain</v>
          </cell>
          <cell r="C124">
            <v>30</v>
          </cell>
          <cell r="D124">
            <v>40</v>
          </cell>
          <cell r="E124">
            <v>70</v>
          </cell>
        </row>
        <row r="125">
          <cell r="A125">
            <v>1719123</v>
          </cell>
          <cell r="B125" t="str">
            <v>Prav Chheda Singh</v>
          </cell>
          <cell r="C125">
            <v>25</v>
          </cell>
          <cell r="D125">
            <v>35</v>
          </cell>
          <cell r="E125">
            <v>60</v>
          </cell>
        </row>
        <row r="126">
          <cell r="A126">
            <v>1719124</v>
          </cell>
          <cell r="B126" t="str">
            <v>Anshuman Tripathi Singh</v>
          </cell>
          <cell r="C126">
            <v>32</v>
          </cell>
          <cell r="D126">
            <v>42</v>
          </cell>
          <cell r="E126">
            <v>74</v>
          </cell>
        </row>
        <row r="127">
          <cell r="A127">
            <v>1719125</v>
          </cell>
          <cell r="B127" t="str">
            <v>Kripasindhu Sarkar Singh</v>
          </cell>
          <cell r="C127">
            <v>31</v>
          </cell>
          <cell r="D127">
            <v>45</v>
          </cell>
          <cell r="E127">
            <v>76</v>
          </cell>
        </row>
        <row r="128">
          <cell r="A128">
            <v>1719126</v>
          </cell>
          <cell r="B128" t="str">
            <v>Gaurab Basu Singh</v>
          </cell>
          <cell r="C128">
            <v>33</v>
          </cell>
          <cell r="D128">
            <v>36</v>
          </cell>
          <cell r="E128">
            <v>69</v>
          </cell>
        </row>
        <row r="129">
          <cell r="A129">
            <v>1719127</v>
          </cell>
          <cell r="B129" t="str">
            <v>Naveen Kumar Singh</v>
          </cell>
          <cell r="C129">
            <v>32</v>
          </cell>
          <cell r="D129">
            <v>39</v>
          </cell>
          <cell r="E129">
            <v>71</v>
          </cell>
        </row>
        <row r="130">
          <cell r="A130">
            <v>1719128</v>
          </cell>
          <cell r="B130" t="str">
            <v>Ashis Kumar Sharma</v>
          </cell>
          <cell r="C130">
            <v>30</v>
          </cell>
          <cell r="D130">
            <v>41</v>
          </cell>
          <cell r="E130">
            <v>71</v>
          </cell>
        </row>
        <row r="131">
          <cell r="A131">
            <v>1719129</v>
          </cell>
          <cell r="B131" t="str">
            <v>Aniket Jha Yadav</v>
          </cell>
          <cell r="C131">
            <v>29</v>
          </cell>
          <cell r="D131">
            <v>46</v>
          </cell>
          <cell r="E131">
            <v>75</v>
          </cell>
        </row>
        <row r="132">
          <cell r="A132">
            <v>1719130</v>
          </cell>
          <cell r="B132" t="str">
            <v>Rahul Rakesh Sharma</v>
          </cell>
          <cell r="C132">
            <v>27</v>
          </cell>
          <cell r="D132">
            <v>40</v>
          </cell>
          <cell r="E132">
            <v>67</v>
          </cell>
        </row>
        <row r="133">
          <cell r="A133">
            <v>1719131</v>
          </cell>
          <cell r="B133" t="str">
            <v>Raj Mohan Saxena</v>
          </cell>
          <cell r="C133">
            <v>31</v>
          </cell>
          <cell r="D133">
            <v>38</v>
          </cell>
          <cell r="E133">
            <v>69</v>
          </cell>
        </row>
        <row r="134">
          <cell r="A134">
            <v>1719132</v>
          </cell>
          <cell r="B134" t="str">
            <v>Komal Sameer Shelatkar</v>
          </cell>
          <cell r="C134">
            <v>28</v>
          </cell>
          <cell r="D134">
            <v>37</v>
          </cell>
          <cell r="E134">
            <v>65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"/>
    </sheetNames>
    <sheetDataSet>
      <sheetData sheetId="0">
        <row r="3">
          <cell r="A3">
            <v>1819001</v>
          </cell>
          <cell r="B3" t="str">
            <v>Vasant Govind Patil</v>
          </cell>
          <cell r="C3">
            <v>30</v>
          </cell>
          <cell r="D3">
            <v>40</v>
          </cell>
          <cell r="E3">
            <v>70</v>
          </cell>
        </row>
        <row r="4">
          <cell r="A4">
            <v>1719002</v>
          </cell>
          <cell r="B4" t="str">
            <v>Debjyoti Roy Patil</v>
          </cell>
          <cell r="C4">
            <v>25</v>
          </cell>
          <cell r="D4">
            <v>35</v>
          </cell>
          <cell r="E4">
            <v>60</v>
          </cell>
        </row>
        <row r="5">
          <cell r="A5">
            <v>1719003</v>
          </cell>
          <cell r="B5" t="str">
            <v>Kaustav Saha Patil</v>
          </cell>
          <cell r="C5">
            <v>32</v>
          </cell>
          <cell r="D5">
            <v>42</v>
          </cell>
          <cell r="E5">
            <v>74</v>
          </cell>
        </row>
        <row r="6">
          <cell r="A6">
            <v>1719004</v>
          </cell>
          <cell r="B6" t="str">
            <v>Debobrata Podder Patil</v>
          </cell>
          <cell r="C6">
            <v>31</v>
          </cell>
          <cell r="D6">
            <v>45</v>
          </cell>
          <cell r="E6">
            <v>76</v>
          </cell>
        </row>
        <row r="7">
          <cell r="A7">
            <v>1719005</v>
          </cell>
          <cell r="B7" t="str">
            <v>Anurag Mark Topno</v>
          </cell>
          <cell r="C7">
            <v>33</v>
          </cell>
          <cell r="D7">
            <v>36</v>
          </cell>
          <cell r="E7">
            <v>69</v>
          </cell>
        </row>
        <row r="8">
          <cell r="A8">
            <v>1719006</v>
          </cell>
          <cell r="B8" t="str">
            <v>Tarun Minz Topno</v>
          </cell>
          <cell r="C8">
            <v>32</v>
          </cell>
          <cell r="D8">
            <v>39</v>
          </cell>
          <cell r="E8">
            <v>71</v>
          </cell>
        </row>
        <row r="9">
          <cell r="A9">
            <v>1719007</v>
          </cell>
          <cell r="B9" t="str">
            <v>Praveen Rao Rokkam</v>
          </cell>
          <cell r="C9">
            <v>30</v>
          </cell>
          <cell r="D9">
            <v>41</v>
          </cell>
          <cell r="E9">
            <v>71</v>
          </cell>
        </row>
        <row r="10">
          <cell r="A10">
            <v>1719008</v>
          </cell>
          <cell r="B10" t="str">
            <v>Arindam Sharma Rokkam</v>
          </cell>
          <cell r="C10">
            <v>29</v>
          </cell>
          <cell r="D10">
            <v>46</v>
          </cell>
          <cell r="E10">
            <v>75</v>
          </cell>
        </row>
        <row r="11">
          <cell r="A11">
            <v>1719009</v>
          </cell>
          <cell r="B11" t="str">
            <v>Kaustubh Tripathi Rokkam</v>
          </cell>
          <cell r="C11">
            <v>27</v>
          </cell>
          <cell r="D11">
            <v>40</v>
          </cell>
          <cell r="E11">
            <v>67</v>
          </cell>
        </row>
        <row r="12">
          <cell r="A12">
            <v>1719010</v>
          </cell>
          <cell r="B12" t="str">
            <v>Nakul Gupta Rokkam</v>
          </cell>
          <cell r="C12">
            <v>31</v>
          </cell>
          <cell r="D12">
            <v>38</v>
          </cell>
          <cell r="E12">
            <v>69</v>
          </cell>
        </row>
        <row r="13">
          <cell r="A13">
            <v>1719011</v>
          </cell>
          <cell r="B13" t="str">
            <v>Gaurav Kumar Rokkam</v>
          </cell>
          <cell r="C13">
            <v>28</v>
          </cell>
          <cell r="D13">
            <v>37</v>
          </cell>
          <cell r="E13">
            <v>65</v>
          </cell>
        </row>
        <row r="14">
          <cell r="A14">
            <v>1719012</v>
          </cell>
          <cell r="B14" t="str">
            <v>Abhiram Kasina Rokkam</v>
          </cell>
          <cell r="C14">
            <v>30</v>
          </cell>
          <cell r="D14">
            <v>40</v>
          </cell>
          <cell r="E14">
            <v>70</v>
          </cell>
        </row>
        <row r="15">
          <cell r="A15">
            <v>1719013</v>
          </cell>
          <cell r="B15" t="str">
            <v>Biplab Sinha Rokkam</v>
          </cell>
          <cell r="C15">
            <v>25</v>
          </cell>
          <cell r="D15">
            <v>35</v>
          </cell>
          <cell r="E15">
            <v>60</v>
          </cell>
        </row>
        <row r="16">
          <cell r="A16">
            <v>1719014</v>
          </cell>
          <cell r="B16" t="str">
            <v>M Jagan Mohan</v>
          </cell>
          <cell r="C16">
            <v>32</v>
          </cell>
          <cell r="D16">
            <v>42</v>
          </cell>
          <cell r="E16">
            <v>74</v>
          </cell>
        </row>
        <row r="17">
          <cell r="A17">
            <v>1719015</v>
          </cell>
          <cell r="B17" t="str">
            <v>Asit Parija Mohan</v>
          </cell>
          <cell r="C17">
            <v>31</v>
          </cell>
          <cell r="D17">
            <v>45</v>
          </cell>
          <cell r="E17">
            <v>76</v>
          </cell>
        </row>
        <row r="18">
          <cell r="A18">
            <v>1719016</v>
          </cell>
          <cell r="B18" t="str">
            <v>Shenoy Naresh Keshav</v>
          </cell>
          <cell r="C18">
            <v>33</v>
          </cell>
          <cell r="D18">
            <v>36</v>
          </cell>
          <cell r="E18">
            <v>69</v>
          </cell>
        </row>
        <row r="19">
          <cell r="A19">
            <v>1719017</v>
          </cell>
          <cell r="B19" t="str">
            <v>Amit Kumar Suthar</v>
          </cell>
          <cell r="C19">
            <v>32</v>
          </cell>
          <cell r="D19">
            <v>39</v>
          </cell>
          <cell r="E19">
            <v>71</v>
          </cell>
        </row>
        <row r="20">
          <cell r="A20">
            <v>1719018</v>
          </cell>
          <cell r="B20" t="str">
            <v>Amar Singh Patel</v>
          </cell>
          <cell r="C20">
            <v>30</v>
          </cell>
          <cell r="D20">
            <v>41</v>
          </cell>
          <cell r="E20">
            <v>71</v>
          </cell>
        </row>
        <row r="21">
          <cell r="A21">
            <v>1719019</v>
          </cell>
          <cell r="B21" t="str">
            <v>Rahul Jaimini Patel</v>
          </cell>
          <cell r="C21">
            <v>29</v>
          </cell>
          <cell r="D21">
            <v>46</v>
          </cell>
          <cell r="E21">
            <v>75</v>
          </cell>
        </row>
        <row r="22">
          <cell r="A22">
            <v>1719020</v>
          </cell>
          <cell r="B22" t="str">
            <v>Rohit Rajgarhia Patel</v>
          </cell>
          <cell r="C22">
            <v>27</v>
          </cell>
          <cell r="D22">
            <v>40</v>
          </cell>
          <cell r="E22">
            <v>67</v>
          </cell>
        </row>
        <row r="23">
          <cell r="A23">
            <v>1719021</v>
          </cell>
          <cell r="B23" t="str">
            <v>Akshit Sharma Patel</v>
          </cell>
          <cell r="C23">
            <v>31</v>
          </cell>
          <cell r="D23">
            <v>38</v>
          </cell>
          <cell r="E23">
            <v>69</v>
          </cell>
        </row>
        <row r="24">
          <cell r="A24">
            <v>1719022</v>
          </cell>
          <cell r="B24" t="str">
            <v>Divya Kumar Kala</v>
          </cell>
          <cell r="C24">
            <v>28</v>
          </cell>
          <cell r="D24">
            <v>37</v>
          </cell>
          <cell r="E24">
            <v>65</v>
          </cell>
        </row>
        <row r="25">
          <cell r="A25">
            <v>1719023</v>
          </cell>
          <cell r="B25" t="str">
            <v>Sri Harshad Kala</v>
          </cell>
          <cell r="C25">
            <v>30</v>
          </cell>
          <cell r="D25">
            <v>40</v>
          </cell>
          <cell r="E25">
            <v>70</v>
          </cell>
        </row>
        <row r="26">
          <cell r="A26">
            <v>1719024</v>
          </cell>
          <cell r="B26" t="str">
            <v>Micky Mrinal Minz</v>
          </cell>
          <cell r="C26">
            <v>25</v>
          </cell>
          <cell r="D26">
            <v>35</v>
          </cell>
          <cell r="E26">
            <v>60</v>
          </cell>
        </row>
        <row r="27">
          <cell r="A27">
            <v>1719025</v>
          </cell>
          <cell r="B27" t="str">
            <v>Nishant Mundu Minz</v>
          </cell>
          <cell r="C27">
            <v>32</v>
          </cell>
          <cell r="D27">
            <v>42</v>
          </cell>
          <cell r="E27">
            <v>74</v>
          </cell>
        </row>
        <row r="28">
          <cell r="A28">
            <v>1719026</v>
          </cell>
          <cell r="B28" t="str">
            <v>Vinu Rajashekhar Minz</v>
          </cell>
          <cell r="C28">
            <v>31</v>
          </cell>
          <cell r="D28">
            <v>45</v>
          </cell>
          <cell r="E28">
            <v>76</v>
          </cell>
        </row>
        <row r="29">
          <cell r="A29">
            <v>1719027</v>
          </cell>
          <cell r="B29" t="str">
            <v>Mainack Mondal Minz</v>
          </cell>
          <cell r="C29">
            <v>33</v>
          </cell>
          <cell r="D29">
            <v>36</v>
          </cell>
          <cell r="E29">
            <v>69</v>
          </cell>
        </row>
        <row r="30">
          <cell r="A30">
            <v>1719028</v>
          </cell>
          <cell r="B30" t="str">
            <v>Debabrata Dey Minz</v>
          </cell>
          <cell r="C30">
            <v>32</v>
          </cell>
          <cell r="D30">
            <v>39</v>
          </cell>
          <cell r="E30">
            <v>71</v>
          </cell>
        </row>
        <row r="31">
          <cell r="A31">
            <v>1719029</v>
          </cell>
          <cell r="B31" t="str">
            <v>Vivekananda Najumudheen Bhat</v>
          </cell>
          <cell r="C31">
            <v>30</v>
          </cell>
          <cell r="D31">
            <v>41</v>
          </cell>
          <cell r="E31">
            <v>71</v>
          </cell>
        </row>
        <row r="32">
          <cell r="A32">
            <v>1719030</v>
          </cell>
          <cell r="B32" t="str">
            <v>Praveen Ankit Sonare</v>
          </cell>
          <cell r="C32">
            <v>29</v>
          </cell>
          <cell r="D32">
            <v>46</v>
          </cell>
          <cell r="E32">
            <v>75</v>
          </cell>
        </row>
        <row r="33">
          <cell r="A33">
            <v>1719031</v>
          </cell>
          <cell r="B33" t="str">
            <v>Ravi Rattan Sonare</v>
          </cell>
          <cell r="C33">
            <v>27</v>
          </cell>
          <cell r="D33">
            <v>40</v>
          </cell>
          <cell r="E33">
            <v>67</v>
          </cell>
        </row>
        <row r="34">
          <cell r="A34">
            <v>1719032</v>
          </cell>
          <cell r="B34" t="str">
            <v>Anindya Bhowmik Sonare</v>
          </cell>
          <cell r="C34">
            <v>31</v>
          </cell>
          <cell r="D34">
            <v>38</v>
          </cell>
          <cell r="E34">
            <v>69</v>
          </cell>
        </row>
        <row r="35">
          <cell r="A35">
            <v>1719033</v>
          </cell>
          <cell r="B35" t="str">
            <v>Bishal Lama Sonare</v>
          </cell>
          <cell r="C35">
            <v>28</v>
          </cell>
          <cell r="D35">
            <v>37</v>
          </cell>
          <cell r="E35">
            <v>65</v>
          </cell>
        </row>
        <row r="36">
          <cell r="A36">
            <v>1719034</v>
          </cell>
          <cell r="B36" t="str">
            <v>Arun Kumar Saragadam</v>
          </cell>
          <cell r="C36">
            <v>30</v>
          </cell>
          <cell r="D36">
            <v>40</v>
          </cell>
          <cell r="E36">
            <v>70</v>
          </cell>
        </row>
        <row r="37">
          <cell r="A37">
            <v>1719035</v>
          </cell>
          <cell r="B37" t="str">
            <v>Arit Kumar Mondal</v>
          </cell>
          <cell r="C37">
            <v>25</v>
          </cell>
          <cell r="D37">
            <v>35</v>
          </cell>
          <cell r="E37">
            <v>60</v>
          </cell>
        </row>
        <row r="38">
          <cell r="A38">
            <v>1719036</v>
          </cell>
          <cell r="B38" t="str">
            <v>Akash Rao Mondal</v>
          </cell>
          <cell r="C38">
            <v>32</v>
          </cell>
          <cell r="D38">
            <v>42</v>
          </cell>
          <cell r="E38">
            <v>74</v>
          </cell>
        </row>
        <row r="39">
          <cell r="A39">
            <v>1719037</v>
          </cell>
          <cell r="B39" t="str">
            <v>Marut Agarwal Mondal</v>
          </cell>
          <cell r="C39">
            <v>31</v>
          </cell>
          <cell r="D39">
            <v>45</v>
          </cell>
          <cell r="E39">
            <v>76</v>
          </cell>
        </row>
        <row r="40">
          <cell r="A40">
            <v>1719038</v>
          </cell>
          <cell r="B40" t="str">
            <v>Abhishek Pratap Singh</v>
          </cell>
          <cell r="C40">
            <v>33</v>
          </cell>
          <cell r="D40">
            <v>36</v>
          </cell>
          <cell r="E40">
            <v>69</v>
          </cell>
        </row>
        <row r="41">
          <cell r="A41">
            <v>1719039</v>
          </cell>
          <cell r="B41" t="str">
            <v>Sushant Kumar Singh</v>
          </cell>
          <cell r="C41">
            <v>32</v>
          </cell>
          <cell r="D41">
            <v>39</v>
          </cell>
          <cell r="E41">
            <v>71</v>
          </cell>
        </row>
        <row r="42">
          <cell r="A42">
            <v>1719040</v>
          </cell>
          <cell r="B42" t="str">
            <v>Arpit Mishra Singh</v>
          </cell>
          <cell r="C42">
            <v>30</v>
          </cell>
          <cell r="D42">
            <v>41</v>
          </cell>
          <cell r="E42">
            <v>71</v>
          </cell>
        </row>
        <row r="43">
          <cell r="A43">
            <v>1719041</v>
          </cell>
          <cell r="B43" t="str">
            <v>Abhinav Gupta Singh</v>
          </cell>
          <cell r="C43">
            <v>29</v>
          </cell>
          <cell r="D43">
            <v>46</v>
          </cell>
          <cell r="E43">
            <v>75</v>
          </cell>
        </row>
        <row r="44">
          <cell r="A44">
            <v>1719042</v>
          </cell>
          <cell r="B44" t="str">
            <v>Togarrati Venkata Nagesh</v>
          </cell>
          <cell r="C44">
            <v>27</v>
          </cell>
          <cell r="D44">
            <v>40</v>
          </cell>
          <cell r="E44">
            <v>67</v>
          </cell>
        </row>
        <row r="45">
          <cell r="A45">
            <v>1719043</v>
          </cell>
          <cell r="B45" t="str">
            <v>Pam Revanth Nagesh</v>
          </cell>
          <cell r="C45">
            <v>31</v>
          </cell>
          <cell r="D45">
            <v>38</v>
          </cell>
          <cell r="E45">
            <v>69</v>
          </cell>
        </row>
        <row r="46">
          <cell r="A46">
            <v>1719044</v>
          </cell>
          <cell r="B46" t="str">
            <v>Gourav Khaneja Nagesh</v>
          </cell>
          <cell r="C46">
            <v>28</v>
          </cell>
          <cell r="D46">
            <v>37</v>
          </cell>
          <cell r="E46">
            <v>65</v>
          </cell>
        </row>
        <row r="47">
          <cell r="A47">
            <v>1719045</v>
          </cell>
          <cell r="B47" t="str">
            <v>Mayank Jaiswal Nagesh</v>
          </cell>
          <cell r="C47">
            <v>30</v>
          </cell>
          <cell r="D47">
            <v>40</v>
          </cell>
          <cell r="E47">
            <v>70</v>
          </cell>
        </row>
        <row r="48">
          <cell r="A48">
            <v>1719046</v>
          </cell>
          <cell r="B48" t="str">
            <v>Amit Shanker Nagesh</v>
          </cell>
          <cell r="C48">
            <v>25</v>
          </cell>
          <cell r="D48">
            <v>35</v>
          </cell>
          <cell r="E48">
            <v>60</v>
          </cell>
        </row>
        <row r="49">
          <cell r="A49">
            <v>1719047</v>
          </cell>
          <cell r="B49" t="str">
            <v>Abhinav Anand Nagesh</v>
          </cell>
          <cell r="C49">
            <v>32</v>
          </cell>
          <cell r="D49">
            <v>42</v>
          </cell>
          <cell r="E49">
            <v>74</v>
          </cell>
        </row>
        <row r="50">
          <cell r="A50">
            <v>1719048</v>
          </cell>
          <cell r="B50" t="str">
            <v>Varun K Choudhary</v>
          </cell>
          <cell r="C50">
            <v>31</v>
          </cell>
          <cell r="D50">
            <v>45</v>
          </cell>
          <cell r="E50">
            <v>76</v>
          </cell>
        </row>
        <row r="51">
          <cell r="A51">
            <v>1719049</v>
          </cell>
          <cell r="B51" t="str">
            <v>Diptesh Chatterjee Choudhary</v>
          </cell>
          <cell r="C51">
            <v>33</v>
          </cell>
          <cell r="D51">
            <v>36</v>
          </cell>
          <cell r="E51">
            <v>69</v>
          </cell>
        </row>
        <row r="52">
          <cell r="A52">
            <v>1719050</v>
          </cell>
          <cell r="B52" t="str">
            <v>Anuj Kumar Singh</v>
          </cell>
          <cell r="C52">
            <v>32</v>
          </cell>
          <cell r="D52">
            <v>39</v>
          </cell>
          <cell r="E52">
            <v>71</v>
          </cell>
        </row>
        <row r="53">
          <cell r="A53">
            <v>1719051</v>
          </cell>
          <cell r="B53" t="str">
            <v>Dilpreet Singh Singh</v>
          </cell>
          <cell r="C53">
            <v>30</v>
          </cell>
          <cell r="D53">
            <v>41</v>
          </cell>
          <cell r="E53">
            <v>71</v>
          </cell>
        </row>
        <row r="54">
          <cell r="A54">
            <v>1719052</v>
          </cell>
          <cell r="B54" t="str">
            <v>Amit Sharma Singh</v>
          </cell>
          <cell r="C54">
            <v>29</v>
          </cell>
          <cell r="D54">
            <v>46</v>
          </cell>
          <cell r="E54">
            <v>75</v>
          </cell>
        </row>
        <row r="55">
          <cell r="A55">
            <v>1719053</v>
          </cell>
          <cell r="B55" t="str">
            <v>Kammara Yashwanth Kumar</v>
          </cell>
          <cell r="C55">
            <v>27</v>
          </cell>
          <cell r="D55">
            <v>40</v>
          </cell>
          <cell r="E55">
            <v>67</v>
          </cell>
        </row>
        <row r="56">
          <cell r="A56">
            <v>1719054</v>
          </cell>
          <cell r="B56" t="str">
            <v>Mani Kumar Nallani</v>
          </cell>
          <cell r="C56">
            <v>31</v>
          </cell>
          <cell r="D56">
            <v>38</v>
          </cell>
          <cell r="E56">
            <v>69</v>
          </cell>
        </row>
        <row r="57">
          <cell r="A57">
            <v>1719055</v>
          </cell>
          <cell r="B57" t="str">
            <v>Rahul Saxena Nallani</v>
          </cell>
          <cell r="C57">
            <v>28</v>
          </cell>
          <cell r="D57">
            <v>37</v>
          </cell>
          <cell r="E57">
            <v>65</v>
          </cell>
        </row>
        <row r="58">
          <cell r="A58">
            <v>1719056</v>
          </cell>
          <cell r="B58" t="str">
            <v>Sahil Goyal Nallani</v>
          </cell>
          <cell r="C58">
            <v>30</v>
          </cell>
          <cell r="D58">
            <v>40</v>
          </cell>
          <cell r="E58">
            <v>70</v>
          </cell>
        </row>
        <row r="59">
          <cell r="A59">
            <v>1719057</v>
          </cell>
          <cell r="B59" t="str">
            <v>Dodda Raviteja Nallani</v>
          </cell>
          <cell r="C59">
            <v>25</v>
          </cell>
          <cell r="D59">
            <v>35</v>
          </cell>
          <cell r="E59">
            <v>60</v>
          </cell>
        </row>
        <row r="60">
          <cell r="A60">
            <v>1719058</v>
          </cell>
          <cell r="B60" t="str">
            <v>Anirudha Patro Nallani</v>
          </cell>
          <cell r="C60">
            <v>32</v>
          </cell>
          <cell r="D60">
            <v>42</v>
          </cell>
          <cell r="E60">
            <v>74</v>
          </cell>
        </row>
        <row r="61">
          <cell r="A61">
            <v>1719059</v>
          </cell>
          <cell r="B61" t="str">
            <v>Mullapudi Pavan Nithin</v>
          </cell>
          <cell r="C61">
            <v>31</v>
          </cell>
          <cell r="D61">
            <v>45</v>
          </cell>
          <cell r="E61">
            <v>76</v>
          </cell>
        </row>
        <row r="62">
          <cell r="A62">
            <v>1719060</v>
          </cell>
          <cell r="B62" t="str">
            <v>Sameer Hembrom Nithin</v>
          </cell>
          <cell r="C62">
            <v>33</v>
          </cell>
          <cell r="D62">
            <v>36</v>
          </cell>
          <cell r="E62">
            <v>69</v>
          </cell>
        </row>
        <row r="63">
          <cell r="A63">
            <v>1719061</v>
          </cell>
          <cell r="B63" t="str">
            <v>Ayan Mazumdar Nithin</v>
          </cell>
          <cell r="C63">
            <v>32</v>
          </cell>
          <cell r="D63">
            <v>39</v>
          </cell>
          <cell r="E63">
            <v>71</v>
          </cell>
        </row>
        <row r="64">
          <cell r="A64">
            <v>1719062</v>
          </cell>
          <cell r="B64" t="str">
            <v>Kiran Kumar Bollam</v>
          </cell>
          <cell r="C64">
            <v>30</v>
          </cell>
          <cell r="D64">
            <v>41</v>
          </cell>
          <cell r="E64">
            <v>71</v>
          </cell>
        </row>
        <row r="65">
          <cell r="A65">
            <v>1719063</v>
          </cell>
          <cell r="B65" t="str">
            <v>Biswajyoti Das Bollam</v>
          </cell>
          <cell r="C65">
            <v>29</v>
          </cell>
          <cell r="D65">
            <v>46</v>
          </cell>
          <cell r="E65">
            <v>75</v>
          </cell>
        </row>
        <row r="66">
          <cell r="A66">
            <v>1719064</v>
          </cell>
          <cell r="B66" t="str">
            <v>Arka Aloke Bhattacharya</v>
          </cell>
          <cell r="C66">
            <v>27</v>
          </cell>
          <cell r="D66">
            <v>40</v>
          </cell>
          <cell r="E66">
            <v>67</v>
          </cell>
        </row>
        <row r="67">
          <cell r="A67">
            <v>1719065</v>
          </cell>
          <cell r="B67" t="str">
            <v>Abhijeet Kumar Bhattacharya</v>
          </cell>
          <cell r="C67">
            <v>31</v>
          </cell>
          <cell r="D67">
            <v>38</v>
          </cell>
          <cell r="E67">
            <v>69</v>
          </cell>
        </row>
        <row r="68">
          <cell r="A68">
            <v>1719066</v>
          </cell>
          <cell r="B68" t="str">
            <v>Alok Kumar Yadav</v>
          </cell>
          <cell r="C68">
            <v>28</v>
          </cell>
          <cell r="D68">
            <v>37</v>
          </cell>
          <cell r="E68">
            <v>65</v>
          </cell>
        </row>
        <row r="69">
          <cell r="A69">
            <v>1719067</v>
          </cell>
          <cell r="B69" t="str">
            <v>Anshul Rai Yadav</v>
          </cell>
          <cell r="C69">
            <v>30</v>
          </cell>
          <cell r="D69">
            <v>40</v>
          </cell>
          <cell r="E69">
            <v>70</v>
          </cell>
        </row>
        <row r="70">
          <cell r="A70">
            <v>1719068</v>
          </cell>
          <cell r="B70" t="str">
            <v>Mohit Singh Yadav</v>
          </cell>
          <cell r="C70">
            <v>25</v>
          </cell>
          <cell r="D70">
            <v>35</v>
          </cell>
          <cell r="E70">
            <v>60</v>
          </cell>
        </row>
        <row r="71">
          <cell r="A71">
            <v>1719069</v>
          </cell>
          <cell r="B71" t="str">
            <v>Biswajeet Mistry Yadav</v>
          </cell>
          <cell r="C71">
            <v>32</v>
          </cell>
          <cell r="D71">
            <v>42</v>
          </cell>
          <cell r="E71">
            <v>74</v>
          </cell>
        </row>
        <row r="72">
          <cell r="A72">
            <v>1719070</v>
          </cell>
          <cell r="B72" t="str">
            <v>Badal Murmu Yadav</v>
          </cell>
          <cell r="C72">
            <v>31</v>
          </cell>
          <cell r="D72">
            <v>45</v>
          </cell>
          <cell r="E72">
            <v>76</v>
          </cell>
        </row>
        <row r="73">
          <cell r="A73">
            <v>1719071</v>
          </cell>
          <cell r="B73" t="str">
            <v>Chinthala Sathish Chandra</v>
          </cell>
          <cell r="C73">
            <v>33</v>
          </cell>
          <cell r="D73">
            <v>36</v>
          </cell>
          <cell r="E73">
            <v>69</v>
          </cell>
        </row>
        <row r="74">
          <cell r="A74">
            <v>1719072</v>
          </cell>
          <cell r="B74" t="str">
            <v>Vadde Sanjeev Chandra</v>
          </cell>
          <cell r="C74">
            <v>32</v>
          </cell>
          <cell r="D74">
            <v>39</v>
          </cell>
          <cell r="E74">
            <v>71</v>
          </cell>
        </row>
        <row r="75">
          <cell r="A75">
            <v>1719073</v>
          </cell>
          <cell r="B75" t="str">
            <v>B Rajender Naik</v>
          </cell>
          <cell r="C75">
            <v>30</v>
          </cell>
          <cell r="D75">
            <v>41</v>
          </cell>
          <cell r="E75">
            <v>71</v>
          </cell>
        </row>
        <row r="76">
          <cell r="A76">
            <v>1719074</v>
          </cell>
          <cell r="B76" t="str">
            <v>Gaurav Mehta Naik</v>
          </cell>
          <cell r="C76">
            <v>29</v>
          </cell>
          <cell r="D76">
            <v>46</v>
          </cell>
          <cell r="E76">
            <v>75</v>
          </cell>
        </row>
        <row r="77">
          <cell r="A77">
            <v>1719075</v>
          </cell>
          <cell r="B77" t="str">
            <v>Naveen Kumar Molleti</v>
          </cell>
          <cell r="C77">
            <v>27</v>
          </cell>
          <cell r="D77">
            <v>40</v>
          </cell>
          <cell r="E77">
            <v>67</v>
          </cell>
        </row>
        <row r="78">
          <cell r="A78">
            <v>1719076</v>
          </cell>
          <cell r="B78" t="str">
            <v>Rahul Kumar Srivastava</v>
          </cell>
          <cell r="C78">
            <v>31</v>
          </cell>
          <cell r="D78">
            <v>38</v>
          </cell>
          <cell r="E78">
            <v>69</v>
          </cell>
        </row>
        <row r="79">
          <cell r="A79">
            <v>1719077</v>
          </cell>
          <cell r="B79" t="str">
            <v>Saurabh Kumar Goyal</v>
          </cell>
          <cell r="C79">
            <v>28</v>
          </cell>
          <cell r="D79">
            <v>37</v>
          </cell>
          <cell r="E79">
            <v>65</v>
          </cell>
        </row>
        <row r="80">
          <cell r="A80">
            <v>1719078</v>
          </cell>
          <cell r="B80" t="str">
            <v>Narendra Kumar Tangella</v>
          </cell>
          <cell r="C80">
            <v>30</v>
          </cell>
          <cell r="D80">
            <v>40</v>
          </cell>
          <cell r="E80">
            <v>70</v>
          </cell>
        </row>
        <row r="81">
          <cell r="A81">
            <v>1719079</v>
          </cell>
          <cell r="B81" t="str">
            <v>Nandam Karthik Kumar</v>
          </cell>
          <cell r="C81">
            <v>25</v>
          </cell>
          <cell r="D81">
            <v>35</v>
          </cell>
          <cell r="E81">
            <v>60</v>
          </cell>
        </row>
        <row r="82">
          <cell r="A82">
            <v>1719080</v>
          </cell>
          <cell r="B82" t="str">
            <v>Atul Kumar Gupta</v>
          </cell>
          <cell r="C82">
            <v>32</v>
          </cell>
          <cell r="D82">
            <v>42</v>
          </cell>
          <cell r="E82">
            <v>74</v>
          </cell>
        </row>
        <row r="83">
          <cell r="A83">
            <v>1719081</v>
          </cell>
          <cell r="B83" t="str">
            <v>Harsh Vardhan Agarwal</v>
          </cell>
          <cell r="C83">
            <v>31</v>
          </cell>
          <cell r="D83">
            <v>45</v>
          </cell>
          <cell r="E83">
            <v>76</v>
          </cell>
        </row>
        <row r="84">
          <cell r="A84">
            <v>1719082</v>
          </cell>
          <cell r="B84" t="str">
            <v>Rayman Preet Agarwal</v>
          </cell>
          <cell r="C84">
            <v>33</v>
          </cell>
          <cell r="D84">
            <v>36</v>
          </cell>
          <cell r="E84">
            <v>69</v>
          </cell>
        </row>
        <row r="85">
          <cell r="A85">
            <v>1719083</v>
          </cell>
          <cell r="B85" t="str">
            <v>Aniket Nayak Agarwal</v>
          </cell>
          <cell r="C85">
            <v>32</v>
          </cell>
          <cell r="D85">
            <v>39</v>
          </cell>
          <cell r="E85">
            <v>71</v>
          </cell>
        </row>
        <row r="86">
          <cell r="A86">
            <v>1719084</v>
          </cell>
          <cell r="B86" t="str">
            <v>Siddharth Raghuvansi Agarwal</v>
          </cell>
          <cell r="C86">
            <v>30</v>
          </cell>
          <cell r="D86">
            <v>41</v>
          </cell>
          <cell r="E86">
            <v>71</v>
          </cell>
        </row>
        <row r="87">
          <cell r="A87">
            <v>1719085</v>
          </cell>
          <cell r="B87" t="str">
            <v>Sayantan Ghosh Agarwal</v>
          </cell>
          <cell r="C87">
            <v>29</v>
          </cell>
          <cell r="D87">
            <v>46</v>
          </cell>
          <cell r="E87">
            <v>75</v>
          </cell>
        </row>
        <row r="88">
          <cell r="A88">
            <v>1719086</v>
          </cell>
          <cell r="B88" t="str">
            <v>Aurosish Mishra Agarwal</v>
          </cell>
          <cell r="C88">
            <v>27</v>
          </cell>
          <cell r="D88">
            <v>40</v>
          </cell>
          <cell r="E88">
            <v>67</v>
          </cell>
        </row>
        <row r="89">
          <cell r="A89">
            <v>1719087</v>
          </cell>
          <cell r="B89" t="str">
            <v>Ashish Jhunjhunwala Agarwal</v>
          </cell>
          <cell r="C89">
            <v>31</v>
          </cell>
          <cell r="D89">
            <v>38</v>
          </cell>
          <cell r="E89">
            <v>69</v>
          </cell>
        </row>
        <row r="90">
          <cell r="A90">
            <v>1719088</v>
          </cell>
          <cell r="B90" t="str">
            <v>Sujan Kundu Agarwal</v>
          </cell>
          <cell r="C90">
            <v>28</v>
          </cell>
          <cell r="D90">
            <v>37</v>
          </cell>
          <cell r="E90">
            <v>65</v>
          </cell>
        </row>
        <row r="91">
          <cell r="A91">
            <v>1719089</v>
          </cell>
          <cell r="B91" t="str">
            <v>Bivas Mitra Agarwal</v>
          </cell>
          <cell r="C91">
            <v>30</v>
          </cell>
          <cell r="D91">
            <v>40</v>
          </cell>
          <cell r="E91">
            <v>70</v>
          </cell>
        </row>
        <row r="92">
          <cell r="A92">
            <v>1719090</v>
          </cell>
          <cell r="B92" t="str">
            <v>Sujan Kumar Saha</v>
          </cell>
          <cell r="C92">
            <v>25</v>
          </cell>
          <cell r="D92">
            <v>35</v>
          </cell>
          <cell r="E92">
            <v>60</v>
          </cell>
        </row>
        <row r="93">
          <cell r="A93">
            <v>1719091</v>
          </cell>
          <cell r="B93" t="str">
            <v>Plaban Kumar Bhowmick</v>
          </cell>
          <cell r="C93">
            <v>32</v>
          </cell>
          <cell r="D93">
            <v>42</v>
          </cell>
          <cell r="E93">
            <v>74</v>
          </cell>
        </row>
        <row r="94">
          <cell r="A94">
            <v>1719092</v>
          </cell>
          <cell r="B94" t="str">
            <v>Arnab Kumar Sarkar</v>
          </cell>
          <cell r="C94">
            <v>31</v>
          </cell>
          <cell r="D94">
            <v>45</v>
          </cell>
          <cell r="E94">
            <v>76</v>
          </cell>
        </row>
        <row r="95">
          <cell r="A95">
            <v>1719093</v>
          </cell>
          <cell r="B95" t="str">
            <v>Alimpan Barua Boro</v>
          </cell>
          <cell r="C95">
            <v>33</v>
          </cell>
          <cell r="D95">
            <v>36</v>
          </cell>
          <cell r="E95">
            <v>69</v>
          </cell>
        </row>
        <row r="96">
          <cell r="A96">
            <v>1719094</v>
          </cell>
          <cell r="B96" t="str">
            <v>Keshav Prawasi Singh</v>
          </cell>
          <cell r="C96">
            <v>32</v>
          </cell>
          <cell r="D96">
            <v>39</v>
          </cell>
          <cell r="E96">
            <v>71</v>
          </cell>
        </row>
        <row r="97">
          <cell r="A97">
            <v>1719095</v>
          </cell>
          <cell r="B97" t="str">
            <v>Neetesh Gupta Singh</v>
          </cell>
          <cell r="C97">
            <v>30</v>
          </cell>
          <cell r="D97">
            <v>41</v>
          </cell>
          <cell r="E97">
            <v>71</v>
          </cell>
        </row>
        <row r="98">
          <cell r="A98">
            <v>1719096</v>
          </cell>
          <cell r="B98" t="str">
            <v>Naveen Kumar Singh</v>
          </cell>
          <cell r="C98">
            <v>29</v>
          </cell>
          <cell r="D98">
            <v>46</v>
          </cell>
          <cell r="E98">
            <v>75</v>
          </cell>
        </row>
        <row r="99">
          <cell r="A99">
            <v>1719097</v>
          </cell>
          <cell r="B99" t="str">
            <v>Sumit Sinha Singh</v>
          </cell>
          <cell r="C99">
            <v>27</v>
          </cell>
          <cell r="D99">
            <v>40</v>
          </cell>
          <cell r="E99">
            <v>67</v>
          </cell>
        </row>
        <row r="100">
          <cell r="A100">
            <v>1719098</v>
          </cell>
          <cell r="B100" t="str">
            <v>Korlam Gautam Singh</v>
          </cell>
          <cell r="C100">
            <v>31</v>
          </cell>
          <cell r="D100">
            <v>38</v>
          </cell>
          <cell r="E100">
            <v>69</v>
          </cell>
        </row>
        <row r="101">
          <cell r="A101">
            <v>1719099</v>
          </cell>
          <cell r="B101" t="str">
            <v>Dhoble Sumit Singh</v>
          </cell>
          <cell r="C101">
            <v>28</v>
          </cell>
          <cell r="D101">
            <v>37</v>
          </cell>
          <cell r="E101">
            <v>65</v>
          </cell>
        </row>
        <row r="102">
          <cell r="A102">
            <v>1719100</v>
          </cell>
          <cell r="B102" t="str">
            <v>Nandish Tella Naidu</v>
          </cell>
          <cell r="C102">
            <v>30</v>
          </cell>
          <cell r="D102">
            <v>40</v>
          </cell>
          <cell r="E102">
            <v>70</v>
          </cell>
        </row>
        <row r="103">
          <cell r="A103">
            <v>1719101</v>
          </cell>
          <cell r="B103" t="str">
            <v>Gautam Kumar Reddy</v>
          </cell>
          <cell r="C103">
            <v>25</v>
          </cell>
          <cell r="D103">
            <v>35</v>
          </cell>
          <cell r="E103">
            <v>60</v>
          </cell>
        </row>
        <row r="104">
          <cell r="A104">
            <v>1719102</v>
          </cell>
          <cell r="B104" t="str">
            <v>Ramdutt Kishav Sharma</v>
          </cell>
          <cell r="C104">
            <v>32</v>
          </cell>
          <cell r="D104">
            <v>42</v>
          </cell>
          <cell r="E104">
            <v>74</v>
          </cell>
        </row>
        <row r="105">
          <cell r="A105">
            <v>1719103</v>
          </cell>
          <cell r="B105" t="str">
            <v>Pratik Kishav Agarwal</v>
          </cell>
          <cell r="C105">
            <v>31</v>
          </cell>
          <cell r="D105">
            <v>45</v>
          </cell>
          <cell r="E105">
            <v>76</v>
          </cell>
        </row>
        <row r="106">
          <cell r="A106">
            <v>1719104</v>
          </cell>
          <cell r="B106" t="str">
            <v>Rishav Kishav Agarwal</v>
          </cell>
          <cell r="C106">
            <v>33</v>
          </cell>
          <cell r="D106">
            <v>36</v>
          </cell>
          <cell r="E106">
            <v>69</v>
          </cell>
        </row>
        <row r="107">
          <cell r="A107">
            <v>1719105</v>
          </cell>
          <cell r="B107" t="str">
            <v>Rakesh Prudhvi Kumar</v>
          </cell>
          <cell r="C107">
            <v>32</v>
          </cell>
          <cell r="D107">
            <v>39</v>
          </cell>
          <cell r="E107">
            <v>71</v>
          </cell>
        </row>
        <row r="108">
          <cell r="A108">
            <v>1719106</v>
          </cell>
          <cell r="B108" t="str">
            <v>Sayak Mitra Kumar</v>
          </cell>
          <cell r="C108">
            <v>30</v>
          </cell>
          <cell r="D108">
            <v>41</v>
          </cell>
          <cell r="E108">
            <v>71</v>
          </cell>
        </row>
        <row r="109">
          <cell r="A109">
            <v>1719107</v>
          </cell>
          <cell r="B109" t="str">
            <v>Achin Gautam Agarwal</v>
          </cell>
          <cell r="C109">
            <v>29</v>
          </cell>
          <cell r="D109">
            <v>46</v>
          </cell>
          <cell r="E109">
            <v>75</v>
          </cell>
        </row>
        <row r="110">
          <cell r="A110">
            <v>1719108</v>
          </cell>
          <cell r="B110" t="str">
            <v>Avishek Gautam Banerjee</v>
          </cell>
          <cell r="C110">
            <v>27</v>
          </cell>
          <cell r="D110">
            <v>40</v>
          </cell>
          <cell r="E110">
            <v>67</v>
          </cell>
        </row>
        <row r="111">
          <cell r="A111">
            <v>1719109</v>
          </cell>
          <cell r="B111" t="str">
            <v>Vighnesh Gautam Avadhani</v>
          </cell>
          <cell r="C111">
            <v>31</v>
          </cell>
          <cell r="D111">
            <v>38</v>
          </cell>
          <cell r="E111">
            <v>69</v>
          </cell>
        </row>
        <row r="112">
          <cell r="A112">
            <v>1719110</v>
          </cell>
          <cell r="B112" t="str">
            <v>Abhinav Gautam Chandel</v>
          </cell>
          <cell r="C112">
            <v>28</v>
          </cell>
          <cell r="D112">
            <v>37</v>
          </cell>
          <cell r="E112">
            <v>65</v>
          </cell>
        </row>
        <row r="113">
          <cell r="A113">
            <v>1719111</v>
          </cell>
          <cell r="B113" t="str">
            <v>Arvind Gautam Das</v>
          </cell>
          <cell r="C113">
            <v>30</v>
          </cell>
          <cell r="D113">
            <v>40</v>
          </cell>
          <cell r="E113">
            <v>70</v>
          </cell>
        </row>
        <row r="114">
          <cell r="A114">
            <v>1719112</v>
          </cell>
          <cell r="B114" t="str">
            <v>Sunita Suman Das</v>
          </cell>
          <cell r="C114">
            <v>25</v>
          </cell>
          <cell r="D114">
            <v>35</v>
          </cell>
          <cell r="E114">
            <v>60</v>
          </cell>
        </row>
        <row r="115">
          <cell r="A115">
            <v>1719113</v>
          </cell>
          <cell r="B115" t="str">
            <v>Monotosh Suman Das</v>
          </cell>
          <cell r="C115">
            <v>32</v>
          </cell>
          <cell r="D115">
            <v>42</v>
          </cell>
          <cell r="E115">
            <v>74</v>
          </cell>
        </row>
        <row r="116">
          <cell r="A116">
            <v>1719114</v>
          </cell>
          <cell r="B116" t="str">
            <v>Sanket Suman Agarwal</v>
          </cell>
          <cell r="C116">
            <v>31</v>
          </cell>
          <cell r="D116">
            <v>45</v>
          </cell>
          <cell r="E116">
            <v>76</v>
          </cell>
        </row>
        <row r="117">
          <cell r="A117">
            <v>1719115</v>
          </cell>
          <cell r="B117" t="str">
            <v>Arun Dobriyal Walia</v>
          </cell>
          <cell r="C117">
            <v>33</v>
          </cell>
          <cell r="D117">
            <v>36</v>
          </cell>
          <cell r="E117">
            <v>69</v>
          </cell>
        </row>
        <row r="118">
          <cell r="A118">
            <v>1719116</v>
          </cell>
          <cell r="B118" t="str">
            <v>Rishav Kishav Mishra</v>
          </cell>
          <cell r="C118">
            <v>32</v>
          </cell>
          <cell r="D118">
            <v>39</v>
          </cell>
          <cell r="E118">
            <v>71</v>
          </cell>
        </row>
        <row r="119">
          <cell r="A119">
            <v>1719117</v>
          </cell>
          <cell r="B119" t="str">
            <v>Aruni Kishav Choudhary</v>
          </cell>
          <cell r="C119">
            <v>30</v>
          </cell>
          <cell r="D119">
            <v>41</v>
          </cell>
          <cell r="E119">
            <v>71</v>
          </cell>
        </row>
        <row r="120">
          <cell r="A120">
            <v>1719118</v>
          </cell>
          <cell r="B120" t="str">
            <v>Gyan Baboo Jain</v>
          </cell>
          <cell r="C120">
            <v>29</v>
          </cell>
          <cell r="D120">
            <v>46</v>
          </cell>
          <cell r="E120">
            <v>75</v>
          </cell>
        </row>
        <row r="121">
          <cell r="A121">
            <v>1719119</v>
          </cell>
          <cell r="B121" t="str">
            <v>Rohit Romesh Jain</v>
          </cell>
          <cell r="C121">
            <v>27</v>
          </cell>
          <cell r="D121">
            <v>40</v>
          </cell>
          <cell r="E121">
            <v>67</v>
          </cell>
        </row>
        <row r="122">
          <cell r="A122">
            <v>1719120</v>
          </cell>
          <cell r="B122" t="str">
            <v>Anshul Gupta Jain</v>
          </cell>
          <cell r="C122">
            <v>31</v>
          </cell>
          <cell r="D122">
            <v>38</v>
          </cell>
          <cell r="E122">
            <v>69</v>
          </cell>
        </row>
        <row r="123">
          <cell r="A123">
            <v>1719121</v>
          </cell>
          <cell r="B123" t="str">
            <v>Yatendra Dalal Jain</v>
          </cell>
          <cell r="C123">
            <v>28</v>
          </cell>
          <cell r="D123">
            <v>37</v>
          </cell>
          <cell r="E123">
            <v>65</v>
          </cell>
        </row>
        <row r="124">
          <cell r="A124">
            <v>1719122</v>
          </cell>
          <cell r="B124" t="str">
            <v>Ravi Shankar Jain</v>
          </cell>
          <cell r="C124">
            <v>30</v>
          </cell>
          <cell r="D124">
            <v>40</v>
          </cell>
          <cell r="E124">
            <v>70</v>
          </cell>
        </row>
        <row r="125">
          <cell r="A125">
            <v>1719123</v>
          </cell>
          <cell r="B125" t="str">
            <v>Prav Chheda Singh</v>
          </cell>
          <cell r="C125">
            <v>25</v>
          </cell>
          <cell r="D125">
            <v>35</v>
          </cell>
          <cell r="E125">
            <v>60</v>
          </cell>
        </row>
        <row r="126">
          <cell r="A126">
            <v>1719124</v>
          </cell>
          <cell r="B126" t="str">
            <v>Anshuman Tripathi Singh</v>
          </cell>
          <cell r="C126">
            <v>32</v>
          </cell>
          <cell r="D126">
            <v>42</v>
          </cell>
          <cell r="E126">
            <v>74</v>
          </cell>
        </row>
        <row r="127">
          <cell r="A127">
            <v>1719125</v>
          </cell>
          <cell r="B127" t="str">
            <v>Kripasindhu Sarkar Singh</v>
          </cell>
          <cell r="C127">
            <v>31</v>
          </cell>
          <cell r="D127">
            <v>45</v>
          </cell>
          <cell r="E127">
            <v>76</v>
          </cell>
        </row>
        <row r="128">
          <cell r="A128">
            <v>1719126</v>
          </cell>
          <cell r="B128" t="str">
            <v>Gaurab Basu Singh</v>
          </cell>
          <cell r="C128">
            <v>33</v>
          </cell>
          <cell r="D128">
            <v>36</v>
          </cell>
          <cell r="E128">
            <v>69</v>
          </cell>
        </row>
        <row r="129">
          <cell r="A129">
            <v>1719127</v>
          </cell>
          <cell r="B129" t="str">
            <v>Naveen Kumar Singh</v>
          </cell>
          <cell r="C129">
            <v>32</v>
          </cell>
          <cell r="D129">
            <v>39</v>
          </cell>
          <cell r="E129">
            <v>71</v>
          </cell>
        </row>
        <row r="130">
          <cell r="A130">
            <v>1719128</v>
          </cell>
          <cell r="B130" t="str">
            <v>Ashis Kumar Sharma</v>
          </cell>
          <cell r="C130">
            <v>30</v>
          </cell>
          <cell r="D130">
            <v>41</v>
          </cell>
          <cell r="E130">
            <v>71</v>
          </cell>
        </row>
        <row r="131">
          <cell r="A131">
            <v>1719129</v>
          </cell>
          <cell r="B131" t="str">
            <v>Aniket Jha Yadav</v>
          </cell>
          <cell r="C131">
            <v>29</v>
          </cell>
          <cell r="D131">
            <v>46</v>
          </cell>
          <cell r="E131">
            <v>75</v>
          </cell>
        </row>
        <row r="132">
          <cell r="A132">
            <v>1719130</v>
          </cell>
          <cell r="B132" t="str">
            <v>Rahul Rakesh Sharma</v>
          </cell>
          <cell r="C132">
            <v>27</v>
          </cell>
          <cell r="D132">
            <v>40</v>
          </cell>
          <cell r="E132">
            <v>67</v>
          </cell>
        </row>
        <row r="133">
          <cell r="A133">
            <v>1719131</v>
          </cell>
          <cell r="B133" t="str">
            <v>Raj Mohan Saxena</v>
          </cell>
          <cell r="C133">
            <v>31</v>
          </cell>
          <cell r="D133">
            <v>38</v>
          </cell>
          <cell r="E133">
            <v>69</v>
          </cell>
        </row>
        <row r="134">
          <cell r="A134">
            <v>1719132</v>
          </cell>
          <cell r="B134" t="str">
            <v>Komal Sameer Shelatkar</v>
          </cell>
          <cell r="C134">
            <v>28</v>
          </cell>
          <cell r="D134">
            <v>37</v>
          </cell>
          <cell r="E134">
            <v>65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"/>
    </sheetNames>
    <sheetDataSet>
      <sheetData sheetId="0">
        <row r="3">
          <cell r="A3">
            <v>1819001</v>
          </cell>
          <cell r="B3" t="str">
            <v>Vasant Govind Patil</v>
          </cell>
          <cell r="C3">
            <v>30</v>
          </cell>
          <cell r="D3">
            <v>40</v>
          </cell>
          <cell r="E3">
            <v>70</v>
          </cell>
        </row>
        <row r="4">
          <cell r="A4">
            <v>1719002</v>
          </cell>
          <cell r="B4" t="str">
            <v>Debjyoti Roy Patil</v>
          </cell>
          <cell r="C4">
            <v>25</v>
          </cell>
          <cell r="D4">
            <v>35</v>
          </cell>
          <cell r="E4">
            <v>60</v>
          </cell>
        </row>
        <row r="5">
          <cell r="A5">
            <v>1719003</v>
          </cell>
          <cell r="B5" t="str">
            <v>Kaustav Saha Patil</v>
          </cell>
          <cell r="C5">
            <v>32</v>
          </cell>
          <cell r="D5">
            <v>42</v>
          </cell>
          <cell r="E5">
            <v>74</v>
          </cell>
        </row>
        <row r="6">
          <cell r="A6">
            <v>1719004</v>
          </cell>
          <cell r="B6" t="str">
            <v>Debobrata Podder Patil</v>
          </cell>
          <cell r="C6">
            <v>31</v>
          </cell>
          <cell r="D6">
            <v>45</v>
          </cell>
          <cell r="E6">
            <v>76</v>
          </cell>
        </row>
        <row r="7">
          <cell r="A7">
            <v>1719005</v>
          </cell>
          <cell r="B7" t="str">
            <v>Anurag Mark Topno</v>
          </cell>
          <cell r="C7">
            <v>33</v>
          </cell>
          <cell r="D7">
            <v>36</v>
          </cell>
          <cell r="E7">
            <v>69</v>
          </cell>
        </row>
        <row r="8">
          <cell r="A8">
            <v>1719006</v>
          </cell>
          <cell r="B8" t="str">
            <v>Tarun Minz Topno</v>
          </cell>
          <cell r="C8">
            <v>32</v>
          </cell>
          <cell r="D8">
            <v>39</v>
          </cell>
          <cell r="E8">
            <v>71</v>
          </cell>
        </row>
        <row r="9">
          <cell r="A9">
            <v>1719007</v>
          </cell>
          <cell r="B9" t="str">
            <v>Praveen Rao Rokkam</v>
          </cell>
          <cell r="C9">
            <v>30</v>
          </cell>
          <cell r="D9">
            <v>41</v>
          </cell>
          <cell r="E9">
            <v>71</v>
          </cell>
        </row>
        <row r="10">
          <cell r="A10">
            <v>1719008</v>
          </cell>
          <cell r="B10" t="str">
            <v>Arindam Sharma Rokkam</v>
          </cell>
          <cell r="C10">
            <v>29</v>
          </cell>
          <cell r="D10">
            <v>46</v>
          </cell>
          <cell r="E10">
            <v>75</v>
          </cell>
        </row>
        <row r="11">
          <cell r="A11">
            <v>1719009</v>
          </cell>
          <cell r="B11" t="str">
            <v>Kaustubh Tripathi Rokkam</v>
          </cell>
          <cell r="C11">
            <v>27</v>
          </cell>
          <cell r="D11">
            <v>40</v>
          </cell>
          <cell r="E11">
            <v>67</v>
          </cell>
        </row>
        <row r="12">
          <cell r="A12">
            <v>1719010</v>
          </cell>
          <cell r="B12" t="str">
            <v>Nakul Gupta Rokkam</v>
          </cell>
          <cell r="C12">
            <v>31</v>
          </cell>
          <cell r="D12">
            <v>38</v>
          </cell>
          <cell r="E12">
            <v>69</v>
          </cell>
        </row>
        <row r="13">
          <cell r="A13">
            <v>1719011</v>
          </cell>
          <cell r="B13" t="str">
            <v>Gaurav Kumar Rokkam</v>
          </cell>
          <cell r="C13">
            <v>28</v>
          </cell>
          <cell r="D13">
            <v>37</v>
          </cell>
          <cell r="E13">
            <v>65</v>
          </cell>
        </row>
        <row r="14">
          <cell r="A14">
            <v>1719012</v>
          </cell>
          <cell r="B14" t="str">
            <v>Abhiram Kasina Rokkam</v>
          </cell>
          <cell r="C14">
            <v>30</v>
          </cell>
          <cell r="D14">
            <v>40</v>
          </cell>
          <cell r="E14">
            <v>70</v>
          </cell>
        </row>
        <row r="15">
          <cell r="A15">
            <v>1719013</v>
          </cell>
          <cell r="B15" t="str">
            <v>Biplab Sinha Rokkam</v>
          </cell>
          <cell r="C15">
            <v>25</v>
          </cell>
          <cell r="D15">
            <v>35</v>
          </cell>
          <cell r="E15">
            <v>60</v>
          </cell>
        </row>
        <row r="16">
          <cell r="A16">
            <v>1719014</v>
          </cell>
          <cell r="B16" t="str">
            <v>M Jagan Mohan</v>
          </cell>
          <cell r="C16">
            <v>32</v>
          </cell>
          <cell r="D16">
            <v>42</v>
          </cell>
          <cell r="E16">
            <v>74</v>
          </cell>
        </row>
        <row r="17">
          <cell r="A17">
            <v>1719015</v>
          </cell>
          <cell r="B17" t="str">
            <v>Asit Parija Mohan</v>
          </cell>
          <cell r="C17">
            <v>31</v>
          </cell>
          <cell r="D17">
            <v>45</v>
          </cell>
          <cell r="E17">
            <v>76</v>
          </cell>
        </row>
        <row r="18">
          <cell r="A18">
            <v>1719016</v>
          </cell>
          <cell r="B18" t="str">
            <v>Shenoy Naresh Keshav</v>
          </cell>
          <cell r="C18">
            <v>33</v>
          </cell>
          <cell r="D18">
            <v>36</v>
          </cell>
          <cell r="E18">
            <v>69</v>
          </cell>
        </row>
        <row r="19">
          <cell r="A19">
            <v>1719017</v>
          </cell>
          <cell r="B19" t="str">
            <v>Amit Kumar Suthar</v>
          </cell>
          <cell r="C19">
            <v>32</v>
          </cell>
          <cell r="D19">
            <v>39</v>
          </cell>
          <cell r="E19">
            <v>71</v>
          </cell>
        </row>
        <row r="20">
          <cell r="A20">
            <v>1719018</v>
          </cell>
          <cell r="B20" t="str">
            <v>Amar Singh Patel</v>
          </cell>
          <cell r="C20">
            <v>30</v>
          </cell>
          <cell r="D20">
            <v>41</v>
          </cell>
          <cell r="E20">
            <v>71</v>
          </cell>
        </row>
        <row r="21">
          <cell r="A21">
            <v>1719019</v>
          </cell>
          <cell r="B21" t="str">
            <v>Rahul Jaimini Patel</v>
          </cell>
          <cell r="C21">
            <v>29</v>
          </cell>
          <cell r="D21">
            <v>46</v>
          </cell>
          <cell r="E21">
            <v>75</v>
          </cell>
        </row>
        <row r="22">
          <cell r="A22">
            <v>1719020</v>
          </cell>
          <cell r="B22" t="str">
            <v>Rohit Rajgarhia Patel</v>
          </cell>
          <cell r="C22">
            <v>27</v>
          </cell>
          <cell r="D22">
            <v>40</v>
          </cell>
          <cell r="E22">
            <v>67</v>
          </cell>
        </row>
        <row r="23">
          <cell r="A23">
            <v>1719021</v>
          </cell>
          <cell r="B23" t="str">
            <v>Akshit Sharma Patel</v>
          </cell>
          <cell r="C23">
            <v>31</v>
          </cell>
          <cell r="D23">
            <v>38</v>
          </cell>
          <cell r="E23">
            <v>69</v>
          </cell>
        </row>
        <row r="24">
          <cell r="A24">
            <v>1719022</v>
          </cell>
          <cell r="B24" t="str">
            <v>Divya Kumar Kala</v>
          </cell>
          <cell r="C24">
            <v>28</v>
          </cell>
          <cell r="D24">
            <v>37</v>
          </cell>
          <cell r="E24">
            <v>65</v>
          </cell>
        </row>
        <row r="25">
          <cell r="A25">
            <v>1719023</v>
          </cell>
          <cell r="B25" t="str">
            <v>Sri Harshad Kala</v>
          </cell>
          <cell r="C25">
            <v>30</v>
          </cell>
          <cell r="D25">
            <v>40</v>
          </cell>
          <cell r="E25">
            <v>70</v>
          </cell>
        </row>
        <row r="26">
          <cell r="A26">
            <v>1719024</v>
          </cell>
          <cell r="B26" t="str">
            <v>Micky Mrinal Minz</v>
          </cell>
          <cell r="C26">
            <v>25</v>
          </cell>
          <cell r="D26">
            <v>35</v>
          </cell>
          <cell r="E26">
            <v>60</v>
          </cell>
        </row>
        <row r="27">
          <cell r="A27">
            <v>1719025</v>
          </cell>
          <cell r="B27" t="str">
            <v>Nishant Mundu Minz</v>
          </cell>
          <cell r="C27">
            <v>32</v>
          </cell>
          <cell r="D27">
            <v>42</v>
          </cell>
          <cell r="E27">
            <v>74</v>
          </cell>
        </row>
        <row r="28">
          <cell r="A28">
            <v>1719026</v>
          </cell>
          <cell r="B28" t="str">
            <v>Vinu Rajashekhar Minz</v>
          </cell>
          <cell r="C28">
            <v>31</v>
          </cell>
          <cell r="D28">
            <v>45</v>
          </cell>
          <cell r="E28">
            <v>76</v>
          </cell>
        </row>
        <row r="29">
          <cell r="A29">
            <v>1719027</v>
          </cell>
          <cell r="B29" t="str">
            <v>Mainack Mondal Minz</v>
          </cell>
          <cell r="C29">
            <v>33</v>
          </cell>
          <cell r="D29">
            <v>36</v>
          </cell>
          <cell r="E29">
            <v>69</v>
          </cell>
        </row>
        <row r="30">
          <cell r="A30">
            <v>1719028</v>
          </cell>
          <cell r="B30" t="str">
            <v>Debabrata Dey Minz</v>
          </cell>
          <cell r="C30">
            <v>32</v>
          </cell>
          <cell r="D30">
            <v>39</v>
          </cell>
          <cell r="E30">
            <v>71</v>
          </cell>
        </row>
        <row r="31">
          <cell r="A31">
            <v>1719029</v>
          </cell>
          <cell r="B31" t="str">
            <v>Vivekananda Najumudheen Bhat</v>
          </cell>
          <cell r="C31">
            <v>30</v>
          </cell>
          <cell r="D31">
            <v>41</v>
          </cell>
          <cell r="E31">
            <v>71</v>
          </cell>
        </row>
        <row r="32">
          <cell r="A32">
            <v>1719030</v>
          </cell>
          <cell r="B32" t="str">
            <v>Praveen Ankit Sonare</v>
          </cell>
          <cell r="C32">
            <v>29</v>
          </cell>
          <cell r="D32">
            <v>46</v>
          </cell>
          <cell r="E32">
            <v>75</v>
          </cell>
        </row>
        <row r="33">
          <cell r="A33">
            <v>1719031</v>
          </cell>
          <cell r="B33" t="str">
            <v>Ravi Rattan Sonare</v>
          </cell>
          <cell r="C33">
            <v>27</v>
          </cell>
          <cell r="D33">
            <v>40</v>
          </cell>
          <cell r="E33">
            <v>67</v>
          </cell>
        </row>
        <row r="34">
          <cell r="A34">
            <v>1719032</v>
          </cell>
          <cell r="B34" t="str">
            <v>Anindya Bhowmik Sonare</v>
          </cell>
          <cell r="C34">
            <v>31</v>
          </cell>
          <cell r="D34">
            <v>38</v>
          </cell>
          <cell r="E34">
            <v>69</v>
          </cell>
        </row>
        <row r="35">
          <cell r="A35">
            <v>1719033</v>
          </cell>
          <cell r="B35" t="str">
            <v>Bishal Lama Sonare</v>
          </cell>
          <cell r="C35">
            <v>28</v>
          </cell>
          <cell r="D35">
            <v>37</v>
          </cell>
          <cell r="E35">
            <v>65</v>
          </cell>
        </row>
        <row r="36">
          <cell r="A36">
            <v>1719034</v>
          </cell>
          <cell r="B36" t="str">
            <v>Arun Kumar Saragadam</v>
          </cell>
          <cell r="C36">
            <v>30</v>
          </cell>
          <cell r="D36">
            <v>40</v>
          </cell>
          <cell r="E36">
            <v>70</v>
          </cell>
        </row>
        <row r="37">
          <cell r="A37">
            <v>1719035</v>
          </cell>
          <cell r="B37" t="str">
            <v>Arit Kumar Mondal</v>
          </cell>
          <cell r="C37">
            <v>25</v>
          </cell>
          <cell r="D37">
            <v>35</v>
          </cell>
          <cell r="E37">
            <v>60</v>
          </cell>
        </row>
        <row r="38">
          <cell r="A38">
            <v>1719036</v>
          </cell>
          <cell r="B38" t="str">
            <v>Akash Rao Mondal</v>
          </cell>
          <cell r="C38">
            <v>32</v>
          </cell>
          <cell r="D38">
            <v>42</v>
          </cell>
          <cell r="E38">
            <v>74</v>
          </cell>
        </row>
        <row r="39">
          <cell r="A39">
            <v>1719037</v>
          </cell>
          <cell r="B39" t="str">
            <v>Marut Agarwal Mondal</v>
          </cell>
          <cell r="C39">
            <v>31</v>
          </cell>
          <cell r="D39">
            <v>45</v>
          </cell>
          <cell r="E39">
            <v>76</v>
          </cell>
        </row>
        <row r="40">
          <cell r="A40">
            <v>1719038</v>
          </cell>
          <cell r="B40" t="str">
            <v>Abhishek Pratap Singh</v>
          </cell>
          <cell r="C40">
            <v>33</v>
          </cell>
          <cell r="D40">
            <v>36</v>
          </cell>
          <cell r="E40">
            <v>69</v>
          </cell>
        </row>
        <row r="41">
          <cell r="A41">
            <v>1719039</v>
          </cell>
          <cell r="B41" t="str">
            <v>Sushant Kumar Singh</v>
          </cell>
          <cell r="C41">
            <v>32</v>
          </cell>
          <cell r="D41">
            <v>39</v>
          </cell>
          <cell r="E41">
            <v>71</v>
          </cell>
        </row>
        <row r="42">
          <cell r="A42">
            <v>1719040</v>
          </cell>
          <cell r="B42" t="str">
            <v>Arpit Mishra Singh</v>
          </cell>
          <cell r="C42">
            <v>30</v>
          </cell>
          <cell r="D42">
            <v>41</v>
          </cell>
          <cell r="E42">
            <v>71</v>
          </cell>
        </row>
        <row r="43">
          <cell r="A43">
            <v>1719041</v>
          </cell>
          <cell r="B43" t="str">
            <v>Abhinav Gupta Singh</v>
          </cell>
          <cell r="C43">
            <v>29</v>
          </cell>
          <cell r="D43">
            <v>46</v>
          </cell>
          <cell r="E43">
            <v>75</v>
          </cell>
        </row>
        <row r="44">
          <cell r="A44">
            <v>1719042</v>
          </cell>
          <cell r="B44" t="str">
            <v>Togarrati Venkata Nagesh</v>
          </cell>
          <cell r="C44">
            <v>27</v>
          </cell>
          <cell r="D44">
            <v>40</v>
          </cell>
          <cell r="E44">
            <v>67</v>
          </cell>
        </row>
        <row r="45">
          <cell r="A45">
            <v>1719043</v>
          </cell>
          <cell r="B45" t="str">
            <v>Pam Revanth Nagesh</v>
          </cell>
          <cell r="C45">
            <v>31</v>
          </cell>
          <cell r="D45">
            <v>38</v>
          </cell>
          <cell r="E45">
            <v>69</v>
          </cell>
        </row>
        <row r="46">
          <cell r="A46">
            <v>1719044</v>
          </cell>
          <cell r="B46" t="str">
            <v>Gourav Khaneja Nagesh</v>
          </cell>
          <cell r="C46">
            <v>28</v>
          </cell>
          <cell r="D46">
            <v>37</v>
          </cell>
          <cell r="E46">
            <v>65</v>
          </cell>
        </row>
        <row r="47">
          <cell r="A47">
            <v>1719045</v>
          </cell>
          <cell r="B47" t="str">
            <v>Mayank Jaiswal Nagesh</v>
          </cell>
          <cell r="C47">
            <v>30</v>
          </cell>
          <cell r="D47">
            <v>40</v>
          </cell>
          <cell r="E47">
            <v>70</v>
          </cell>
        </row>
        <row r="48">
          <cell r="A48">
            <v>1719046</v>
          </cell>
          <cell r="B48" t="str">
            <v>Amit Shanker Nagesh</v>
          </cell>
          <cell r="C48">
            <v>25</v>
          </cell>
          <cell r="D48">
            <v>35</v>
          </cell>
          <cell r="E48">
            <v>60</v>
          </cell>
        </row>
        <row r="49">
          <cell r="A49">
            <v>1719047</v>
          </cell>
          <cell r="B49" t="str">
            <v>Abhinav Anand Nagesh</v>
          </cell>
          <cell r="C49">
            <v>32</v>
          </cell>
          <cell r="D49">
            <v>42</v>
          </cell>
          <cell r="E49">
            <v>74</v>
          </cell>
        </row>
        <row r="50">
          <cell r="A50">
            <v>1719048</v>
          </cell>
          <cell r="B50" t="str">
            <v>Varun K Choudhary</v>
          </cell>
          <cell r="C50">
            <v>31</v>
          </cell>
          <cell r="D50">
            <v>45</v>
          </cell>
          <cell r="E50">
            <v>76</v>
          </cell>
        </row>
        <row r="51">
          <cell r="A51">
            <v>1719049</v>
          </cell>
          <cell r="B51" t="str">
            <v>Diptesh Chatterjee Choudhary</v>
          </cell>
          <cell r="C51">
            <v>33</v>
          </cell>
          <cell r="D51">
            <v>36</v>
          </cell>
          <cell r="E51">
            <v>69</v>
          </cell>
        </row>
        <row r="52">
          <cell r="A52">
            <v>1719050</v>
          </cell>
          <cell r="B52" t="str">
            <v>Anuj Kumar Singh</v>
          </cell>
          <cell r="C52">
            <v>32</v>
          </cell>
          <cell r="D52">
            <v>39</v>
          </cell>
          <cell r="E52">
            <v>71</v>
          </cell>
        </row>
        <row r="53">
          <cell r="A53">
            <v>1719051</v>
          </cell>
          <cell r="B53" t="str">
            <v>Dilpreet Singh Singh</v>
          </cell>
          <cell r="C53">
            <v>30</v>
          </cell>
          <cell r="D53">
            <v>41</v>
          </cell>
          <cell r="E53">
            <v>71</v>
          </cell>
        </row>
        <row r="54">
          <cell r="A54">
            <v>1719052</v>
          </cell>
          <cell r="B54" t="str">
            <v>Amit Sharma Singh</v>
          </cell>
          <cell r="C54">
            <v>29</v>
          </cell>
          <cell r="D54">
            <v>46</v>
          </cell>
          <cell r="E54">
            <v>75</v>
          </cell>
        </row>
        <row r="55">
          <cell r="A55">
            <v>1719053</v>
          </cell>
          <cell r="B55" t="str">
            <v>Kammara Yashwanth Kumar</v>
          </cell>
          <cell r="C55">
            <v>27</v>
          </cell>
          <cell r="D55">
            <v>40</v>
          </cell>
          <cell r="E55">
            <v>67</v>
          </cell>
        </row>
        <row r="56">
          <cell r="A56">
            <v>1719054</v>
          </cell>
          <cell r="B56" t="str">
            <v>Mani Kumar Nallani</v>
          </cell>
          <cell r="C56">
            <v>31</v>
          </cell>
          <cell r="D56">
            <v>38</v>
          </cell>
          <cell r="E56">
            <v>69</v>
          </cell>
        </row>
        <row r="57">
          <cell r="A57">
            <v>1719055</v>
          </cell>
          <cell r="B57" t="str">
            <v>Rahul Saxena Nallani</v>
          </cell>
          <cell r="C57">
            <v>28</v>
          </cell>
          <cell r="D57">
            <v>37</v>
          </cell>
          <cell r="E57">
            <v>65</v>
          </cell>
        </row>
        <row r="58">
          <cell r="A58">
            <v>1719056</v>
          </cell>
          <cell r="B58" t="str">
            <v>Sahil Goyal Nallani</v>
          </cell>
          <cell r="C58">
            <v>30</v>
          </cell>
          <cell r="D58">
            <v>40</v>
          </cell>
          <cell r="E58">
            <v>70</v>
          </cell>
        </row>
        <row r="59">
          <cell r="A59">
            <v>1719057</v>
          </cell>
          <cell r="B59" t="str">
            <v>Dodda Raviteja Nallani</v>
          </cell>
          <cell r="C59">
            <v>25</v>
          </cell>
          <cell r="D59">
            <v>35</v>
          </cell>
          <cell r="E59">
            <v>60</v>
          </cell>
        </row>
        <row r="60">
          <cell r="A60">
            <v>1719058</v>
          </cell>
          <cell r="B60" t="str">
            <v>Anirudha Patro Nallani</v>
          </cell>
          <cell r="C60">
            <v>32</v>
          </cell>
          <cell r="D60">
            <v>42</v>
          </cell>
          <cell r="E60">
            <v>74</v>
          </cell>
        </row>
        <row r="61">
          <cell r="A61">
            <v>1719059</v>
          </cell>
          <cell r="B61" t="str">
            <v>Mullapudi Pavan Nithin</v>
          </cell>
          <cell r="C61">
            <v>31</v>
          </cell>
          <cell r="D61">
            <v>45</v>
          </cell>
          <cell r="E61">
            <v>76</v>
          </cell>
        </row>
        <row r="62">
          <cell r="A62">
            <v>1719060</v>
          </cell>
          <cell r="B62" t="str">
            <v>Sameer Hembrom Nithin</v>
          </cell>
          <cell r="C62">
            <v>33</v>
          </cell>
          <cell r="D62">
            <v>36</v>
          </cell>
          <cell r="E62">
            <v>69</v>
          </cell>
        </row>
        <row r="63">
          <cell r="A63">
            <v>1719061</v>
          </cell>
          <cell r="B63" t="str">
            <v>Ayan Mazumdar Nithin</v>
          </cell>
          <cell r="C63">
            <v>32</v>
          </cell>
          <cell r="D63">
            <v>39</v>
          </cell>
          <cell r="E63">
            <v>71</v>
          </cell>
        </row>
        <row r="64">
          <cell r="A64">
            <v>1719062</v>
          </cell>
          <cell r="B64" t="str">
            <v>Kiran Kumar Bollam</v>
          </cell>
          <cell r="C64">
            <v>30</v>
          </cell>
          <cell r="D64">
            <v>41</v>
          </cell>
          <cell r="E64">
            <v>71</v>
          </cell>
        </row>
        <row r="65">
          <cell r="A65">
            <v>1719063</v>
          </cell>
          <cell r="B65" t="str">
            <v>Biswajyoti Das Bollam</v>
          </cell>
          <cell r="C65">
            <v>29</v>
          </cell>
          <cell r="D65">
            <v>46</v>
          </cell>
          <cell r="E65">
            <v>75</v>
          </cell>
        </row>
        <row r="66">
          <cell r="A66">
            <v>1719064</v>
          </cell>
          <cell r="B66" t="str">
            <v>Arka Aloke Bhattacharya</v>
          </cell>
          <cell r="C66">
            <v>27</v>
          </cell>
          <cell r="D66">
            <v>40</v>
          </cell>
          <cell r="E66">
            <v>67</v>
          </cell>
        </row>
        <row r="67">
          <cell r="A67">
            <v>1719065</v>
          </cell>
          <cell r="B67" t="str">
            <v>Abhijeet Kumar Bhattacharya</v>
          </cell>
          <cell r="C67">
            <v>31</v>
          </cell>
          <cell r="D67">
            <v>38</v>
          </cell>
          <cell r="E67">
            <v>69</v>
          </cell>
        </row>
        <row r="68">
          <cell r="A68">
            <v>1719066</v>
          </cell>
          <cell r="B68" t="str">
            <v>Alok Kumar Yadav</v>
          </cell>
          <cell r="C68">
            <v>28</v>
          </cell>
          <cell r="D68">
            <v>37</v>
          </cell>
          <cell r="E68">
            <v>65</v>
          </cell>
        </row>
        <row r="69">
          <cell r="A69">
            <v>1719067</v>
          </cell>
          <cell r="B69" t="str">
            <v>Anshul Rai Yadav</v>
          </cell>
          <cell r="C69">
            <v>30</v>
          </cell>
          <cell r="D69">
            <v>40</v>
          </cell>
          <cell r="E69">
            <v>70</v>
          </cell>
        </row>
        <row r="70">
          <cell r="A70">
            <v>1719068</v>
          </cell>
          <cell r="B70" t="str">
            <v>Mohit Singh Yadav</v>
          </cell>
          <cell r="C70">
            <v>25</v>
          </cell>
          <cell r="D70">
            <v>35</v>
          </cell>
          <cell r="E70">
            <v>60</v>
          </cell>
        </row>
        <row r="71">
          <cell r="A71">
            <v>1719069</v>
          </cell>
          <cell r="B71" t="str">
            <v>Biswajeet Mistry Yadav</v>
          </cell>
          <cell r="C71">
            <v>32</v>
          </cell>
          <cell r="D71">
            <v>42</v>
          </cell>
          <cell r="E71">
            <v>74</v>
          </cell>
        </row>
        <row r="72">
          <cell r="A72">
            <v>1719070</v>
          </cell>
          <cell r="B72" t="str">
            <v>Badal Murmu Yadav</v>
          </cell>
          <cell r="C72">
            <v>31</v>
          </cell>
          <cell r="D72">
            <v>45</v>
          </cell>
          <cell r="E72">
            <v>76</v>
          </cell>
        </row>
        <row r="73">
          <cell r="A73">
            <v>1719071</v>
          </cell>
          <cell r="B73" t="str">
            <v>Chinthala Sathish Chandra</v>
          </cell>
          <cell r="C73">
            <v>33</v>
          </cell>
          <cell r="D73">
            <v>36</v>
          </cell>
          <cell r="E73">
            <v>69</v>
          </cell>
        </row>
        <row r="74">
          <cell r="A74">
            <v>1719072</v>
          </cell>
          <cell r="B74" t="str">
            <v>Vadde Sanjeev Chandra</v>
          </cell>
          <cell r="C74">
            <v>32</v>
          </cell>
          <cell r="D74">
            <v>39</v>
          </cell>
          <cell r="E74">
            <v>71</v>
          </cell>
        </row>
        <row r="75">
          <cell r="A75">
            <v>1719073</v>
          </cell>
          <cell r="B75" t="str">
            <v>B Rajender Naik</v>
          </cell>
          <cell r="C75">
            <v>30</v>
          </cell>
          <cell r="D75">
            <v>41</v>
          </cell>
          <cell r="E75">
            <v>71</v>
          </cell>
        </row>
        <row r="76">
          <cell r="A76">
            <v>1719074</v>
          </cell>
          <cell r="B76" t="str">
            <v>Gaurav Mehta Naik</v>
          </cell>
          <cell r="C76">
            <v>29</v>
          </cell>
          <cell r="D76">
            <v>46</v>
          </cell>
          <cell r="E76">
            <v>75</v>
          </cell>
        </row>
        <row r="77">
          <cell r="A77">
            <v>1719075</v>
          </cell>
          <cell r="B77" t="str">
            <v>Naveen Kumar Molleti</v>
          </cell>
          <cell r="C77">
            <v>27</v>
          </cell>
          <cell r="D77">
            <v>40</v>
          </cell>
          <cell r="E77">
            <v>67</v>
          </cell>
        </row>
        <row r="78">
          <cell r="A78">
            <v>1719076</v>
          </cell>
          <cell r="B78" t="str">
            <v>Rahul Kumar Srivastava</v>
          </cell>
          <cell r="C78">
            <v>31</v>
          </cell>
          <cell r="D78">
            <v>38</v>
          </cell>
          <cell r="E78">
            <v>69</v>
          </cell>
        </row>
        <row r="79">
          <cell r="A79">
            <v>1719077</v>
          </cell>
          <cell r="B79" t="str">
            <v>Saurabh Kumar Goyal</v>
          </cell>
          <cell r="C79">
            <v>28</v>
          </cell>
          <cell r="D79">
            <v>37</v>
          </cell>
          <cell r="E79">
            <v>65</v>
          </cell>
        </row>
        <row r="80">
          <cell r="A80">
            <v>1719078</v>
          </cell>
          <cell r="B80" t="str">
            <v>Narendra Kumar Tangella</v>
          </cell>
          <cell r="C80">
            <v>30</v>
          </cell>
          <cell r="D80">
            <v>40</v>
          </cell>
          <cell r="E80">
            <v>70</v>
          </cell>
        </row>
        <row r="81">
          <cell r="A81">
            <v>1719079</v>
          </cell>
          <cell r="B81" t="str">
            <v>Nandam Karthik Kumar</v>
          </cell>
          <cell r="C81">
            <v>25</v>
          </cell>
          <cell r="D81">
            <v>35</v>
          </cell>
          <cell r="E81">
            <v>60</v>
          </cell>
        </row>
        <row r="82">
          <cell r="A82">
            <v>1719080</v>
          </cell>
          <cell r="B82" t="str">
            <v>Atul Kumar Gupta</v>
          </cell>
          <cell r="C82">
            <v>32</v>
          </cell>
          <cell r="D82">
            <v>42</v>
          </cell>
          <cell r="E82">
            <v>74</v>
          </cell>
        </row>
        <row r="83">
          <cell r="A83">
            <v>1719081</v>
          </cell>
          <cell r="B83" t="str">
            <v>Harsh Vardhan Agarwal</v>
          </cell>
          <cell r="C83">
            <v>31</v>
          </cell>
          <cell r="D83">
            <v>45</v>
          </cell>
          <cell r="E83">
            <v>76</v>
          </cell>
        </row>
        <row r="84">
          <cell r="A84">
            <v>1719082</v>
          </cell>
          <cell r="B84" t="str">
            <v>Rayman Preet Agarwal</v>
          </cell>
          <cell r="C84">
            <v>33</v>
          </cell>
          <cell r="D84">
            <v>36</v>
          </cell>
          <cell r="E84">
            <v>69</v>
          </cell>
        </row>
        <row r="85">
          <cell r="A85">
            <v>1719083</v>
          </cell>
          <cell r="B85" t="str">
            <v>Aniket Nayak Agarwal</v>
          </cell>
          <cell r="C85">
            <v>32</v>
          </cell>
          <cell r="D85">
            <v>39</v>
          </cell>
          <cell r="E85">
            <v>71</v>
          </cell>
        </row>
        <row r="86">
          <cell r="A86">
            <v>1719084</v>
          </cell>
          <cell r="B86" t="str">
            <v>Siddharth Raghuvansi Agarwal</v>
          </cell>
          <cell r="C86">
            <v>30</v>
          </cell>
          <cell r="D86">
            <v>41</v>
          </cell>
          <cell r="E86">
            <v>71</v>
          </cell>
        </row>
        <row r="87">
          <cell r="A87">
            <v>1719085</v>
          </cell>
          <cell r="B87" t="str">
            <v>Sayantan Ghosh Agarwal</v>
          </cell>
          <cell r="C87">
            <v>29</v>
          </cell>
          <cell r="D87">
            <v>46</v>
          </cell>
          <cell r="E87">
            <v>75</v>
          </cell>
        </row>
        <row r="88">
          <cell r="A88">
            <v>1719086</v>
          </cell>
          <cell r="B88" t="str">
            <v>Aurosish Mishra Agarwal</v>
          </cell>
          <cell r="C88">
            <v>27</v>
          </cell>
          <cell r="D88">
            <v>40</v>
          </cell>
          <cell r="E88">
            <v>67</v>
          </cell>
        </row>
        <row r="89">
          <cell r="A89">
            <v>1719087</v>
          </cell>
          <cell r="B89" t="str">
            <v>Ashish Jhunjhunwala Agarwal</v>
          </cell>
          <cell r="C89">
            <v>31</v>
          </cell>
          <cell r="D89">
            <v>38</v>
          </cell>
          <cell r="E89">
            <v>69</v>
          </cell>
        </row>
        <row r="90">
          <cell r="A90">
            <v>1719088</v>
          </cell>
          <cell r="B90" t="str">
            <v>Sujan Kundu Agarwal</v>
          </cell>
          <cell r="C90">
            <v>28</v>
          </cell>
          <cell r="D90">
            <v>37</v>
          </cell>
          <cell r="E90">
            <v>65</v>
          </cell>
        </row>
        <row r="91">
          <cell r="A91">
            <v>1719089</v>
          </cell>
          <cell r="B91" t="str">
            <v>Bivas Mitra Agarwal</v>
          </cell>
          <cell r="C91">
            <v>30</v>
          </cell>
          <cell r="D91">
            <v>40</v>
          </cell>
          <cell r="E91">
            <v>70</v>
          </cell>
        </row>
        <row r="92">
          <cell r="A92">
            <v>1719090</v>
          </cell>
          <cell r="B92" t="str">
            <v>Sujan Kumar Saha</v>
          </cell>
          <cell r="C92">
            <v>25</v>
          </cell>
          <cell r="D92">
            <v>35</v>
          </cell>
          <cell r="E92">
            <v>60</v>
          </cell>
        </row>
        <row r="93">
          <cell r="A93">
            <v>1719091</v>
          </cell>
          <cell r="B93" t="str">
            <v>Plaban Kumar Bhowmick</v>
          </cell>
          <cell r="C93">
            <v>32</v>
          </cell>
          <cell r="D93">
            <v>42</v>
          </cell>
          <cell r="E93">
            <v>74</v>
          </cell>
        </row>
        <row r="94">
          <cell r="A94">
            <v>1719092</v>
          </cell>
          <cell r="B94" t="str">
            <v>Arnab Kumar Sarkar</v>
          </cell>
          <cell r="C94">
            <v>31</v>
          </cell>
          <cell r="D94">
            <v>45</v>
          </cell>
          <cell r="E94">
            <v>76</v>
          </cell>
        </row>
        <row r="95">
          <cell r="A95">
            <v>1719093</v>
          </cell>
          <cell r="B95" t="str">
            <v>Alimpan Barua Boro</v>
          </cell>
          <cell r="C95">
            <v>33</v>
          </cell>
          <cell r="D95">
            <v>36</v>
          </cell>
          <cell r="E95">
            <v>69</v>
          </cell>
        </row>
        <row r="96">
          <cell r="A96">
            <v>1719094</v>
          </cell>
          <cell r="B96" t="str">
            <v>Keshav Prawasi Singh</v>
          </cell>
          <cell r="C96">
            <v>32</v>
          </cell>
          <cell r="D96">
            <v>39</v>
          </cell>
          <cell r="E96">
            <v>71</v>
          </cell>
        </row>
        <row r="97">
          <cell r="A97">
            <v>1719095</v>
          </cell>
          <cell r="B97" t="str">
            <v>Neetesh Gupta Singh</v>
          </cell>
          <cell r="C97">
            <v>30</v>
          </cell>
          <cell r="D97">
            <v>41</v>
          </cell>
          <cell r="E97">
            <v>71</v>
          </cell>
        </row>
        <row r="98">
          <cell r="A98">
            <v>1719096</v>
          </cell>
          <cell r="B98" t="str">
            <v>Naveen Kumar Singh</v>
          </cell>
          <cell r="C98">
            <v>29</v>
          </cell>
          <cell r="D98">
            <v>46</v>
          </cell>
          <cell r="E98">
            <v>75</v>
          </cell>
        </row>
        <row r="99">
          <cell r="A99">
            <v>1719097</v>
          </cell>
          <cell r="B99" t="str">
            <v>Sumit Sinha Singh</v>
          </cell>
          <cell r="C99">
            <v>27</v>
          </cell>
          <cell r="D99">
            <v>40</v>
          </cell>
          <cell r="E99">
            <v>67</v>
          </cell>
        </row>
        <row r="100">
          <cell r="A100">
            <v>1719098</v>
          </cell>
          <cell r="B100" t="str">
            <v>Korlam Gautam Singh</v>
          </cell>
          <cell r="C100">
            <v>31</v>
          </cell>
          <cell r="D100">
            <v>38</v>
          </cell>
          <cell r="E100">
            <v>69</v>
          </cell>
        </row>
        <row r="101">
          <cell r="A101">
            <v>1719099</v>
          </cell>
          <cell r="B101" t="str">
            <v>Dhoble Sumit Singh</v>
          </cell>
          <cell r="C101">
            <v>28</v>
          </cell>
          <cell r="D101">
            <v>37</v>
          </cell>
          <cell r="E101">
            <v>65</v>
          </cell>
        </row>
        <row r="102">
          <cell r="A102">
            <v>1719100</v>
          </cell>
          <cell r="B102" t="str">
            <v>Nandish Tella Naidu</v>
          </cell>
          <cell r="C102">
            <v>30</v>
          </cell>
          <cell r="D102">
            <v>40</v>
          </cell>
          <cell r="E102">
            <v>70</v>
          </cell>
        </row>
        <row r="103">
          <cell r="A103">
            <v>1719101</v>
          </cell>
          <cell r="B103" t="str">
            <v>Gautam Kumar Reddy</v>
          </cell>
          <cell r="C103">
            <v>25</v>
          </cell>
          <cell r="D103">
            <v>35</v>
          </cell>
          <cell r="E103">
            <v>60</v>
          </cell>
        </row>
        <row r="104">
          <cell r="A104">
            <v>1719102</v>
          </cell>
          <cell r="B104" t="str">
            <v>Ramdutt Kishav Sharma</v>
          </cell>
          <cell r="C104">
            <v>32</v>
          </cell>
          <cell r="D104">
            <v>42</v>
          </cell>
          <cell r="E104">
            <v>74</v>
          </cell>
        </row>
        <row r="105">
          <cell r="A105">
            <v>1719103</v>
          </cell>
          <cell r="B105" t="str">
            <v>Pratik Kishav Agarwal</v>
          </cell>
          <cell r="C105">
            <v>31</v>
          </cell>
          <cell r="D105">
            <v>45</v>
          </cell>
          <cell r="E105">
            <v>76</v>
          </cell>
        </row>
        <row r="106">
          <cell r="A106">
            <v>1719104</v>
          </cell>
          <cell r="B106" t="str">
            <v>Rishav Kishav Agarwal</v>
          </cell>
          <cell r="C106">
            <v>33</v>
          </cell>
          <cell r="D106">
            <v>36</v>
          </cell>
          <cell r="E106">
            <v>69</v>
          </cell>
        </row>
        <row r="107">
          <cell r="A107">
            <v>1719105</v>
          </cell>
          <cell r="B107" t="str">
            <v>Rakesh Prudhvi Kumar</v>
          </cell>
          <cell r="C107">
            <v>32</v>
          </cell>
          <cell r="D107">
            <v>39</v>
          </cell>
          <cell r="E107">
            <v>71</v>
          </cell>
        </row>
        <row r="108">
          <cell r="A108">
            <v>1719106</v>
          </cell>
          <cell r="B108" t="str">
            <v>Sayak Mitra Kumar</v>
          </cell>
          <cell r="C108">
            <v>30</v>
          </cell>
          <cell r="D108">
            <v>41</v>
          </cell>
          <cell r="E108">
            <v>71</v>
          </cell>
        </row>
        <row r="109">
          <cell r="A109">
            <v>1719107</v>
          </cell>
          <cell r="B109" t="str">
            <v>Achin Gautam Agarwal</v>
          </cell>
          <cell r="C109">
            <v>29</v>
          </cell>
          <cell r="D109">
            <v>46</v>
          </cell>
          <cell r="E109">
            <v>75</v>
          </cell>
        </row>
        <row r="110">
          <cell r="A110">
            <v>1719108</v>
          </cell>
          <cell r="B110" t="str">
            <v>Avishek Gautam Banerjee</v>
          </cell>
          <cell r="C110">
            <v>27</v>
          </cell>
          <cell r="D110">
            <v>40</v>
          </cell>
          <cell r="E110">
            <v>67</v>
          </cell>
        </row>
        <row r="111">
          <cell r="A111">
            <v>1719109</v>
          </cell>
          <cell r="B111" t="str">
            <v>Vighnesh Gautam Avadhani</v>
          </cell>
          <cell r="C111">
            <v>31</v>
          </cell>
          <cell r="D111">
            <v>38</v>
          </cell>
          <cell r="E111">
            <v>69</v>
          </cell>
        </row>
        <row r="112">
          <cell r="A112">
            <v>1719110</v>
          </cell>
          <cell r="B112" t="str">
            <v>Abhinav Gautam Chandel</v>
          </cell>
          <cell r="C112">
            <v>28</v>
          </cell>
          <cell r="D112">
            <v>37</v>
          </cell>
          <cell r="E112">
            <v>65</v>
          </cell>
        </row>
        <row r="113">
          <cell r="A113">
            <v>1719111</v>
          </cell>
          <cell r="B113" t="str">
            <v>Arvind Gautam Das</v>
          </cell>
          <cell r="C113">
            <v>30</v>
          </cell>
          <cell r="D113">
            <v>40</v>
          </cell>
          <cell r="E113">
            <v>70</v>
          </cell>
        </row>
        <row r="114">
          <cell r="A114">
            <v>1719112</v>
          </cell>
          <cell r="B114" t="str">
            <v>Sunita Suman Das</v>
          </cell>
          <cell r="C114">
            <v>25</v>
          </cell>
          <cell r="D114">
            <v>35</v>
          </cell>
          <cell r="E114">
            <v>60</v>
          </cell>
        </row>
        <row r="115">
          <cell r="A115">
            <v>1719113</v>
          </cell>
          <cell r="B115" t="str">
            <v>Monotosh Suman Das</v>
          </cell>
          <cell r="C115">
            <v>32</v>
          </cell>
          <cell r="D115">
            <v>42</v>
          </cell>
          <cell r="E115">
            <v>74</v>
          </cell>
        </row>
        <row r="116">
          <cell r="A116">
            <v>1719114</v>
          </cell>
          <cell r="B116" t="str">
            <v>Sanket Suman Agarwal</v>
          </cell>
          <cell r="C116">
            <v>31</v>
          </cell>
          <cell r="D116">
            <v>45</v>
          </cell>
          <cell r="E116">
            <v>76</v>
          </cell>
        </row>
        <row r="117">
          <cell r="A117">
            <v>1719115</v>
          </cell>
          <cell r="B117" t="str">
            <v>Arun Dobriyal Walia</v>
          </cell>
          <cell r="C117">
            <v>33</v>
          </cell>
          <cell r="D117">
            <v>36</v>
          </cell>
          <cell r="E117">
            <v>69</v>
          </cell>
        </row>
        <row r="118">
          <cell r="A118">
            <v>1719116</v>
          </cell>
          <cell r="B118" t="str">
            <v>Rishav Kishav Mishra</v>
          </cell>
          <cell r="C118">
            <v>32</v>
          </cell>
          <cell r="D118">
            <v>39</v>
          </cell>
          <cell r="E118">
            <v>71</v>
          </cell>
        </row>
        <row r="119">
          <cell r="A119">
            <v>1719117</v>
          </cell>
          <cell r="B119" t="str">
            <v>Aruni Kishav Choudhary</v>
          </cell>
          <cell r="C119">
            <v>30</v>
          </cell>
          <cell r="D119">
            <v>41</v>
          </cell>
          <cell r="E119">
            <v>71</v>
          </cell>
        </row>
        <row r="120">
          <cell r="A120">
            <v>1719118</v>
          </cell>
          <cell r="B120" t="str">
            <v>Gyan Baboo Jain</v>
          </cell>
          <cell r="C120">
            <v>29</v>
          </cell>
          <cell r="D120">
            <v>46</v>
          </cell>
          <cell r="E120">
            <v>75</v>
          </cell>
        </row>
        <row r="121">
          <cell r="A121">
            <v>1719119</v>
          </cell>
          <cell r="B121" t="str">
            <v>Rohit Romesh Jain</v>
          </cell>
          <cell r="C121">
            <v>27</v>
          </cell>
          <cell r="D121">
            <v>40</v>
          </cell>
          <cell r="E121">
            <v>67</v>
          </cell>
        </row>
        <row r="122">
          <cell r="A122">
            <v>1719120</v>
          </cell>
          <cell r="B122" t="str">
            <v>Anshul Gupta Jain</v>
          </cell>
          <cell r="C122">
            <v>31</v>
          </cell>
          <cell r="D122">
            <v>38</v>
          </cell>
          <cell r="E122">
            <v>69</v>
          </cell>
        </row>
        <row r="123">
          <cell r="A123">
            <v>1719121</v>
          </cell>
          <cell r="B123" t="str">
            <v>Yatendra Dalal Jain</v>
          </cell>
          <cell r="C123">
            <v>28</v>
          </cell>
          <cell r="D123">
            <v>37</v>
          </cell>
          <cell r="E123">
            <v>65</v>
          </cell>
        </row>
        <row r="124">
          <cell r="A124">
            <v>1719122</v>
          </cell>
          <cell r="B124" t="str">
            <v>Ravi Shankar Jain</v>
          </cell>
          <cell r="C124">
            <v>30</v>
          </cell>
          <cell r="D124">
            <v>40</v>
          </cell>
          <cell r="E124">
            <v>70</v>
          </cell>
        </row>
        <row r="125">
          <cell r="A125">
            <v>1719123</v>
          </cell>
          <cell r="B125" t="str">
            <v>Prav Chheda Singh</v>
          </cell>
          <cell r="C125">
            <v>25</v>
          </cell>
          <cell r="D125">
            <v>35</v>
          </cell>
          <cell r="E125">
            <v>60</v>
          </cell>
        </row>
        <row r="126">
          <cell r="A126">
            <v>1719124</v>
          </cell>
          <cell r="B126" t="str">
            <v>Anshuman Tripathi Singh</v>
          </cell>
          <cell r="C126">
            <v>32</v>
          </cell>
          <cell r="D126">
            <v>42</v>
          </cell>
          <cell r="E126">
            <v>74</v>
          </cell>
        </row>
        <row r="127">
          <cell r="A127">
            <v>1719125</v>
          </cell>
          <cell r="B127" t="str">
            <v>Kripasindhu Sarkar Singh</v>
          </cell>
          <cell r="C127">
            <v>31</v>
          </cell>
          <cell r="D127">
            <v>45</v>
          </cell>
          <cell r="E127">
            <v>76</v>
          </cell>
        </row>
        <row r="128">
          <cell r="A128">
            <v>1719126</v>
          </cell>
          <cell r="B128" t="str">
            <v>Gaurab Basu Singh</v>
          </cell>
          <cell r="C128">
            <v>33</v>
          </cell>
          <cell r="D128">
            <v>36</v>
          </cell>
          <cell r="E128">
            <v>69</v>
          </cell>
        </row>
        <row r="129">
          <cell r="A129">
            <v>1719127</v>
          </cell>
          <cell r="B129" t="str">
            <v>Naveen Kumar Singh</v>
          </cell>
          <cell r="C129">
            <v>32</v>
          </cell>
          <cell r="D129">
            <v>39</v>
          </cell>
          <cell r="E129">
            <v>71</v>
          </cell>
        </row>
        <row r="130">
          <cell r="A130">
            <v>1719128</v>
          </cell>
          <cell r="B130" t="str">
            <v>Ashis Kumar Sharma</v>
          </cell>
          <cell r="C130">
            <v>30</v>
          </cell>
          <cell r="D130">
            <v>41</v>
          </cell>
          <cell r="E130">
            <v>71</v>
          </cell>
        </row>
        <row r="131">
          <cell r="A131">
            <v>1719129</v>
          </cell>
          <cell r="B131" t="str">
            <v>Aniket Jha Yadav</v>
          </cell>
          <cell r="C131">
            <v>29</v>
          </cell>
          <cell r="D131">
            <v>46</v>
          </cell>
          <cell r="E131">
            <v>75</v>
          </cell>
        </row>
        <row r="132">
          <cell r="A132">
            <v>1719130</v>
          </cell>
          <cell r="B132" t="str">
            <v>Rahul Rakesh Sharma</v>
          </cell>
          <cell r="C132">
            <v>27</v>
          </cell>
          <cell r="D132">
            <v>40</v>
          </cell>
          <cell r="E132">
            <v>67</v>
          </cell>
        </row>
        <row r="133">
          <cell r="A133">
            <v>1719131</v>
          </cell>
          <cell r="B133" t="str">
            <v>Raj Mohan Saxena</v>
          </cell>
          <cell r="C133">
            <v>31</v>
          </cell>
          <cell r="D133">
            <v>38</v>
          </cell>
          <cell r="E133">
            <v>69</v>
          </cell>
        </row>
        <row r="134">
          <cell r="A134">
            <v>1719132</v>
          </cell>
          <cell r="B134" t="str">
            <v>Komal Sameer Shelatkar</v>
          </cell>
          <cell r="C134">
            <v>28</v>
          </cell>
          <cell r="D134">
            <v>37</v>
          </cell>
          <cell r="E134">
            <v>65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C"/>
    </sheetNames>
    <sheetDataSet>
      <sheetData sheetId="0">
        <row r="3">
          <cell r="A3">
            <v>1819001</v>
          </cell>
          <cell r="B3" t="str">
            <v>Vasant Govind Patil</v>
          </cell>
          <cell r="C3">
            <v>30</v>
          </cell>
          <cell r="D3">
            <v>40</v>
          </cell>
          <cell r="E3">
            <v>70</v>
          </cell>
        </row>
        <row r="4">
          <cell r="A4">
            <v>1719002</v>
          </cell>
          <cell r="B4" t="str">
            <v>Debjyoti Roy Patil</v>
          </cell>
          <cell r="C4">
            <v>25</v>
          </cell>
          <cell r="D4">
            <v>35</v>
          </cell>
          <cell r="E4">
            <v>60</v>
          </cell>
        </row>
        <row r="5">
          <cell r="A5">
            <v>1719003</v>
          </cell>
          <cell r="B5" t="str">
            <v>Kaustav Saha Patil</v>
          </cell>
          <cell r="C5">
            <v>32</v>
          </cell>
          <cell r="D5">
            <v>42</v>
          </cell>
          <cell r="E5">
            <v>74</v>
          </cell>
        </row>
        <row r="6">
          <cell r="A6">
            <v>1719004</v>
          </cell>
          <cell r="B6" t="str">
            <v>Debobrata Podder Patil</v>
          </cell>
          <cell r="C6">
            <v>31</v>
          </cell>
          <cell r="D6">
            <v>45</v>
          </cell>
          <cell r="E6">
            <v>76</v>
          </cell>
        </row>
        <row r="7">
          <cell r="A7">
            <v>1719005</v>
          </cell>
          <cell r="B7" t="str">
            <v>Anurag Mark Topno</v>
          </cell>
          <cell r="C7">
            <v>33</v>
          </cell>
          <cell r="D7">
            <v>36</v>
          </cell>
          <cell r="E7">
            <v>69</v>
          </cell>
        </row>
        <row r="8">
          <cell r="A8">
            <v>1719006</v>
          </cell>
          <cell r="B8" t="str">
            <v>Tarun Minz Topno</v>
          </cell>
          <cell r="C8">
            <v>32</v>
          </cell>
          <cell r="D8">
            <v>39</v>
          </cell>
          <cell r="E8">
            <v>71</v>
          </cell>
        </row>
        <row r="9">
          <cell r="A9">
            <v>1719007</v>
          </cell>
          <cell r="B9" t="str">
            <v>Praveen Rao Rokkam</v>
          </cell>
          <cell r="C9">
            <v>30</v>
          </cell>
          <cell r="D9">
            <v>41</v>
          </cell>
          <cell r="E9">
            <v>71</v>
          </cell>
        </row>
        <row r="10">
          <cell r="A10">
            <v>1719008</v>
          </cell>
          <cell r="B10" t="str">
            <v>Arindam Sharma Rokkam</v>
          </cell>
          <cell r="C10">
            <v>29</v>
          </cell>
          <cell r="D10">
            <v>46</v>
          </cell>
          <cell r="E10">
            <v>75</v>
          </cell>
        </row>
        <row r="11">
          <cell r="A11">
            <v>1719009</v>
          </cell>
          <cell r="B11" t="str">
            <v>Kaustubh Tripathi Rokkam</v>
          </cell>
          <cell r="C11">
            <v>27</v>
          </cell>
          <cell r="D11">
            <v>40</v>
          </cell>
          <cell r="E11">
            <v>67</v>
          </cell>
        </row>
        <row r="12">
          <cell r="A12">
            <v>1719010</v>
          </cell>
          <cell r="B12" t="str">
            <v>Nakul Gupta Rokkam</v>
          </cell>
          <cell r="C12">
            <v>31</v>
          </cell>
          <cell r="D12">
            <v>38</v>
          </cell>
          <cell r="E12">
            <v>69</v>
          </cell>
        </row>
        <row r="13">
          <cell r="A13">
            <v>1719011</v>
          </cell>
          <cell r="B13" t="str">
            <v>Gaurav Kumar Rokkam</v>
          </cell>
          <cell r="C13">
            <v>28</v>
          </cell>
          <cell r="D13">
            <v>37</v>
          </cell>
          <cell r="E13">
            <v>65</v>
          </cell>
        </row>
        <row r="14">
          <cell r="A14">
            <v>1719012</v>
          </cell>
          <cell r="B14" t="str">
            <v>Abhiram Kasina Rokkam</v>
          </cell>
          <cell r="C14">
            <v>30</v>
          </cell>
          <cell r="D14">
            <v>40</v>
          </cell>
          <cell r="E14">
            <v>70</v>
          </cell>
        </row>
        <row r="15">
          <cell r="A15">
            <v>1719013</v>
          </cell>
          <cell r="B15" t="str">
            <v>Biplab Sinha Rokkam</v>
          </cell>
          <cell r="C15">
            <v>25</v>
          </cell>
          <cell r="D15">
            <v>35</v>
          </cell>
          <cell r="E15">
            <v>60</v>
          </cell>
        </row>
        <row r="16">
          <cell r="A16">
            <v>1719014</v>
          </cell>
          <cell r="B16" t="str">
            <v>M Jagan Mohan</v>
          </cell>
          <cell r="C16">
            <v>32</v>
          </cell>
          <cell r="D16">
            <v>42</v>
          </cell>
          <cell r="E16">
            <v>74</v>
          </cell>
        </row>
        <row r="17">
          <cell r="A17">
            <v>1719015</v>
          </cell>
          <cell r="B17" t="str">
            <v>Asit Parija Mohan</v>
          </cell>
          <cell r="C17">
            <v>31</v>
          </cell>
          <cell r="D17">
            <v>45</v>
          </cell>
          <cell r="E17">
            <v>76</v>
          </cell>
        </row>
        <row r="18">
          <cell r="A18">
            <v>1719016</v>
          </cell>
          <cell r="B18" t="str">
            <v>Shenoy Naresh Keshav</v>
          </cell>
          <cell r="C18">
            <v>33</v>
          </cell>
          <cell r="D18">
            <v>36</v>
          </cell>
          <cell r="E18">
            <v>69</v>
          </cell>
        </row>
        <row r="19">
          <cell r="A19">
            <v>1719017</v>
          </cell>
          <cell r="B19" t="str">
            <v>Amit Kumar Suthar</v>
          </cell>
          <cell r="C19">
            <v>32</v>
          </cell>
          <cell r="D19">
            <v>39</v>
          </cell>
          <cell r="E19">
            <v>71</v>
          </cell>
        </row>
        <row r="20">
          <cell r="A20">
            <v>1719018</v>
          </cell>
          <cell r="B20" t="str">
            <v>Amar Singh Patel</v>
          </cell>
          <cell r="C20">
            <v>30</v>
          </cell>
          <cell r="D20">
            <v>41</v>
          </cell>
          <cell r="E20">
            <v>71</v>
          </cell>
        </row>
        <row r="21">
          <cell r="A21">
            <v>1719019</v>
          </cell>
          <cell r="B21" t="str">
            <v>Rahul Jaimini Patel</v>
          </cell>
          <cell r="C21">
            <v>29</v>
          </cell>
          <cell r="D21">
            <v>46</v>
          </cell>
          <cell r="E21">
            <v>75</v>
          </cell>
        </row>
        <row r="22">
          <cell r="A22">
            <v>1719020</v>
          </cell>
          <cell r="B22" t="str">
            <v>Rohit Rajgarhia Patel</v>
          </cell>
          <cell r="C22">
            <v>27</v>
          </cell>
          <cell r="D22">
            <v>40</v>
          </cell>
          <cell r="E22">
            <v>67</v>
          </cell>
        </row>
        <row r="23">
          <cell r="A23">
            <v>1719021</v>
          </cell>
          <cell r="B23" t="str">
            <v>Akshit Sharma Patel</v>
          </cell>
          <cell r="C23">
            <v>31</v>
          </cell>
          <cell r="D23">
            <v>38</v>
          </cell>
          <cell r="E23">
            <v>69</v>
          </cell>
        </row>
        <row r="24">
          <cell r="A24">
            <v>1719022</v>
          </cell>
          <cell r="B24" t="str">
            <v>Divya Kumar Kala</v>
          </cell>
          <cell r="C24">
            <v>28</v>
          </cell>
          <cell r="D24">
            <v>37</v>
          </cell>
          <cell r="E24">
            <v>65</v>
          </cell>
        </row>
        <row r="25">
          <cell r="A25">
            <v>1719023</v>
          </cell>
          <cell r="B25" t="str">
            <v>Sri Harshad Kala</v>
          </cell>
          <cell r="C25">
            <v>30</v>
          </cell>
          <cell r="D25">
            <v>40</v>
          </cell>
          <cell r="E25">
            <v>70</v>
          </cell>
        </row>
        <row r="26">
          <cell r="A26">
            <v>1719024</v>
          </cell>
          <cell r="B26" t="str">
            <v>Micky Mrinal Minz</v>
          </cell>
          <cell r="C26">
            <v>25</v>
          </cell>
          <cell r="D26">
            <v>35</v>
          </cell>
          <cell r="E26">
            <v>60</v>
          </cell>
        </row>
        <row r="27">
          <cell r="A27">
            <v>1719025</v>
          </cell>
          <cell r="B27" t="str">
            <v>Nishant Mundu Minz</v>
          </cell>
          <cell r="C27">
            <v>32</v>
          </cell>
          <cell r="D27">
            <v>42</v>
          </cell>
          <cell r="E27">
            <v>74</v>
          </cell>
        </row>
        <row r="28">
          <cell r="A28">
            <v>1719026</v>
          </cell>
          <cell r="B28" t="str">
            <v>Vinu Rajashekhar Minz</v>
          </cell>
          <cell r="C28">
            <v>31</v>
          </cell>
          <cell r="D28">
            <v>45</v>
          </cell>
          <cell r="E28">
            <v>76</v>
          </cell>
        </row>
        <row r="29">
          <cell r="A29">
            <v>1719027</v>
          </cell>
          <cell r="B29" t="str">
            <v>Mainack Mondal Minz</v>
          </cell>
          <cell r="C29">
            <v>33</v>
          </cell>
          <cell r="D29">
            <v>36</v>
          </cell>
          <cell r="E29">
            <v>69</v>
          </cell>
        </row>
        <row r="30">
          <cell r="A30">
            <v>1719028</v>
          </cell>
          <cell r="B30" t="str">
            <v>Debabrata Dey Minz</v>
          </cell>
          <cell r="C30">
            <v>32</v>
          </cell>
          <cell r="D30">
            <v>39</v>
          </cell>
          <cell r="E30">
            <v>71</v>
          </cell>
        </row>
        <row r="31">
          <cell r="A31">
            <v>1719029</v>
          </cell>
          <cell r="B31" t="str">
            <v>Vivekananda Najumudheen Bhat</v>
          </cell>
          <cell r="C31">
            <v>30</v>
          </cell>
          <cell r="D31">
            <v>41</v>
          </cell>
          <cell r="E31">
            <v>71</v>
          </cell>
        </row>
        <row r="32">
          <cell r="A32">
            <v>1719030</v>
          </cell>
          <cell r="B32" t="str">
            <v>Praveen Ankit Sonare</v>
          </cell>
          <cell r="C32">
            <v>29</v>
          </cell>
          <cell r="D32">
            <v>46</v>
          </cell>
          <cell r="E32">
            <v>75</v>
          </cell>
        </row>
        <row r="33">
          <cell r="A33">
            <v>1719031</v>
          </cell>
          <cell r="B33" t="str">
            <v>Ravi Rattan Sonare</v>
          </cell>
          <cell r="C33">
            <v>27</v>
          </cell>
          <cell r="D33">
            <v>40</v>
          </cell>
          <cell r="E33">
            <v>67</v>
          </cell>
        </row>
        <row r="34">
          <cell r="A34">
            <v>1719032</v>
          </cell>
          <cell r="B34" t="str">
            <v>Anindya Bhowmik Sonare</v>
          </cell>
          <cell r="C34">
            <v>31</v>
          </cell>
          <cell r="D34">
            <v>38</v>
          </cell>
          <cell r="E34">
            <v>69</v>
          </cell>
        </row>
        <row r="35">
          <cell r="A35">
            <v>1719033</v>
          </cell>
          <cell r="B35" t="str">
            <v>Bishal Lama Sonare</v>
          </cell>
          <cell r="C35">
            <v>28</v>
          </cell>
          <cell r="D35">
            <v>37</v>
          </cell>
          <cell r="E35">
            <v>65</v>
          </cell>
        </row>
        <row r="36">
          <cell r="A36">
            <v>1719034</v>
          </cell>
          <cell r="B36" t="str">
            <v>Arun Kumar Saragadam</v>
          </cell>
          <cell r="C36">
            <v>30</v>
          </cell>
          <cell r="D36">
            <v>40</v>
          </cell>
          <cell r="E36">
            <v>70</v>
          </cell>
        </row>
        <row r="37">
          <cell r="A37">
            <v>1719035</v>
          </cell>
          <cell r="B37" t="str">
            <v>Arit Kumar Mondal</v>
          </cell>
          <cell r="C37">
            <v>25</v>
          </cell>
          <cell r="D37">
            <v>35</v>
          </cell>
          <cell r="E37">
            <v>60</v>
          </cell>
        </row>
        <row r="38">
          <cell r="A38">
            <v>1719036</v>
          </cell>
          <cell r="B38" t="str">
            <v>Akash Rao Mondal</v>
          </cell>
          <cell r="C38">
            <v>32</v>
          </cell>
          <cell r="D38">
            <v>42</v>
          </cell>
          <cell r="E38">
            <v>74</v>
          </cell>
        </row>
        <row r="39">
          <cell r="A39">
            <v>1719037</v>
          </cell>
          <cell r="B39" t="str">
            <v>Marut Agarwal Mondal</v>
          </cell>
          <cell r="C39">
            <v>31</v>
          </cell>
          <cell r="D39">
            <v>45</v>
          </cell>
          <cell r="E39">
            <v>76</v>
          </cell>
        </row>
        <row r="40">
          <cell r="A40">
            <v>1719038</v>
          </cell>
          <cell r="B40" t="str">
            <v>Abhishek Pratap Singh</v>
          </cell>
          <cell r="C40">
            <v>33</v>
          </cell>
          <cell r="D40">
            <v>36</v>
          </cell>
          <cell r="E40">
            <v>69</v>
          </cell>
        </row>
        <row r="41">
          <cell r="A41">
            <v>1719039</v>
          </cell>
          <cell r="B41" t="str">
            <v>Sushant Kumar Singh</v>
          </cell>
          <cell r="C41">
            <v>32</v>
          </cell>
          <cell r="D41">
            <v>39</v>
          </cell>
          <cell r="E41">
            <v>71</v>
          </cell>
        </row>
        <row r="42">
          <cell r="A42">
            <v>1719040</v>
          </cell>
          <cell r="B42" t="str">
            <v>Arpit Mishra Singh</v>
          </cell>
          <cell r="C42">
            <v>30</v>
          </cell>
          <cell r="D42">
            <v>41</v>
          </cell>
          <cell r="E42">
            <v>71</v>
          </cell>
        </row>
        <row r="43">
          <cell r="A43">
            <v>1719041</v>
          </cell>
          <cell r="B43" t="str">
            <v>Abhinav Gupta Singh</v>
          </cell>
          <cell r="C43">
            <v>29</v>
          </cell>
          <cell r="D43">
            <v>46</v>
          </cell>
          <cell r="E43">
            <v>75</v>
          </cell>
        </row>
        <row r="44">
          <cell r="A44">
            <v>1719042</v>
          </cell>
          <cell r="B44" t="str">
            <v>Togarrati Venkata Nagesh</v>
          </cell>
          <cell r="C44">
            <v>27</v>
          </cell>
          <cell r="D44">
            <v>40</v>
          </cell>
          <cell r="E44">
            <v>67</v>
          </cell>
        </row>
        <row r="45">
          <cell r="A45">
            <v>1719043</v>
          </cell>
          <cell r="B45" t="str">
            <v>Pam Revanth Nagesh</v>
          </cell>
          <cell r="C45">
            <v>31</v>
          </cell>
          <cell r="D45">
            <v>38</v>
          </cell>
          <cell r="E45">
            <v>69</v>
          </cell>
        </row>
        <row r="46">
          <cell r="A46">
            <v>1719044</v>
          </cell>
          <cell r="B46" t="str">
            <v>Gourav Khaneja Nagesh</v>
          </cell>
          <cell r="C46">
            <v>28</v>
          </cell>
          <cell r="D46">
            <v>37</v>
          </cell>
          <cell r="E46">
            <v>65</v>
          </cell>
        </row>
        <row r="47">
          <cell r="A47">
            <v>1719045</v>
          </cell>
          <cell r="B47" t="str">
            <v>Mayank Jaiswal Nagesh</v>
          </cell>
          <cell r="C47">
            <v>30</v>
          </cell>
          <cell r="D47">
            <v>40</v>
          </cell>
          <cell r="E47">
            <v>70</v>
          </cell>
        </row>
        <row r="48">
          <cell r="A48">
            <v>1719046</v>
          </cell>
          <cell r="B48" t="str">
            <v>Amit Shanker Nagesh</v>
          </cell>
          <cell r="C48">
            <v>25</v>
          </cell>
          <cell r="D48">
            <v>35</v>
          </cell>
          <cell r="E48">
            <v>60</v>
          </cell>
        </row>
        <row r="49">
          <cell r="A49">
            <v>1719047</v>
          </cell>
          <cell r="B49" t="str">
            <v>Abhinav Anand Nagesh</v>
          </cell>
          <cell r="C49">
            <v>32</v>
          </cell>
          <cell r="D49">
            <v>42</v>
          </cell>
          <cell r="E49">
            <v>74</v>
          </cell>
        </row>
        <row r="50">
          <cell r="A50">
            <v>1719048</v>
          </cell>
          <cell r="B50" t="str">
            <v>Varun K Choudhary</v>
          </cell>
          <cell r="C50">
            <v>31</v>
          </cell>
          <cell r="D50">
            <v>45</v>
          </cell>
          <cell r="E50">
            <v>76</v>
          </cell>
        </row>
        <row r="51">
          <cell r="A51">
            <v>1719049</v>
          </cell>
          <cell r="B51" t="str">
            <v>Diptesh Chatterjee Choudhary</v>
          </cell>
          <cell r="C51">
            <v>33</v>
          </cell>
          <cell r="D51">
            <v>36</v>
          </cell>
          <cell r="E51">
            <v>69</v>
          </cell>
        </row>
        <row r="52">
          <cell r="A52">
            <v>1719050</v>
          </cell>
          <cell r="B52" t="str">
            <v>Anuj Kumar Singh</v>
          </cell>
          <cell r="C52">
            <v>32</v>
          </cell>
          <cell r="D52">
            <v>39</v>
          </cell>
          <cell r="E52">
            <v>71</v>
          </cell>
        </row>
        <row r="53">
          <cell r="A53">
            <v>1719051</v>
          </cell>
          <cell r="B53" t="str">
            <v>Dilpreet Singh Singh</v>
          </cell>
          <cell r="C53">
            <v>30</v>
          </cell>
          <cell r="D53">
            <v>41</v>
          </cell>
          <cell r="E53">
            <v>71</v>
          </cell>
        </row>
        <row r="54">
          <cell r="A54">
            <v>1719052</v>
          </cell>
          <cell r="B54" t="str">
            <v>Amit Sharma Singh</v>
          </cell>
          <cell r="C54">
            <v>29</v>
          </cell>
          <cell r="D54">
            <v>46</v>
          </cell>
          <cell r="E54">
            <v>75</v>
          </cell>
        </row>
        <row r="55">
          <cell r="A55">
            <v>1719053</v>
          </cell>
          <cell r="B55" t="str">
            <v>Kammara Yashwanth Kumar</v>
          </cell>
          <cell r="C55">
            <v>27</v>
          </cell>
          <cell r="D55">
            <v>40</v>
          </cell>
          <cell r="E55">
            <v>67</v>
          </cell>
        </row>
        <row r="56">
          <cell r="A56">
            <v>1719054</v>
          </cell>
          <cell r="B56" t="str">
            <v>Mani Kumar Nallani</v>
          </cell>
          <cell r="C56">
            <v>31</v>
          </cell>
          <cell r="D56">
            <v>38</v>
          </cell>
          <cell r="E56">
            <v>69</v>
          </cell>
        </row>
        <row r="57">
          <cell r="A57">
            <v>1719055</v>
          </cell>
          <cell r="B57" t="str">
            <v>Rahul Saxena Nallani</v>
          </cell>
          <cell r="C57">
            <v>28</v>
          </cell>
          <cell r="D57">
            <v>37</v>
          </cell>
          <cell r="E57">
            <v>65</v>
          </cell>
        </row>
        <row r="58">
          <cell r="A58">
            <v>1719056</v>
          </cell>
          <cell r="B58" t="str">
            <v>Sahil Goyal Nallani</v>
          </cell>
          <cell r="C58">
            <v>30</v>
          </cell>
          <cell r="D58">
            <v>40</v>
          </cell>
          <cell r="E58">
            <v>70</v>
          </cell>
        </row>
        <row r="59">
          <cell r="A59">
            <v>1719057</v>
          </cell>
          <cell r="B59" t="str">
            <v>Dodda Raviteja Nallani</v>
          </cell>
          <cell r="C59">
            <v>25</v>
          </cell>
          <cell r="D59">
            <v>35</v>
          </cell>
          <cell r="E59">
            <v>60</v>
          </cell>
        </row>
        <row r="60">
          <cell r="A60">
            <v>1719058</v>
          </cell>
          <cell r="B60" t="str">
            <v>Anirudha Patro Nallani</v>
          </cell>
          <cell r="C60">
            <v>32</v>
          </cell>
          <cell r="D60">
            <v>42</v>
          </cell>
          <cell r="E60">
            <v>74</v>
          </cell>
        </row>
        <row r="61">
          <cell r="A61">
            <v>1719059</v>
          </cell>
          <cell r="B61" t="str">
            <v>Mullapudi Pavan Nithin</v>
          </cell>
          <cell r="C61">
            <v>31</v>
          </cell>
          <cell r="D61">
            <v>45</v>
          </cell>
          <cell r="E61">
            <v>76</v>
          </cell>
        </row>
        <row r="62">
          <cell r="A62">
            <v>1719060</v>
          </cell>
          <cell r="B62" t="str">
            <v>Sameer Hembrom Nithin</v>
          </cell>
          <cell r="C62">
            <v>33</v>
          </cell>
          <cell r="D62">
            <v>36</v>
          </cell>
          <cell r="E62">
            <v>69</v>
          </cell>
        </row>
        <row r="63">
          <cell r="A63">
            <v>1719061</v>
          </cell>
          <cell r="B63" t="str">
            <v>Ayan Mazumdar Nithin</v>
          </cell>
          <cell r="C63">
            <v>32</v>
          </cell>
          <cell r="D63">
            <v>39</v>
          </cell>
          <cell r="E63">
            <v>71</v>
          </cell>
        </row>
        <row r="64">
          <cell r="A64">
            <v>1719062</v>
          </cell>
          <cell r="B64" t="str">
            <v>Kiran Kumar Bollam</v>
          </cell>
          <cell r="C64">
            <v>30</v>
          </cell>
          <cell r="D64">
            <v>41</v>
          </cell>
          <cell r="E64">
            <v>71</v>
          </cell>
        </row>
        <row r="65">
          <cell r="A65">
            <v>1719063</v>
          </cell>
          <cell r="B65" t="str">
            <v>Biswajyoti Das Bollam</v>
          </cell>
          <cell r="C65">
            <v>29</v>
          </cell>
          <cell r="D65">
            <v>46</v>
          </cell>
          <cell r="E65">
            <v>75</v>
          </cell>
        </row>
        <row r="66">
          <cell r="A66">
            <v>1719064</v>
          </cell>
          <cell r="B66" t="str">
            <v>Arka Aloke Bhattacharya</v>
          </cell>
          <cell r="C66">
            <v>27</v>
          </cell>
          <cell r="D66">
            <v>40</v>
          </cell>
          <cell r="E66">
            <v>67</v>
          </cell>
        </row>
        <row r="67">
          <cell r="A67">
            <v>1719065</v>
          </cell>
          <cell r="B67" t="str">
            <v>Abhijeet Kumar Bhattacharya</v>
          </cell>
          <cell r="C67">
            <v>31</v>
          </cell>
          <cell r="D67">
            <v>38</v>
          </cell>
          <cell r="E67">
            <v>69</v>
          </cell>
        </row>
        <row r="68">
          <cell r="A68">
            <v>1719066</v>
          </cell>
          <cell r="B68" t="str">
            <v>Alok Kumar Yadav</v>
          </cell>
          <cell r="C68">
            <v>28</v>
          </cell>
          <cell r="D68">
            <v>37</v>
          </cell>
          <cell r="E68">
            <v>65</v>
          </cell>
        </row>
        <row r="69">
          <cell r="A69">
            <v>1719067</v>
          </cell>
          <cell r="B69" t="str">
            <v>Anshul Rai Yadav</v>
          </cell>
          <cell r="C69">
            <v>30</v>
          </cell>
          <cell r="D69">
            <v>40</v>
          </cell>
          <cell r="E69">
            <v>70</v>
          </cell>
        </row>
        <row r="70">
          <cell r="A70">
            <v>1719068</v>
          </cell>
          <cell r="B70" t="str">
            <v>Mohit Singh Yadav</v>
          </cell>
          <cell r="C70">
            <v>25</v>
          </cell>
          <cell r="D70">
            <v>35</v>
          </cell>
          <cell r="E70">
            <v>60</v>
          </cell>
        </row>
        <row r="71">
          <cell r="A71">
            <v>1719069</v>
          </cell>
          <cell r="B71" t="str">
            <v>Biswajeet Mistry Yadav</v>
          </cell>
          <cell r="C71">
            <v>32</v>
          </cell>
          <cell r="D71">
            <v>42</v>
          </cell>
          <cell r="E71">
            <v>74</v>
          </cell>
        </row>
        <row r="72">
          <cell r="A72">
            <v>1719070</v>
          </cell>
          <cell r="B72" t="str">
            <v>Badal Murmu Yadav</v>
          </cell>
          <cell r="C72">
            <v>31</v>
          </cell>
          <cell r="D72">
            <v>45</v>
          </cell>
          <cell r="E72">
            <v>76</v>
          </cell>
        </row>
        <row r="73">
          <cell r="A73">
            <v>1719071</v>
          </cell>
          <cell r="B73" t="str">
            <v>Chinthala Sathish Chandra</v>
          </cell>
          <cell r="C73">
            <v>33</v>
          </cell>
          <cell r="D73">
            <v>36</v>
          </cell>
          <cell r="E73">
            <v>69</v>
          </cell>
        </row>
        <row r="74">
          <cell r="A74">
            <v>1719072</v>
          </cell>
          <cell r="B74" t="str">
            <v>Vadde Sanjeev Chandra</v>
          </cell>
          <cell r="C74">
            <v>32</v>
          </cell>
          <cell r="D74">
            <v>39</v>
          </cell>
          <cell r="E74">
            <v>71</v>
          </cell>
        </row>
        <row r="75">
          <cell r="A75">
            <v>1719073</v>
          </cell>
          <cell r="B75" t="str">
            <v>B Rajender Naik</v>
          </cell>
          <cell r="C75">
            <v>30</v>
          </cell>
          <cell r="D75">
            <v>41</v>
          </cell>
          <cell r="E75">
            <v>71</v>
          </cell>
        </row>
        <row r="76">
          <cell r="A76">
            <v>1719074</v>
          </cell>
          <cell r="B76" t="str">
            <v>Gaurav Mehta Naik</v>
          </cell>
          <cell r="C76">
            <v>29</v>
          </cell>
          <cell r="D76">
            <v>46</v>
          </cell>
          <cell r="E76">
            <v>75</v>
          </cell>
        </row>
        <row r="77">
          <cell r="A77">
            <v>1719075</v>
          </cell>
          <cell r="B77" t="str">
            <v>Naveen Kumar Molleti</v>
          </cell>
          <cell r="C77">
            <v>27</v>
          </cell>
          <cell r="D77">
            <v>40</v>
          </cell>
          <cell r="E77">
            <v>67</v>
          </cell>
        </row>
        <row r="78">
          <cell r="A78">
            <v>1719076</v>
          </cell>
          <cell r="B78" t="str">
            <v>Rahul Kumar Srivastava</v>
          </cell>
          <cell r="C78">
            <v>31</v>
          </cell>
          <cell r="D78">
            <v>38</v>
          </cell>
          <cell r="E78">
            <v>69</v>
          </cell>
        </row>
        <row r="79">
          <cell r="A79">
            <v>1719077</v>
          </cell>
          <cell r="B79" t="str">
            <v>Saurabh Kumar Goyal</v>
          </cell>
          <cell r="C79">
            <v>28</v>
          </cell>
          <cell r="D79">
            <v>37</v>
          </cell>
          <cell r="E79">
            <v>65</v>
          </cell>
        </row>
        <row r="80">
          <cell r="A80">
            <v>1719078</v>
          </cell>
          <cell r="B80" t="str">
            <v>Narendra Kumar Tangella</v>
          </cell>
          <cell r="C80">
            <v>30</v>
          </cell>
          <cell r="D80">
            <v>40</v>
          </cell>
          <cell r="E80">
            <v>70</v>
          </cell>
        </row>
        <row r="81">
          <cell r="A81">
            <v>1719079</v>
          </cell>
          <cell r="B81" t="str">
            <v>Nandam Karthik Kumar</v>
          </cell>
          <cell r="C81">
            <v>25</v>
          </cell>
          <cell r="D81">
            <v>35</v>
          </cell>
          <cell r="E81">
            <v>60</v>
          </cell>
        </row>
        <row r="82">
          <cell r="A82">
            <v>1719080</v>
          </cell>
          <cell r="B82" t="str">
            <v>Atul Kumar Gupta</v>
          </cell>
          <cell r="C82">
            <v>32</v>
          </cell>
          <cell r="D82">
            <v>42</v>
          </cell>
          <cell r="E82">
            <v>74</v>
          </cell>
        </row>
        <row r="83">
          <cell r="A83">
            <v>1719081</v>
          </cell>
          <cell r="B83" t="str">
            <v>Harsh Vardhan Agarwal</v>
          </cell>
          <cell r="C83">
            <v>31</v>
          </cell>
          <cell r="D83">
            <v>45</v>
          </cell>
          <cell r="E83">
            <v>76</v>
          </cell>
        </row>
        <row r="84">
          <cell r="A84">
            <v>1719082</v>
          </cell>
          <cell r="B84" t="str">
            <v>Rayman Preet Agarwal</v>
          </cell>
          <cell r="C84">
            <v>33</v>
          </cell>
          <cell r="D84">
            <v>36</v>
          </cell>
          <cell r="E84">
            <v>69</v>
          </cell>
        </row>
        <row r="85">
          <cell r="A85">
            <v>1719083</v>
          </cell>
          <cell r="B85" t="str">
            <v>Aniket Nayak Agarwal</v>
          </cell>
          <cell r="C85">
            <v>32</v>
          </cell>
          <cell r="D85">
            <v>39</v>
          </cell>
          <cell r="E85">
            <v>71</v>
          </cell>
        </row>
        <row r="86">
          <cell r="A86">
            <v>1719084</v>
          </cell>
          <cell r="B86" t="str">
            <v>Siddharth Raghuvansi Agarwal</v>
          </cell>
          <cell r="C86">
            <v>30</v>
          </cell>
          <cell r="D86">
            <v>41</v>
          </cell>
          <cell r="E86">
            <v>71</v>
          </cell>
        </row>
        <row r="87">
          <cell r="A87">
            <v>1719085</v>
          </cell>
          <cell r="B87" t="str">
            <v>Sayantan Ghosh Agarwal</v>
          </cell>
          <cell r="C87">
            <v>29</v>
          </cell>
          <cell r="D87">
            <v>46</v>
          </cell>
          <cell r="E87">
            <v>75</v>
          </cell>
        </row>
        <row r="88">
          <cell r="A88">
            <v>1719086</v>
          </cell>
          <cell r="B88" t="str">
            <v>Aurosish Mishra Agarwal</v>
          </cell>
          <cell r="C88">
            <v>27</v>
          </cell>
          <cell r="D88">
            <v>40</v>
          </cell>
          <cell r="E88">
            <v>67</v>
          </cell>
        </row>
        <row r="89">
          <cell r="A89">
            <v>1719087</v>
          </cell>
          <cell r="B89" t="str">
            <v>Ashish Jhunjhunwala Agarwal</v>
          </cell>
          <cell r="C89">
            <v>31</v>
          </cell>
          <cell r="D89">
            <v>38</v>
          </cell>
          <cell r="E89">
            <v>69</v>
          </cell>
        </row>
        <row r="90">
          <cell r="A90">
            <v>1719088</v>
          </cell>
          <cell r="B90" t="str">
            <v>Sujan Kundu Agarwal</v>
          </cell>
          <cell r="C90">
            <v>28</v>
          </cell>
          <cell r="D90">
            <v>37</v>
          </cell>
          <cell r="E90">
            <v>65</v>
          </cell>
        </row>
        <row r="91">
          <cell r="A91">
            <v>1719089</v>
          </cell>
          <cell r="B91" t="str">
            <v>Bivas Mitra Agarwal</v>
          </cell>
          <cell r="C91">
            <v>30</v>
          </cell>
          <cell r="D91">
            <v>40</v>
          </cell>
          <cell r="E91">
            <v>70</v>
          </cell>
        </row>
        <row r="92">
          <cell r="A92">
            <v>1719090</v>
          </cell>
          <cell r="B92" t="str">
            <v>Sujan Kumar Saha</v>
          </cell>
          <cell r="C92">
            <v>25</v>
          </cell>
          <cell r="D92">
            <v>35</v>
          </cell>
          <cell r="E92">
            <v>60</v>
          </cell>
        </row>
        <row r="93">
          <cell r="A93">
            <v>1719091</v>
          </cell>
          <cell r="B93" t="str">
            <v>Plaban Kumar Bhowmick</v>
          </cell>
          <cell r="C93">
            <v>32</v>
          </cell>
          <cell r="D93">
            <v>42</v>
          </cell>
          <cell r="E93">
            <v>74</v>
          </cell>
        </row>
        <row r="94">
          <cell r="A94">
            <v>1719092</v>
          </cell>
          <cell r="B94" t="str">
            <v>Arnab Kumar Sarkar</v>
          </cell>
          <cell r="C94">
            <v>31</v>
          </cell>
          <cell r="D94">
            <v>45</v>
          </cell>
          <cell r="E94">
            <v>76</v>
          </cell>
        </row>
        <row r="95">
          <cell r="A95">
            <v>1719093</v>
          </cell>
          <cell r="B95" t="str">
            <v>Alimpan Barua Boro</v>
          </cell>
          <cell r="C95">
            <v>33</v>
          </cell>
          <cell r="D95">
            <v>36</v>
          </cell>
          <cell r="E95">
            <v>69</v>
          </cell>
        </row>
        <row r="96">
          <cell r="A96">
            <v>1719094</v>
          </cell>
          <cell r="B96" t="str">
            <v>Keshav Prawasi Singh</v>
          </cell>
          <cell r="C96">
            <v>32</v>
          </cell>
          <cell r="D96">
            <v>39</v>
          </cell>
          <cell r="E96">
            <v>71</v>
          </cell>
        </row>
        <row r="97">
          <cell r="A97">
            <v>1719095</v>
          </cell>
          <cell r="B97" t="str">
            <v>Neetesh Gupta Singh</v>
          </cell>
          <cell r="C97">
            <v>30</v>
          </cell>
          <cell r="D97">
            <v>41</v>
          </cell>
          <cell r="E97">
            <v>71</v>
          </cell>
        </row>
        <row r="98">
          <cell r="A98">
            <v>1719096</v>
          </cell>
          <cell r="B98" t="str">
            <v>Naveen Kumar Singh</v>
          </cell>
          <cell r="C98">
            <v>29</v>
          </cell>
          <cell r="D98">
            <v>46</v>
          </cell>
          <cell r="E98">
            <v>75</v>
          </cell>
        </row>
        <row r="99">
          <cell r="A99">
            <v>1719097</v>
          </cell>
          <cell r="B99" t="str">
            <v>Sumit Sinha Singh</v>
          </cell>
          <cell r="C99">
            <v>27</v>
          </cell>
          <cell r="D99">
            <v>40</v>
          </cell>
          <cell r="E99">
            <v>67</v>
          </cell>
        </row>
        <row r="100">
          <cell r="A100">
            <v>1719098</v>
          </cell>
          <cell r="B100" t="str">
            <v>Korlam Gautam Singh</v>
          </cell>
          <cell r="C100">
            <v>31</v>
          </cell>
          <cell r="D100">
            <v>38</v>
          </cell>
          <cell r="E100">
            <v>69</v>
          </cell>
        </row>
        <row r="101">
          <cell r="A101">
            <v>1719099</v>
          </cell>
          <cell r="B101" t="str">
            <v>Dhoble Sumit Singh</v>
          </cell>
          <cell r="C101">
            <v>28</v>
          </cell>
          <cell r="D101">
            <v>37</v>
          </cell>
          <cell r="E101">
            <v>65</v>
          </cell>
        </row>
        <row r="102">
          <cell r="A102">
            <v>1719100</v>
          </cell>
          <cell r="B102" t="str">
            <v>Nandish Tella Naidu</v>
          </cell>
          <cell r="C102">
            <v>30</v>
          </cell>
          <cell r="D102">
            <v>40</v>
          </cell>
          <cell r="E102">
            <v>70</v>
          </cell>
        </row>
        <row r="103">
          <cell r="A103">
            <v>1719101</v>
          </cell>
          <cell r="B103" t="str">
            <v>Gautam Kumar Reddy</v>
          </cell>
          <cell r="C103">
            <v>25</v>
          </cell>
          <cell r="D103">
            <v>35</v>
          </cell>
          <cell r="E103">
            <v>60</v>
          </cell>
        </row>
        <row r="104">
          <cell r="A104">
            <v>1719102</v>
          </cell>
          <cell r="B104" t="str">
            <v>Ramdutt Kishav Sharma</v>
          </cell>
          <cell r="C104">
            <v>32</v>
          </cell>
          <cell r="D104">
            <v>42</v>
          </cell>
          <cell r="E104">
            <v>74</v>
          </cell>
        </row>
        <row r="105">
          <cell r="A105">
            <v>1719103</v>
          </cell>
          <cell r="B105" t="str">
            <v>Pratik Kishav Agarwal</v>
          </cell>
          <cell r="C105">
            <v>31</v>
          </cell>
          <cell r="D105">
            <v>45</v>
          </cell>
          <cell r="E105">
            <v>76</v>
          </cell>
        </row>
        <row r="106">
          <cell r="A106">
            <v>1719104</v>
          </cell>
          <cell r="B106" t="str">
            <v>Rishav Kishav Agarwal</v>
          </cell>
          <cell r="C106">
            <v>33</v>
          </cell>
          <cell r="D106">
            <v>36</v>
          </cell>
          <cell r="E106">
            <v>69</v>
          </cell>
        </row>
        <row r="107">
          <cell r="A107">
            <v>1719105</v>
          </cell>
          <cell r="B107" t="str">
            <v>Rakesh Prudhvi Kumar</v>
          </cell>
          <cell r="C107">
            <v>32</v>
          </cell>
          <cell r="D107">
            <v>39</v>
          </cell>
          <cell r="E107">
            <v>71</v>
          </cell>
        </row>
        <row r="108">
          <cell r="A108">
            <v>1719106</v>
          </cell>
          <cell r="B108" t="str">
            <v>Sayak Mitra Kumar</v>
          </cell>
          <cell r="C108">
            <v>30</v>
          </cell>
          <cell r="D108">
            <v>41</v>
          </cell>
          <cell r="E108">
            <v>71</v>
          </cell>
        </row>
        <row r="109">
          <cell r="A109">
            <v>1719107</v>
          </cell>
          <cell r="B109" t="str">
            <v>Achin Gautam Agarwal</v>
          </cell>
          <cell r="C109">
            <v>29</v>
          </cell>
          <cell r="D109">
            <v>46</v>
          </cell>
          <cell r="E109">
            <v>75</v>
          </cell>
        </row>
        <row r="110">
          <cell r="A110">
            <v>1719108</v>
          </cell>
          <cell r="B110" t="str">
            <v>Avishek Gautam Banerjee</v>
          </cell>
          <cell r="C110">
            <v>27</v>
          </cell>
          <cell r="D110">
            <v>40</v>
          </cell>
          <cell r="E110">
            <v>67</v>
          </cell>
        </row>
        <row r="111">
          <cell r="A111">
            <v>1719109</v>
          </cell>
          <cell r="B111" t="str">
            <v>Vighnesh Gautam Avadhani</v>
          </cell>
          <cell r="C111">
            <v>31</v>
          </cell>
          <cell r="D111">
            <v>38</v>
          </cell>
          <cell r="E111">
            <v>69</v>
          </cell>
        </row>
        <row r="112">
          <cell r="A112">
            <v>1719110</v>
          </cell>
          <cell r="B112" t="str">
            <v>Abhinav Gautam Chandel</v>
          </cell>
          <cell r="C112">
            <v>28</v>
          </cell>
          <cell r="D112">
            <v>37</v>
          </cell>
          <cell r="E112">
            <v>65</v>
          </cell>
        </row>
        <row r="113">
          <cell r="A113">
            <v>1719111</v>
          </cell>
          <cell r="B113" t="str">
            <v>Arvind Gautam Das</v>
          </cell>
          <cell r="C113">
            <v>30</v>
          </cell>
          <cell r="D113">
            <v>40</v>
          </cell>
          <cell r="E113">
            <v>70</v>
          </cell>
        </row>
        <row r="114">
          <cell r="A114">
            <v>1719112</v>
          </cell>
          <cell r="B114" t="str">
            <v>Sunita Suman Das</v>
          </cell>
          <cell r="C114">
            <v>25</v>
          </cell>
          <cell r="D114">
            <v>35</v>
          </cell>
          <cell r="E114">
            <v>60</v>
          </cell>
        </row>
        <row r="115">
          <cell r="A115">
            <v>1719113</v>
          </cell>
          <cell r="B115" t="str">
            <v>Monotosh Suman Das</v>
          </cell>
          <cell r="C115">
            <v>32</v>
          </cell>
          <cell r="D115">
            <v>42</v>
          </cell>
          <cell r="E115">
            <v>74</v>
          </cell>
        </row>
        <row r="116">
          <cell r="A116">
            <v>1719114</v>
          </cell>
          <cell r="B116" t="str">
            <v>Sanket Suman Agarwal</v>
          </cell>
          <cell r="C116">
            <v>31</v>
          </cell>
          <cell r="D116">
            <v>45</v>
          </cell>
          <cell r="E116">
            <v>76</v>
          </cell>
        </row>
        <row r="117">
          <cell r="A117">
            <v>1719115</v>
          </cell>
          <cell r="B117" t="str">
            <v>Arun Dobriyal Walia</v>
          </cell>
          <cell r="C117">
            <v>33</v>
          </cell>
          <cell r="D117">
            <v>36</v>
          </cell>
          <cell r="E117">
            <v>69</v>
          </cell>
        </row>
        <row r="118">
          <cell r="A118">
            <v>1719116</v>
          </cell>
          <cell r="B118" t="str">
            <v>Rishav Kishav Mishra</v>
          </cell>
          <cell r="C118">
            <v>32</v>
          </cell>
          <cell r="D118">
            <v>39</v>
          </cell>
          <cell r="E118">
            <v>71</v>
          </cell>
        </row>
        <row r="119">
          <cell r="A119">
            <v>1719117</v>
          </cell>
          <cell r="B119" t="str">
            <v>Aruni Kishav Choudhary</v>
          </cell>
          <cell r="C119">
            <v>30</v>
          </cell>
          <cell r="D119">
            <v>41</v>
          </cell>
          <cell r="E119">
            <v>71</v>
          </cell>
        </row>
        <row r="120">
          <cell r="A120">
            <v>1719118</v>
          </cell>
          <cell r="B120" t="str">
            <v>Gyan Baboo Jain</v>
          </cell>
          <cell r="C120">
            <v>29</v>
          </cell>
          <cell r="D120">
            <v>46</v>
          </cell>
          <cell r="E120">
            <v>75</v>
          </cell>
        </row>
        <row r="121">
          <cell r="A121">
            <v>1719119</v>
          </cell>
          <cell r="B121" t="str">
            <v>Rohit Romesh Jain</v>
          </cell>
          <cell r="C121">
            <v>27</v>
          </cell>
          <cell r="D121">
            <v>40</v>
          </cell>
          <cell r="E121">
            <v>67</v>
          </cell>
        </row>
        <row r="122">
          <cell r="A122">
            <v>1719120</v>
          </cell>
          <cell r="B122" t="str">
            <v>Anshul Gupta Jain</v>
          </cell>
          <cell r="C122">
            <v>31</v>
          </cell>
          <cell r="D122">
            <v>38</v>
          </cell>
          <cell r="E122">
            <v>69</v>
          </cell>
        </row>
        <row r="123">
          <cell r="A123">
            <v>1719121</v>
          </cell>
          <cell r="B123" t="str">
            <v>Yatendra Dalal Jain</v>
          </cell>
          <cell r="C123">
            <v>28</v>
          </cell>
          <cell r="D123">
            <v>37</v>
          </cell>
          <cell r="E123">
            <v>65</v>
          </cell>
        </row>
        <row r="124">
          <cell r="A124">
            <v>1719122</v>
          </cell>
          <cell r="B124" t="str">
            <v>Ravi Shankar Jain</v>
          </cell>
          <cell r="C124">
            <v>30</v>
          </cell>
          <cell r="D124">
            <v>40</v>
          </cell>
          <cell r="E124">
            <v>70</v>
          </cell>
        </row>
        <row r="125">
          <cell r="A125">
            <v>1719123</v>
          </cell>
          <cell r="B125" t="str">
            <v>Prav Chheda Singh</v>
          </cell>
          <cell r="C125">
            <v>25</v>
          </cell>
          <cell r="D125">
            <v>35</v>
          </cell>
          <cell r="E125">
            <v>60</v>
          </cell>
        </row>
        <row r="126">
          <cell r="A126">
            <v>1719124</v>
          </cell>
          <cell r="B126" t="str">
            <v>Anshuman Tripathi Singh</v>
          </cell>
          <cell r="C126">
            <v>32</v>
          </cell>
          <cell r="D126">
            <v>42</v>
          </cell>
          <cell r="E126">
            <v>74</v>
          </cell>
        </row>
        <row r="127">
          <cell r="A127">
            <v>1719125</v>
          </cell>
          <cell r="B127" t="str">
            <v>Kripasindhu Sarkar Singh</v>
          </cell>
          <cell r="C127">
            <v>31</v>
          </cell>
          <cell r="D127">
            <v>45</v>
          </cell>
          <cell r="E127">
            <v>76</v>
          </cell>
        </row>
        <row r="128">
          <cell r="A128">
            <v>1719126</v>
          </cell>
          <cell r="B128" t="str">
            <v>Gaurab Basu Singh</v>
          </cell>
          <cell r="C128">
            <v>33</v>
          </cell>
          <cell r="D128">
            <v>36</v>
          </cell>
          <cell r="E128">
            <v>69</v>
          </cell>
        </row>
        <row r="129">
          <cell r="A129">
            <v>1719127</v>
          </cell>
          <cell r="B129" t="str">
            <v>Naveen Kumar Singh</v>
          </cell>
          <cell r="C129">
            <v>32</v>
          </cell>
          <cell r="D129">
            <v>39</v>
          </cell>
          <cell r="E129">
            <v>71</v>
          </cell>
        </row>
        <row r="130">
          <cell r="A130">
            <v>1719128</v>
          </cell>
          <cell r="B130" t="str">
            <v>Ashis Kumar Sharma</v>
          </cell>
          <cell r="C130">
            <v>30</v>
          </cell>
          <cell r="D130">
            <v>41</v>
          </cell>
          <cell r="E130">
            <v>71</v>
          </cell>
        </row>
        <row r="131">
          <cell r="A131">
            <v>1719129</v>
          </cell>
          <cell r="B131" t="str">
            <v>Aniket Jha Yadav</v>
          </cell>
          <cell r="C131">
            <v>29</v>
          </cell>
          <cell r="D131">
            <v>46</v>
          </cell>
          <cell r="E131">
            <v>75</v>
          </cell>
        </row>
        <row r="132">
          <cell r="A132">
            <v>1719130</v>
          </cell>
          <cell r="B132" t="str">
            <v>Rahul Rakesh Sharma</v>
          </cell>
          <cell r="C132">
            <v>27</v>
          </cell>
          <cell r="D132">
            <v>40</v>
          </cell>
          <cell r="E132">
            <v>67</v>
          </cell>
        </row>
        <row r="133">
          <cell r="A133">
            <v>1719131</v>
          </cell>
          <cell r="B133" t="str">
            <v>Raj Mohan Saxena</v>
          </cell>
          <cell r="C133">
            <v>31</v>
          </cell>
          <cell r="D133">
            <v>38</v>
          </cell>
          <cell r="E133">
            <v>69</v>
          </cell>
        </row>
        <row r="134">
          <cell r="A134">
            <v>1719132</v>
          </cell>
          <cell r="B134" t="str">
            <v>Komal Sameer Shelatkar</v>
          </cell>
          <cell r="C134">
            <v>28</v>
          </cell>
          <cell r="D134">
            <v>37</v>
          </cell>
          <cell r="E134">
            <v>65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SS"/>
    </sheetNames>
    <sheetDataSet>
      <sheetData sheetId="0">
        <row r="3">
          <cell r="A3">
            <v>1819001</v>
          </cell>
          <cell r="B3" t="str">
            <v>Vasant Govind Patil</v>
          </cell>
          <cell r="C3">
            <v>30</v>
          </cell>
          <cell r="D3">
            <v>40</v>
          </cell>
          <cell r="E3">
            <v>70</v>
          </cell>
        </row>
        <row r="4">
          <cell r="A4">
            <v>1719002</v>
          </cell>
          <cell r="B4" t="str">
            <v>Debjyoti Roy Patil</v>
          </cell>
          <cell r="C4">
            <v>25</v>
          </cell>
          <cell r="D4">
            <v>35</v>
          </cell>
          <cell r="E4">
            <v>60</v>
          </cell>
        </row>
        <row r="5">
          <cell r="A5">
            <v>1719003</v>
          </cell>
          <cell r="B5" t="str">
            <v>Kaustav Saha Patil</v>
          </cell>
          <cell r="C5">
            <v>32</v>
          </cell>
          <cell r="D5">
            <v>42</v>
          </cell>
          <cell r="E5">
            <v>74</v>
          </cell>
        </row>
        <row r="6">
          <cell r="A6">
            <v>1719004</v>
          </cell>
          <cell r="B6" t="str">
            <v>Debobrata Podder Patil</v>
          </cell>
          <cell r="C6">
            <v>31</v>
          </cell>
          <cell r="D6">
            <v>45</v>
          </cell>
          <cell r="E6">
            <v>76</v>
          </cell>
        </row>
        <row r="7">
          <cell r="A7">
            <v>1719005</v>
          </cell>
          <cell r="B7" t="str">
            <v>Anurag Mark Topno</v>
          </cell>
          <cell r="C7">
            <v>33</v>
          </cell>
          <cell r="D7">
            <v>36</v>
          </cell>
          <cell r="E7">
            <v>69</v>
          </cell>
        </row>
        <row r="8">
          <cell r="A8">
            <v>1719006</v>
          </cell>
          <cell r="B8" t="str">
            <v>Tarun Minz Topno</v>
          </cell>
          <cell r="C8">
            <v>32</v>
          </cell>
          <cell r="D8">
            <v>39</v>
          </cell>
          <cell r="E8">
            <v>71</v>
          </cell>
        </row>
        <row r="9">
          <cell r="A9">
            <v>1719007</v>
          </cell>
          <cell r="B9" t="str">
            <v>Praveen Rao Rokkam</v>
          </cell>
          <cell r="C9">
            <v>30</v>
          </cell>
          <cell r="D9">
            <v>41</v>
          </cell>
          <cell r="E9">
            <v>71</v>
          </cell>
        </row>
        <row r="10">
          <cell r="A10">
            <v>1719008</v>
          </cell>
          <cell r="B10" t="str">
            <v>Arindam Sharma Rokkam</v>
          </cell>
          <cell r="C10">
            <v>29</v>
          </cell>
          <cell r="D10">
            <v>46</v>
          </cell>
          <cell r="E10">
            <v>75</v>
          </cell>
        </row>
        <row r="11">
          <cell r="A11">
            <v>1719009</v>
          </cell>
          <cell r="B11" t="str">
            <v>Kaustubh Tripathi Rokkam</v>
          </cell>
          <cell r="C11">
            <v>27</v>
          </cell>
          <cell r="D11">
            <v>40</v>
          </cell>
          <cell r="E11">
            <v>67</v>
          </cell>
        </row>
        <row r="12">
          <cell r="A12">
            <v>1719010</v>
          </cell>
          <cell r="B12" t="str">
            <v>Nakul Gupta Rokkam</v>
          </cell>
          <cell r="C12">
            <v>31</v>
          </cell>
          <cell r="D12">
            <v>38</v>
          </cell>
          <cell r="E12">
            <v>69</v>
          </cell>
        </row>
        <row r="13">
          <cell r="A13">
            <v>1719011</v>
          </cell>
          <cell r="B13" t="str">
            <v>Gaurav Kumar Rokkam</v>
          </cell>
          <cell r="C13">
            <v>28</v>
          </cell>
          <cell r="D13">
            <v>37</v>
          </cell>
          <cell r="E13">
            <v>65</v>
          </cell>
        </row>
        <row r="14">
          <cell r="A14">
            <v>1719012</v>
          </cell>
          <cell r="B14" t="str">
            <v>Abhiram Kasina Rokkam</v>
          </cell>
          <cell r="C14">
            <v>30</v>
          </cell>
          <cell r="D14">
            <v>40</v>
          </cell>
          <cell r="E14">
            <v>70</v>
          </cell>
        </row>
        <row r="15">
          <cell r="A15">
            <v>1719013</v>
          </cell>
          <cell r="B15" t="str">
            <v>Biplab Sinha Rokkam</v>
          </cell>
          <cell r="C15">
            <v>25</v>
          </cell>
          <cell r="D15">
            <v>35</v>
          </cell>
          <cell r="E15">
            <v>60</v>
          </cell>
        </row>
        <row r="16">
          <cell r="A16">
            <v>1719014</v>
          </cell>
          <cell r="B16" t="str">
            <v>M Jagan Mohan</v>
          </cell>
          <cell r="C16">
            <v>32</v>
          </cell>
          <cell r="D16">
            <v>42</v>
          </cell>
          <cell r="E16">
            <v>74</v>
          </cell>
        </row>
        <row r="17">
          <cell r="A17">
            <v>1719015</v>
          </cell>
          <cell r="B17" t="str">
            <v>Asit Parija Mohan</v>
          </cell>
          <cell r="C17">
            <v>31</v>
          </cell>
          <cell r="D17">
            <v>45</v>
          </cell>
          <cell r="E17">
            <v>76</v>
          </cell>
        </row>
        <row r="18">
          <cell r="A18">
            <v>1719016</v>
          </cell>
          <cell r="B18" t="str">
            <v>Shenoy Naresh Keshav</v>
          </cell>
          <cell r="C18">
            <v>33</v>
          </cell>
          <cell r="D18">
            <v>36</v>
          </cell>
          <cell r="E18">
            <v>69</v>
          </cell>
        </row>
        <row r="19">
          <cell r="A19">
            <v>1719017</v>
          </cell>
          <cell r="B19" t="str">
            <v>Amit Kumar Suthar</v>
          </cell>
          <cell r="C19">
            <v>32</v>
          </cell>
          <cell r="D19">
            <v>39</v>
          </cell>
          <cell r="E19">
            <v>71</v>
          </cell>
        </row>
        <row r="20">
          <cell r="A20">
            <v>1719018</v>
          </cell>
          <cell r="B20" t="str">
            <v>Amar Singh Patel</v>
          </cell>
          <cell r="C20">
            <v>30</v>
          </cell>
          <cell r="D20">
            <v>41</v>
          </cell>
          <cell r="E20">
            <v>71</v>
          </cell>
        </row>
        <row r="21">
          <cell r="A21">
            <v>1719019</v>
          </cell>
          <cell r="B21" t="str">
            <v>Rahul Jaimini Patel</v>
          </cell>
          <cell r="C21">
            <v>29</v>
          </cell>
          <cell r="D21">
            <v>46</v>
          </cell>
          <cell r="E21">
            <v>75</v>
          </cell>
        </row>
        <row r="22">
          <cell r="A22">
            <v>1719020</v>
          </cell>
          <cell r="B22" t="str">
            <v>Rohit Rajgarhia Patel</v>
          </cell>
          <cell r="C22">
            <v>27</v>
          </cell>
          <cell r="D22">
            <v>40</v>
          </cell>
          <cell r="E22">
            <v>67</v>
          </cell>
        </row>
        <row r="23">
          <cell r="A23">
            <v>1719021</v>
          </cell>
          <cell r="B23" t="str">
            <v>Akshit Sharma Patel</v>
          </cell>
          <cell r="C23">
            <v>31</v>
          </cell>
          <cell r="D23">
            <v>38</v>
          </cell>
          <cell r="E23">
            <v>69</v>
          </cell>
        </row>
        <row r="24">
          <cell r="A24">
            <v>1719022</v>
          </cell>
          <cell r="B24" t="str">
            <v>Divya Kumar Kala</v>
          </cell>
          <cell r="C24">
            <v>28</v>
          </cell>
          <cell r="D24">
            <v>37</v>
          </cell>
          <cell r="E24">
            <v>65</v>
          </cell>
        </row>
        <row r="25">
          <cell r="A25">
            <v>1719023</v>
          </cell>
          <cell r="B25" t="str">
            <v>Sri Harshad Kala</v>
          </cell>
          <cell r="C25">
            <v>30</v>
          </cell>
          <cell r="D25">
            <v>40</v>
          </cell>
          <cell r="E25">
            <v>70</v>
          </cell>
        </row>
        <row r="26">
          <cell r="A26">
            <v>1719024</v>
          </cell>
          <cell r="B26" t="str">
            <v>Micky Mrinal Minz</v>
          </cell>
          <cell r="C26">
            <v>25</v>
          </cell>
          <cell r="D26">
            <v>35</v>
          </cell>
          <cell r="E26">
            <v>60</v>
          </cell>
        </row>
        <row r="27">
          <cell r="A27">
            <v>1719025</v>
          </cell>
          <cell r="B27" t="str">
            <v>Nishant Mundu Minz</v>
          </cell>
          <cell r="C27">
            <v>32</v>
          </cell>
          <cell r="D27">
            <v>42</v>
          </cell>
          <cell r="E27">
            <v>74</v>
          </cell>
        </row>
        <row r="28">
          <cell r="A28">
            <v>1719026</v>
          </cell>
          <cell r="B28" t="str">
            <v>Vinu Rajashekhar Minz</v>
          </cell>
          <cell r="C28">
            <v>31</v>
          </cell>
          <cell r="D28">
            <v>45</v>
          </cell>
          <cell r="E28">
            <v>76</v>
          </cell>
        </row>
        <row r="29">
          <cell r="A29">
            <v>1719027</v>
          </cell>
          <cell r="B29" t="str">
            <v>Mainack Mondal Minz</v>
          </cell>
          <cell r="C29">
            <v>33</v>
          </cell>
          <cell r="D29">
            <v>36</v>
          </cell>
          <cell r="E29">
            <v>69</v>
          </cell>
        </row>
        <row r="30">
          <cell r="A30">
            <v>1719028</v>
          </cell>
          <cell r="B30" t="str">
            <v>Debabrata Dey Minz</v>
          </cell>
          <cell r="C30">
            <v>32</v>
          </cell>
          <cell r="D30">
            <v>39</v>
          </cell>
          <cell r="E30">
            <v>71</v>
          </cell>
        </row>
        <row r="31">
          <cell r="A31">
            <v>1719029</v>
          </cell>
          <cell r="B31" t="str">
            <v>Vivekananda Najumudheen Bhat</v>
          </cell>
          <cell r="C31">
            <v>30</v>
          </cell>
          <cell r="D31">
            <v>41</v>
          </cell>
          <cell r="E31">
            <v>71</v>
          </cell>
        </row>
        <row r="32">
          <cell r="A32">
            <v>1719030</v>
          </cell>
          <cell r="B32" t="str">
            <v>Praveen Ankit Sonare</v>
          </cell>
          <cell r="C32">
            <v>29</v>
          </cell>
          <cell r="D32">
            <v>46</v>
          </cell>
          <cell r="E32">
            <v>75</v>
          </cell>
        </row>
        <row r="33">
          <cell r="A33">
            <v>1719031</v>
          </cell>
          <cell r="B33" t="str">
            <v>Ravi Rattan Sonare</v>
          </cell>
          <cell r="C33">
            <v>27</v>
          </cell>
          <cell r="D33">
            <v>40</v>
          </cell>
          <cell r="E33">
            <v>67</v>
          </cell>
        </row>
        <row r="34">
          <cell r="A34">
            <v>1719032</v>
          </cell>
          <cell r="B34" t="str">
            <v>Anindya Bhowmik Sonare</v>
          </cell>
          <cell r="C34">
            <v>31</v>
          </cell>
          <cell r="D34">
            <v>38</v>
          </cell>
          <cell r="E34">
            <v>69</v>
          </cell>
        </row>
        <row r="35">
          <cell r="A35">
            <v>1719033</v>
          </cell>
          <cell r="B35" t="str">
            <v>Bishal Lama Sonare</v>
          </cell>
          <cell r="C35">
            <v>28</v>
          </cell>
          <cell r="D35">
            <v>37</v>
          </cell>
          <cell r="E35">
            <v>65</v>
          </cell>
        </row>
        <row r="36">
          <cell r="A36">
            <v>1719034</v>
          </cell>
          <cell r="B36" t="str">
            <v>Arun Kumar Saragadam</v>
          </cell>
          <cell r="C36">
            <v>30</v>
          </cell>
          <cell r="D36">
            <v>40</v>
          </cell>
          <cell r="E36">
            <v>70</v>
          </cell>
        </row>
        <row r="37">
          <cell r="A37">
            <v>1719035</v>
          </cell>
          <cell r="B37" t="str">
            <v>Arit Kumar Mondal</v>
          </cell>
          <cell r="C37">
            <v>25</v>
          </cell>
          <cell r="D37">
            <v>35</v>
          </cell>
          <cell r="E37">
            <v>60</v>
          </cell>
        </row>
        <row r="38">
          <cell r="A38">
            <v>1719036</v>
          </cell>
          <cell r="B38" t="str">
            <v>Akash Rao Mondal</v>
          </cell>
          <cell r="C38">
            <v>32</v>
          </cell>
          <cell r="D38">
            <v>42</v>
          </cell>
          <cell r="E38">
            <v>74</v>
          </cell>
        </row>
        <row r="39">
          <cell r="A39">
            <v>1719037</v>
          </cell>
          <cell r="B39" t="str">
            <v>Marut Agarwal Mondal</v>
          </cell>
          <cell r="C39">
            <v>31</v>
          </cell>
          <cell r="D39">
            <v>45</v>
          </cell>
          <cell r="E39">
            <v>76</v>
          </cell>
        </row>
        <row r="40">
          <cell r="A40">
            <v>1719038</v>
          </cell>
          <cell r="B40" t="str">
            <v>Abhishek Pratap Singh</v>
          </cell>
          <cell r="C40">
            <v>33</v>
          </cell>
          <cell r="D40">
            <v>36</v>
          </cell>
          <cell r="E40">
            <v>69</v>
          </cell>
        </row>
        <row r="41">
          <cell r="A41">
            <v>1719039</v>
          </cell>
          <cell r="B41" t="str">
            <v>Sushant Kumar Singh</v>
          </cell>
          <cell r="C41">
            <v>32</v>
          </cell>
          <cell r="D41">
            <v>39</v>
          </cell>
          <cell r="E41">
            <v>71</v>
          </cell>
        </row>
        <row r="42">
          <cell r="A42">
            <v>1719040</v>
          </cell>
          <cell r="B42" t="str">
            <v>Arpit Mishra Singh</v>
          </cell>
          <cell r="C42">
            <v>30</v>
          </cell>
          <cell r="D42">
            <v>41</v>
          </cell>
          <cell r="E42">
            <v>71</v>
          </cell>
        </row>
        <row r="43">
          <cell r="A43">
            <v>1719041</v>
          </cell>
          <cell r="B43" t="str">
            <v>Abhinav Gupta Singh</v>
          </cell>
          <cell r="C43">
            <v>29</v>
          </cell>
          <cell r="D43">
            <v>46</v>
          </cell>
          <cell r="E43">
            <v>75</v>
          </cell>
        </row>
        <row r="44">
          <cell r="A44">
            <v>1719042</v>
          </cell>
          <cell r="B44" t="str">
            <v>Togarrati Venkata Nagesh</v>
          </cell>
          <cell r="C44">
            <v>27</v>
          </cell>
          <cell r="D44">
            <v>40</v>
          </cell>
          <cell r="E44">
            <v>67</v>
          </cell>
        </row>
        <row r="45">
          <cell r="A45">
            <v>1719043</v>
          </cell>
          <cell r="B45" t="str">
            <v>Pam Revanth Nagesh</v>
          </cell>
          <cell r="C45">
            <v>31</v>
          </cell>
          <cell r="D45">
            <v>38</v>
          </cell>
          <cell r="E45">
            <v>69</v>
          </cell>
        </row>
        <row r="46">
          <cell r="A46">
            <v>1719044</v>
          </cell>
          <cell r="B46" t="str">
            <v>Gourav Khaneja Nagesh</v>
          </cell>
          <cell r="C46">
            <v>28</v>
          </cell>
          <cell r="D46">
            <v>37</v>
          </cell>
          <cell r="E46">
            <v>65</v>
          </cell>
        </row>
        <row r="47">
          <cell r="A47">
            <v>1719045</v>
          </cell>
          <cell r="B47" t="str">
            <v>Mayank Jaiswal Nagesh</v>
          </cell>
          <cell r="C47">
            <v>30</v>
          </cell>
          <cell r="D47">
            <v>40</v>
          </cell>
          <cell r="E47">
            <v>70</v>
          </cell>
        </row>
        <row r="48">
          <cell r="A48">
            <v>1719046</v>
          </cell>
          <cell r="B48" t="str">
            <v>Amit Shanker Nagesh</v>
          </cell>
          <cell r="C48">
            <v>25</v>
          </cell>
          <cell r="D48">
            <v>35</v>
          </cell>
          <cell r="E48">
            <v>60</v>
          </cell>
        </row>
        <row r="49">
          <cell r="A49">
            <v>1719047</v>
          </cell>
          <cell r="B49" t="str">
            <v>Abhinav Anand Nagesh</v>
          </cell>
          <cell r="C49">
            <v>32</v>
          </cell>
          <cell r="D49">
            <v>42</v>
          </cell>
          <cell r="E49">
            <v>74</v>
          </cell>
        </row>
        <row r="50">
          <cell r="A50">
            <v>1719048</v>
          </cell>
          <cell r="B50" t="str">
            <v>Varun K Choudhary</v>
          </cell>
          <cell r="C50">
            <v>31</v>
          </cell>
          <cell r="D50">
            <v>45</v>
          </cell>
          <cell r="E50">
            <v>76</v>
          </cell>
        </row>
        <row r="51">
          <cell r="A51">
            <v>1719049</v>
          </cell>
          <cell r="B51" t="str">
            <v>Diptesh Chatterjee Choudhary</v>
          </cell>
          <cell r="C51">
            <v>33</v>
          </cell>
          <cell r="D51">
            <v>36</v>
          </cell>
          <cell r="E51">
            <v>69</v>
          </cell>
        </row>
        <row r="52">
          <cell r="A52">
            <v>1719050</v>
          </cell>
          <cell r="B52" t="str">
            <v>Anuj Kumar Singh</v>
          </cell>
          <cell r="C52">
            <v>32</v>
          </cell>
          <cell r="D52">
            <v>39</v>
          </cell>
          <cell r="E52">
            <v>71</v>
          </cell>
        </row>
        <row r="53">
          <cell r="A53">
            <v>1719051</v>
          </cell>
          <cell r="B53" t="str">
            <v>Dilpreet Singh Singh</v>
          </cell>
          <cell r="C53">
            <v>30</v>
          </cell>
          <cell r="D53">
            <v>41</v>
          </cell>
          <cell r="E53">
            <v>71</v>
          </cell>
        </row>
        <row r="54">
          <cell r="A54">
            <v>1719052</v>
          </cell>
          <cell r="B54" t="str">
            <v>Amit Sharma Singh</v>
          </cell>
          <cell r="C54">
            <v>29</v>
          </cell>
          <cell r="D54">
            <v>46</v>
          </cell>
          <cell r="E54">
            <v>75</v>
          </cell>
        </row>
        <row r="55">
          <cell r="A55">
            <v>1719053</v>
          </cell>
          <cell r="B55" t="str">
            <v>Kammara Yashwanth Kumar</v>
          </cell>
          <cell r="C55">
            <v>27</v>
          </cell>
          <cell r="D55">
            <v>40</v>
          </cell>
          <cell r="E55">
            <v>67</v>
          </cell>
        </row>
        <row r="56">
          <cell r="A56">
            <v>1719054</v>
          </cell>
          <cell r="B56" t="str">
            <v>Mani Kumar Nallani</v>
          </cell>
          <cell r="C56">
            <v>31</v>
          </cell>
          <cell r="D56">
            <v>38</v>
          </cell>
          <cell r="E56">
            <v>69</v>
          </cell>
        </row>
        <row r="57">
          <cell r="A57">
            <v>1719055</v>
          </cell>
          <cell r="B57" t="str">
            <v>Rahul Saxena Nallani</v>
          </cell>
          <cell r="C57">
            <v>28</v>
          </cell>
          <cell r="D57">
            <v>37</v>
          </cell>
          <cell r="E57">
            <v>65</v>
          </cell>
        </row>
        <row r="58">
          <cell r="A58">
            <v>1719056</v>
          </cell>
          <cell r="B58" t="str">
            <v>Sahil Goyal Nallani</v>
          </cell>
          <cell r="C58">
            <v>30</v>
          </cell>
          <cell r="D58">
            <v>40</v>
          </cell>
          <cell r="E58">
            <v>70</v>
          </cell>
        </row>
        <row r="59">
          <cell r="A59">
            <v>1719057</v>
          </cell>
          <cell r="B59" t="str">
            <v>Dodda Raviteja Nallani</v>
          </cell>
          <cell r="C59">
            <v>25</v>
          </cell>
          <cell r="D59">
            <v>35</v>
          </cell>
          <cell r="E59">
            <v>60</v>
          </cell>
        </row>
        <row r="60">
          <cell r="A60">
            <v>1719058</v>
          </cell>
          <cell r="B60" t="str">
            <v>Anirudha Patro Nallani</v>
          </cell>
          <cell r="C60">
            <v>32</v>
          </cell>
          <cell r="D60">
            <v>42</v>
          </cell>
          <cell r="E60">
            <v>74</v>
          </cell>
        </row>
        <row r="61">
          <cell r="A61">
            <v>1719059</v>
          </cell>
          <cell r="B61" t="str">
            <v>Mullapudi Pavan Nithin</v>
          </cell>
          <cell r="C61">
            <v>31</v>
          </cell>
          <cell r="D61">
            <v>45</v>
          </cell>
          <cell r="E61">
            <v>76</v>
          </cell>
        </row>
        <row r="62">
          <cell r="A62">
            <v>1719060</v>
          </cell>
          <cell r="B62" t="str">
            <v>Sameer Hembrom Nithin</v>
          </cell>
          <cell r="C62">
            <v>33</v>
          </cell>
          <cell r="D62">
            <v>36</v>
          </cell>
          <cell r="E62">
            <v>69</v>
          </cell>
        </row>
        <row r="63">
          <cell r="A63">
            <v>1719061</v>
          </cell>
          <cell r="B63" t="str">
            <v>Ayan Mazumdar Nithin</v>
          </cell>
          <cell r="C63">
            <v>32</v>
          </cell>
          <cell r="D63">
            <v>39</v>
          </cell>
          <cell r="E63">
            <v>71</v>
          </cell>
        </row>
        <row r="64">
          <cell r="A64">
            <v>1719062</v>
          </cell>
          <cell r="B64" t="str">
            <v>Kiran Kumar Bollam</v>
          </cell>
          <cell r="C64">
            <v>30</v>
          </cell>
          <cell r="D64">
            <v>41</v>
          </cell>
          <cell r="E64">
            <v>71</v>
          </cell>
        </row>
        <row r="65">
          <cell r="A65">
            <v>1719063</v>
          </cell>
          <cell r="B65" t="str">
            <v>Biswajyoti Das Bollam</v>
          </cell>
          <cell r="C65">
            <v>29</v>
          </cell>
          <cell r="D65">
            <v>46</v>
          </cell>
          <cell r="E65">
            <v>75</v>
          </cell>
        </row>
        <row r="66">
          <cell r="A66">
            <v>1719064</v>
          </cell>
          <cell r="B66" t="str">
            <v>Arka Aloke Bhattacharya</v>
          </cell>
          <cell r="C66">
            <v>27</v>
          </cell>
          <cell r="D66">
            <v>40</v>
          </cell>
          <cell r="E66">
            <v>67</v>
          </cell>
        </row>
        <row r="67">
          <cell r="A67">
            <v>1719065</v>
          </cell>
          <cell r="B67" t="str">
            <v>Abhijeet Kumar Bhattacharya</v>
          </cell>
          <cell r="C67">
            <v>31</v>
          </cell>
          <cell r="D67">
            <v>38</v>
          </cell>
          <cell r="E67">
            <v>69</v>
          </cell>
        </row>
        <row r="68">
          <cell r="A68">
            <v>1719066</v>
          </cell>
          <cell r="B68" t="str">
            <v>Alok Kumar Yadav</v>
          </cell>
          <cell r="C68">
            <v>28</v>
          </cell>
          <cell r="D68">
            <v>37</v>
          </cell>
          <cell r="E68">
            <v>65</v>
          </cell>
        </row>
        <row r="69">
          <cell r="A69">
            <v>1719067</v>
          </cell>
          <cell r="B69" t="str">
            <v>Anshul Rai Yadav</v>
          </cell>
          <cell r="C69">
            <v>30</v>
          </cell>
          <cell r="D69">
            <v>40</v>
          </cell>
          <cell r="E69">
            <v>70</v>
          </cell>
        </row>
        <row r="70">
          <cell r="A70">
            <v>1719068</v>
          </cell>
          <cell r="B70" t="str">
            <v>Mohit Singh Yadav</v>
          </cell>
          <cell r="C70">
            <v>25</v>
          </cell>
          <cell r="D70">
            <v>35</v>
          </cell>
          <cell r="E70">
            <v>60</v>
          </cell>
        </row>
        <row r="71">
          <cell r="A71">
            <v>1719069</v>
          </cell>
          <cell r="B71" t="str">
            <v>Biswajeet Mistry Yadav</v>
          </cell>
          <cell r="C71">
            <v>32</v>
          </cell>
          <cell r="D71">
            <v>42</v>
          </cell>
          <cell r="E71">
            <v>74</v>
          </cell>
        </row>
        <row r="72">
          <cell r="A72">
            <v>1719070</v>
          </cell>
          <cell r="B72" t="str">
            <v>Badal Murmu Yadav</v>
          </cell>
          <cell r="C72">
            <v>31</v>
          </cell>
          <cell r="D72">
            <v>45</v>
          </cell>
          <cell r="E72">
            <v>76</v>
          </cell>
        </row>
        <row r="73">
          <cell r="A73">
            <v>1719071</v>
          </cell>
          <cell r="B73" t="str">
            <v>Chinthala Sathish Chandra</v>
          </cell>
          <cell r="C73">
            <v>33</v>
          </cell>
          <cell r="D73">
            <v>36</v>
          </cell>
          <cell r="E73">
            <v>69</v>
          </cell>
        </row>
        <row r="74">
          <cell r="A74">
            <v>1719072</v>
          </cell>
          <cell r="B74" t="str">
            <v>Vadde Sanjeev Chandra</v>
          </cell>
          <cell r="C74">
            <v>32</v>
          </cell>
          <cell r="D74">
            <v>39</v>
          </cell>
          <cell r="E74">
            <v>71</v>
          </cell>
        </row>
        <row r="75">
          <cell r="A75">
            <v>1719073</v>
          </cell>
          <cell r="B75" t="str">
            <v>B Rajender Naik</v>
          </cell>
          <cell r="C75">
            <v>30</v>
          </cell>
          <cell r="D75">
            <v>41</v>
          </cell>
          <cell r="E75">
            <v>71</v>
          </cell>
        </row>
        <row r="76">
          <cell r="A76">
            <v>1719074</v>
          </cell>
          <cell r="B76" t="str">
            <v>Gaurav Mehta Naik</v>
          </cell>
          <cell r="C76">
            <v>29</v>
          </cell>
          <cell r="D76">
            <v>46</v>
          </cell>
          <cell r="E76">
            <v>75</v>
          </cell>
        </row>
        <row r="77">
          <cell r="A77">
            <v>1719075</v>
          </cell>
          <cell r="B77" t="str">
            <v>Naveen Kumar Molleti</v>
          </cell>
          <cell r="C77">
            <v>27</v>
          </cell>
          <cell r="D77">
            <v>40</v>
          </cell>
          <cell r="E77">
            <v>67</v>
          </cell>
        </row>
        <row r="78">
          <cell r="A78">
            <v>1719076</v>
          </cell>
          <cell r="B78" t="str">
            <v>Rahul Kumar Srivastava</v>
          </cell>
          <cell r="C78">
            <v>31</v>
          </cell>
          <cell r="D78">
            <v>38</v>
          </cell>
          <cell r="E78">
            <v>69</v>
          </cell>
        </row>
        <row r="79">
          <cell r="A79">
            <v>1719077</v>
          </cell>
          <cell r="B79" t="str">
            <v>Saurabh Kumar Goyal</v>
          </cell>
          <cell r="C79">
            <v>28</v>
          </cell>
          <cell r="D79">
            <v>37</v>
          </cell>
          <cell r="E79">
            <v>65</v>
          </cell>
        </row>
        <row r="80">
          <cell r="A80">
            <v>1719078</v>
          </cell>
          <cell r="B80" t="str">
            <v>Narendra Kumar Tangella</v>
          </cell>
          <cell r="C80">
            <v>30</v>
          </cell>
          <cell r="D80">
            <v>40</v>
          </cell>
          <cell r="E80">
            <v>70</v>
          </cell>
        </row>
        <row r="81">
          <cell r="A81">
            <v>1719079</v>
          </cell>
          <cell r="B81" t="str">
            <v>Nandam Karthik Kumar</v>
          </cell>
          <cell r="C81">
            <v>25</v>
          </cell>
          <cell r="D81">
            <v>35</v>
          </cell>
          <cell r="E81">
            <v>60</v>
          </cell>
        </row>
        <row r="82">
          <cell r="A82">
            <v>1719080</v>
          </cell>
          <cell r="B82" t="str">
            <v>Atul Kumar Gupta</v>
          </cell>
          <cell r="C82">
            <v>32</v>
          </cell>
          <cell r="D82">
            <v>42</v>
          </cell>
          <cell r="E82">
            <v>74</v>
          </cell>
        </row>
        <row r="83">
          <cell r="A83">
            <v>1719081</v>
          </cell>
          <cell r="B83" t="str">
            <v>Harsh Vardhan Agarwal</v>
          </cell>
          <cell r="C83">
            <v>31</v>
          </cell>
          <cell r="D83">
            <v>45</v>
          </cell>
          <cell r="E83">
            <v>76</v>
          </cell>
        </row>
        <row r="84">
          <cell r="A84">
            <v>1719082</v>
          </cell>
          <cell r="B84" t="str">
            <v>Rayman Preet Agarwal</v>
          </cell>
          <cell r="C84">
            <v>33</v>
          </cell>
          <cell r="D84">
            <v>36</v>
          </cell>
          <cell r="E84">
            <v>69</v>
          </cell>
        </row>
        <row r="85">
          <cell r="A85">
            <v>1719083</v>
          </cell>
          <cell r="B85" t="str">
            <v>Aniket Nayak Agarwal</v>
          </cell>
          <cell r="C85">
            <v>32</v>
          </cell>
          <cell r="D85">
            <v>39</v>
          </cell>
          <cell r="E85">
            <v>71</v>
          </cell>
        </row>
        <row r="86">
          <cell r="A86">
            <v>1719084</v>
          </cell>
          <cell r="B86" t="str">
            <v>Siddharth Raghuvansi Agarwal</v>
          </cell>
          <cell r="C86">
            <v>30</v>
          </cell>
          <cell r="D86">
            <v>41</v>
          </cell>
          <cell r="E86">
            <v>71</v>
          </cell>
        </row>
        <row r="87">
          <cell r="A87">
            <v>1719085</v>
          </cell>
          <cell r="B87" t="str">
            <v>Sayantan Ghosh Agarwal</v>
          </cell>
          <cell r="C87">
            <v>29</v>
          </cell>
          <cell r="D87">
            <v>46</v>
          </cell>
          <cell r="E87">
            <v>75</v>
          </cell>
        </row>
        <row r="88">
          <cell r="A88">
            <v>1719086</v>
          </cell>
          <cell r="B88" t="str">
            <v>Aurosish Mishra Agarwal</v>
          </cell>
          <cell r="C88">
            <v>27</v>
          </cell>
          <cell r="D88">
            <v>40</v>
          </cell>
          <cell r="E88">
            <v>67</v>
          </cell>
        </row>
        <row r="89">
          <cell r="A89">
            <v>1719087</v>
          </cell>
          <cell r="B89" t="str">
            <v>Ashish Jhunjhunwala Agarwal</v>
          </cell>
          <cell r="C89">
            <v>31</v>
          </cell>
          <cell r="D89">
            <v>38</v>
          </cell>
          <cell r="E89">
            <v>69</v>
          </cell>
        </row>
        <row r="90">
          <cell r="A90">
            <v>1719088</v>
          </cell>
          <cell r="B90" t="str">
            <v>Sujan Kundu Agarwal</v>
          </cell>
          <cell r="C90">
            <v>28</v>
          </cell>
          <cell r="D90">
            <v>37</v>
          </cell>
          <cell r="E90">
            <v>65</v>
          </cell>
        </row>
        <row r="91">
          <cell r="A91">
            <v>1719089</v>
          </cell>
          <cell r="B91" t="str">
            <v>Bivas Mitra Agarwal</v>
          </cell>
          <cell r="C91">
            <v>30</v>
          </cell>
          <cell r="D91">
            <v>40</v>
          </cell>
          <cell r="E91">
            <v>70</v>
          </cell>
        </row>
        <row r="92">
          <cell r="A92">
            <v>1719090</v>
          </cell>
          <cell r="B92" t="str">
            <v>Sujan Kumar Saha</v>
          </cell>
          <cell r="C92">
            <v>25</v>
          </cell>
          <cell r="D92">
            <v>35</v>
          </cell>
          <cell r="E92">
            <v>60</v>
          </cell>
        </row>
        <row r="93">
          <cell r="A93">
            <v>1719091</v>
          </cell>
          <cell r="B93" t="str">
            <v>Plaban Kumar Bhowmick</v>
          </cell>
          <cell r="C93">
            <v>32</v>
          </cell>
          <cell r="D93">
            <v>42</v>
          </cell>
          <cell r="E93">
            <v>74</v>
          </cell>
        </row>
        <row r="94">
          <cell r="A94">
            <v>1719092</v>
          </cell>
          <cell r="B94" t="str">
            <v>Arnab Kumar Sarkar</v>
          </cell>
          <cell r="C94">
            <v>31</v>
          </cell>
          <cell r="D94">
            <v>45</v>
          </cell>
          <cell r="E94">
            <v>76</v>
          </cell>
        </row>
        <row r="95">
          <cell r="A95">
            <v>1719093</v>
          </cell>
          <cell r="B95" t="str">
            <v>Alimpan Barua Boro</v>
          </cell>
          <cell r="C95">
            <v>33</v>
          </cell>
          <cell r="D95">
            <v>36</v>
          </cell>
          <cell r="E95">
            <v>69</v>
          </cell>
        </row>
        <row r="96">
          <cell r="A96">
            <v>1719094</v>
          </cell>
          <cell r="B96" t="str">
            <v>Keshav Prawasi Singh</v>
          </cell>
          <cell r="C96">
            <v>32</v>
          </cell>
          <cell r="D96">
            <v>39</v>
          </cell>
          <cell r="E96">
            <v>71</v>
          </cell>
        </row>
        <row r="97">
          <cell r="A97">
            <v>1719095</v>
          </cell>
          <cell r="B97" t="str">
            <v>Neetesh Gupta Singh</v>
          </cell>
          <cell r="C97">
            <v>30</v>
          </cell>
          <cell r="D97">
            <v>41</v>
          </cell>
          <cell r="E97">
            <v>71</v>
          </cell>
        </row>
        <row r="98">
          <cell r="A98">
            <v>1719096</v>
          </cell>
          <cell r="B98" t="str">
            <v>Naveen Kumar Singh</v>
          </cell>
          <cell r="C98">
            <v>29</v>
          </cell>
          <cell r="D98">
            <v>46</v>
          </cell>
          <cell r="E98">
            <v>75</v>
          </cell>
        </row>
        <row r="99">
          <cell r="A99">
            <v>1719097</v>
          </cell>
          <cell r="B99" t="str">
            <v>Sumit Sinha Singh</v>
          </cell>
          <cell r="C99">
            <v>27</v>
          </cell>
          <cell r="D99">
            <v>40</v>
          </cell>
          <cell r="E99">
            <v>67</v>
          </cell>
        </row>
        <row r="100">
          <cell r="A100">
            <v>1719098</v>
          </cell>
          <cell r="B100" t="str">
            <v>Korlam Gautam Singh</v>
          </cell>
          <cell r="C100">
            <v>31</v>
          </cell>
          <cell r="D100">
            <v>38</v>
          </cell>
          <cell r="E100">
            <v>69</v>
          </cell>
        </row>
        <row r="101">
          <cell r="A101">
            <v>1719099</v>
          </cell>
          <cell r="B101" t="str">
            <v>Dhoble Sumit Singh</v>
          </cell>
          <cell r="C101">
            <v>28</v>
          </cell>
          <cell r="D101">
            <v>37</v>
          </cell>
          <cell r="E101">
            <v>65</v>
          </cell>
        </row>
        <row r="102">
          <cell r="A102">
            <v>1719100</v>
          </cell>
          <cell r="B102" t="str">
            <v>Nandish Tella Naidu</v>
          </cell>
          <cell r="C102">
            <v>30</v>
          </cell>
          <cell r="D102">
            <v>40</v>
          </cell>
          <cell r="E102">
            <v>70</v>
          </cell>
        </row>
        <row r="103">
          <cell r="A103">
            <v>1719101</v>
          </cell>
          <cell r="B103" t="str">
            <v>Gautam Kumar Reddy</v>
          </cell>
          <cell r="C103">
            <v>25</v>
          </cell>
          <cell r="D103">
            <v>35</v>
          </cell>
          <cell r="E103">
            <v>60</v>
          </cell>
        </row>
        <row r="104">
          <cell r="A104">
            <v>1719102</v>
          </cell>
          <cell r="B104" t="str">
            <v>Ramdutt Kishav Sharma</v>
          </cell>
          <cell r="C104">
            <v>32</v>
          </cell>
          <cell r="D104">
            <v>42</v>
          </cell>
          <cell r="E104">
            <v>74</v>
          </cell>
        </row>
        <row r="105">
          <cell r="A105">
            <v>1719103</v>
          </cell>
          <cell r="B105" t="str">
            <v>Pratik Kishav Agarwal</v>
          </cell>
          <cell r="C105">
            <v>31</v>
          </cell>
          <cell r="D105">
            <v>45</v>
          </cell>
          <cell r="E105">
            <v>76</v>
          </cell>
        </row>
        <row r="106">
          <cell r="A106">
            <v>1719104</v>
          </cell>
          <cell r="B106" t="str">
            <v>Rishav Kishav Agarwal</v>
          </cell>
          <cell r="C106">
            <v>33</v>
          </cell>
          <cell r="D106">
            <v>36</v>
          </cell>
          <cell r="E106">
            <v>69</v>
          </cell>
        </row>
        <row r="107">
          <cell r="A107">
            <v>1719105</v>
          </cell>
          <cell r="B107" t="str">
            <v>Rakesh Prudhvi Kumar</v>
          </cell>
          <cell r="C107">
            <v>32</v>
          </cell>
          <cell r="D107">
            <v>39</v>
          </cell>
          <cell r="E107">
            <v>71</v>
          </cell>
        </row>
        <row r="108">
          <cell r="A108">
            <v>1719106</v>
          </cell>
          <cell r="B108" t="str">
            <v>Sayak Mitra Kumar</v>
          </cell>
          <cell r="C108">
            <v>30</v>
          </cell>
          <cell r="D108">
            <v>41</v>
          </cell>
          <cell r="E108">
            <v>71</v>
          </cell>
        </row>
        <row r="109">
          <cell r="A109">
            <v>1719107</v>
          </cell>
          <cell r="B109" t="str">
            <v>Achin Gautam Agarwal</v>
          </cell>
          <cell r="C109">
            <v>29</v>
          </cell>
          <cell r="D109">
            <v>46</v>
          </cell>
          <cell r="E109">
            <v>75</v>
          </cell>
        </row>
        <row r="110">
          <cell r="A110">
            <v>1719108</v>
          </cell>
          <cell r="B110" t="str">
            <v>Avishek Gautam Banerjee</v>
          </cell>
          <cell r="C110">
            <v>27</v>
          </cell>
          <cell r="D110">
            <v>40</v>
          </cell>
          <cell r="E110">
            <v>67</v>
          </cell>
        </row>
        <row r="111">
          <cell r="A111">
            <v>1719109</v>
          </cell>
          <cell r="B111" t="str">
            <v>Vighnesh Gautam Avadhani</v>
          </cell>
          <cell r="C111">
            <v>31</v>
          </cell>
          <cell r="D111">
            <v>38</v>
          </cell>
          <cell r="E111">
            <v>69</v>
          </cell>
        </row>
        <row r="112">
          <cell r="A112">
            <v>1719110</v>
          </cell>
          <cell r="B112" t="str">
            <v>Abhinav Gautam Chandel</v>
          </cell>
          <cell r="C112">
            <v>28</v>
          </cell>
          <cell r="D112">
            <v>37</v>
          </cell>
          <cell r="E112">
            <v>65</v>
          </cell>
        </row>
        <row r="113">
          <cell r="A113">
            <v>1719111</v>
          </cell>
          <cell r="B113" t="str">
            <v>Arvind Gautam Das</v>
          </cell>
          <cell r="C113">
            <v>30</v>
          </cell>
          <cell r="D113">
            <v>40</v>
          </cell>
          <cell r="E113">
            <v>70</v>
          </cell>
        </row>
        <row r="114">
          <cell r="A114">
            <v>1719112</v>
          </cell>
          <cell r="B114" t="str">
            <v>Sunita Suman Das</v>
          </cell>
          <cell r="C114">
            <v>25</v>
          </cell>
          <cell r="D114">
            <v>35</v>
          </cell>
          <cell r="E114">
            <v>60</v>
          </cell>
        </row>
        <row r="115">
          <cell r="A115">
            <v>1719113</v>
          </cell>
          <cell r="B115" t="str">
            <v>Monotosh Suman Das</v>
          </cell>
          <cell r="C115">
            <v>32</v>
          </cell>
          <cell r="D115">
            <v>42</v>
          </cell>
          <cell r="E115">
            <v>74</v>
          </cell>
        </row>
        <row r="116">
          <cell r="A116">
            <v>1719114</v>
          </cell>
          <cell r="B116" t="str">
            <v>Sanket Suman Agarwal</v>
          </cell>
          <cell r="C116">
            <v>31</v>
          </cell>
          <cell r="D116">
            <v>45</v>
          </cell>
          <cell r="E116">
            <v>76</v>
          </cell>
        </row>
        <row r="117">
          <cell r="A117">
            <v>1719115</v>
          </cell>
          <cell r="B117" t="str">
            <v>Arun Dobriyal Walia</v>
          </cell>
          <cell r="C117">
            <v>33</v>
          </cell>
          <cell r="D117">
            <v>36</v>
          </cell>
          <cell r="E117">
            <v>69</v>
          </cell>
        </row>
        <row r="118">
          <cell r="A118">
            <v>1719116</v>
          </cell>
          <cell r="B118" t="str">
            <v>Rishav Kishav Mishra</v>
          </cell>
          <cell r="C118">
            <v>32</v>
          </cell>
          <cell r="D118">
            <v>39</v>
          </cell>
          <cell r="E118">
            <v>71</v>
          </cell>
        </row>
        <row r="119">
          <cell r="A119">
            <v>1719117</v>
          </cell>
          <cell r="B119" t="str">
            <v>Aruni Kishav Choudhary</v>
          </cell>
          <cell r="C119">
            <v>30</v>
          </cell>
          <cell r="D119">
            <v>41</v>
          </cell>
          <cell r="E119">
            <v>71</v>
          </cell>
        </row>
        <row r="120">
          <cell r="A120">
            <v>1719118</v>
          </cell>
          <cell r="B120" t="str">
            <v>Gyan Baboo Jain</v>
          </cell>
          <cell r="C120">
            <v>29</v>
          </cell>
          <cell r="D120">
            <v>46</v>
          </cell>
          <cell r="E120">
            <v>75</v>
          </cell>
        </row>
        <row r="121">
          <cell r="A121">
            <v>1719119</v>
          </cell>
          <cell r="B121" t="str">
            <v>Rohit Romesh Jain</v>
          </cell>
          <cell r="C121">
            <v>27</v>
          </cell>
          <cell r="D121">
            <v>40</v>
          </cell>
          <cell r="E121">
            <v>67</v>
          </cell>
        </row>
        <row r="122">
          <cell r="A122">
            <v>1719120</v>
          </cell>
          <cell r="B122" t="str">
            <v>Anshul Gupta Jain</v>
          </cell>
          <cell r="C122">
            <v>31</v>
          </cell>
          <cell r="D122">
            <v>38</v>
          </cell>
          <cell r="E122">
            <v>69</v>
          </cell>
        </row>
        <row r="123">
          <cell r="A123">
            <v>1719121</v>
          </cell>
          <cell r="B123" t="str">
            <v>Yatendra Dalal Jain</v>
          </cell>
          <cell r="C123">
            <v>28</v>
          </cell>
          <cell r="D123">
            <v>37</v>
          </cell>
          <cell r="E123">
            <v>65</v>
          </cell>
        </row>
        <row r="124">
          <cell r="A124">
            <v>1719122</v>
          </cell>
          <cell r="B124" t="str">
            <v>Ravi Shankar Jain</v>
          </cell>
          <cell r="C124">
            <v>30</v>
          </cell>
          <cell r="D124">
            <v>40</v>
          </cell>
          <cell r="E124">
            <v>70</v>
          </cell>
        </row>
        <row r="125">
          <cell r="A125">
            <v>1719123</v>
          </cell>
          <cell r="B125" t="str">
            <v>Prav Chheda Singh</v>
          </cell>
          <cell r="C125">
            <v>25</v>
          </cell>
          <cell r="D125">
            <v>35</v>
          </cell>
          <cell r="E125">
            <v>60</v>
          </cell>
        </row>
        <row r="126">
          <cell r="A126">
            <v>1719124</v>
          </cell>
          <cell r="B126" t="str">
            <v>Anshuman Tripathi Singh</v>
          </cell>
          <cell r="C126">
            <v>32</v>
          </cell>
          <cell r="D126">
            <v>42</v>
          </cell>
          <cell r="E126">
            <v>74</v>
          </cell>
        </row>
        <row r="127">
          <cell r="A127">
            <v>1719125</v>
          </cell>
          <cell r="B127" t="str">
            <v>Kripasindhu Sarkar Singh</v>
          </cell>
          <cell r="C127">
            <v>31</v>
          </cell>
          <cell r="D127">
            <v>45</v>
          </cell>
          <cell r="E127">
            <v>76</v>
          </cell>
        </row>
        <row r="128">
          <cell r="A128">
            <v>1719126</v>
          </cell>
          <cell r="B128" t="str">
            <v>Gaurab Basu Singh</v>
          </cell>
          <cell r="C128">
            <v>33</v>
          </cell>
          <cell r="D128">
            <v>36</v>
          </cell>
          <cell r="E128">
            <v>69</v>
          </cell>
        </row>
        <row r="129">
          <cell r="A129">
            <v>1719127</v>
          </cell>
          <cell r="B129" t="str">
            <v>Naveen Kumar Singh</v>
          </cell>
          <cell r="C129">
            <v>32</v>
          </cell>
          <cell r="D129">
            <v>39</v>
          </cell>
          <cell r="E129">
            <v>71</v>
          </cell>
        </row>
        <row r="130">
          <cell r="A130">
            <v>1719128</v>
          </cell>
          <cell r="B130" t="str">
            <v>Ashis Kumar Sharma</v>
          </cell>
          <cell r="C130">
            <v>30</v>
          </cell>
          <cell r="D130">
            <v>41</v>
          </cell>
          <cell r="E130">
            <v>71</v>
          </cell>
        </row>
        <row r="131">
          <cell r="A131">
            <v>1719129</v>
          </cell>
          <cell r="B131" t="str">
            <v>Aniket Jha Yadav</v>
          </cell>
          <cell r="C131">
            <v>29</v>
          </cell>
          <cell r="D131">
            <v>46</v>
          </cell>
          <cell r="E131">
            <v>75</v>
          </cell>
        </row>
        <row r="132">
          <cell r="A132">
            <v>1719130</v>
          </cell>
          <cell r="B132" t="str">
            <v>Rahul Rakesh Sharma</v>
          </cell>
          <cell r="C132">
            <v>27</v>
          </cell>
          <cell r="D132">
            <v>40</v>
          </cell>
          <cell r="E132">
            <v>67</v>
          </cell>
        </row>
        <row r="133">
          <cell r="A133">
            <v>1719131</v>
          </cell>
          <cell r="B133" t="str">
            <v>Raj Mohan Saxena</v>
          </cell>
          <cell r="C133">
            <v>31</v>
          </cell>
          <cell r="D133">
            <v>38</v>
          </cell>
          <cell r="E133">
            <v>69</v>
          </cell>
        </row>
        <row r="134">
          <cell r="A134">
            <v>1719132</v>
          </cell>
          <cell r="B134" t="str">
            <v>Komal Sameer Shelatkar</v>
          </cell>
          <cell r="C134">
            <v>28</v>
          </cell>
          <cell r="D134">
            <v>37</v>
          </cell>
          <cell r="E134">
            <v>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34"/>
  <sheetViews>
    <sheetView tabSelected="1" workbookViewId="0">
      <selection sqref="A1:B1"/>
    </sheetView>
  </sheetViews>
  <sheetFormatPr defaultRowHeight="15" x14ac:dyDescent="0.25"/>
  <cols>
    <col min="1" max="1" width="8.42578125" bestFit="1" customWidth="1"/>
    <col min="2" max="2" width="30.7109375" bestFit="1" customWidth="1"/>
    <col min="3" max="3" width="8" bestFit="1" customWidth="1"/>
    <col min="4" max="4" width="8.28515625" bestFit="1" customWidth="1"/>
    <col min="5" max="5" width="5.42578125" bestFit="1" customWidth="1"/>
    <col min="6" max="8" width="6.42578125" bestFit="1" customWidth="1"/>
    <col min="9" max="9" width="8.140625" bestFit="1" customWidth="1"/>
    <col min="10" max="10" width="8" bestFit="1" customWidth="1"/>
    <col min="11" max="11" width="8.28515625" bestFit="1" customWidth="1"/>
    <col min="12" max="12" width="5.42578125" bestFit="1" customWidth="1"/>
    <col min="13" max="15" width="6.42578125" bestFit="1" customWidth="1"/>
    <col min="16" max="16" width="8.140625" bestFit="1" customWidth="1"/>
    <col min="17" max="17" width="8" bestFit="1" customWidth="1"/>
    <col min="18" max="18" width="8.28515625" bestFit="1" customWidth="1"/>
    <col min="19" max="19" width="5.42578125" bestFit="1" customWidth="1"/>
    <col min="20" max="22" width="6.42578125" bestFit="1" customWidth="1"/>
    <col min="23" max="23" width="8.140625" bestFit="1" customWidth="1"/>
    <col min="24" max="24" width="8" bestFit="1" customWidth="1"/>
    <col min="25" max="25" width="8.28515625" bestFit="1" customWidth="1"/>
    <col min="26" max="26" width="5.42578125" bestFit="1" customWidth="1"/>
    <col min="27" max="29" width="6.42578125" bestFit="1" customWidth="1"/>
    <col min="30" max="30" width="8.140625" bestFit="1" customWidth="1"/>
    <col min="31" max="31" width="8" bestFit="1" customWidth="1"/>
    <col min="32" max="32" width="8.28515625" bestFit="1" customWidth="1"/>
    <col min="33" max="33" width="5.42578125" bestFit="1" customWidth="1"/>
    <col min="34" max="36" width="6.42578125" bestFit="1" customWidth="1"/>
    <col min="37" max="37" width="8.140625" bestFit="1" customWidth="1"/>
    <col min="38" max="38" width="8" bestFit="1" customWidth="1"/>
    <col min="39" max="39" width="8.28515625" bestFit="1" customWidth="1"/>
    <col min="40" max="40" width="5.42578125" bestFit="1" customWidth="1"/>
    <col min="41" max="43" width="6.42578125" bestFit="1" customWidth="1"/>
    <col min="44" max="44" width="8.140625" bestFit="1" customWidth="1"/>
    <col min="45" max="45" width="8" bestFit="1" customWidth="1"/>
    <col min="46" max="46" width="8.28515625" bestFit="1" customWidth="1"/>
    <col min="47" max="47" width="5.42578125" bestFit="1" customWidth="1"/>
    <col min="48" max="50" width="6.42578125" bestFit="1" customWidth="1"/>
    <col min="51" max="51" width="8.140625" bestFit="1" customWidth="1"/>
    <col min="52" max="52" width="8" bestFit="1" customWidth="1"/>
    <col min="53" max="53" width="8.28515625" bestFit="1" customWidth="1"/>
    <col min="54" max="54" width="5.42578125" bestFit="1" customWidth="1"/>
    <col min="55" max="57" width="6.42578125" bestFit="1" customWidth="1"/>
    <col min="58" max="58" width="8.140625" bestFit="1" customWidth="1"/>
    <col min="59" max="59" width="8" bestFit="1" customWidth="1"/>
    <col min="60" max="60" width="8.28515625" bestFit="1" customWidth="1"/>
    <col min="61" max="61" width="5.42578125" bestFit="1" customWidth="1"/>
    <col min="62" max="62" width="8.42578125" bestFit="1" customWidth="1"/>
    <col min="63" max="63" width="8.140625" bestFit="1" customWidth="1"/>
    <col min="64" max="64" width="5.5703125" bestFit="1" customWidth="1"/>
    <col min="65" max="65" width="10.140625" bestFit="1" customWidth="1"/>
    <col min="66" max="66" width="5.140625" bestFit="1" customWidth="1"/>
    <col min="67" max="67" width="6.42578125" bestFit="1" customWidth="1"/>
    <col min="68" max="68" width="8.28515625" bestFit="1" customWidth="1"/>
  </cols>
  <sheetData>
    <row r="1" spans="1:68" s="2" customFormat="1" x14ac:dyDescent="0.25">
      <c r="A1" s="34" t="s">
        <v>29</v>
      </c>
      <c r="B1" s="36"/>
      <c r="C1" s="5" t="s">
        <v>1</v>
      </c>
      <c r="D1" s="35" t="s">
        <v>12</v>
      </c>
      <c r="E1" s="35"/>
      <c r="F1" s="35"/>
      <c r="G1" s="35"/>
      <c r="H1" s="35"/>
      <c r="I1" s="36"/>
      <c r="J1" s="5" t="s">
        <v>1</v>
      </c>
      <c r="K1" s="37" t="s">
        <v>13</v>
      </c>
      <c r="L1" s="37"/>
      <c r="M1" s="37"/>
      <c r="N1" s="37"/>
      <c r="O1" s="37"/>
      <c r="P1" s="38"/>
      <c r="Q1" s="9" t="s">
        <v>1</v>
      </c>
      <c r="R1" s="35" t="s">
        <v>28</v>
      </c>
      <c r="S1" s="35"/>
      <c r="T1" s="35"/>
      <c r="U1" s="35"/>
      <c r="V1" s="35"/>
      <c r="W1" s="36"/>
      <c r="X1" s="9" t="s">
        <v>1</v>
      </c>
      <c r="Y1" s="35" t="s">
        <v>14</v>
      </c>
      <c r="Z1" s="35"/>
      <c r="AA1" s="35"/>
      <c r="AB1" s="35"/>
      <c r="AC1" s="35"/>
      <c r="AD1" s="36"/>
      <c r="AE1" s="9" t="s">
        <v>1</v>
      </c>
      <c r="AF1" s="35" t="s">
        <v>15</v>
      </c>
      <c r="AG1" s="35"/>
      <c r="AH1" s="35"/>
      <c r="AI1" s="35"/>
      <c r="AJ1" s="35"/>
      <c r="AK1" s="36"/>
      <c r="AL1" s="9" t="s">
        <v>1</v>
      </c>
      <c r="AM1" s="35" t="s">
        <v>16</v>
      </c>
      <c r="AN1" s="35"/>
      <c r="AO1" s="35"/>
      <c r="AP1" s="35"/>
      <c r="AQ1" s="35"/>
      <c r="AR1" s="36"/>
      <c r="AS1" s="9" t="s">
        <v>1</v>
      </c>
      <c r="AT1" s="35" t="s">
        <v>17</v>
      </c>
      <c r="AU1" s="35"/>
      <c r="AV1" s="35"/>
      <c r="AW1" s="35"/>
      <c r="AX1" s="35"/>
      <c r="AY1" s="36"/>
      <c r="AZ1" s="9" t="s">
        <v>1</v>
      </c>
      <c r="BA1" s="35" t="s">
        <v>18</v>
      </c>
      <c r="BB1" s="35"/>
      <c r="BC1" s="35"/>
      <c r="BD1" s="35"/>
      <c r="BE1" s="35"/>
      <c r="BF1" s="36"/>
      <c r="BG1" s="34" t="s">
        <v>30</v>
      </c>
      <c r="BH1" s="35"/>
      <c r="BI1" s="35"/>
      <c r="BJ1" s="35"/>
      <c r="BK1" s="36"/>
      <c r="BL1" s="34" t="s">
        <v>31</v>
      </c>
      <c r="BM1" s="35"/>
      <c r="BN1" s="35"/>
      <c r="BO1" s="35"/>
      <c r="BP1" s="36"/>
    </row>
    <row r="2" spans="1:68" s="6" customFormat="1" ht="45.75" thickBot="1" x14ac:dyDescent="0.3">
      <c r="A2" s="15" t="s">
        <v>20</v>
      </c>
      <c r="B2" s="16" t="s">
        <v>0</v>
      </c>
      <c r="C2" s="22" t="s">
        <v>26</v>
      </c>
      <c r="D2" s="23" t="s">
        <v>22</v>
      </c>
      <c r="E2" s="23" t="s">
        <v>23</v>
      </c>
      <c r="F2" s="23" t="s">
        <v>24</v>
      </c>
      <c r="G2" s="23" t="s">
        <v>25</v>
      </c>
      <c r="H2" s="23" t="s">
        <v>27</v>
      </c>
      <c r="I2" s="24" t="s">
        <v>2</v>
      </c>
      <c r="J2" s="22" t="s">
        <v>26</v>
      </c>
      <c r="K2" s="23" t="s">
        <v>22</v>
      </c>
      <c r="L2" s="23" t="s">
        <v>23</v>
      </c>
      <c r="M2" s="23" t="s">
        <v>24</v>
      </c>
      <c r="N2" s="23" t="s">
        <v>25</v>
      </c>
      <c r="O2" s="23" t="s">
        <v>27</v>
      </c>
      <c r="P2" s="24" t="s">
        <v>2</v>
      </c>
      <c r="Q2" s="22" t="s">
        <v>26</v>
      </c>
      <c r="R2" s="23" t="s">
        <v>22</v>
      </c>
      <c r="S2" s="23" t="s">
        <v>23</v>
      </c>
      <c r="T2" s="23" t="s">
        <v>24</v>
      </c>
      <c r="U2" s="23" t="s">
        <v>25</v>
      </c>
      <c r="V2" s="23" t="s">
        <v>27</v>
      </c>
      <c r="W2" s="24" t="s">
        <v>2</v>
      </c>
      <c r="X2" s="22" t="s">
        <v>26</v>
      </c>
      <c r="Y2" s="23" t="s">
        <v>22</v>
      </c>
      <c r="Z2" s="23" t="s">
        <v>23</v>
      </c>
      <c r="AA2" s="23" t="s">
        <v>24</v>
      </c>
      <c r="AB2" s="23" t="s">
        <v>25</v>
      </c>
      <c r="AC2" s="23" t="s">
        <v>27</v>
      </c>
      <c r="AD2" s="24" t="s">
        <v>2</v>
      </c>
      <c r="AE2" s="22" t="s">
        <v>26</v>
      </c>
      <c r="AF2" s="23" t="s">
        <v>22</v>
      </c>
      <c r="AG2" s="23" t="s">
        <v>23</v>
      </c>
      <c r="AH2" s="23" t="s">
        <v>24</v>
      </c>
      <c r="AI2" s="23" t="s">
        <v>25</v>
      </c>
      <c r="AJ2" s="23" t="s">
        <v>27</v>
      </c>
      <c r="AK2" s="24" t="s">
        <v>2</v>
      </c>
      <c r="AL2" s="22" t="s">
        <v>26</v>
      </c>
      <c r="AM2" s="23" t="s">
        <v>22</v>
      </c>
      <c r="AN2" s="23" t="s">
        <v>23</v>
      </c>
      <c r="AO2" s="23" t="s">
        <v>24</v>
      </c>
      <c r="AP2" s="23" t="s">
        <v>25</v>
      </c>
      <c r="AQ2" s="23" t="s">
        <v>27</v>
      </c>
      <c r="AR2" s="24" t="s">
        <v>2</v>
      </c>
      <c r="AS2" s="22" t="s">
        <v>26</v>
      </c>
      <c r="AT2" s="23" t="s">
        <v>22</v>
      </c>
      <c r="AU2" s="23" t="s">
        <v>23</v>
      </c>
      <c r="AV2" s="23" t="s">
        <v>24</v>
      </c>
      <c r="AW2" s="23" t="s">
        <v>25</v>
      </c>
      <c r="AX2" s="23" t="s">
        <v>27</v>
      </c>
      <c r="AY2" s="24" t="s">
        <v>2</v>
      </c>
      <c r="AZ2" s="22" t="s">
        <v>26</v>
      </c>
      <c r="BA2" s="23" t="s">
        <v>22</v>
      </c>
      <c r="BB2" s="23" t="s">
        <v>23</v>
      </c>
      <c r="BC2" s="23" t="s">
        <v>24</v>
      </c>
      <c r="BD2" s="23" t="s">
        <v>25</v>
      </c>
      <c r="BE2" s="23" t="s">
        <v>27</v>
      </c>
      <c r="BF2" s="24" t="s">
        <v>2</v>
      </c>
      <c r="BG2" s="22" t="s">
        <v>3</v>
      </c>
      <c r="BH2" s="23" t="s">
        <v>4</v>
      </c>
      <c r="BI2" s="23" t="s">
        <v>5</v>
      </c>
      <c r="BJ2" s="29" t="s">
        <v>6</v>
      </c>
      <c r="BK2" s="30" t="s">
        <v>7</v>
      </c>
      <c r="BL2" s="22" t="s">
        <v>8</v>
      </c>
      <c r="BM2" s="33" t="s">
        <v>9</v>
      </c>
      <c r="BN2" s="33" t="s">
        <v>10</v>
      </c>
      <c r="BO2" s="33" t="s">
        <v>11</v>
      </c>
      <c r="BP2" s="24" t="s">
        <v>21</v>
      </c>
    </row>
    <row r="3" spans="1:68" x14ac:dyDescent="0.25">
      <c r="A3" s="13">
        <f>[2]Sheet1!$A2</f>
        <v>1819001</v>
      </c>
      <c r="B3" s="14" t="str">
        <f>[2]Sheet1!$E2</f>
        <v>Vasant Govind Patil</v>
      </c>
      <c r="C3" s="17">
        <f>VLOOKUP(A3,[3]PM!$A$3:$E$134,3,0)</f>
        <v>30</v>
      </c>
      <c r="D3" s="17">
        <f>VLOOKUP(A3,[3]PM!$A$3:$E$134,4,0)</f>
        <v>40</v>
      </c>
      <c r="E3" s="18">
        <f t="shared" ref="E3:E4" si="0">D3+C3</f>
        <v>70</v>
      </c>
      <c r="F3" s="19" t="str">
        <f t="shared" ref="F3:F4" si="1">IF(E3&lt;=50,"F",IF(E3&lt;=54.99,"P",IF(E3&lt;=59.99,"C",IF(E3&lt;=64.99,"B",IF(E3&lt;=69.99,"B+",IF(E3&lt;=74.99,"A",IF(E3&lt;=79.99,"A+","O")))))))</f>
        <v>A</v>
      </c>
      <c r="G3" s="19" t="str">
        <f t="shared" ref="G3:G4" si="2">IF(E3&lt;=50,"0",IF(E3&lt;=54.99,"4",IF(E3&lt;=59.99,"5",IF(E3&lt;=64.99,"6",IF(E3&lt;=69.99,"7",IF(E3&lt;=74.99,"8",IF(E3&lt;=79.99,"9","10")))))))</f>
        <v>8</v>
      </c>
      <c r="H3" s="20">
        <v>4</v>
      </c>
      <c r="I3" s="21">
        <f>G3*H3</f>
        <v>32</v>
      </c>
      <c r="J3" s="17">
        <f>VLOOKUP(A3,[4]FA!$A$3:$E$134,3,0)</f>
        <v>30</v>
      </c>
      <c r="K3" s="17">
        <f>VLOOKUP(A3,[4]FA!$A$3:$E$134,4,0)</f>
        <v>40</v>
      </c>
      <c r="L3" s="18">
        <f t="shared" ref="L3:L4" si="3">K3+J3</f>
        <v>70</v>
      </c>
      <c r="M3" s="19" t="str">
        <f t="shared" ref="M3:M4" si="4">IF(L3&lt;=50,"F",IF(L3&lt;=54.99,"P",IF(L3&lt;=59.99,"C",IF(L3&lt;=64.99,"B",IF(L3&lt;=69.99,"B+",IF(L3&lt;=74.99,"A",IF(L3&lt;=79.99,"A+","O")))))))</f>
        <v>A</v>
      </c>
      <c r="N3" s="19" t="str">
        <f t="shared" ref="N3:N4" si="5">IF(L3&lt;=50,"0",IF(L3&lt;=54.99,"4",IF(L3&lt;=59.99,"5",IF(L3&lt;=64.99,"6",IF(L3&lt;=69.99,"7",IF(L3&lt;=74.99,"8",IF(L3&lt;=79.99,"9","10")))))))</f>
        <v>8</v>
      </c>
      <c r="O3" s="20">
        <v>4</v>
      </c>
      <c r="P3" s="21">
        <f t="shared" ref="P3:P4" si="6">N3*O3</f>
        <v>32</v>
      </c>
      <c r="Q3" s="25">
        <f>VLOOKUP(A3,[5]BS!$A$3:$E$134,3,0)</f>
        <v>30</v>
      </c>
      <c r="R3" s="25">
        <f>VLOOKUP(A3,[5]BS!$A$3:$E$134,4,0)</f>
        <v>40</v>
      </c>
      <c r="S3" s="18">
        <f t="shared" ref="S3:S4" si="7">R3+Q3</f>
        <v>70</v>
      </c>
      <c r="T3" s="19" t="str">
        <f t="shared" ref="T3:T4" si="8">IF(S3&lt;=40,"F",IF(S3&lt;=44,"D",IF(S3&lt;=49,"C",IF(S3&lt;=54,"B",IF(S3&lt;=59,"B+",IF(S3&lt;=69,"A",IF(S3&lt;=79,"A+","O")))))))</f>
        <v>A+</v>
      </c>
      <c r="U3" s="19" t="str">
        <f t="shared" ref="U3:U4" si="9">IF(S3&lt;=50,"0",IF(S3&lt;=54.99,"4",IF(S3&lt;=59.99,"5",IF(S3&lt;=64.99,"6",IF(S3&lt;=69.99,"7",IF(S3&lt;=74.99,"8",IF(S3&lt;=79.99,"9","10")))))))</f>
        <v>8</v>
      </c>
      <c r="V3" s="20">
        <v>4</v>
      </c>
      <c r="W3" s="21">
        <f t="shared" ref="W3:W4" si="10">U3*V3</f>
        <v>32</v>
      </c>
      <c r="X3" s="26">
        <f>VLOOKUP(A3,[6]OM!$A$3:$E$134,3,0)</f>
        <v>30</v>
      </c>
      <c r="Y3" s="27">
        <f>VLOOKUP(A3,[6]OM!$A$3:$E$134,4,0)</f>
        <v>40</v>
      </c>
      <c r="Z3" s="18">
        <f t="shared" ref="Z3:Z4" si="11">Y3+X3</f>
        <v>70</v>
      </c>
      <c r="AA3" s="19" t="str">
        <f t="shared" ref="AA3:AA4" si="12">IF(Z3&lt;=50,"F",IF(Z3&lt;=54.99,"P",IF(Z3&lt;=59.99,"C",IF(Z3&lt;=64.99,"B",IF(Z3&lt;=69.99,"B+",IF(Z3&lt;=74.99,"A",IF(Z3&lt;=79.99,"A+","O")))))))</f>
        <v>A</v>
      </c>
      <c r="AB3" s="19" t="str">
        <f t="shared" ref="AB3:AB4" si="13">IF(Z3&lt;=50,"0",IF(Z3&lt;=54.99,"4",IF(Z3&lt;=59.99,"5",IF(Z3&lt;=64.99,"6",IF(Z3&lt;=69.99,"7",IF(Z3&lt;=74.99,"8",IF(Z3&lt;=79.99,"9","10")))))))</f>
        <v>8</v>
      </c>
      <c r="AC3" s="20">
        <v>4</v>
      </c>
      <c r="AD3" s="21">
        <f t="shared" ref="AD3:AD4" si="14">AB3*AC3</f>
        <v>32</v>
      </c>
      <c r="AE3" s="26">
        <f>VLOOKUP(A3,[7]ME!$A$3:$E$134,3,0)</f>
        <v>30</v>
      </c>
      <c r="AF3" s="27">
        <f>VLOOKUP(A3,[7]ME!$A$3:$E$134,4,0)</f>
        <v>40</v>
      </c>
      <c r="AG3" s="18">
        <f t="shared" ref="AG3:AG4" si="15">AF3+AE3</f>
        <v>70</v>
      </c>
      <c r="AH3" s="19" t="str">
        <f t="shared" ref="AH3:AH4" si="16">IF(AG3&lt;=50,"F",IF(AG3&lt;=54.99,"P",IF(AG3&lt;=59.99,"C",IF(AG3&lt;=64.99,"B",IF(AG3&lt;=69.99,"B+",IF(AG3&lt;=74.99,"A",IF(AG3&lt;=79.99,"A+","O")))))))</f>
        <v>A</v>
      </c>
      <c r="AI3" s="19" t="str">
        <f t="shared" ref="AI3:AI4" si="17">IF(AG3&lt;=50,"0",IF(AG3&lt;=54.99,"4",IF(AG3&lt;=59.99,"5",IF(AG3&lt;=64.99,"6",IF(AG3&lt;=69.99,"7",IF(AG3&lt;=74.99,"8",IF(AG3&lt;=79.99,"9","10")))))))</f>
        <v>8</v>
      </c>
      <c r="AJ3" s="20">
        <v>4</v>
      </c>
      <c r="AK3" s="21">
        <f t="shared" ref="AK3:AK4" si="18">AI3*AJ3</f>
        <v>32</v>
      </c>
      <c r="AL3" s="26">
        <f>VLOOKUP(A3,[8]EMC!$A$3:$E$134,3,0)</f>
        <v>30</v>
      </c>
      <c r="AM3" s="26">
        <f>VLOOKUP(A3,[8]EMC!$A$3:$E$134,4,0)</f>
        <v>40</v>
      </c>
      <c r="AN3" s="18">
        <f t="shared" ref="AN3:AN4" si="19">AM3+AL3</f>
        <v>70</v>
      </c>
      <c r="AO3" s="19" t="str">
        <f t="shared" ref="AO3:AO4" si="20">IF(AN3&lt;=50,"F",IF(AN3&lt;=54.99,"P",IF(AN3&lt;=59.99,"C",IF(AN3&lt;=64.99,"B",IF(AN3&lt;=69.99,"B+",IF(AN3&lt;=74.99,"A",IF(AN3&lt;=79.99,"A+","O")))))))</f>
        <v>A</v>
      </c>
      <c r="AP3" s="19" t="str">
        <f t="shared" ref="AP3:AP4" si="21">IF(AN3&lt;=50,"0",IF(AN3&lt;=54.99,"4",IF(AN3&lt;=59.99,"5",IF(AN3&lt;=64.99,"6",IF(AN3&lt;=69.99,"7",IF(AN3&lt;=74.99,"8",IF(AN3&lt;=79.99,"9","10")))))))</f>
        <v>8</v>
      </c>
      <c r="AQ3" s="20">
        <v>4</v>
      </c>
      <c r="AR3" s="21">
        <f t="shared" ref="AR3:AR4" si="22">AP3*AQ3</f>
        <v>32</v>
      </c>
      <c r="AS3" s="17">
        <f>VLOOKUP(A3,[9]NSS!$A$3:$E$134,3,0)</f>
        <v>30</v>
      </c>
      <c r="AT3" s="17">
        <f>VLOOKUP(A3,[9]NSS!$A$3:$E$134,4,0)</f>
        <v>40</v>
      </c>
      <c r="AU3" s="18">
        <f t="shared" ref="AU3:AU4" si="23">AT3+AS3</f>
        <v>70</v>
      </c>
      <c r="AV3" s="19" t="str">
        <f t="shared" ref="AV3:AV4" si="24">IF(AU3&lt;=50,"F",IF(AU3&lt;=54.99,"P",IF(AU3&lt;=59.99,"C",IF(AU3&lt;=64.99,"B",IF(AU3&lt;=69.99,"B+",IF(AU3&lt;=74.99,"A",IF(AU3&lt;=79.99,"A+","O")))))))</f>
        <v>A</v>
      </c>
      <c r="AW3" s="19" t="str">
        <f t="shared" ref="AW3:AW4" si="25">IF(AU3&lt;=50,"0",IF(AU3&lt;=54.99,"4",IF(AU3&lt;=59.99,"5",IF(AU3&lt;=64.99,"6",IF(AU3&lt;=69.99,"7",IF(AU3&lt;=74.99,"8",IF(AU3&lt;=79.99,"9","10")))))))</f>
        <v>8</v>
      </c>
      <c r="AX3" s="20">
        <v>4</v>
      </c>
      <c r="AY3" s="21">
        <f t="shared" ref="AY3:AY4" si="26">AW3*AX3</f>
        <v>32</v>
      </c>
      <c r="AZ3" s="26">
        <f>VLOOKUP(A3,[10]ITM!$A$3:$E$134,3,0)</f>
        <v>30</v>
      </c>
      <c r="BA3" s="26">
        <f>VLOOKUP(A3,[10]ITM!$A$3:$E$134,4,0)</f>
        <v>40</v>
      </c>
      <c r="BB3" s="18">
        <f t="shared" ref="BB3:BB4" si="27">BA3+AZ3</f>
        <v>70</v>
      </c>
      <c r="BC3" s="19" t="str">
        <f t="shared" ref="BC3:BC4" si="28">IF(BB3&lt;=50,"F",IF(BB3&lt;=54.99,"P",IF(BB3&lt;=59.99,"C",IF(BB3&lt;=64.99,"B",IF(BB3&lt;=69.99,"B+",IF(BB3&lt;=74.99,"A",IF(BB3&lt;=79.99,"A+","O")))))))</f>
        <v>A</v>
      </c>
      <c r="BD3" s="19" t="str">
        <f t="shared" ref="BD3:BD4" si="29">IF(BB3&lt;=50,"0",IF(BB3&lt;=54.99,"4",IF(BB3&lt;=59.99,"5",IF(BB3&lt;=64.99,"6",IF(BB3&lt;=69.99,"7",IF(BB3&lt;=74.99,"8",IF(BB3&lt;=79.99,"9","10")))))))</f>
        <v>8</v>
      </c>
      <c r="BE3" s="20">
        <v>4</v>
      </c>
      <c r="BF3" s="21">
        <f>BD3*BE3</f>
        <v>32</v>
      </c>
      <c r="BG3" s="18">
        <f>AZ3+AS3+AE3+X3+J3+C3+Q3+AL3</f>
        <v>240</v>
      </c>
      <c r="BH3" s="18">
        <f>BA3+AT3+AF3+Y3+K3+D3+R3+AM3</f>
        <v>320</v>
      </c>
      <c r="BI3" s="18">
        <f t="shared" ref="BI3:BI4" si="30">BH3+BG3</f>
        <v>560</v>
      </c>
      <c r="BJ3" s="28">
        <f>G3+N3+U3+AB3+AI3+AP3+BD3+AW3</f>
        <v>64</v>
      </c>
      <c r="BK3" s="28">
        <f>I3+P3+W3+AD3+AK3+AY3+BF3+AR3</f>
        <v>256</v>
      </c>
      <c r="BL3" s="31">
        <f t="shared" ref="BL3:BL4" si="31">(BI3/800)*100</f>
        <v>70</v>
      </c>
      <c r="BM3" s="18" t="s">
        <v>19</v>
      </c>
      <c r="BN3" s="32">
        <f>BK3/32</f>
        <v>8</v>
      </c>
      <c r="BO3" s="19" t="str">
        <f t="shared" ref="BO3:BO4" si="32">IF(BL3&lt;=50,"F",IF(BL3&lt;=54.99,"P",IF(BL3&lt;=59.99,"C",IF(BL3&lt;=64.99,"B",IF(BL3&lt;=69.99,"B+",IF(BL3&lt;=74.99,"A",IF(BL3&lt;=79.99,"A+","O")))))))</f>
        <v>A</v>
      </c>
      <c r="BP3" s="13" t="str">
        <f t="shared" ref="BP3:BP4" si="33">IF(BN3&lt;=4,"50",IF(BN3&lt;=4.5,"50-54.99",IF(BN3&lt;=5.5,"55-59.99",IF(BN3&lt;=6.5,"60-64.99",IF(BN3&lt;=7.5,"65-69.99",IF(BN3&lt;=8.5,"70.74.99",IF(BN3&lt;=9.5,"75-79-99","10")))))))</f>
        <v>70.74.99</v>
      </c>
    </row>
    <row r="4" spans="1:68" x14ac:dyDescent="0.25">
      <c r="A4" s="13">
        <f>[2]Sheet1!$A3</f>
        <v>1719002</v>
      </c>
      <c r="B4" s="14" t="str">
        <f>[2]Sheet1!$E3</f>
        <v>Debjyoti Roy Patil</v>
      </c>
      <c r="C4" s="17">
        <f>VLOOKUP(A4,[3]PM!$A$3:$E$134,3,0)</f>
        <v>25</v>
      </c>
      <c r="D4" s="17">
        <f>VLOOKUP(A4,[3]PM!$A$3:$E$134,4,0)</f>
        <v>35</v>
      </c>
      <c r="E4" s="3">
        <f t="shared" si="0"/>
        <v>60</v>
      </c>
      <c r="F4" s="4" t="str">
        <f t="shared" si="1"/>
        <v>B</v>
      </c>
      <c r="G4" s="4" t="str">
        <f t="shared" si="2"/>
        <v>6</v>
      </c>
      <c r="H4" s="1">
        <v>4</v>
      </c>
      <c r="I4" s="11">
        <f>G4*H4</f>
        <v>24</v>
      </c>
      <c r="J4" s="17">
        <f>VLOOKUP(A4,[4]FA!$A$3:$E$134,3,0)</f>
        <v>25</v>
      </c>
      <c r="K4" s="17">
        <f>VLOOKUP(A4,[1]FA!$A$3:$E$134,4,0)</f>
        <v>35</v>
      </c>
      <c r="L4" s="3">
        <f t="shared" si="3"/>
        <v>60</v>
      </c>
      <c r="M4" s="4" t="str">
        <f t="shared" si="4"/>
        <v>B</v>
      </c>
      <c r="N4" s="4" t="str">
        <f t="shared" si="5"/>
        <v>6</v>
      </c>
      <c r="O4" s="1">
        <v>4</v>
      </c>
      <c r="P4" s="11">
        <f t="shared" si="6"/>
        <v>24</v>
      </c>
      <c r="Q4" s="25">
        <f>VLOOKUP(A4,[5]BS!$A$3:$E$134,3,0)</f>
        <v>25</v>
      </c>
      <c r="R4" s="25">
        <f>VLOOKUP(A4,[5]BS!$A$3:$E$134,4,0)</f>
        <v>35</v>
      </c>
      <c r="S4" s="3">
        <f t="shared" si="7"/>
        <v>60</v>
      </c>
      <c r="T4" s="4" t="str">
        <f t="shared" si="8"/>
        <v>A</v>
      </c>
      <c r="U4" s="4" t="str">
        <f t="shared" si="9"/>
        <v>6</v>
      </c>
      <c r="V4" s="1">
        <v>4</v>
      </c>
      <c r="W4" s="11">
        <f t="shared" si="10"/>
        <v>24</v>
      </c>
      <c r="X4" s="26">
        <f>VLOOKUP(A4,[6]OM!$A$3:$E$134,3,0)</f>
        <v>25</v>
      </c>
      <c r="Y4" s="27">
        <f>VLOOKUP(A4,[6]OM!$A$3:$E$134,4,0)</f>
        <v>35</v>
      </c>
      <c r="Z4" s="3">
        <f t="shared" si="11"/>
        <v>60</v>
      </c>
      <c r="AA4" s="4" t="str">
        <f t="shared" si="12"/>
        <v>B</v>
      </c>
      <c r="AB4" s="4" t="str">
        <f t="shared" si="13"/>
        <v>6</v>
      </c>
      <c r="AC4" s="1">
        <v>4</v>
      </c>
      <c r="AD4" s="11">
        <f t="shared" si="14"/>
        <v>24</v>
      </c>
      <c r="AE4" s="26">
        <f>VLOOKUP(A4,[7]ME!$A$3:$E$134,3,0)</f>
        <v>25</v>
      </c>
      <c r="AF4" s="27">
        <f>VLOOKUP(A4,[7]ME!$A$3:$E$134,4,0)</f>
        <v>35</v>
      </c>
      <c r="AG4" s="3">
        <f t="shared" si="15"/>
        <v>60</v>
      </c>
      <c r="AH4" s="4" t="str">
        <f t="shared" si="16"/>
        <v>B</v>
      </c>
      <c r="AI4" s="4" t="str">
        <f t="shared" si="17"/>
        <v>6</v>
      </c>
      <c r="AJ4" s="1">
        <v>4</v>
      </c>
      <c r="AK4" s="11">
        <f t="shared" si="18"/>
        <v>24</v>
      </c>
      <c r="AL4" s="26">
        <f>VLOOKUP(A4,[8]EMC!$A$3:$E$134,3,0)</f>
        <v>25</v>
      </c>
      <c r="AM4" s="26">
        <f>VLOOKUP(A4,[8]EMC!$A$3:$E$134,4,0)</f>
        <v>35</v>
      </c>
      <c r="AN4" s="3">
        <f t="shared" si="19"/>
        <v>60</v>
      </c>
      <c r="AO4" s="4" t="str">
        <f t="shared" si="20"/>
        <v>B</v>
      </c>
      <c r="AP4" s="4" t="str">
        <f t="shared" si="21"/>
        <v>6</v>
      </c>
      <c r="AQ4" s="1">
        <v>4</v>
      </c>
      <c r="AR4" s="11">
        <f t="shared" si="22"/>
        <v>24</v>
      </c>
      <c r="AS4" s="17">
        <f>VLOOKUP(A4,[9]NSS!$A$3:$E$134,3,0)</f>
        <v>25</v>
      </c>
      <c r="AT4" s="17">
        <f>VLOOKUP(A4,[9]NSS!$A$3:$E$134,4,0)</f>
        <v>35</v>
      </c>
      <c r="AU4" s="3">
        <f t="shared" si="23"/>
        <v>60</v>
      </c>
      <c r="AV4" s="4" t="str">
        <f t="shared" si="24"/>
        <v>B</v>
      </c>
      <c r="AW4" s="4" t="str">
        <f t="shared" si="25"/>
        <v>6</v>
      </c>
      <c r="AX4" s="1">
        <v>4</v>
      </c>
      <c r="AY4" s="11">
        <f t="shared" si="26"/>
        <v>24</v>
      </c>
      <c r="AZ4" s="26">
        <f>VLOOKUP(A4,[10]ITM!$A$3:$E$134,3,0)</f>
        <v>25</v>
      </c>
      <c r="BA4" s="26">
        <f>VLOOKUP(A4,[10]ITM!$A$3:$E$134,4,0)</f>
        <v>35</v>
      </c>
      <c r="BB4" s="3">
        <f t="shared" si="27"/>
        <v>60</v>
      </c>
      <c r="BC4" s="4" t="str">
        <f t="shared" si="28"/>
        <v>B</v>
      </c>
      <c r="BD4" s="4" t="str">
        <f t="shared" si="29"/>
        <v>6</v>
      </c>
      <c r="BE4" s="1">
        <v>4</v>
      </c>
      <c r="BF4" s="11">
        <f>BD4*BE4</f>
        <v>24</v>
      </c>
      <c r="BG4" s="3">
        <f>AZ4+AS4+AE4+X4+J4+C4+Q4+AL4</f>
        <v>200</v>
      </c>
      <c r="BH4" s="3">
        <f>BA4+AT4+AF4+Y4+K4+D4+R4+AM4</f>
        <v>280</v>
      </c>
      <c r="BI4" s="3">
        <f t="shared" si="30"/>
        <v>480</v>
      </c>
      <c r="BJ4" s="7">
        <f>G4+N4+U4+AB4+AI4+AP4+BD4+AW4</f>
        <v>48</v>
      </c>
      <c r="BK4" s="7">
        <f>I4+P4+W4+AD4+AK4+AY4+BF4+AR4</f>
        <v>192</v>
      </c>
      <c r="BL4" s="12">
        <f t="shared" si="31"/>
        <v>60</v>
      </c>
      <c r="BM4" s="3" t="s">
        <v>19</v>
      </c>
      <c r="BN4" s="8">
        <f>BK4/32</f>
        <v>6</v>
      </c>
      <c r="BO4" s="4" t="str">
        <f t="shared" si="32"/>
        <v>B</v>
      </c>
      <c r="BP4" s="10" t="str">
        <f t="shared" si="33"/>
        <v>60-64.99</v>
      </c>
    </row>
    <row r="5" spans="1:68" x14ac:dyDescent="0.25">
      <c r="A5" s="13">
        <f>[2]Sheet1!$A4</f>
        <v>1719003</v>
      </c>
      <c r="B5" s="14" t="str">
        <f>[2]Sheet1!$E4</f>
        <v>Kaustav Saha Patil</v>
      </c>
      <c r="C5" s="17">
        <f>VLOOKUP(A5,[3]PM!$A$3:$E$134,3,0)</f>
        <v>32</v>
      </c>
      <c r="D5" s="17">
        <f>VLOOKUP(A5,[3]PM!$A$3:$E$134,4,0)</f>
        <v>42</v>
      </c>
      <c r="E5" s="3">
        <f t="shared" ref="E5:E68" si="34">D5+C5</f>
        <v>74</v>
      </c>
      <c r="F5" s="4" t="str">
        <f t="shared" ref="F5:F68" si="35">IF(E5&lt;=50,"F",IF(E5&lt;=54.99,"P",IF(E5&lt;=59.99,"C",IF(E5&lt;=64.99,"B",IF(E5&lt;=69.99,"B+",IF(E5&lt;=74.99,"A",IF(E5&lt;=79.99,"A+","O")))))))</f>
        <v>A</v>
      </c>
      <c r="G5" s="4" t="str">
        <f t="shared" ref="G5:G68" si="36">IF(E5&lt;=50,"0",IF(E5&lt;=54.99,"4",IF(E5&lt;=59.99,"5",IF(E5&lt;=64.99,"6",IF(E5&lt;=69.99,"7",IF(E5&lt;=74.99,"8",IF(E5&lt;=79.99,"9","10")))))))</f>
        <v>8</v>
      </c>
      <c r="H5" s="1">
        <v>4</v>
      </c>
      <c r="I5" s="11">
        <f t="shared" ref="I5:I68" si="37">G5*H5</f>
        <v>32</v>
      </c>
      <c r="J5" s="17">
        <f>VLOOKUP(A5,[4]FA!$A$3:$E$134,3,0)</f>
        <v>32</v>
      </c>
      <c r="K5" s="17">
        <f>VLOOKUP(A5,[1]FA!$A$3:$E$134,4,0)</f>
        <v>42</v>
      </c>
      <c r="L5" s="3">
        <f t="shared" ref="L5:L68" si="38">K5+J5</f>
        <v>74</v>
      </c>
      <c r="M5" s="4" t="str">
        <f t="shared" ref="M5:M68" si="39">IF(L5&lt;=50,"F",IF(L5&lt;=54.99,"P",IF(L5&lt;=59.99,"C",IF(L5&lt;=64.99,"B",IF(L5&lt;=69.99,"B+",IF(L5&lt;=74.99,"A",IF(L5&lt;=79.99,"A+","O")))))))</f>
        <v>A</v>
      </c>
      <c r="N5" s="4" t="str">
        <f t="shared" ref="N5:N68" si="40">IF(L5&lt;=50,"0",IF(L5&lt;=54.99,"4",IF(L5&lt;=59.99,"5",IF(L5&lt;=64.99,"6",IF(L5&lt;=69.99,"7",IF(L5&lt;=74.99,"8",IF(L5&lt;=79.99,"9","10")))))))</f>
        <v>8</v>
      </c>
      <c r="O5" s="1">
        <v>4</v>
      </c>
      <c r="P5" s="11">
        <f t="shared" ref="P5:P68" si="41">N5*O5</f>
        <v>32</v>
      </c>
      <c r="Q5" s="25">
        <f>VLOOKUP(A5,[5]BS!$A$3:$E$134,3,0)</f>
        <v>32</v>
      </c>
      <c r="R5" s="25">
        <f>VLOOKUP(A5,[5]BS!$A$3:$E$134,4,0)</f>
        <v>42</v>
      </c>
      <c r="S5" s="3">
        <f t="shared" ref="S5:S68" si="42">R5+Q5</f>
        <v>74</v>
      </c>
      <c r="T5" s="4" t="str">
        <f t="shared" ref="T5:T68" si="43">IF(S5&lt;=40,"F",IF(S5&lt;=44,"D",IF(S5&lt;=49,"C",IF(S5&lt;=54,"B",IF(S5&lt;=59,"B+",IF(S5&lt;=69,"A",IF(S5&lt;=79,"A+","O")))))))</f>
        <v>A+</v>
      </c>
      <c r="U5" s="4" t="str">
        <f t="shared" ref="U5:U68" si="44">IF(S5&lt;=50,"0",IF(S5&lt;=54.99,"4",IF(S5&lt;=59.99,"5",IF(S5&lt;=64.99,"6",IF(S5&lt;=69.99,"7",IF(S5&lt;=74.99,"8",IF(S5&lt;=79.99,"9","10")))))))</f>
        <v>8</v>
      </c>
      <c r="V5" s="1">
        <v>4</v>
      </c>
      <c r="W5" s="11">
        <f t="shared" ref="W5:W68" si="45">U5*V5</f>
        <v>32</v>
      </c>
      <c r="X5" s="26">
        <f>VLOOKUP(A5,[6]OM!$A$3:$E$134,3,0)</f>
        <v>32</v>
      </c>
      <c r="Y5" s="27">
        <f>VLOOKUP(A5,[6]OM!$A$3:$E$134,4,0)</f>
        <v>42</v>
      </c>
      <c r="Z5" s="3">
        <f t="shared" ref="Z5:Z68" si="46">Y5+X5</f>
        <v>74</v>
      </c>
      <c r="AA5" s="4" t="str">
        <f t="shared" ref="AA5:AA68" si="47">IF(Z5&lt;=50,"F",IF(Z5&lt;=54.99,"P",IF(Z5&lt;=59.99,"C",IF(Z5&lt;=64.99,"B",IF(Z5&lt;=69.99,"B+",IF(Z5&lt;=74.99,"A",IF(Z5&lt;=79.99,"A+","O")))))))</f>
        <v>A</v>
      </c>
      <c r="AB5" s="4" t="str">
        <f t="shared" ref="AB5:AB68" si="48">IF(Z5&lt;=50,"0",IF(Z5&lt;=54.99,"4",IF(Z5&lt;=59.99,"5",IF(Z5&lt;=64.99,"6",IF(Z5&lt;=69.99,"7",IF(Z5&lt;=74.99,"8",IF(Z5&lt;=79.99,"9","10")))))))</f>
        <v>8</v>
      </c>
      <c r="AC5" s="1">
        <v>4</v>
      </c>
      <c r="AD5" s="11">
        <f t="shared" ref="AD5:AD68" si="49">AB5*AC5</f>
        <v>32</v>
      </c>
      <c r="AE5" s="26">
        <f>VLOOKUP(A5,[7]ME!$A$3:$E$134,3,0)</f>
        <v>32</v>
      </c>
      <c r="AF5" s="27">
        <f>VLOOKUP(A5,[7]ME!$A$3:$E$134,4,0)</f>
        <v>42</v>
      </c>
      <c r="AG5" s="3">
        <f t="shared" ref="AG5:AG68" si="50">AF5+AE5</f>
        <v>74</v>
      </c>
      <c r="AH5" s="4" t="str">
        <f t="shared" ref="AH5:AH68" si="51">IF(AG5&lt;=50,"F",IF(AG5&lt;=54.99,"P",IF(AG5&lt;=59.99,"C",IF(AG5&lt;=64.99,"B",IF(AG5&lt;=69.99,"B+",IF(AG5&lt;=74.99,"A",IF(AG5&lt;=79.99,"A+","O")))))))</f>
        <v>A</v>
      </c>
      <c r="AI5" s="4" t="str">
        <f t="shared" ref="AI5:AI68" si="52">IF(AG5&lt;=50,"0",IF(AG5&lt;=54.99,"4",IF(AG5&lt;=59.99,"5",IF(AG5&lt;=64.99,"6",IF(AG5&lt;=69.99,"7",IF(AG5&lt;=74.99,"8",IF(AG5&lt;=79.99,"9","10")))))))</f>
        <v>8</v>
      </c>
      <c r="AJ5" s="1">
        <v>4</v>
      </c>
      <c r="AK5" s="11">
        <f t="shared" ref="AK5:AK68" si="53">AI5*AJ5</f>
        <v>32</v>
      </c>
      <c r="AL5" s="26">
        <f>VLOOKUP(A5,[8]EMC!$A$3:$E$134,3,0)</f>
        <v>32</v>
      </c>
      <c r="AM5" s="26">
        <f>VLOOKUP(A5,[8]EMC!$A$3:$E$134,4,0)</f>
        <v>42</v>
      </c>
      <c r="AN5" s="3">
        <f t="shared" ref="AN5:AN68" si="54">AM5+AL5</f>
        <v>74</v>
      </c>
      <c r="AO5" s="4" t="str">
        <f t="shared" ref="AO5:AO68" si="55">IF(AN5&lt;=50,"F",IF(AN5&lt;=54.99,"P",IF(AN5&lt;=59.99,"C",IF(AN5&lt;=64.99,"B",IF(AN5&lt;=69.99,"B+",IF(AN5&lt;=74.99,"A",IF(AN5&lt;=79.99,"A+","O")))))))</f>
        <v>A</v>
      </c>
      <c r="AP5" s="4" t="str">
        <f t="shared" ref="AP5:AP68" si="56">IF(AN5&lt;=50,"0",IF(AN5&lt;=54.99,"4",IF(AN5&lt;=59.99,"5",IF(AN5&lt;=64.99,"6",IF(AN5&lt;=69.99,"7",IF(AN5&lt;=74.99,"8",IF(AN5&lt;=79.99,"9","10")))))))</f>
        <v>8</v>
      </c>
      <c r="AQ5" s="1">
        <v>4</v>
      </c>
      <c r="AR5" s="11">
        <f t="shared" ref="AR5:AR68" si="57">AP5*AQ5</f>
        <v>32</v>
      </c>
      <c r="AS5" s="17">
        <f>VLOOKUP(A5,[9]NSS!$A$3:$E$134,3,0)</f>
        <v>32</v>
      </c>
      <c r="AT5" s="17">
        <f>VLOOKUP(A5,[9]NSS!$A$3:$E$134,4,0)</f>
        <v>42</v>
      </c>
      <c r="AU5" s="3">
        <f t="shared" ref="AU5:AU68" si="58">AT5+AS5</f>
        <v>74</v>
      </c>
      <c r="AV5" s="4" t="str">
        <f t="shared" ref="AV5:AV68" si="59">IF(AU5&lt;=50,"F",IF(AU5&lt;=54.99,"P",IF(AU5&lt;=59.99,"C",IF(AU5&lt;=64.99,"B",IF(AU5&lt;=69.99,"B+",IF(AU5&lt;=74.99,"A",IF(AU5&lt;=79.99,"A+","O")))))))</f>
        <v>A</v>
      </c>
      <c r="AW5" s="4" t="str">
        <f t="shared" ref="AW5:AW68" si="60">IF(AU5&lt;=50,"0",IF(AU5&lt;=54.99,"4",IF(AU5&lt;=59.99,"5",IF(AU5&lt;=64.99,"6",IF(AU5&lt;=69.99,"7",IF(AU5&lt;=74.99,"8",IF(AU5&lt;=79.99,"9","10")))))))</f>
        <v>8</v>
      </c>
      <c r="AX5" s="1">
        <v>4</v>
      </c>
      <c r="AY5" s="11">
        <f t="shared" ref="AY5:AY68" si="61">AW5*AX5</f>
        <v>32</v>
      </c>
      <c r="AZ5" s="26">
        <f>VLOOKUP(A5,[10]ITM!$A$3:$E$134,3,0)</f>
        <v>32</v>
      </c>
      <c r="BA5" s="26">
        <f>VLOOKUP(A5,[10]ITM!$A$3:$E$134,4,0)</f>
        <v>42</v>
      </c>
      <c r="BB5" s="3">
        <f t="shared" ref="BB5:BB68" si="62">BA5+AZ5</f>
        <v>74</v>
      </c>
      <c r="BC5" s="4" t="str">
        <f t="shared" ref="BC5:BC68" si="63">IF(BB5&lt;=50,"F",IF(BB5&lt;=54.99,"P",IF(BB5&lt;=59.99,"C",IF(BB5&lt;=64.99,"B",IF(BB5&lt;=69.99,"B+",IF(BB5&lt;=74.99,"A",IF(BB5&lt;=79.99,"A+","O")))))))</f>
        <v>A</v>
      </c>
      <c r="BD5" s="4" t="str">
        <f t="shared" ref="BD5:BD68" si="64">IF(BB5&lt;=50,"0",IF(BB5&lt;=54.99,"4",IF(BB5&lt;=59.99,"5",IF(BB5&lt;=64.99,"6",IF(BB5&lt;=69.99,"7",IF(BB5&lt;=74.99,"8",IF(BB5&lt;=79.99,"9","10")))))))</f>
        <v>8</v>
      </c>
      <c r="BE5" s="1">
        <v>4</v>
      </c>
      <c r="BF5" s="11">
        <f t="shared" ref="BF5:BF68" si="65">BD5*BE5</f>
        <v>32</v>
      </c>
      <c r="BG5" s="3">
        <f t="shared" ref="BG5:BG68" si="66">AZ5+AS5+AE5+X5+J5+C5+Q5+AL5</f>
        <v>256</v>
      </c>
      <c r="BH5" s="3">
        <f t="shared" ref="BH5:BH68" si="67">BA5+AT5+AF5+Y5+K5+D5+R5+AM5</f>
        <v>336</v>
      </c>
      <c r="BI5" s="3">
        <f t="shared" ref="BI5:BI68" si="68">BH5+BG5</f>
        <v>592</v>
      </c>
      <c r="BJ5" s="7">
        <f t="shared" ref="BJ5:BJ68" si="69">G5+N5+U5+AB5+AI5+AP5+BD5+AW5</f>
        <v>64</v>
      </c>
      <c r="BK5" s="7">
        <f t="shared" ref="BK5:BK68" si="70">I5+P5+W5+AD5+AK5+AY5+BF5+AR5</f>
        <v>256</v>
      </c>
      <c r="BL5" s="12">
        <f t="shared" ref="BL5:BL68" si="71">(BI5/800)*100</f>
        <v>74</v>
      </c>
      <c r="BM5" s="3" t="s">
        <v>19</v>
      </c>
      <c r="BN5" s="8">
        <f t="shared" ref="BN5:BN68" si="72">BK5/32</f>
        <v>8</v>
      </c>
      <c r="BO5" s="4" t="str">
        <f t="shared" ref="BO5:BO68" si="73">IF(BL5&lt;=50,"F",IF(BL5&lt;=54.99,"P",IF(BL5&lt;=59.99,"C",IF(BL5&lt;=64.99,"B",IF(BL5&lt;=69.99,"B+",IF(BL5&lt;=74.99,"A",IF(BL5&lt;=79.99,"A+","O")))))))</f>
        <v>A</v>
      </c>
      <c r="BP5" s="10" t="str">
        <f t="shared" ref="BP5:BP68" si="74">IF(BN5&lt;=4,"50",IF(BN5&lt;=4.5,"50-54.99",IF(BN5&lt;=5.5,"55-59.99",IF(BN5&lt;=6.5,"60-64.99",IF(BN5&lt;=7.5,"65-69.99",IF(BN5&lt;=8.5,"70.74.99",IF(BN5&lt;=9.5,"75-79-99","10")))))))</f>
        <v>70.74.99</v>
      </c>
    </row>
    <row r="6" spans="1:68" x14ac:dyDescent="0.25">
      <c r="A6" s="13">
        <f>[2]Sheet1!$A5</f>
        <v>1719004</v>
      </c>
      <c r="B6" s="14" t="str">
        <f>[2]Sheet1!$E5</f>
        <v>Debobrata Podder Patil</v>
      </c>
      <c r="C6" s="17">
        <f>VLOOKUP(A6,[3]PM!$A$3:$E$134,3,0)</f>
        <v>31</v>
      </c>
      <c r="D6" s="17">
        <f>VLOOKUP(A6,[3]PM!$A$3:$E$134,4,0)</f>
        <v>45</v>
      </c>
      <c r="E6" s="3">
        <f t="shared" si="34"/>
        <v>76</v>
      </c>
      <c r="F6" s="4" t="str">
        <f t="shared" si="35"/>
        <v>A+</v>
      </c>
      <c r="G6" s="4" t="str">
        <f t="shared" si="36"/>
        <v>9</v>
      </c>
      <c r="H6" s="1">
        <v>4</v>
      </c>
      <c r="I6" s="11">
        <f t="shared" si="37"/>
        <v>36</v>
      </c>
      <c r="J6" s="17">
        <f>VLOOKUP(A6,[4]FA!$A$3:$E$134,3,0)</f>
        <v>31</v>
      </c>
      <c r="K6" s="17">
        <f>VLOOKUP(A6,[1]FA!$A$3:$E$134,4,0)</f>
        <v>45</v>
      </c>
      <c r="L6" s="3">
        <f t="shared" si="38"/>
        <v>76</v>
      </c>
      <c r="M6" s="4" t="str">
        <f t="shared" si="39"/>
        <v>A+</v>
      </c>
      <c r="N6" s="4" t="str">
        <f t="shared" si="40"/>
        <v>9</v>
      </c>
      <c r="O6" s="1">
        <v>4</v>
      </c>
      <c r="P6" s="11">
        <f t="shared" si="41"/>
        <v>36</v>
      </c>
      <c r="Q6" s="25">
        <f>VLOOKUP(A6,[5]BS!$A$3:$E$134,3,0)</f>
        <v>31</v>
      </c>
      <c r="R6" s="25">
        <f>VLOOKUP(A6,[5]BS!$A$3:$E$134,4,0)</f>
        <v>45</v>
      </c>
      <c r="S6" s="3">
        <f t="shared" si="42"/>
        <v>76</v>
      </c>
      <c r="T6" s="4" t="str">
        <f t="shared" si="43"/>
        <v>A+</v>
      </c>
      <c r="U6" s="4" t="str">
        <f t="shared" si="44"/>
        <v>9</v>
      </c>
      <c r="V6" s="1">
        <v>4</v>
      </c>
      <c r="W6" s="11">
        <f t="shared" si="45"/>
        <v>36</v>
      </c>
      <c r="X6" s="26">
        <f>VLOOKUP(A6,[6]OM!$A$3:$E$134,3,0)</f>
        <v>31</v>
      </c>
      <c r="Y6" s="27">
        <f>VLOOKUP(A6,[6]OM!$A$3:$E$134,4,0)</f>
        <v>45</v>
      </c>
      <c r="Z6" s="3">
        <f t="shared" si="46"/>
        <v>76</v>
      </c>
      <c r="AA6" s="4" t="str">
        <f t="shared" si="47"/>
        <v>A+</v>
      </c>
      <c r="AB6" s="4" t="str">
        <f t="shared" si="48"/>
        <v>9</v>
      </c>
      <c r="AC6" s="1">
        <v>4</v>
      </c>
      <c r="AD6" s="11">
        <f t="shared" si="49"/>
        <v>36</v>
      </c>
      <c r="AE6" s="26">
        <f>VLOOKUP(A6,[7]ME!$A$3:$E$134,3,0)</f>
        <v>31</v>
      </c>
      <c r="AF6" s="27">
        <f>VLOOKUP(A6,[7]ME!$A$3:$E$134,4,0)</f>
        <v>45</v>
      </c>
      <c r="AG6" s="3">
        <f t="shared" si="50"/>
        <v>76</v>
      </c>
      <c r="AH6" s="4" t="str">
        <f t="shared" si="51"/>
        <v>A+</v>
      </c>
      <c r="AI6" s="4" t="str">
        <f t="shared" si="52"/>
        <v>9</v>
      </c>
      <c r="AJ6" s="1">
        <v>4</v>
      </c>
      <c r="AK6" s="11">
        <f t="shared" si="53"/>
        <v>36</v>
      </c>
      <c r="AL6" s="26">
        <f>VLOOKUP(A6,[8]EMC!$A$3:$E$134,3,0)</f>
        <v>31</v>
      </c>
      <c r="AM6" s="26">
        <f>VLOOKUP(A6,[8]EMC!$A$3:$E$134,4,0)</f>
        <v>45</v>
      </c>
      <c r="AN6" s="3">
        <f t="shared" si="54"/>
        <v>76</v>
      </c>
      <c r="AO6" s="4" t="str">
        <f t="shared" si="55"/>
        <v>A+</v>
      </c>
      <c r="AP6" s="4" t="str">
        <f t="shared" si="56"/>
        <v>9</v>
      </c>
      <c r="AQ6" s="1">
        <v>4</v>
      </c>
      <c r="AR6" s="11">
        <f t="shared" si="57"/>
        <v>36</v>
      </c>
      <c r="AS6" s="17">
        <f>VLOOKUP(A6,[9]NSS!$A$3:$E$134,3,0)</f>
        <v>31</v>
      </c>
      <c r="AT6" s="17">
        <f>VLOOKUP(A6,[9]NSS!$A$3:$E$134,4,0)</f>
        <v>45</v>
      </c>
      <c r="AU6" s="3">
        <f t="shared" si="58"/>
        <v>76</v>
      </c>
      <c r="AV6" s="4" t="str">
        <f t="shared" si="59"/>
        <v>A+</v>
      </c>
      <c r="AW6" s="4" t="str">
        <f t="shared" si="60"/>
        <v>9</v>
      </c>
      <c r="AX6" s="1">
        <v>4</v>
      </c>
      <c r="AY6" s="11">
        <f t="shared" si="61"/>
        <v>36</v>
      </c>
      <c r="AZ6" s="26">
        <f>VLOOKUP(A6,[10]ITM!$A$3:$E$134,3,0)</f>
        <v>31</v>
      </c>
      <c r="BA6" s="26">
        <f>VLOOKUP(A6,[10]ITM!$A$3:$E$134,4,0)</f>
        <v>45</v>
      </c>
      <c r="BB6" s="3">
        <f t="shared" si="62"/>
        <v>76</v>
      </c>
      <c r="BC6" s="4" t="str">
        <f t="shared" si="63"/>
        <v>A+</v>
      </c>
      <c r="BD6" s="4" t="str">
        <f t="shared" si="64"/>
        <v>9</v>
      </c>
      <c r="BE6" s="1">
        <v>4</v>
      </c>
      <c r="BF6" s="11">
        <f t="shared" si="65"/>
        <v>36</v>
      </c>
      <c r="BG6" s="3">
        <f t="shared" si="66"/>
        <v>248</v>
      </c>
      <c r="BH6" s="3">
        <f t="shared" si="67"/>
        <v>360</v>
      </c>
      <c r="BI6" s="3">
        <f t="shared" si="68"/>
        <v>608</v>
      </c>
      <c r="BJ6" s="7">
        <f t="shared" si="69"/>
        <v>72</v>
      </c>
      <c r="BK6" s="7">
        <f t="shared" si="70"/>
        <v>288</v>
      </c>
      <c r="BL6" s="12">
        <f t="shared" si="71"/>
        <v>76</v>
      </c>
      <c r="BM6" s="3" t="s">
        <v>19</v>
      </c>
      <c r="BN6" s="8">
        <f t="shared" si="72"/>
        <v>9</v>
      </c>
      <c r="BO6" s="4" t="str">
        <f t="shared" si="73"/>
        <v>A+</v>
      </c>
      <c r="BP6" s="10" t="str">
        <f t="shared" si="74"/>
        <v>75-79-99</v>
      </c>
    </row>
    <row r="7" spans="1:68" x14ac:dyDescent="0.25">
      <c r="A7" s="13">
        <f>[2]Sheet1!$A6</f>
        <v>1719005</v>
      </c>
      <c r="B7" s="14" t="str">
        <f>[2]Sheet1!$E6</f>
        <v>Anurag Mark Topno</v>
      </c>
      <c r="C7" s="17">
        <f>VLOOKUP(A7,[3]PM!$A$3:$E$134,3,0)</f>
        <v>33</v>
      </c>
      <c r="D7" s="17">
        <f>VLOOKUP(A7,[3]PM!$A$3:$E$134,4,0)</f>
        <v>36</v>
      </c>
      <c r="E7" s="3">
        <f t="shared" si="34"/>
        <v>69</v>
      </c>
      <c r="F7" s="4" t="str">
        <f t="shared" si="35"/>
        <v>B+</v>
      </c>
      <c r="G7" s="4" t="str">
        <f t="shared" si="36"/>
        <v>7</v>
      </c>
      <c r="H7" s="1">
        <v>4</v>
      </c>
      <c r="I7" s="11">
        <f t="shared" si="37"/>
        <v>28</v>
      </c>
      <c r="J7" s="17">
        <f>VLOOKUP(A7,[4]FA!$A$3:$E$134,3,0)</f>
        <v>33</v>
      </c>
      <c r="K7" s="17">
        <f>VLOOKUP(A7,[1]FA!$A$3:$E$134,4,0)</f>
        <v>36</v>
      </c>
      <c r="L7" s="3">
        <f t="shared" si="38"/>
        <v>69</v>
      </c>
      <c r="M7" s="4" t="str">
        <f t="shared" si="39"/>
        <v>B+</v>
      </c>
      <c r="N7" s="4" t="str">
        <f t="shared" si="40"/>
        <v>7</v>
      </c>
      <c r="O7" s="1">
        <v>4</v>
      </c>
      <c r="P7" s="11">
        <f t="shared" si="41"/>
        <v>28</v>
      </c>
      <c r="Q7" s="25">
        <f>VLOOKUP(A7,[5]BS!$A$3:$E$134,3,0)</f>
        <v>33</v>
      </c>
      <c r="R7" s="25">
        <f>VLOOKUP(A7,[5]BS!$A$3:$E$134,4,0)</f>
        <v>36</v>
      </c>
      <c r="S7" s="3">
        <f t="shared" si="42"/>
        <v>69</v>
      </c>
      <c r="T7" s="4" t="str">
        <f t="shared" si="43"/>
        <v>A</v>
      </c>
      <c r="U7" s="4" t="str">
        <f t="shared" si="44"/>
        <v>7</v>
      </c>
      <c r="V7" s="1">
        <v>4</v>
      </c>
      <c r="W7" s="11">
        <f t="shared" si="45"/>
        <v>28</v>
      </c>
      <c r="X7" s="26">
        <f>VLOOKUP(A7,[6]OM!$A$3:$E$134,3,0)</f>
        <v>33</v>
      </c>
      <c r="Y7" s="27">
        <f>VLOOKUP(A7,[6]OM!$A$3:$E$134,4,0)</f>
        <v>36</v>
      </c>
      <c r="Z7" s="3">
        <f t="shared" si="46"/>
        <v>69</v>
      </c>
      <c r="AA7" s="4" t="str">
        <f t="shared" si="47"/>
        <v>B+</v>
      </c>
      <c r="AB7" s="4" t="str">
        <f t="shared" si="48"/>
        <v>7</v>
      </c>
      <c r="AC7" s="1">
        <v>4</v>
      </c>
      <c r="AD7" s="11">
        <f t="shared" si="49"/>
        <v>28</v>
      </c>
      <c r="AE7" s="26">
        <f>VLOOKUP(A7,[7]ME!$A$3:$E$134,3,0)</f>
        <v>33</v>
      </c>
      <c r="AF7" s="27">
        <f>VLOOKUP(A7,[7]ME!$A$3:$E$134,4,0)</f>
        <v>36</v>
      </c>
      <c r="AG7" s="3">
        <f t="shared" si="50"/>
        <v>69</v>
      </c>
      <c r="AH7" s="4" t="str">
        <f t="shared" si="51"/>
        <v>B+</v>
      </c>
      <c r="AI7" s="4" t="str">
        <f t="shared" si="52"/>
        <v>7</v>
      </c>
      <c r="AJ7" s="1">
        <v>4</v>
      </c>
      <c r="AK7" s="11">
        <f t="shared" si="53"/>
        <v>28</v>
      </c>
      <c r="AL7" s="26">
        <f>VLOOKUP(A7,[8]EMC!$A$3:$E$134,3,0)</f>
        <v>33</v>
      </c>
      <c r="AM7" s="26">
        <f>VLOOKUP(A7,[8]EMC!$A$3:$E$134,4,0)</f>
        <v>36</v>
      </c>
      <c r="AN7" s="3">
        <f t="shared" si="54"/>
        <v>69</v>
      </c>
      <c r="AO7" s="4" t="str">
        <f t="shared" si="55"/>
        <v>B+</v>
      </c>
      <c r="AP7" s="4" t="str">
        <f t="shared" si="56"/>
        <v>7</v>
      </c>
      <c r="AQ7" s="1">
        <v>4</v>
      </c>
      <c r="AR7" s="11">
        <f t="shared" si="57"/>
        <v>28</v>
      </c>
      <c r="AS7" s="17">
        <f>VLOOKUP(A7,[9]NSS!$A$3:$E$134,3,0)</f>
        <v>33</v>
      </c>
      <c r="AT7" s="17">
        <f>VLOOKUP(A7,[9]NSS!$A$3:$E$134,4,0)</f>
        <v>36</v>
      </c>
      <c r="AU7" s="3">
        <f t="shared" si="58"/>
        <v>69</v>
      </c>
      <c r="AV7" s="4" t="str">
        <f t="shared" si="59"/>
        <v>B+</v>
      </c>
      <c r="AW7" s="4" t="str">
        <f t="shared" si="60"/>
        <v>7</v>
      </c>
      <c r="AX7" s="1">
        <v>4</v>
      </c>
      <c r="AY7" s="11">
        <f t="shared" si="61"/>
        <v>28</v>
      </c>
      <c r="AZ7" s="26">
        <f>VLOOKUP(A7,[10]ITM!$A$3:$E$134,3,0)</f>
        <v>33</v>
      </c>
      <c r="BA7" s="26">
        <f>VLOOKUP(A7,[10]ITM!$A$3:$E$134,4,0)</f>
        <v>36</v>
      </c>
      <c r="BB7" s="3">
        <f t="shared" si="62"/>
        <v>69</v>
      </c>
      <c r="BC7" s="4" t="str">
        <f t="shared" si="63"/>
        <v>B+</v>
      </c>
      <c r="BD7" s="4" t="str">
        <f t="shared" si="64"/>
        <v>7</v>
      </c>
      <c r="BE7" s="1">
        <v>4</v>
      </c>
      <c r="BF7" s="11">
        <f t="shared" si="65"/>
        <v>28</v>
      </c>
      <c r="BG7" s="3">
        <f t="shared" si="66"/>
        <v>264</v>
      </c>
      <c r="BH7" s="3">
        <f t="shared" si="67"/>
        <v>288</v>
      </c>
      <c r="BI7" s="3">
        <f t="shared" si="68"/>
        <v>552</v>
      </c>
      <c r="BJ7" s="7">
        <f t="shared" si="69"/>
        <v>56</v>
      </c>
      <c r="BK7" s="7">
        <f t="shared" si="70"/>
        <v>224</v>
      </c>
      <c r="BL7" s="12">
        <f t="shared" si="71"/>
        <v>69</v>
      </c>
      <c r="BM7" s="3" t="s">
        <v>19</v>
      </c>
      <c r="BN7" s="8">
        <f t="shared" si="72"/>
        <v>7</v>
      </c>
      <c r="BO7" s="4" t="str">
        <f t="shared" si="73"/>
        <v>B+</v>
      </c>
      <c r="BP7" s="10" t="str">
        <f t="shared" si="74"/>
        <v>65-69.99</v>
      </c>
    </row>
    <row r="8" spans="1:68" x14ac:dyDescent="0.25">
      <c r="A8" s="13">
        <f>[2]Sheet1!$A7</f>
        <v>1719006</v>
      </c>
      <c r="B8" s="14" t="str">
        <f>[2]Sheet1!$E7</f>
        <v>Tarun Minz Topno</v>
      </c>
      <c r="C8" s="17">
        <f>VLOOKUP(A8,[3]PM!$A$3:$E$134,3,0)</f>
        <v>32</v>
      </c>
      <c r="D8" s="17">
        <f>VLOOKUP(A8,[3]PM!$A$3:$E$134,4,0)</f>
        <v>39</v>
      </c>
      <c r="E8" s="3">
        <f t="shared" si="34"/>
        <v>71</v>
      </c>
      <c r="F8" s="4" t="str">
        <f t="shared" si="35"/>
        <v>A</v>
      </c>
      <c r="G8" s="4" t="str">
        <f t="shared" si="36"/>
        <v>8</v>
      </c>
      <c r="H8" s="1">
        <v>4</v>
      </c>
      <c r="I8" s="11">
        <f t="shared" si="37"/>
        <v>32</v>
      </c>
      <c r="J8" s="17">
        <f>VLOOKUP(A8,[4]FA!$A$3:$E$134,3,0)</f>
        <v>32</v>
      </c>
      <c r="K8" s="17">
        <f>VLOOKUP(A8,[1]FA!$A$3:$E$134,4,0)</f>
        <v>39</v>
      </c>
      <c r="L8" s="3">
        <f t="shared" si="38"/>
        <v>71</v>
      </c>
      <c r="M8" s="4" t="str">
        <f t="shared" si="39"/>
        <v>A</v>
      </c>
      <c r="N8" s="4" t="str">
        <f t="shared" si="40"/>
        <v>8</v>
      </c>
      <c r="O8" s="1">
        <v>4</v>
      </c>
      <c r="P8" s="11">
        <f t="shared" si="41"/>
        <v>32</v>
      </c>
      <c r="Q8" s="25">
        <f>VLOOKUP(A8,[5]BS!$A$3:$E$134,3,0)</f>
        <v>32</v>
      </c>
      <c r="R8" s="25">
        <f>VLOOKUP(A8,[5]BS!$A$3:$E$134,4,0)</f>
        <v>39</v>
      </c>
      <c r="S8" s="3">
        <f t="shared" si="42"/>
        <v>71</v>
      </c>
      <c r="T8" s="4" t="str">
        <f t="shared" si="43"/>
        <v>A+</v>
      </c>
      <c r="U8" s="4" t="str">
        <f t="shared" si="44"/>
        <v>8</v>
      </c>
      <c r="V8" s="1">
        <v>4</v>
      </c>
      <c r="W8" s="11">
        <f t="shared" si="45"/>
        <v>32</v>
      </c>
      <c r="X8" s="26">
        <f>VLOOKUP(A8,[6]OM!$A$3:$E$134,3,0)</f>
        <v>32</v>
      </c>
      <c r="Y8" s="27">
        <f>VLOOKUP(A8,[6]OM!$A$3:$E$134,4,0)</f>
        <v>39</v>
      </c>
      <c r="Z8" s="3">
        <f t="shared" si="46"/>
        <v>71</v>
      </c>
      <c r="AA8" s="4" t="str">
        <f t="shared" si="47"/>
        <v>A</v>
      </c>
      <c r="AB8" s="4" t="str">
        <f t="shared" si="48"/>
        <v>8</v>
      </c>
      <c r="AC8" s="1">
        <v>4</v>
      </c>
      <c r="AD8" s="11">
        <f t="shared" si="49"/>
        <v>32</v>
      </c>
      <c r="AE8" s="26">
        <f>VLOOKUP(A8,[7]ME!$A$3:$E$134,3,0)</f>
        <v>32</v>
      </c>
      <c r="AF8" s="27">
        <f>VLOOKUP(A8,[7]ME!$A$3:$E$134,4,0)</f>
        <v>39</v>
      </c>
      <c r="AG8" s="3">
        <f t="shared" si="50"/>
        <v>71</v>
      </c>
      <c r="AH8" s="4" t="str">
        <f t="shared" si="51"/>
        <v>A</v>
      </c>
      <c r="AI8" s="4" t="str">
        <f t="shared" si="52"/>
        <v>8</v>
      </c>
      <c r="AJ8" s="1">
        <v>4</v>
      </c>
      <c r="AK8" s="11">
        <f t="shared" si="53"/>
        <v>32</v>
      </c>
      <c r="AL8" s="26">
        <f>VLOOKUP(A8,[8]EMC!$A$3:$E$134,3,0)</f>
        <v>32</v>
      </c>
      <c r="AM8" s="26">
        <f>VLOOKUP(A8,[8]EMC!$A$3:$E$134,4,0)</f>
        <v>39</v>
      </c>
      <c r="AN8" s="3">
        <f t="shared" si="54"/>
        <v>71</v>
      </c>
      <c r="AO8" s="4" t="str">
        <f t="shared" si="55"/>
        <v>A</v>
      </c>
      <c r="AP8" s="4" t="str">
        <f t="shared" si="56"/>
        <v>8</v>
      </c>
      <c r="AQ8" s="1">
        <v>4</v>
      </c>
      <c r="AR8" s="11">
        <f t="shared" si="57"/>
        <v>32</v>
      </c>
      <c r="AS8" s="17">
        <f>VLOOKUP(A8,[9]NSS!$A$3:$E$134,3,0)</f>
        <v>32</v>
      </c>
      <c r="AT8" s="17">
        <f>VLOOKUP(A8,[9]NSS!$A$3:$E$134,4,0)</f>
        <v>39</v>
      </c>
      <c r="AU8" s="3">
        <f t="shared" si="58"/>
        <v>71</v>
      </c>
      <c r="AV8" s="4" t="str">
        <f t="shared" si="59"/>
        <v>A</v>
      </c>
      <c r="AW8" s="4" t="str">
        <f t="shared" si="60"/>
        <v>8</v>
      </c>
      <c r="AX8" s="1">
        <v>4</v>
      </c>
      <c r="AY8" s="11">
        <f t="shared" si="61"/>
        <v>32</v>
      </c>
      <c r="AZ8" s="26">
        <f>VLOOKUP(A8,[10]ITM!$A$3:$E$134,3,0)</f>
        <v>32</v>
      </c>
      <c r="BA8" s="26">
        <f>VLOOKUP(A8,[10]ITM!$A$3:$E$134,4,0)</f>
        <v>39</v>
      </c>
      <c r="BB8" s="3">
        <f t="shared" si="62"/>
        <v>71</v>
      </c>
      <c r="BC8" s="4" t="str">
        <f t="shared" si="63"/>
        <v>A</v>
      </c>
      <c r="BD8" s="4" t="str">
        <f t="shared" si="64"/>
        <v>8</v>
      </c>
      <c r="BE8" s="1">
        <v>4</v>
      </c>
      <c r="BF8" s="11">
        <f t="shared" si="65"/>
        <v>32</v>
      </c>
      <c r="BG8" s="3">
        <f t="shared" si="66"/>
        <v>256</v>
      </c>
      <c r="BH8" s="3">
        <f t="shared" si="67"/>
        <v>312</v>
      </c>
      <c r="BI8" s="3">
        <f t="shared" si="68"/>
        <v>568</v>
      </c>
      <c r="BJ8" s="7">
        <f t="shared" si="69"/>
        <v>64</v>
      </c>
      <c r="BK8" s="7">
        <f t="shared" si="70"/>
        <v>256</v>
      </c>
      <c r="BL8" s="12">
        <f t="shared" si="71"/>
        <v>71</v>
      </c>
      <c r="BM8" s="3" t="s">
        <v>19</v>
      </c>
      <c r="BN8" s="8">
        <f t="shared" si="72"/>
        <v>8</v>
      </c>
      <c r="BO8" s="4" t="str">
        <f t="shared" si="73"/>
        <v>A</v>
      </c>
      <c r="BP8" s="10" t="str">
        <f t="shared" si="74"/>
        <v>70.74.99</v>
      </c>
    </row>
    <row r="9" spans="1:68" x14ac:dyDescent="0.25">
      <c r="A9" s="13">
        <f>[2]Sheet1!$A8</f>
        <v>1719007</v>
      </c>
      <c r="B9" s="14" t="str">
        <f>[2]Sheet1!$E8</f>
        <v>Praveen Rao Rokkam</v>
      </c>
      <c r="C9" s="17">
        <f>VLOOKUP(A9,[3]PM!$A$3:$E$134,3,0)</f>
        <v>30</v>
      </c>
      <c r="D9" s="17">
        <f>VLOOKUP(A9,[3]PM!$A$3:$E$134,4,0)</f>
        <v>41</v>
      </c>
      <c r="E9" s="3">
        <f t="shared" si="34"/>
        <v>71</v>
      </c>
      <c r="F9" s="4" t="str">
        <f t="shared" si="35"/>
        <v>A</v>
      </c>
      <c r="G9" s="4" t="str">
        <f t="shared" si="36"/>
        <v>8</v>
      </c>
      <c r="H9" s="1">
        <v>4</v>
      </c>
      <c r="I9" s="11">
        <f t="shared" si="37"/>
        <v>32</v>
      </c>
      <c r="J9" s="17">
        <f>VLOOKUP(A9,[4]FA!$A$3:$E$134,3,0)</f>
        <v>30</v>
      </c>
      <c r="K9" s="17">
        <f>VLOOKUP(A9,[1]FA!$A$3:$E$134,4,0)</f>
        <v>41</v>
      </c>
      <c r="L9" s="3">
        <f t="shared" si="38"/>
        <v>71</v>
      </c>
      <c r="M9" s="4" t="str">
        <f t="shared" si="39"/>
        <v>A</v>
      </c>
      <c r="N9" s="4" t="str">
        <f t="shared" si="40"/>
        <v>8</v>
      </c>
      <c r="O9" s="1">
        <v>4</v>
      </c>
      <c r="P9" s="11">
        <f t="shared" si="41"/>
        <v>32</v>
      </c>
      <c r="Q9" s="25">
        <f>VLOOKUP(A9,[5]BS!$A$3:$E$134,3,0)</f>
        <v>30</v>
      </c>
      <c r="R9" s="25">
        <f>VLOOKUP(A9,[5]BS!$A$3:$E$134,4,0)</f>
        <v>41</v>
      </c>
      <c r="S9" s="3">
        <f t="shared" si="42"/>
        <v>71</v>
      </c>
      <c r="T9" s="4" t="str">
        <f t="shared" si="43"/>
        <v>A+</v>
      </c>
      <c r="U9" s="4" t="str">
        <f t="shared" si="44"/>
        <v>8</v>
      </c>
      <c r="V9" s="1">
        <v>4</v>
      </c>
      <c r="W9" s="11">
        <f t="shared" si="45"/>
        <v>32</v>
      </c>
      <c r="X9" s="26">
        <f>VLOOKUP(A9,[6]OM!$A$3:$E$134,3,0)</f>
        <v>30</v>
      </c>
      <c r="Y9" s="27">
        <f>VLOOKUP(A9,[6]OM!$A$3:$E$134,4,0)</f>
        <v>41</v>
      </c>
      <c r="Z9" s="3">
        <f t="shared" si="46"/>
        <v>71</v>
      </c>
      <c r="AA9" s="4" t="str">
        <f t="shared" si="47"/>
        <v>A</v>
      </c>
      <c r="AB9" s="4" t="str">
        <f t="shared" si="48"/>
        <v>8</v>
      </c>
      <c r="AC9" s="1">
        <v>4</v>
      </c>
      <c r="AD9" s="11">
        <f t="shared" si="49"/>
        <v>32</v>
      </c>
      <c r="AE9" s="26">
        <f>VLOOKUP(A9,[7]ME!$A$3:$E$134,3,0)</f>
        <v>30</v>
      </c>
      <c r="AF9" s="27">
        <f>VLOOKUP(A9,[7]ME!$A$3:$E$134,4,0)</f>
        <v>41</v>
      </c>
      <c r="AG9" s="3">
        <f t="shared" si="50"/>
        <v>71</v>
      </c>
      <c r="AH9" s="4" t="str">
        <f t="shared" si="51"/>
        <v>A</v>
      </c>
      <c r="AI9" s="4" t="str">
        <f t="shared" si="52"/>
        <v>8</v>
      </c>
      <c r="AJ9" s="1">
        <v>4</v>
      </c>
      <c r="AK9" s="11">
        <f t="shared" si="53"/>
        <v>32</v>
      </c>
      <c r="AL9" s="26">
        <f>VLOOKUP(A9,[8]EMC!$A$3:$E$134,3,0)</f>
        <v>30</v>
      </c>
      <c r="AM9" s="26">
        <f>VLOOKUP(A9,[8]EMC!$A$3:$E$134,4,0)</f>
        <v>41</v>
      </c>
      <c r="AN9" s="3">
        <f t="shared" si="54"/>
        <v>71</v>
      </c>
      <c r="AO9" s="4" t="str">
        <f t="shared" si="55"/>
        <v>A</v>
      </c>
      <c r="AP9" s="4" t="str">
        <f t="shared" si="56"/>
        <v>8</v>
      </c>
      <c r="AQ9" s="1">
        <v>4</v>
      </c>
      <c r="AR9" s="11">
        <f t="shared" si="57"/>
        <v>32</v>
      </c>
      <c r="AS9" s="17">
        <f>VLOOKUP(A9,[9]NSS!$A$3:$E$134,3,0)</f>
        <v>30</v>
      </c>
      <c r="AT9" s="17">
        <f>VLOOKUP(A9,[9]NSS!$A$3:$E$134,4,0)</f>
        <v>41</v>
      </c>
      <c r="AU9" s="3">
        <f t="shared" si="58"/>
        <v>71</v>
      </c>
      <c r="AV9" s="4" t="str">
        <f t="shared" si="59"/>
        <v>A</v>
      </c>
      <c r="AW9" s="4" t="str">
        <f t="shared" si="60"/>
        <v>8</v>
      </c>
      <c r="AX9" s="1">
        <v>4</v>
      </c>
      <c r="AY9" s="11">
        <f t="shared" si="61"/>
        <v>32</v>
      </c>
      <c r="AZ9" s="26">
        <f>VLOOKUP(A9,[10]ITM!$A$3:$E$134,3,0)</f>
        <v>30</v>
      </c>
      <c r="BA9" s="26">
        <f>VLOOKUP(A9,[10]ITM!$A$3:$E$134,4,0)</f>
        <v>41</v>
      </c>
      <c r="BB9" s="3">
        <f t="shared" si="62"/>
        <v>71</v>
      </c>
      <c r="BC9" s="4" t="str">
        <f t="shared" si="63"/>
        <v>A</v>
      </c>
      <c r="BD9" s="4" t="str">
        <f t="shared" si="64"/>
        <v>8</v>
      </c>
      <c r="BE9" s="1">
        <v>4</v>
      </c>
      <c r="BF9" s="11">
        <f t="shared" si="65"/>
        <v>32</v>
      </c>
      <c r="BG9" s="3">
        <f t="shared" si="66"/>
        <v>240</v>
      </c>
      <c r="BH9" s="3">
        <f t="shared" si="67"/>
        <v>328</v>
      </c>
      <c r="BI9" s="3">
        <f t="shared" si="68"/>
        <v>568</v>
      </c>
      <c r="BJ9" s="7">
        <f t="shared" si="69"/>
        <v>64</v>
      </c>
      <c r="BK9" s="7">
        <f t="shared" si="70"/>
        <v>256</v>
      </c>
      <c r="BL9" s="12">
        <f t="shared" si="71"/>
        <v>71</v>
      </c>
      <c r="BM9" s="3" t="s">
        <v>19</v>
      </c>
      <c r="BN9" s="8">
        <f t="shared" si="72"/>
        <v>8</v>
      </c>
      <c r="BO9" s="4" t="str">
        <f t="shared" si="73"/>
        <v>A</v>
      </c>
      <c r="BP9" s="10" t="str">
        <f t="shared" si="74"/>
        <v>70.74.99</v>
      </c>
    </row>
    <row r="10" spans="1:68" x14ac:dyDescent="0.25">
      <c r="A10" s="13">
        <f>[2]Sheet1!$A9</f>
        <v>1719008</v>
      </c>
      <c r="B10" s="14" t="str">
        <f>[2]Sheet1!$E9</f>
        <v>Arindam Sharma Rokkam</v>
      </c>
      <c r="C10" s="17">
        <f>VLOOKUP(A10,[3]PM!$A$3:$E$134,3,0)</f>
        <v>29</v>
      </c>
      <c r="D10" s="17">
        <f>VLOOKUP(A10,[3]PM!$A$3:$E$134,4,0)</f>
        <v>46</v>
      </c>
      <c r="E10" s="3">
        <f t="shared" si="34"/>
        <v>75</v>
      </c>
      <c r="F10" s="4" t="str">
        <f t="shared" si="35"/>
        <v>A+</v>
      </c>
      <c r="G10" s="4" t="str">
        <f t="shared" si="36"/>
        <v>9</v>
      </c>
      <c r="H10" s="1">
        <v>4</v>
      </c>
      <c r="I10" s="11">
        <f t="shared" si="37"/>
        <v>36</v>
      </c>
      <c r="J10" s="17">
        <f>VLOOKUP(A10,[4]FA!$A$3:$E$134,3,0)</f>
        <v>29</v>
      </c>
      <c r="K10" s="17">
        <f>VLOOKUP(A10,[1]FA!$A$3:$E$134,4,0)</f>
        <v>46</v>
      </c>
      <c r="L10" s="3">
        <f t="shared" si="38"/>
        <v>75</v>
      </c>
      <c r="M10" s="4" t="str">
        <f t="shared" si="39"/>
        <v>A+</v>
      </c>
      <c r="N10" s="4" t="str">
        <f t="shared" si="40"/>
        <v>9</v>
      </c>
      <c r="O10" s="1">
        <v>4</v>
      </c>
      <c r="P10" s="11">
        <f t="shared" si="41"/>
        <v>36</v>
      </c>
      <c r="Q10" s="25">
        <f>VLOOKUP(A10,[5]BS!$A$3:$E$134,3,0)</f>
        <v>29</v>
      </c>
      <c r="R10" s="25">
        <f>VLOOKUP(A10,[5]BS!$A$3:$E$134,4,0)</f>
        <v>46</v>
      </c>
      <c r="S10" s="3">
        <f t="shared" si="42"/>
        <v>75</v>
      </c>
      <c r="T10" s="4" t="str">
        <f t="shared" si="43"/>
        <v>A+</v>
      </c>
      <c r="U10" s="4" t="str">
        <f t="shared" si="44"/>
        <v>9</v>
      </c>
      <c r="V10" s="1">
        <v>4</v>
      </c>
      <c r="W10" s="11">
        <f t="shared" si="45"/>
        <v>36</v>
      </c>
      <c r="X10" s="26">
        <f>VLOOKUP(A10,[6]OM!$A$3:$E$134,3,0)</f>
        <v>29</v>
      </c>
      <c r="Y10" s="27">
        <f>VLOOKUP(A10,[6]OM!$A$3:$E$134,4,0)</f>
        <v>46</v>
      </c>
      <c r="Z10" s="3">
        <f t="shared" si="46"/>
        <v>75</v>
      </c>
      <c r="AA10" s="4" t="str">
        <f t="shared" si="47"/>
        <v>A+</v>
      </c>
      <c r="AB10" s="4" t="str">
        <f t="shared" si="48"/>
        <v>9</v>
      </c>
      <c r="AC10" s="1">
        <v>4</v>
      </c>
      <c r="AD10" s="11">
        <f t="shared" si="49"/>
        <v>36</v>
      </c>
      <c r="AE10" s="26">
        <f>VLOOKUP(A10,[7]ME!$A$3:$E$134,3,0)</f>
        <v>29</v>
      </c>
      <c r="AF10" s="27">
        <f>VLOOKUP(A10,[7]ME!$A$3:$E$134,4,0)</f>
        <v>46</v>
      </c>
      <c r="AG10" s="3">
        <f t="shared" si="50"/>
        <v>75</v>
      </c>
      <c r="AH10" s="4" t="str">
        <f t="shared" si="51"/>
        <v>A+</v>
      </c>
      <c r="AI10" s="4" t="str">
        <f t="shared" si="52"/>
        <v>9</v>
      </c>
      <c r="AJ10" s="1">
        <v>4</v>
      </c>
      <c r="AK10" s="11">
        <f t="shared" si="53"/>
        <v>36</v>
      </c>
      <c r="AL10" s="26">
        <f>VLOOKUP(A10,[8]EMC!$A$3:$E$134,3,0)</f>
        <v>29</v>
      </c>
      <c r="AM10" s="26">
        <f>VLOOKUP(A10,[8]EMC!$A$3:$E$134,4,0)</f>
        <v>46</v>
      </c>
      <c r="AN10" s="3">
        <f t="shared" si="54"/>
        <v>75</v>
      </c>
      <c r="AO10" s="4" t="str">
        <f t="shared" si="55"/>
        <v>A+</v>
      </c>
      <c r="AP10" s="4" t="str">
        <f t="shared" si="56"/>
        <v>9</v>
      </c>
      <c r="AQ10" s="1">
        <v>4</v>
      </c>
      <c r="AR10" s="11">
        <f t="shared" si="57"/>
        <v>36</v>
      </c>
      <c r="AS10" s="17">
        <f>VLOOKUP(A10,[9]NSS!$A$3:$E$134,3,0)</f>
        <v>29</v>
      </c>
      <c r="AT10" s="17">
        <f>VLOOKUP(A10,[9]NSS!$A$3:$E$134,4,0)</f>
        <v>46</v>
      </c>
      <c r="AU10" s="3">
        <f t="shared" si="58"/>
        <v>75</v>
      </c>
      <c r="AV10" s="4" t="str">
        <f t="shared" si="59"/>
        <v>A+</v>
      </c>
      <c r="AW10" s="4" t="str">
        <f t="shared" si="60"/>
        <v>9</v>
      </c>
      <c r="AX10" s="1">
        <v>4</v>
      </c>
      <c r="AY10" s="11">
        <f t="shared" si="61"/>
        <v>36</v>
      </c>
      <c r="AZ10" s="26">
        <f>VLOOKUP(A10,[10]ITM!$A$3:$E$134,3,0)</f>
        <v>29</v>
      </c>
      <c r="BA10" s="26">
        <f>VLOOKUP(A10,[10]ITM!$A$3:$E$134,4,0)</f>
        <v>46</v>
      </c>
      <c r="BB10" s="3">
        <f t="shared" si="62"/>
        <v>75</v>
      </c>
      <c r="BC10" s="4" t="str">
        <f t="shared" si="63"/>
        <v>A+</v>
      </c>
      <c r="BD10" s="4" t="str">
        <f t="shared" si="64"/>
        <v>9</v>
      </c>
      <c r="BE10" s="1">
        <v>4</v>
      </c>
      <c r="BF10" s="11">
        <f t="shared" si="65"/>
        <v>36</v>
      </c>
      <c r="BG10" s="3">
        <f t="shared" si="66"/>
        <v>232</v>
      </c>
      <c r="BH10" s="3">
        <f t="shared" si="67"/>
        <v>368</v>
      </c>
      <c r="BI10" s="3">
        <f t="shared" si="68"/>
        <v>600</v>
      </c>
      <c r="BJ10" s="7">
        <f t="shared" si="69"/>
        <v>72</v>
      </c>
      <c r="BK10" s="7">
        <f t="shared" si="70"/>
        <v>288</v>
      </c>
      <c r="BL10" s="12">
        <f t="shared" si="71"/>
        <v>75</v>
      </c>
      <c r="BM10" s="3" t="s">
        <v>19</v>
      </c>
      <c r="BN10" s="8">
        <f t="shared" si="72"/>
        <v>9</v>
      </c>
      <c r="BO10" s="4" t="str">
        <f t="shared" si="73"/>
        <v>A+</v>
      </c>
      <c r="BP10" s="10" t="str">
        <f t="shared" si="74"/>
        <v>75-79-99</v>
      </c>
    </row>
    <row r="11" spans="1:68" x14ac:dyDescent="0.25">
      <c r="A11" s="13">
        <f>[2]Sheet1!$A10</f>
        <v>1719009</v>
      </c>
      <c r="B11" s="14" t="str">
        <f>[2]Sheet1!$E10</f>
        <v>Kaustubh Tripathi Rokkam</v>
      </c>
      <c r="C11" s="17">
        <f>VLOOKUP(A11,[3]PM!$A$3:$E$134,3,0)</f>
        <v>27</v>
      </c>
      <c r="D11" s="17">
        <f>VLOOKUP(A11,[3]PM!$A$3:$E$134,4,0)</f>
        <v>40</v>
      </c>
      <c r="E11" s="3">
        <f t="shared" si="34"/>
        <v>67</v>
      </c>
      <c r="F11" s="4" t="str">
        <f t="shared" si="35"/>
        <v>B+</v>
      </c>
      <c r="G11" s="4" t="str">
        <f t="shared" si="36"/>
        <v>7</v>
      </c>
      <c r="H11" s="1">
        <v>4</v>
      </c>
      <c r="I11" s="11">
        <f t="shared" si="37"/>
        <v>28</v>
      </c>
      <c r="J11" s="17">
        <f>VLOOKUP(A11,[4]FA!$A$3:$E$134,3,0)</f>
        <v>27</v>
      </c>
      <c r="K11" s="17">
        <f>VLOOKUP(A11,[1]FA!$A$3:$E$134,4,0)</f>
        <v>40</v>
      </c>
      <c r="L11" s="3">
        <f t="shared" si="38"/>
        <v>67</v>
      </c>
      <c r="M11" s="4" t="str">
        <f t="shared" si="39"/>
        <v>B+</v>
      </c>
      <c r="N11" s="4" t="str">
        <f t="shared" si="40"/>
        <v>7</v>
      </c>
      <c r="O11" s="1">
        <v>4</v>
      </c>
      <c r="P11" s="11">
        <f t="shared" si="41"/>
        <v>28</v>
      </c>
      <c r="Q11" s="25">
        <f>VLOOKUP(A11,[5]BS!$A$3:$E$134,3,0)</f>
        <v>27</v>
      </c>
      <c r="R11" s="25">
        <f>VLOOKUP(A11,[5]BS!$A$3:$E$134,4,0)</f>
        <v>40</v>
      </c>
      <c r="S11" s="3">
        <f t="shared" si="42"/>
        <v>67</v>
      </c>
      <c r="T11" s="4" t="str">
        <f t="shared" si="43"/>
        <v>A</v>
      </c>
      <c r="U11" s="4" t="str">
        <f t="shared" si="44"/>
        <v>7</v>
      </c>
      <c r="V11" s="1">
        <v>4</v>
      </c>
      <c r="W11" s="11">
        <f t="shared" si="45"/>
        <v>28</v>
      </c>
      <c r="X11" s="26">
        <f>VLOOKUP(A11,[6]OM!$A$3:$E$134,3,0)</f>
        <v>27</v>
      </c>
      <c r="Y11" s="27">
        <f>VLOOKUP(A11,[6]OM!$A$3:$E$134,4,0)</f>
        <v>40</v>
      </c>
      <c r="Z11" s="3">
        <f t="shared" si="46"/>
        <v>67</v>
      </c>
      <c r="AA11" s="4" t="str">
        <f t="shared" si="47"/>
        <v>B+</v>
      </c>
      <c r="AB11" s="4" t="str">
        <f t="shared" si="48"/>
        <v>7</v>
      </c>
      <c r="AC11" s="1">
        <v>4</v>
      </c>
      <c r="AD11" s="11">
        <f t="shared" si="49"/>
        <v>28</v>
      </c>
      <c r="AE11" s="26">
        <f>VLOOKUP(A11,[7]ME!$A$3:$E$134,3,0)</f>
        <v>27</v>
      </c>
      <c r="AF11" s="27">
        <f>VLOOKUP(A11,[7]ME!$A$3:$E$134,4,0)</f>
        <v>40</v>
      </c>
      <c r="AG11" s="3">
        <f t="shared" si="50"/>
        <v>67</v>
      </c>
      <c r="AH11" s="4" t="str">
        <f t="shared" si="51"/>
        <v>B+</v>
      </c>
      <c r="AI11" s="4" t="str">
        <f t="shared" si="52"/>
        <v>7</v>
      </c>
      <c r="AJ11" s="1">
        <v>4</v>
      </c>
      <c r="AK11" s="11">
        <f t="shared" si="53"/>
        <v>28</v>
      </c>
      <c r="AL11" s="26">
        <f>VLOOKUP(A11,[8]EMC!$A$3:$E$134,3,0)</f>
        <v>27</v>
      </c>
      <c r="AM11" s="26">
        <f>VLOOKUP(A11,[8]EMC!$A$3:$E$134,4,0)</f>
        <v>40</v>
      </c>
      <c r="AN11" s="3">
        <f t="shared" si="54"/>
        <v>67</v>
      </c>
      <c r="AO11" s="4" t="str">
        <f t="shared" si="55"/>
        <v>B+</v>
      </c>
      <c r="AP11" s="4" t="str">
        <f t="shared" si="56"/>
        <v>7</v>
      </c>
      <c r="AQ11" s="1">
        <v>4</v>
      </c>
      <c r="AR11" s="11">
        <f t="shared" si="57"/>
        <v>28</v>
      </c>
      <c r="AS11" s="17">
        <f>VLOOKUP(A11,[9]NSS!$A$3:$E$134,3,0)</f>
        <v>27</v>
      </c>
      <c r="AT11" s="17">
        <f>VLOOKUP(A11,[9]NSS!$A$3:$E$134,4,0)</f>
        <v>40</v>
      </c>
      <c r="AU11" s="3">
        <f t="shared" si="58"/>
        <v>67</v>
      </c>
      <c r="AV11" s="4" t="str">
        <f t="shared" si="59"/>
        <v>B+</v>
      </c>
      <c r="AW11" s="4" t="str">
        <f t="shared" si="60"/>
        <v>7</v>
      </c>
      <c r="AX11" s="1">
        <v>4</v>
      </c>
      <c r="AY11" s="11">
        <f t="shared" si="61"/>
        <v>28</v>
      </c>
      <c r="AZ11" s="26">
        <f>VLOOKUP(A11,[10]ITM!$A$3:$E$134,3,0)</f>
        <v>27</v>
      </c>
      <c r="BA11" s="26">
        <f>VLOOKUP(A11,[10]ITM!$A$3:$E$134,4,0)</f>
        <v>40</v>
      </c>
      <c r="BB11" s="3">
        <f t="shared" si="62"/>
        <v>67</v>
      </c>
      <c r="BC11" s="4" t="str">
        <f t="shared" si="63"/>
        <v>B+</v>
      </c>
      <c r="BD11" s="4" t="str">
        <f t="shared" si="64"/>
        <v>7</v>
      </c>
      <c r="BE11" s="1">
        <v>4</v>
      </c>
      <c r="BF11" s="11">
        <f t="shared" si="65"/>
        <v>28</v>
      </c>
      <c r="BG11" s="3">
        <f t="shared" si="66"/>
        <v>216</v>
      </c>
      <c r="BH11" s="3">
        <f t="shared" si="67"/>
        <v>320</v>
      </c>
      <c r="BI11" s="3">
        <f t="shared" si="68"/>
        <v>536</v>
      </c>
      <c r="BJ11" s="7">
        <f t="shared" si="69"/>
        <v>56</v>
      </c>
      <c r="BK11" s="7">
        <f t="shared" si="70"/>
        <v>224</v>
      </c>
      <c r="BL11" s="12">
        <f t="shared" si="71"/>
        <v>67</v>
      </c>
      <c r="BM11" s="3" t="s">
        <v>19</v>
      </c>
      <c r="BN11" s="8">
        <f t="shared" si="72"/>
        <v>7</v>
      </c>
      <c r="BO11" s="4" t="str">
        <f t="shared" si="73"/>
        <v>B+</v>
      </c>
      <c r="BP11" s="10" t="str">
        <f t="shared" si="74"/>
        <v>65-69.99</v>
      </c>
    </row>
    <row r="12" spans="1:68" x14ac:dyDescent="0.25">
      <c r="A12" s="13">
        <f>[2]Sheet1!$A11</f>
        <v>1719010</v>
      </c>
      <c r="B12" s="14" t="str">
        <f>[2]Sheet1!$E11</f>
        <v>Nakul Gupta Rokkam</v>
      </c>
      <c r="C12" s="17">
        <f>VLOOKUP(A12,[3]PM!$A$3:$E$134,3,0)</f>
        <v>31</v>
      </c>
      <c r="D12" s="17">
        <f>VLOOKUP(A12,[3]PM!$A$3:$E$134,4,0)</f>
        <v>38</v>
      </c>
      <c r="E12" s="3">
        <f t="shared" si="34"/>
        <v>69</v>
      </c>
      <c r="F12" s="4" t="str">
        <f t="shared" si="35"/>
        <v>B+</v>
      </c>
      <c r="G12" s="4" t="str">
        <f t="shared" si="36"/>
        <v>7</v>
      </c>
      <c r="H12" s="1">
        <v>4</v>
      </c>
      <c r="I12" s="11">
        <f t="shared" si="37"/>
        <v>28</v>
      </c>
      <c r="J12" s="17">
        <f>VLOOKUP(A12,[4]FA!$A$3:$E$134,3,0)</f>
        <v>31</v>
      </c>
      <c r="K12" s="17">
        <f>VLOOKUP(A12,[1]FA!$A$3:$E$134,4,0)</f>
        <v>38</v>
      </c>
      <c r="L12" s="3">
        <f t="shared" si="38"/>
        <v>69</v>
      </c>
      <c r="M12" s="4" t="str">
        <f t="shared" si="39"/>
        <v>B+</v>
      </c>
      <c r="N12" s="4" t="str">
        <f t="shared" si="40"/>
        <v>7</v>
      </c>
      <c r="O12" s="1">
        <v>4</v>
      </c>
      <c r="P12" s="11">
        <f t="shared" si="41"/>
        <v>28</v>
      </c>
      <c r="Q12" s="25">
        <f>VLOOKUP(A12,[5]BS!$A$3:$E$134,3,0)</f>
        <v>31</v>
      </c>
      <c r="R12" s="25">
        <f>VLOOKUP(A12,[5]BS!$A$3:$E$134,4,0)</f>
        <v>38</v>
      </c>
      <c r="S12" s="3">
        <f t="shared" si="42"/>
        <v>69</v>
      </c>
      <c r="T12" s="4" t="str">
        <f t="shared" si="43"/>
        <v>A</v>
      </c>
      <c r="U12" s="4" t="str">
        <f t="shared" si="44"/>
        <v>7</v>
      </c>
      <c r="V12" s="1">
        <v>4</v>
      </c>
      <c r="W12" s="11">
        <f t="shared" si="45"/>
        <v>28</v>
      </c>
      <c r="X12" s="26">
        <f>VLOOKUP(A12,[6]OM!$A$3:$E$134,3,0)</f>
        <v>31</v>
      </c>
      <c r="Y12" s="27">
        <f>VLOOKUP(A12,[6]OM!$A$3:$E$134,4,0)</f>
        <v>38</v>
      </c>
      <c r="Z12" s="3">
        <f t="shared" si="46"/>
        <v>69</v>
      </c>
      <c r="AA12" s="4" t="str">
        <f t="shared" si="47"/>
        <v>B+</v>
      </c>
      <c r="AB12" s="4" t="str">
        <f t="shared" si="48"/>
        <v>7</v>
      </c>
      <c r="AC12" s="1">
        <v>4</v>
      </c>
      <c r="AD12" s="11">
        <f t="shared" si="49"/>
        <v>28</v>
      </c>
      <c r="AE12" s="26">
        <f>VLOOKUP(A12,[7]ME!$A$3:$E$134,3,0)</f>
        <v>31</v>
      </c>
      <c r="AF12" s="27">
        <f>VLOOKUP(A12,[7]ME!$A$3:$E$134,4,0)</f>
        <v>38</v>
      </c>
      <c r="AG12" s="3">
        <f t="shared" si="50"/>
        <v>69</v>
      </c>
      <c r="AH12" s="4" t="str">
        <f t="shared" si="51"/>
        <v>B+</v>
      </c>
      <c r="AI12" s="4" t="str">
        <f t="shared" si="52"/>
        <v>7</v>
      </c>
      <c r="AJ12" s="1">
        <v>4</v>
      </c>
      <c r="AK12" s="11">
        <f t="shared" si="53"/>
        <v>28</v>
      </c>
      <c r="AL12" s="26">
        <f>VLOOKUP(A12,[8]EMC!$A$3:$E$134,3,0)</f>
        <v>31</v>
      </c>
      <c r="AM12" s="26">
        <f>VLOOKUP(A12,[8]EMC!$A$3:$E$134,4,0)</f>
        <v>38</v>
      </c>
      <c r="AN12" s="3">
        <f t="shared" si="54"/>
        <v>69</v>
      </c>
      <c r="AO12" s="4" t="str">
        <f t="shared" si="55"/>
        <v>B+</v>
      </c>
      <c r="AP12" s="4" t="str">
        <f t="shared" si="56"/>
        <v>7</v>
      </c>
      <c r="AQ12" s="1">
        <v>4</v>
      </c>
      <c r="AR12" s="11">
        <f t="shared" si="57"/>
        <v>28</v>
      </c>
      <c r="AS12" s="17">
        <f>VLOOKUP(A12,[9]NSS!$A$3:$E$134,3,0)</f>
        <v>31</v>
      </c>
      <c r="AT12" s="17">
        <f>VLOOKUP(A12,[9]NSS!$A$3:$E$134,4,0)</f>
        <v>38</v>
      </c>
      <c r="AU12" s="3">
        <f t="shared" si="58"/>
        <v>69</v>
      </c>
      <c r="AV12" s="4" t="str">
        <f t="shared" si="59"/>
        <v>B+</v>
      </c>
      <c r="AW12" s="4" t="str">
        <f t="shared" si="60"/>
        <v>7</v>
      </c>
      <c r="AX12" s="1">
        <v>4</v>
      </c>
      <c r="AY12" s="11">
        <f t="shared" si="61"/>
        <v>28</v>
      </c>
      <c r="AZ12" s="26">
        <f>VLOOKUP(A12,[10]ITM!$A$3:$E$134,3,0)</f>
        <v>31</v>
      </c>
      <c r="BA12" s="26">
        <f>VLOOKUP(A12,[10]ITM!$A$3:$E$134,4,0)</f>
        <v>38</v>
      </c>
      <c r="BB12" s="3">
        <f t="shared" si="62"/>
        <v>69</v>
      </c>
      <c r="BC12" s="4" t="str">
        <f t="shared" si="63"/>
        <v>B+</v>
      </c>
      <c r="BD12" s="4" t="str">
        <f t="shared" si="64"/>
        <v>7</v>
      </c>
      <c r="BE12" s="1">
        <v>4</v>
      </c>
      <c r="BF12" s="11">
        <f t="shared" si="65"/>
        <v>28</v>
      </c>
      <c r="BG12" s="3">
        <f t="shared" si="66"/>
        <v>248</v>
      </c>
      <c r="BH12" s="3">
        <f t="shared" si="67"/>
        <v>304</v>
      </c>
      <c r="BI12" s="3">
        <f t="shared" si="68"/>
        <v>552</v>
      </c>
      <c r="BJ12" s="7">
        <f t="shared" si="69"/>
        <v>56</v>
      </c>
      <c r="BK12" s="7">
        <f t="shared" si="70"/>
        <v>224</v>
      </c>
      <c r="BL12" s="12">
        <f t="shared" si="71"/>
        <v>69</v>
      </c>
      <c r="BM12" s="3" t="s">
        <v>19</v>
      </c>
      <c r="BN12" s="8">
        <f t="shared" si="72"/>
        <v>7</v>
      </c>
      <c r="BO12" s="4" t="str">
        <f t="shared" si="73"/>
        <v>B+</v>
      </c>
      <c r="BP12" s="10" t="str">
        <f t="shared" si="74"/>
        <v>65-69.99</v>
      </c>
    </row>
    <row r="13" spans="1:68" x14ac:dyDescent="0.25">
      <c r="A13" s="13">
        <f>[2]Sheet1!$A12</f>
        <v>1719011</v>
      </c>
      <c r="B13" s="14" t="str">
        <f>[2]Sheet1!$E12</f>
        <v>Gaurav Kumar Rokkam</v>
      </c>
      <c r="C13" s="17">
        <f>VLOOKUP(A13,[3]PM!$A$3:$E$134,3,0)</f>
        <v>28</v>
      </c>
      <c r="D13" s="17">
        <f>VLOOKUP(A13,[3]PM!$A$3:$E$134,4,0)</f>
        <v>37</v>
      </c>
      <c r="E13" s="3">
        <f t="shared" si="34"/>
        <v>65</v>
      </c>
      <c r="F13" s="4" t="str">
        <f t="shared" si="35"/>
        <v>B+</v>
      </c>
      <c r="G13" s="4" t="str">
        <f t="shared" si="36"/>
        <v>7</v>
      </c>
      <c r="H13" s="1">
        <v>4</v>
      </c>
      <c r="I13" s="11">
        <f t="shared" si="37"/>
        <v>28</v>
      </c>
      <c r="J13" s="17">
        <f>VLOOKUP(A13,[4]FA!$A$3:$E$134,3,0)</f>
        <v>28</v>
      </c>
      <c r="K13" s="17">
        <f>VLOOKUP(A13,[1]FA!$A$3:$E$134,4,0)</f>
        <v>37</v>
      </c>
      <c r="L13" s="3">
        <f t="shared" si="38"/>
        <v>65</v>
      </c>
      <c r="M13" s="4" t="str">
        <f t="shared" si="39"/>
        <v>B+</v>
      </c>
      <c r="N13" s="4" t="str">
        <f t="shared" si="40"/>
        <v>7</v>
      </c>
      <c r="O13" s="1">
        <v>4</v>
      </c>
      <c r="P13" s="11">
        <f t="shared" si="41"/>
        <v>28</v>
      </c>
      <c r="Q13" s="25">
        <f>VLOOKUP(A13,[5]BS!$A$3:$E$134,3,0)</f>
        <v>28</v>
      </c>
      <c r="R13" s="25">
        <f>VLOOKUP(A13,[5]BS!$A$3:$E$134,4,0)</f>
        <v>37</v>
      </c>
      <c r="S13" s="3">
        <f t="shared" si="42"/>
        <v>65</v>
      </c>
      <c r="T13" s="4" t="str">
        <f t="shared" si="43"/>
        <v>A</v>
      </c>
      <c r="U13" s="4" t="str">
        <f t="shared" si="44"/>
        <v>7</v>
      </c>
      <c r="V13" s="1">
        <v>4</v>
      </c>
      <c r="W13" s="11">
        <f t="shared" si="45"/>
        <v>28</v>
      </c>
      <c r="X13" s="26">
        <f>VLOOKUP(A13,[6]OM!$A$3:$E$134,3,0)</f>
        <v>28</v>
      </c>
      <c r="Y13" s="27">
        <f>VLOOKUP(A13,[6]OM!$A$3:$E$134,4,0)</f>
        <v>37</v>
      </c>
      <c r="Z13" s="3">
        <f t="shared" si="46"/>
        <v>65</v>
      </c>
      <c r="AA13" s="4" t="str">
        <f t="shared" si="47"/>
        <v>B+</v>
      </c>
      <c r="AB13" s="4" t="str">
        <f t="shared" si="48"/>
        <v>7</v>
      </c>
      <c r="AC13" s="1">
        <v>4</v>
      </c>
      <c r="AD13" s="11">
        <f t="shared" si="49"/>
        <v>28</v>
      </c>
      <c r="AE13" s="26">
        <f>VLOOKUP(A13,[7]ME!$A$3:$E$134,3,0)</f>
        <v>28</v>
      </c>
      <c r="AF13" s="27">
        <f>VLOOKUP(A13,[7]ME!$A$3:$E$134,4,0)</f>
        <v>37</v>
      </c>
      <c r="AG13" s="3">
        <f t="shared" si="50"/>
        <v>65</v>
      </c>
      <c r="AH13" s="4" t="str">
        <f t="shared" si="51"/>
        <v>B+</v>
      </c>
      <c r="AI13" s="4" t="str">
        <f t="shared" si="52"/>
        <v>7</v>
      </c>
      <c r="AJ13" s="1">
        <v>4</v>
      </c>
      <c r="AK13" s="11">
        <f t="shared" si="53"/>
        <v>28</v>
      </c>
      <c r="AL13" s="26">
        <f>VLOOKUP(A13,[8]EMC!$A$3:$E$134,3,0)</f>
        <v>28</v>
      </c>
      <c r="AM13" s="26">
        <f>VLOOKUP(A13,[8]EMC!$A$3:$E$134,4,0)</f>
        <v>37</v>
      </c>
      <c r="AN13" s="3">
        <f t="shared" si="54"/>
        <v>65</v>
      </c>
      <c r="AO13" s="4" t="str">
        <f t="shared" si="55"/>
        <v>B+</v>
      </c>
      <c r="AP13" s="4" t="str">
        <f t="shared" si="56"/>
        <v>7</v>
      </c>
      <c r="AQ13" s="1">
        <v>4</v>
      </c>
      <c r="AR13" s="11">
        <f t="shared" si="57"/>
        <v>28</v>
      </c>
      <c r="AS13" s="17">
        <f>VLOOKUP(A13,[9]NSS!$A$3:$E$134,3,0)</f>
        <v>28</v>
      </c>
      <c r="AT13" s="17">
        <f>VLOOKUP(A13,[9]NSS!$A$3:$E$134,4,0)</f>
        <v>37</v>
      </c>
      <c r="AU13" s="3">
        <f t="shared" si="58"/>
        <v>65</v>
      </c>
      <c r="AV13" s="4" t="str">
        <f t="shared" si="59"/>
        <v>B+</v>
      </c>
      <c r="AW13" s="4" t="str">
        <f t="shared" si="60"/>
        <v>7</v>
      </c>
      <c r="AX13" s="1">
        <v>4</v>
      </c>
      <c r="AY13" s="11">
        <f t="shared" si="61"/>
        <v>28</v>
      </c>
      <c r="AZ13" s="26">
        <f>VLOOKUP(A13,[10]ITM!$A$3:$E$134,3,0)</f>
        <v>28</v>
      </c>
      <c r="BA13" s="26">
        <f>VLOOKUP(A13,[10]ITM!$A$3:$E$134,4,0)</f>
        <v>37</v>
      </c>
      <c r="BB13" s="3">
        <f t="shared" si="62"/>
        <v>65</v>
      </c>
      <c r="BC13" s="4" t="str">
        <f t="shared" si="63"/>
        <v>B+</v>
      </c>
      <c r="BD13" s="4" t="str">
        <f t="shared" si="64"/>
        <v>7</v>
      </c>
      <c r="BE13" s="1">
        <v>4</v>
      </c>
      <c r="BF13" s="11">
        <f t="shared" si="65"/>
        <v>28</v>
      </c>
      <c r="BG13" s="3">
        <f t="shared" si="66"/>
        <v>224</v>
      </c>
      <c r="BH13" s="3">
        <f t="shared" si="67"/>
        <v>296</v>
      </c>
      <c r="BI13" s="3">
        <f t="shared" si="68"/>
        <v>520</v>
      </c>
      <c r="BJ13" s="7">
        <f t="shared" si="69"/>
        <v>56</v>
      </c>
      <c r="BK13" s="7">
        <f t="shared" si="70"/>
        <v>224</v>
      </c>
      <c r="BL13" s="12">
        <f t="shared" si="71"/>
        <v>65</v>
      </c>
      <c r="BM13" s="3" t="s">
        <v>19</v>
      </c>
      <c r="BN13" s="8">
        <f t="shared" si="72"/>
        <v>7</v>
      </c>
      <c r="BO13" s="4" t="str">
        <f t="shared" si="73"/>
        <v>B+</v>
      </c>
      <c r="BP13" s="10" t="str">
        <f t="shared" si="74"/>
        <v>65-69.99</v>
      </c>
    </row>
    <row r="14" spans="1:68" x14ac:dyDescent="0.25">
      <c r="A14" s="13">
        <f>[2]Sheet1!$A13</f>
        <v>1719012</v>
      </c>
      <c r="B14" s="14" t="str">
        <f>[2]Sheet1!$E13</f>
        <v>Abhiram Kasina Rokkam</v>
      </c>
      <c r="C14" s="17">
        <f>VLOOKUP(A14,[3]PM!$A$3:$E$134,3,0)</f>
        <v>30</v>
      </c>
      <c r="D14" s="17">
        <f>VLOOKUP(A14,[3]PM!$A$3:$E$134,4,0)</f>
        <v>40</v>
      </c>
      <c r="E14" s="3">
        <f t="shared" si="34"/>
        <v>70</v>
      </c>
      <c r="F14" s="4" t="str">
        <f t="shared" si="35"/>
        <v>A</v>
      </c>
      <c r="G14" s="4" t="str">
        <f t="shared" si="36"/>
        <v>8</v>
      </c>
      <c r="H14" s="1">
        <v>4</v>
      </c>
      <c r="I14" s="11">
        <f t="shared" si="37"/>
        <v>32</v>
      </c>
      <c r="J14" s="17">
        <f>VLOOKUP(A14,[4]FA!$A$3:$E$134,3,0)</f>
        <v>30</v>
      </c>
      <c r="K14" s="17">
        <f>VLOOKUP(A14,[1]FA!$A$3:$E$134,4,0)</f>
        <v>40</v>
      </c>
      <c r="L14" s="3">
        <f t="shared" si="38"/>
        <v>70</v>
      </c>
      <c r="M14" s="4" t="str">
        <f t="shared" si="39"/>
        <v>A</v>
      </c>
      <c r="N14" s="4" t="str">
        <f t="shared" si="40"/>
        <v>8</v>
      </c>
      <c r="O14" s="1">
        <v>4</v>
      </c>
      <c r="P14" s="11">
        <f t="shared" si="41"/>
        <v>32</v>
      </c>
      <c r="Q14" s="25">
        <f>VLOOKUP(A14,[5]BS!$A$3:$E$134,3,0)</f>
        <v>30</v>
      </c>
      <c r="R14" s="25">
        <f>VLOOKUP(A14,[5]BS!$A$3:$E$134,4,0)</f>
        <v>40</v>
      </c>
      <c r="S14" s="3">
        <f t="shared" si="42"/>
        <v>70</v>
      </c>
      <c r="T14" s="4" t="str">
        <f t="shared" si="43"/>
        <v>A+</v>
      </c>
      <c r="U14" s="4" t="str">
        <f t="shared" si="44"/>
        <v>8</v>
      </c>
      <c r="V14" s="1">
        <v>4</v>
      </c>
      <c r="W14" s="11">
        <f t="shared" si="45"/>
        <v>32</v>
      </c>
      <c r="X14" s="26">
        <f>VLOOKUP(A14,[6]OM!$A$3:$E$134,3,0)</f>
        <v>30</v>
      </c>
      <c r="Y14" s="27">
        <f>VLOOKUP(A14,[6]OM!$A$3:$E$134,4,0)</f>
        <v>40</v>
      </c>
      <c r="Z14" s="3">
        <f t="shared" si="46"/>
        <v>70</v>
      </c>
      <c r="AA14" s="4" t="str">
        <f t="shared" si="47"/>
        <v>A</v>
      </c>
      <c r="AB14" s="4" t="str">
        <f t="shared" si="48"/>
        <v>8</v>
      </c>
      <c r="AC14" s="1">
        <v>4</v>
      </c>
      <c r="AD14" s="11">
        <f t="shared" si="49"/>
        <v>32</v>
      </c>
      <c r="AE14" s="26">
        <f>VLOOKUP(A14,[7]ME!$A$3:$E$134,3,0)</f>
        <v>30</v>
      </c>
      <c r="AF14" s="27">
        <f>VLOOKUP(A14,[7]ME!$A$3:$E$134,4,0)</f>
        <v>40</v>
      </c>
      <c r="AG14" s="3">
        <f t="shared" si="50"/>
        <v>70</v>
      </c>
      <c r="AH14" s="4" t="str">
        <f t="shared" si="51"/>
        <v>A</v>
      </c>
      <c r="AI14" s="4" t="str">
        <f t="shared" si="52"/>
        <v>8</v>
      </c>
      <c r="AJ14" s="1">
        <v>4</v>
      </c>
      <c r="AK14" s="11">
        <f t="shared" si="53"/>
        <v>32</v>
      </c>
      <c r="AL14" s="26">
        <f>VLOOKUP(A14,[8]EMC!$A$3:$E$134,3,0)</f>
        <v>30</v>
      </c>
      <c r="AM14" s="26">
        <f>VLOOKUP(A14,[8]EMC!$A$3:$E$134,4,0)</f>
        <v>40</v>
      </c>
      <c r="AN14" s="3">
        <f t="shared" si="54"/>
        <v>70</v>
      </c>
      <c r="AO14" s="4" t="str">
        <f t="shared" si="55"/>
        <v>A</v>
      </c>
      <c r="AP14" s="4" t="str">
        <f t="shared" si="56"/>
        <v>8</v>
      </c>
      <c r="AQ14" s="1">
        <v>4</v>
      </c>
      <c r="AR14" s="11">
        <f t="shared" si="57"/>
        <v>32</v>
      </c>
      <c r="AS14" s="17">
        <f>VLOOKUP(A14,[9]NSS!$A$3:$E$134,3,0)</f>
        <v>30</v>
      </c>
      <c r="AT14" s="17">
        <f>VLOOKUP(A14,[9]NSS!$A$3:$E$134,4,0)</f>
        <v>40</v>
      </c>
      <c r="AU14" s="3">
        <f t="shared" si="58"/>
        <v>70</v>
      </c>
      <c r="AV14" s="4" t="str">
        <f t="shared" si="59"/>
        <v>A</v>
      </c>
      <c r="AW14" s="4" t="str">
        <f t="shared" si="60"/>
        <v>8</v>
      </c>
      <c r="AX14" s="1">
        <v>4</v>
      </c>
      <c r="AY14" s="11">
        <f t="shared" si="61"/>
        <v>32</v>
      </c>
      <c r="AZ14" s="26">
        <f>VLOOKUP(A14,[10]ITM!$A$3:$E$134,3,0)</f>
        <v>30</v>
      </c>
      <c r="BA14" s="26">
        <f>VLOOKUP(A14,[10]ITM!$A$3:$E$134,4,0)</f>
        <v>40</v>
      </c>
      <c r="BB14" s="3">
        <f t="shared" si="62"/>
        <v>70</v>
      </c>
      <c r="BC14" s="4" t="str">
        <f t="shared" si="63"/>
        <v>A</v>
      </c>
      <c r="BD14" s="4" t="str">
        <f t="shared" si="64"/>
        <v>8</v>
      </c>
      <c r="BE14" s="1">
        <v>4</v>
      </c>
      <c r="BF14" s="11">
        <f t="shared" si="65"/>
        <v>32</v>
      </c>
      <c r="BG14" s="3">
        <f t="shared" si="66"/>
        <v>240</v>
      </c>
      <c r="BH14" s="3">
        <f t="shared" si="67"/>
        <v>320</v>
      </c>
      <c r="BI14" s="3">
        <f t="shared" si="68"/>
        <v>560</v>
      </c>
      <c r="BJ14" s="7">
        <f t="shared" si="69"/>
        <v>64</v>
      </c>
      <c r="BK14" s="7">
        <f t="shared" si="70"/>
        <v>256</v>
      </c>
      <c r="BL14" s="12">
        <f t="shared" si="71"/>
        <v>70</v>
      </c>
      <c r="BM14" s="3" t="s">
        <v>19</v>
      </c>
      <c r="BN14" s="8">
        <f t="shared" si="72"/>
        <v>8</v>
      </c>
      <c r="BO14" s="4" t="str">
        <f t="shared" si="73"/>
        <v>A</v>
      </c>
      <c r="BP14" s="10" t="str">
        <f t="shared" si="74"/>
        <v>70.74.99</v>
      </c>
    </row>
    <row r="15" spans="1:68" x14ac:dyDescent="0.25">
      <c r="A15" s="13">
        <f>[2]Sheet1!$A14</f>
        <v>1719013</v>
      </c>
      <c r="B15" s="14" t="str">
        <f>[2]Sheet1!$E14</f>
        <v>Biplab Sinha Rokkam</v>
      </c>
      <c r="C15" s="17">
        <f>VLOOKUP(A15,[3]PM!$A$3:$E$134,3,0)</f>
        <v>25</v>
      </c>
      <c r="D15" s="17">
        <f>VLOOKUP(A15,[3]PM!$A$3:$E$134,4,0)</f>
        <v>35</v>
      </c>
      <c r="E15" s="3">
        <f t="shared" si="34"/>
        <v>60</v>
      </c>
      <c r="F15" s="4" t="str">
        <f t="shared" si="35"/>
        <v>B</v>
      </c>
      <c r="G15" s="4" t="str">
        <f t="shared" si="36"/>
        <v>6</v>
      </c>
      <c r="H15" s="1">
        <v>4</v>
      </c>
      <c r="I15" s="11">
        <f t="shared" si="37"/>
        <v>24</v>
      </c>
      <c r="J15" s="17">
        <f>VLOOKUP(A15,[4]FA!$A$3:$E$134,3,0)</f>
        <v>25</v>
      </c>
      <c r="K15" s="17">
        <f>VLOOKUP(A15,[1]FA!$A$3:$E$134,4,0)</f>
        <v>35</v>
      </c>
      <c r="L15" s="3">
        <f t="shared" si="38"/>
        <v>60</v>
      </c>
      <c r="M15" s="4" t="str">
        <f t="shared" si="39"/>
        <v>B</v>
      </c>
      <c r="N15" s="4" t="str">
        <f t="shared" si="40"/>
        <v>6</v>
      </c>
      <c r="O15" s="1">
        <v>4</v>
      </c>
      <c r="P15" s="11">
        <f t="shared" si="41"/>
        <v>24</v>
      </c>
      <c r="Q15" s="25">
        <f>VLOOKUP(A15,[5]BS!$A$3:$E$134,3,0)</f>
        <v>25</v>
      </c>
      <c r="R15" s="25">
        <f>VLOOKUP(A15,[5]BS!$A$3:$E$134,4,0)</f>
        <v>35</v>
      </c>
      <c r="S15" s="3">
        <f t="shared" si="42"/>
        <v>60</v>
      </c>
      <c r="T15" s="4" t="str">
        <f t="shared" si="43"/>
        <v>A</v>
      </c>
      <c r="U15" s="4" t="str">
        <f t="shared" si="44"/>
        <v>6</v>
      </c>
      <c r="V15" s="1">
        <v>4</v>
      </c>
      <c r="W15" s="11">
        <f t="shared" si="45"/>
        <v>24</v>
      </c>
      <c r="X15" s="26">
        <f>VLOOKUP(A15,[6]OM!$A$3:$E$134,3,0)</f>
        <v>25</v>
      </c>
      <c r="Y15" s="27">
        <f>VLOOKUP(A15,[6]OM!$A$3:$E$134,4,0)</f>
        <v>35</v>
      </c>
      <c r="Z15" s="3">
        <f t="shared" si="46"/>
        <v>60</v>
      </c>
      <c r="AA15" s="4" t="str">
        <f t="shared" si="47"/>
        <v>B</v>
      </c>
      <c r="AB15" s="4" t="str">
        <f t="shared" si="48"/>
        <v>6</v>
      </c>
      <c r="AC15" s="1">
        <v>4</v>
      </c>
      <c r="AD15" s="11">
        <f t="shared" si="49"/>
        <v>24</v>
      </c>
      <c r="AE15" s="26">
        <f>VLOOKUP(A15,[7]ME!$A$3:$E$134,3,0)</f>
        <v>25</v>
      </c>
      <c r="AF15" s="27">
        <f>VLOOKUP(A15,[7]ME!$A$3:$E$134,4,0)</f>
        <v>35</v>
      </c>
      <c r="AG15" s="3">
        <f t="shared" si="50"/>
        <v>60</v>
      </c>
      <c r="AH15" s="4" t="str">
        <f t="shared" si="51"/>
        <v>B</v>
      </c>
      <c r="AI15" s="4" t="str">
        <f t="shared" si="52"/>
        <v>6</v>
      </c>
      <c r="AJ15" s="1">
        <v>4</v>
      </c>
      <c r="AK15" s="11">
        <f t="shared" si="53"/>
        <v>24</v>
      </c>
      <c r="AL15" s="26">
        <f>VLOOKUP(A15,[8]EMC!$A$3:$E$134,3,0)</f>
        <v>25</v>
      </c>
      <c r="AM15" s="26">
        <f>VLOOKUP(A15,[8]EMC!$A$3:$E$134,4,0)</f>
        <v>35</v>
      </c>
      <c r="AN15" s="3">
        <f t="shared" si="54"/>
        <v>60</v>
      </c>
      <c r="AO15" s="4" t="str">
        <f t="shared" si="55"/>
        <v>B</v>
      </c>
      <c r="AP15" s="4" t="str">
        <f t="shared" si="56"/>
        <v>6</v>
      </c>
      <c r="AQ15" s="1">
        <v>4</v>
      </c>
      <c r="AR15" s="11">
        <f t="shared" si="57"/>
        <v>24</v>
      </c>
      <c r="AS15" s="17">
        <f>VLOOKUP(A15,[9]NSS!$A$3:$E$134,3,0)</f>
        <v>25</v>
      </c>
      <c r="AT15" s="17">
        <f>VLOOKUP(A15,[9]NSS!$A$3:$E$134,4,0)</f>
        <v>35</v>
      </c>
      <c r="AU15" s="3">
        <f t="shared" si="58"/>
        <v>60</v>
      </c>
      <c r="AV15" s="4" t="str">
        <f t="shared" si="59"/>
        <v>B</v>
      </c>
      <c r="AW15" s="4" t="str">
        <f t="shared" si="60"/>
        <v>6</v>
      </c>
      <c r="AX15" s="1">
        <v>4</v>
      </c>
      <c r="AY15" s="11">
        <f t="shared" si="61"/>
        <v>24</v>
      </c>
      <c r="AZ15" s="26">
        <f>VLOOKUP(A15,[10]ITM!$A$3:$E$134,3,0)</f>
        <v>25</v>
      </c>
      <c r="BA15" s="26">
        <f>VLOOKUP(A15,[10]ITM!$A$3:$E$134,4,0)</f>
        <v>35</v>
      </c>
      <c r="BB15" s="3">
        <f t="shared" si="62"/>
        <v>60</v>
      </c>
      <c r="BC15" s="4" t="str">
        <f t="shared" si="63"/>
        <v>B</v>
      </c>
      <c r="BD15" s="4" t="str">
        <f t="shared" si="64"/>
        <v>6</v>
      </c>
      <c r="BE15" s="1">
        <v>4</v>
      </c>
      <c r="BF15" s="11">
        <f t="shared" si="65"/>
        <v>24</v>
      </c>
      <c r="BG15" s="3">
        <f t="shared" si="66"/>
        <v>200</v>
      </c>
      <c r="BH15" s="3">
        <f t="shared" si="67"/>
        <v>280</v>
      </c>
      <c r="BI15" s="3">
        <f t="shared" si="68"/>
        <v>480</v>
      </c>
      <c r="BJ15" s="7">
        <f t="shared" si="69"/>
        <v>48</v>
      </c>
      <c r="BK15" s="7">
        <f t="shared" si="70"/>
        <v>192</v>
      </c>
      <c r="BL15" s="12">
        <f t="shared" si="71"/>
        <v>60</v>
      </c>
      <c r="BM15" s="3" t="s">
        <v>19</v>
      </c>
      <c r="BN15" s="8">
        <f t="shared" si="72"/>
        <v>6</v>
      </c>
      <c r="BO15" s="4" t="str">
        <f t="shared" si="73"/>
        <v>B</v>
      </c>
      <c r="BP15" s="10" t="str">
        <f t="shared" si="74"/>
        <v>60-64.99</v>
      </c>
    </row>
    <row r="16" spans="1:68" x14ac:dyDescent="0.25">
      <c r="A16" s="13">
        <f>[2]Sheet1!$A15</f>
        <v>1719014</v>
      </c>
      <c r="B16" s="14" t="str">
        <f>[2]Sheet1!$E15</f>
        <v>M Jagan Mohan</v>
      </c>
      <c r="C16" s="17">
        <f>VLOOKUP(A16,[3]PM!$A$3:$E$134,3,0)</f>
        <v>32</v>
      </c>
      <c r="D16" s="17">
        <f>VLOOKUP(A16,[3]PM!$A$3:$E$134,4,0)</f>
        <v>42</v>
      </c>
      <c r="E16" s="3">
        <f t="shared" si="34"/>
        <v>74</v>
      </c>
      <c r="F16" s="4" t="str">
        <f t="shared" si="35"/>
        <v>A</v>
      </c>
      <c r="G16" s="4" t="str">
        <f t="shared" si="36"/>
        <v>8</v>
      </c>
      <c r="H16" s="1">
        <v>4</v>
      </c>
      <c r="I16" s="11">
        <f t="shared" si="37"/>
        <v>32</v>
      </c>
      <c r="J16" s="17">
        <f>VLOOKUP(A16,[4]FA!$A$3:$E$134,3,0)</f>
        <v>32</v>
      </c>
      <c r="K16" s="17">
        <f>VLOOKUP(A16,[1]FA!$A$3:$E$134,4,0)</f>
        <v>42</v>
      </c>
      <c r="L16" s="3">
        <f t="shared" si="38"/>
        <v>74</v>
      </c>
      <c r="M16" s="4" t="str">
        <f t="shared" si="39"/>
        <v>A</v>
      </c>
      <c r="N16" s="4" t="str">
        <f t="shared" si="40"/>
        <v>8</v>
      </c>
      <c r="O16" s="1">
        <v>4</v>
      </c>
      <c r="P16" s="11">
        <f t="shared" si="41"/>
        <v>32</v>
      </c>
      <c r="Q16" s="25">
        <f>VLOOKUP(A16,[5]BS!$A$3:$E$134,3,0)</f>
        <v>32</v>
      </c>
      <c r="R16" s="25">
        <f>VLOOKUP(A16,[5]BS!$A$3:$E$134,4,0)</f>
        <v>42</v>
      </c>
      <c r="S16" s="3">
        <f t="shared" si="42"/>
        <v>74</v>
      </c>
      <c r="T16" s="4" t="str">
        <f t="shared" si="43"/>
        <v>A+</v>
      </c>
      <c r="U16" s="4" t="str">
        <f t="shared" si="44"/>
        <v>8</v>
      </c>
      <c r="V16" s="1">
        <v>4</v>
      </c>
      <c r="W16" s="11">
        <f t="shared" si="45"/>
        <v>32</v>
      </c>
      <c r="X16" s="26">
        <f>VLOOKUP(A16,[6]OM!$A$3:$E$134,3,0)</f>
        <v>32</v>
      </c>
      <c r="Y16" s="27">
        <f>VLOOKUP(A16,[6]OM!$A$3:$E$134,4,0)</f>
        <v>42</v>
      </c>
      <c r="Z16" s="3">
        <f t="shared" si="46"/>
        <v>74</v>
      </c>
      <c r="AA16" s="4" t="str">
        <f t="shared" si="47"/>
        <v>A</v>
      </c>
      <c r="AB16" s="4" t="str">
        <f t="shared" si="48"/>
        <v>8</v>
      </c>
      <c r="AC16" s="1">
        <v>4</v>
      </c>
      <c r="AD16" s="11">
        <f t="shared" si="49"/>
        <v>32</v>
      </c>
      <c r="AE16" s="26">
        <f>VLOOKUP(A16,[7]ME!$A$3:$E$134,3,0)</f>
        <v>32</v>
      </c>
      <c r="AF16" s="27">
        <f>VLOOKUP(A16,[7]ME!$A$3:$E$134,4,0)</f>
        <v>42</v>
      </c>
      <c r="AG16" s="3">
        <f t="shared" si="50"/>
        <v>74</v>
      </c>
      <c r="AH16" s="4" t="str">
        <f t="shared" si="51"/>
        <v>A</v>
      </c>
      <c r="AI16" s="4" t="str">
        <f t="shared" si="52"/>
        <v>8</v>
      </c>
      <c r="AJ16" s="1">
        <v>4</v>
      </c>
      <c r="AK16" s="11">
        <f t="shared" si="53"/>
        <v>32</v>
      </c>
      <c r="AL16" s="26">
        <f>VLOOKUP(A16,[8]EMC!$A$3:$E$134,3,0)</f>
        <v>32</v>
      </c>
      <c r="AM16" s="26">
        <f>VLOOKUP(A16,[8]EMC!$A$3:$E$134,4,0)</f>
        <v>42</v>
      </c>
      <c r="AN16" s="3">
        <f t="shared" si="54"/>
        <v>74</v>
      </c>
      <c r="AO16" s="4" t="str">
        <f t="shared" si="55"/>
        <v>A</v>
      </c>
      <c r="AP16" s="4" t="str">
        <f t="shared" si="56"/>
        <v>8</v>
      </c>
      <c r="AQ16" s="1">
        <v>4</v>
      </c>
      <c r="AR16" s="11">
        <f t="shared" si="57"/>
        <v>32</v>
      </c>
      <c r="AS16" s="17">
        <f>VLOOKUP(A16,[9]NSS!$A$3:$E$134,3,0)</f>
        <v>32</v>
      </c>
      <c r="AT16" s="17">
        <f>VLOOKUP(A16,[9]NSS!$A$3:$E$134,4,0)</f>
        <v>42</v>
      </c>
      <c r="AU16" s="3">
        <f t="shared" si="58"/>
        <v>74</v>
      </c>
      <c r="AV16" s="4" t="str">
        <f t="shared" si="59"/>
        <v>A</v>
      </c>
      <c r="AW16" s="4" t="str">
        <f t="shared" si="60"/>
        <v>8</v>
      </c>
      <c r="AX16" s="1">
        <v>4</v>
      </c>
      <c r="AY16" s="11">
        <f t="shared" si="61"/>
        <v>32</v>
      </c>
      <c r="AZ16" s="26">
        <f>VLOOKUP(A16,[10]ITM!$A$3:$E$134,3,0)</f>
        <v>32</v>
      </c>
      <c r="BA16" s="26">
        <f>VLOOKUP(A16,[10]ITM!$A$3:$E$134,4,0)</f>
        <v>42</v>
      </c>
      <c r="BB16" s="3">
        <f t="shared" si="62"/>
        <v>74</v>
      </c>
      <c r="BC16" s="4" t="str">
        <f t="shared" si="63"/>
        <v>A</v>
      </c>
      <c r="BD16" s="4" t="str">
        <f t="shared" si="64"/>
        <v>8</v>
      </c>
      <c r="BE16" s="1">
        <v>4</v>
      </c>
      <c r="BF16" s="11">
        <f t="shared" si="65"/>
        <v>32</v>
      </c>
      <c r="BG16" s="3">
        <f t="shared" si="66"/>
        <v>256</v>
      </c>
      <c r="BH16" s="3">
        <f t="shared" si="67"/>
        <v>336</v>
      </c>
      <c r="BI16" s="3">
        <f t="shared" si="68"/>
        <v>592</v>
      </c>
      <c r="BJ16" s="7">
        <f t="shared" si="69"/>
        <v>64</v>
      </c>
      <c r="BK16" s="7">
        <f t="shared" si="70"/>
        <v>256</v>
      </c>
      <c r="BL16" s="12">
        <f t="shared" si="71"/>
        <v>74</v>
      </c>
      <c r="BM16" s="3" t="s">
        <v>19</v>
      </c>
      <c r="BN16" s="8">
        <f t="shared" si="72"/>
        <v>8</v>
      </c>
      <c r="BO16" s="4" t="str">
        <f t="shared" si="73"/>
        <v>A</v>
      </c>
      <c r="BP16" s="10" t="str">
        <f t="shared" si="74"/>
        <v>70.74.99</v>
      </c>
    </row>
    <row r="17" spans="1:68" x14ac:dyDescent="0.25">
      <c r="A17" s="13">
        <f>[2]Sheet1!$A16</f>
        <v>1719015</v>
      </c>
      <c r="B17" s="14" t="str">
        <f>[2]Sheet1!$E16</f>
        <v>Asit Parija Mohan</v>
      </c>
      <c r="C17" s="17">
        <f>VLOOKUP(A17,[3]PM!$A$3:$E$134,3,0)</f>
        <v>31</v>
      </c>
      <c r="D17" s="17">
        <f>VLOOKUP(A17,[3]PM!$A$3:$E$134,4,0)</f>
        <v>45</v>
      </c>
      <c r="E17" s="3">
        <f t="shared" si="34"/>
        <v>76</v>
      </c>
      <c r="F17" s="4" t="str">
        <f t="shared" si="35"/>
        <v>A+</v>
      </c>
      <c r="G17" s="4" t="str">
        <f t="shared" si="36"/>
        <v>9</v>
      </c>
      <c r="H17" s="1">
        <v>4</v>
      </c>
      <c r="I17" s="11">
        <f t="shared" si="37"/>
        <v>36</v>
      </c>
      <c r="J17" s="17">
        <f>VLOOKUP(A17,[4]FA!$A$3:$E$134,3,0)</f>
        <v>31</v>
      </c>
      <c r="K17" s="17">
        <f>VLOOKUP(A17,[1]FA!$A$3:$E$134,4,0)</f>
        <v>45</v>
      </c>
      <c r="L17" s="3">
        <f t="shared" si="38"/>
        <v>76</v>
      </c>
      <c r="M17" s="4" t="str">
        <f t="shared" si="39"/>
        <v>A+</v>
      </c>
      <c r="N17" s="4" t="str">
        <f t="shared" si="40"/>
        <v>9</v>
      </c>
      <c r="O17" s="1">
        <v>4</v>
      </c>
      <c r="P17" s="11">
        <f t="shared" si="41"/>
        <v>36</v>
      </c>
      <c r="Q17" s="25">
        <f>VLOOKUP(A17,[5]BS!$A$3:$E$134,3,0)</f>
        <v>31</v>
      </c>
      <c r="R17" s="25">
        <f>VLOOKUP(A17,[5]BS!$A$3:$E$134,4,0)</f>
        <v>45</v>
      </c>
      <c r="S17" s="3">
        <f t="shared" si="42"/>
        <v>76</v>
      </c>
      <c r="T17" s="4" t="str">
        <f t="shared" si="43"/>
        <v>A+</v>
      </c>
      <c r="U17" s="4" t="str">
        <f t="shared" si="44"/>
        <v>9</v>
      </c>
      <c r="V17" s="1">
        <v>4</v>
      </c>
      <c r="W17" s="11">
        <f t="shared" si="45"/>
        <v>36</v>
      </c>
      <c r="X17" s="26">
        <f>VLOOKUP(A17,[6]OM!$A$3:$E$134,3,0)</f>
        <v>31</v>
      </c>
      <c r="Y17" s="27">
        <f>VLOOKUP(A17,[6]OM!$A$3:$E$134,4,0)</f>
        <v>45</v>
      </c>
      <c r="Z17" s="3">
        <f t="shared" si="46"/>
        <v>76</v>
      </c>
      <c r="AA17" s="4" t="str">
        <f t="shared" si="47"/>
        <v>A+</v>
      </c>
      <c r="AB17" s="4" t="str">
        <f t="shared" si="48"/>
        <v>9</v>
      </c>
      <c r="AC17" s="1">
        <v>4</v>
      </c>
      <c r="AD17" s="11">
        <f t="shared" si="49"/>
        <v>36</v>
      </c>
      <c r="AE17" s="26">
        <f>VLOOKUP(A17,[7]ME!$A$3:$E$134,3,0)</f>
        <v>31</v>
      </c>
      <c r="AF17" s="27">
        <f>VLOOKUP(A17,[7]ME!$A$3:$E$134,4,0)</f>
        <v>45</v>
      </c>
      <c r="AG17" s="3">
        <f t="shared" si="50"/>
        <v>76</v>
      </c>
      <c r="AH17" s="4" t="str">
        <f t="shared" si="51"/>
        <v>A+</v>
      </c>
      <c r="AI17" s="4" t="str">
        <f t="shared" si="52"/>
        <v>9</v>
      </c>
      <c r="AJ17" s="1">
        <v>4</v>
      </c>
      <c r="AK17" s="11">
        <f t="shared" si="53"/>
        <v>36</v>
      </c>
      <c r="AL17" s="26">
        <f>VLOOKUP(A17,[8]EMC!$A$3:$E$134,3,0)</f>
        <v>31</v>
      </c>
      <c r="AM17" s="26">
        <f>VLOOKUP(A17,[8]EMC!$A$3:$E$134,4,0)</f>
        <v>45</v>
      </c>
      <c r="AN17" s="3">
        <f t="shared" si="54"/>
        <v>76</v>
      </c>
      <c r="AO17" s="4" t="str">
        <f t="shared" si="55"/>
        <v>A+</v>
      </c>
      <c r="AP17" s="4" t="str">
        <f t="shared" si="56"/>
        <v>9</v>
      </c>
      <c r="AQ17" s="1">
        <v>4</v>
      </c>
      <c r="AR17" s="11">
        <f t="shared" si="57"/>
        <v>36</v>
      </c>
      <c r="AS17" s="17">
        <f>VLOOKUP(A17,[9]NSS!$A$3:$E$134,3,0)</f>
        <v>31</v>
      </c>
      <c r="AT17" s="17">
        <f>VLOOKUP(A17,[9]NSS!$A$3:$E$134,4,0)</f>
        <v>45</v>
      </c>
      <c r="AU17" s="3">
        <f t="shared" si="58"/>
        <v>76</v>
      </c>
      <c r="AV17" s="4" t="str">
        <f t="shared" si="59"/>
        <v>A+</v>
      </c>
      <c r="AW17" s="4" t="str">
        <f t="shared" si="60"/>
        <v>9</v>
      </c>
      <c r="AX17" s="1">
        <v>4</v>
      </c>
      <c r="AY17" s="11">
        <f t="shared" si="61"/>
        <v>36</v>
      </c>
      <c r="AZ17" s="26">
        <f>VLOOKUP(A17,[10]ITM!$A$3:$E$134,3,0)</f>
        <v>31</v>
      </c>
      <c r="BA17" s="26">
        <f>VLOOKUP(A17,[10]ITM!$A$3:$E$134,4,0)</f>
        <v>45</v>
      </c>
      <c r="BB17" s="3">
        <f t="shared" si="62"/>
        <v>76</v>
      </c>
      <c r="BC17" s="4" t="str">
        <f t="shared" si="63"/>
        <v>A+</v>
      </c>
      <c r="BD17" s="4" t="str">
        <f t="shared" si="64"/>
        <v>9</v>
      </c>
      <c r="BE17" s="1">
        <v>4</v>
      </c>
      <c r="BF17" s="11">
        <f t="shared" si="65"/>
        <v>36</v>
      </c>
      <c r="BG17" s="3">
        <f t="shared" si="66"/>
        <v>248</v>
      </c>
      <c r="BH17" s="3">
        <f t="shared" si="67"/>
        <v>360</v>
      </c>
      <c r="BI17" s="3">
        <f t="shared" si="68"/>
        <v>608</v>
      </c>
      <c r="BJ17" s="7">
        <f t="shared" si="69"/>
        <v>72</v>
      </c>
      <c r="BK17" s="7">
        <f t="shared" si="70"/>
        <v>288</v>
      </c>
      <c r="BL17" s="12">
        <f t="shared" si="71"/>
        <v>76</v>
      </c>
      <c r="BM17" s="3" t="s">
        <v>19</v>
      </c>
      <c r="BN17" s="8">
        <f t="shared" si="72"/>
        <v>9</v>
      </c>
      <c r="BO17" s="4" t="str">
        <f t="shared" si="73"/>
        <v>A+</v>
      </c>
      <c r="BP17" s="10" t="str">
        <f t="shared" si="74"/>
        <v>75-79-99</v>
      </c>
    </row>
    <row r="18" spans="1:68" x14ac:dyDescent="0.25">
      <c r="A18" s="13">
        <f>[2]Sheet1!$A17</f>
        <v>1719016</v>
      </c>
      <c r="B18" s="14" t="str">
        <f>[2]Sheet1!$E17</f>
        <v>Shenoy Naresh Keshav</v>
      </c>
      <c r="C18" s="17">
        <f>VLOOKUP(A18,[3]PM!$A$3:$E$134,3,0)</f>
        <v>33</v>
      </c>
      <c r="D18" s="17">
        <f>VLOOKUP(A18,[3]PM!$A$3:$E$134,4,0)</f>
        <v>36</v>
      </c>
      <c r="E18" s="3">
        <f t="shared" si="34"/>
        <v>69</v>
      </c>
      <c r="F18" s="4" t="str">
        <f t="shared" si="35"/>
        <v>B+</v>
      </c>
      <c r="G18" s="4" t="str">
        <f t="shared" si="36"/>
        <v>7</v>
      </c>
      <c r="H18" s="1">
        <v>4</v>
      </c>
      <c r="I18" s="11">
        <f t="shared" si="37"/>
        <v>28</v>
      </c>
      <c r="J18" s="17">
        <f>VLOOKUP(A18,[4]FA!$A$3:$E$134,3,0)</f>
        <v>33</v>
      </c>
      <c r="K18" s="17">
        <f>VLOOKUP(A18,[1]FA!$A$3:$E$134,4,0)</f>
        <v>36</v>
      </c>
      <c r="L18" s="3">
        <f t="shared" si="38"/>
        <v>69</v>
      </c>
      <c r="M18" s="4" t="str">
        <f t="shared" si="39"/>
        <v>B+</v>
      </c>
      <c r="N18" s="4" t="str">
        <f t="shared" si="40"/>
        <v>7</v>
      </c>
      <c r="O18" s="1">
        <v>4</v>
      </c>
      <c r="P18" s="11">
        <f t="shared" si="41"/>
        <v>28</v>
      </c>
      <c r="Q18" s="25">
        <f>VLOOKUP(A18,[5]BS!$A$3:$E$134,3,0)</f>
        <v>33</v>
      </c>
      <c r="R18" s="25">
        <f>VLOOKUP(A18,[5]BS!$A$3:$E$134,4,0)</f>
        <v>36</v>
      </c>
      <c r="S18" s="3">
        <f t="shared" si="42"/>
        <v>69</v>
      </c>
      <c r="T18" s="4" t="str">
        <f t="shared" si="43"/>
        <v>A</v>
      </c>
      <c r="U18" s="4" t="str">
        <f t="shared" si="44"/>
        <v>7</v>
      </c>
      <c r="V18" s="1">
        <v>4</v>
      </c>
      <c r="W18" s="11">
        <f t="shared" si="45"/>
        <v>28</v>
      </c>
      <c r="X18" s="26">
        <f>VLOOKUP(A18,[6]OM!$A$3:$E$134,3,0)</f>
        <v>33</v>
      </c>
      <c r="Y18" s="27">
        <f>VLOOKUP(A18,[6]OM!$A$3:$E$134,4,0)</f>
        <v>36</v>
      </c>
      <c r="Z18" s="3">
        <f t="shared" si="46"/>
        <v>69</v>
      </c>
      <c r="AA18" s="4" t="str">
        <f t="shared" si="47"/>
        <v>B+</v>
      </c>
      <c r="AB18" s="4" t="str">
        <f t="shared" si="48"/>
        <v>7</v>
      </c>
      <c r="AC18" s="1">
        <v>4</v>
      </c>
      <c r="AD18" s="11">
        <f t="shared" si="49"/>
        <v>28</v>
      </c>
      <c r="AE18" s="26">
        <f>VLOOKUP(A18,[7]ME!$A$3:$E$134,3,0)</f>
        <v>33</v>
      </c>
      <c r="AF18" s="27">
        <f>VLOOKUP(A18,[7]ME!$A$3:$E$134,4,0)</f>
        <v>36</v>
      </c>
      <c r="AG18" s="3">
        <f t="shared" si="50"/>
        <v>69</v>
      </c>
      <c r="AH18" s="4" t="str">
        <f t="shared" si="51"/>
        <v>B+</v>
      </c>
      <c r="AI18" s="4" t="str">
        <f t="shared" si="52"/>
        <v>7</v>
      </c>
      <c r="AJ18" s="1">
        <v>4</v>
      </c>
      <c r="AK18" s="11">
        <f t="shared" si="53"/>
        <v>28</v>
      </c>
      <c r="AL18" s="26">
        <f>VLOOKUP(A18,[8]EMC!$A$3:$E$134,3,0)</f>
        <v>33</v>
      </c>
      <c r="AM18" s="26">
        <f>VLOOKUP(A18,[8]EMC!$A$3:$E$134,4,0)</f>
        <v>36</v>
      </c>
      <c r="AN18" s="3">
        <f t="shared" si="54"/>
        <v>69</v>
      </c>
      <c r="AO18" s="4" t="str">
        <f t="shared" si="55"/>
        <v>B+</v>
      </c>
      <c r="AP18" s="4" t="str">
        <f t="shared" si="56"/>
        <v>7</v>
      </c>
      <c r="AQ18" s="1">
        <v>4</v>
      </c>
      <c r="AR18" s="11">
        <f t="shared" si="57"/>
        <v>28</v>
      </c>
      <c r="AS18" s="17">
        <f>VLOOKUP(A18,[9]NSS!$A$3:$E$134,3,0)</f>
        <v>33</v>
      </c>
      <c r="AT18" s="17">
        <f>VLOOKUP(A18,[9]NSS!$A$3:$E$134,4,0)</f>
        <v>36</v>
      </c>
      <c r="AU18" s="3">
        <f t="shared" si="58"/>
        <v>69</v>
      </c>
      <c r="AV18" s="4" t="str">
        <f t="shared" si="59"/>
        <v>B+</v>
      </c>
      <c r="AW18" s="4" t="str">
        <f t="shared" si="60"/>
        <v>7</v>
      </c>
      <c r="AX18" s="1">
        <v>4</v>
      </c>
      <c r="AY18" s="11">
        <f t="shared" si="61"/>
        <v>28</v>
      </c>
      <c r="AZ18" s="26">
        <f>VLOOKUP(A18,[10]ITM!$A$3:$E$134,3,0)</f>
        <v>33</v>
      </c>
      <c r="BA18" s="26">
        <f>VLOOKUP(A18,[10]ITM!$A$3:$E$134,4,0)</f>
        <v>36</v>
      </c>
      <c r="BB18" s="3">
        <f t="shared" si="62"/>
        <v>69</v>
      </c>
      <c r="BC18" s="4" t="str">
        <f t="shared" si="63"/>
        <v>B+</v>
      </c>
      <c r="BD18" s="4" t="str">
        <f t="shared" si="64"/>
        <v>7</v>
      </c>
      <c r="BE18" s="1">
        <v>4</v>
      </c>
      <c r="BF18" s="11">
        <f t="shared" si="65"/>
        <v>28</v>
      </c>
      <c r="BG18" s="3">
        <f t="shared" si="66"/>
        <v>264</v>
      </c>
      <c r="BH18" s="3">
        <f t="shared" si="67"/>
        <v>288</v>
      </c>
      <c r="BI18" s="3">
        <f t="shared" si="68"/>
        <v>552</v>
      </c>
      <c r="BJ18" s="7">
        <f t="shared" si="69"/>
        <v>56</v>
      </c>
      <c r="BK18" s="7">
        <f t="shared" si="70"/>
        <v>224</v>
      </c>
      <c r="BL18" s="12">
        <f t="shared" si="71"/>
        <v>69</v>
      </c>
      <c r="BM18" s="3" t="s">
        <v>19</v>
      </c>
      <c r="BN18" s="8">
        <f t="shared" si="72"/>
        <v>7</v>
      </c>
      <c r="BO18" s="4" t="str">
        <f t="shared" si="73"/>
        <v>B+</v>
      </c>
      <c r="BP18" s="10" t="str">
        <f t="shared" si="74"/>
        <v>65-69.99</v>
      </c>
    </row>
    <row r="19" spans="1:68" x14ac:dyDescent="0.25">
      <c r="A19" s="13">
        <f>[2]Sheet1!$A18</f>
        <v>1719017</v>
      </c>
      <c r="B19" s="14" t="str">
        <f>[2]Sheet1!$E18</f>
        <v>Amit Kumar Suthar</v>
      </c>
      <c r="C19" s="17">
        <f>VLOOKUP(A19,[3]PM!$A$3:$E$134,3,0)</f>
        <v>32</v>
      </c>
      <c r="D19" s="17">
        <f>VLOOKUP(A19,[3]PM!$A$3:$E$134,4,0)</f>
        <v>39</v>
      </c>
      <c r="E19" s="3">
        <f t="shared" si="34"/>
        <v>71</v>
      </c>
      <c r="F19" s="4" t="str">
        <f t="shared" si="35"/>
        <v>A</v>
      </c>
      <c r="G19" s="4" t="str">
        <f t="shared" si="36"/>
        <v>8</v>
      </c>
      <c r="H19" s="1">
        <v>4</v>
      </c>
      <c r="I19" s="11">
        <f t="shared" si="37"/>
        <v>32</v>
      </c>
      <c r="J19" s="17">
        <f>VLOOKUP(A19,[4]FA!$A$3:$E$134,3,0)</f>
        <v>32</v>
      </c>
      <c r="K19" s="17">
        <f>VLOOKUP(A19,[1]FA!$A$3:$E$134,4,0)</f>
        <v>39</v>
      </c>
      <c r="L19" s="3">
        <f t="shared" si="38"/>
        <v>71</v>
      </c>
      <c r="M19" s="4" t="str">
        <f t="shared" si="39"/>
        <v>A</v>
      </c>
      <c r="N19" s="4" t="str">
        <f t="shared" si="40"/>
        <v>8</v>
      </c>
      <c r="O19" s="1">
        <v>4</v>
      </c>
      <c r="P19" s="11">
        <f t="shared" si="41"/>
        <v>32</v>
      </c>
      <c r="Q19" s="25">
        <f>VLOOKUP(A19,[5]BS!$A$3:$E$134,3,0)</f>
        <v>32</v>
      </c>
      <c r="R19" s="25">
        <f>VLOOKUP(A19,[5]BS!$A$3:$E$134,4,0)</f>
        <v>39</v>
      </c>
      <c r="S19" s="3">
        <f t="shared" si="42"/>
        <v>71</v>
      </c>
      <c r="T19" s="4" t="str">
        <f t="shared" si="43"/>
        <v>A+</v>
      </c>
      <c r="U19" s="4" t="str">
        <f t="shared" si="44"/>
        <v>8</v>
      </c>
      <c r="V19" s="1">
        <v>4</v>
      </c>
      <c r="W19" s="11">
        <f t="shared" si="45"/>
        <v>32</v>
      </c>
      <c r="X19" s="26">
        <f>VLOOKUP(A19,[6]OM!$A$3:$E$134,3,0)</f>
        <v>32</v>
      </c>
      <c r="Y19" s="27">
        <f>VLOOKUP(A19,[6]OM!$A$3:$E$134,4,0)</f>
        <v>39</v>
      </c>
      <c r="Z19" s="3">
        <f t="shared" si="46"/>
        <v>71</v>
      </c>
      <c r="AA19" s="4" t="str">
        <f t="shared" si="47"/>
        <v>A</v>
      </c>
      <c r="AB19" s="4" t="str">
        <f t="shared" si="48"/>
        <v>8</v>
      </c>
      <c r="AC19" s="1">
        <v>4</v>
      </c>
      <c r="AD19" s="11">
        <f t="shared" si="49"/>
        <v>32</v>
      </c>
      <c r="AE19" s="26">
        <f>VLOOKUP(A19,[7]ME!$A$3:$E$134,3,0)</f>
        <v>32</v>
      </c>
      <c r="AF19" s="27">
        <f>VLOOKUP(A19,[7]ME!$A$3:$E$134,4,0)</f>
        <v>39</v>
      </c>
      <c r="AG19" s="3">
        <f t="shared" si="50"/>
        <v>71</v>
      </c>
      <c r="AH19" s="4" t="str">
        <f t="shared" si="51"/>
        <v>A</v>
      </c>
      <c r="AI19" s="4" t="str">
        <f t="shared" si="52"/>
        <v>8</v>
      </c>
      <c r="AJ19" s="1">
        <v>4</v>
      </c>
      <c r="AK19" s="11">
        <f t="shared" si="53"/>
        <v>32</v>
      </c>
      <c r="AL19" s="26">
        <f>VLOOKUP(A19,[8]EMC!$A$3:$E$134,3,0)</f>
        <v>32</v>
      </c>
      <c r="AM19" s="26">
        <f>VLOOKUP(A19,[8]EMC!$A$3:$E$134,4,0)</f>
        <v>39</v>
      </c>
      <c r="AN19" s="3">
        <f t="shared" si="54"/>
        <v>71</v>
      </c>
      <c r="AO19" s="4" t="str">
        <f t="shared" si="55"/>
        <v>A</v>
      </c>
      <c r="AP19" s="4" t="str">
        <f t="shared" si="56"/>
        <v>8</v>
      </c>
      <c r="AQ19" s="1">
        <v>4</v>
      </c>
      <c r="AR19" s="11">
        <f t="shared" si="57"/>
        <v>32</v>
      </c>
      <c r="AS19" s="17">
        <f>VLOOKUP(A19,[9]NSS!$A$3:$E$134,3,0)</f>
        <v>32</v>
      </c>
      <c r="AT19" s="17">
        <f>VLOOKUP(A19,[9]NSS!$A$3:$E$134,4,0)</f>
        <v>39</v>
      </c>
      <c r="AU19" s="3">
        <f t="shared" si="58"/>
        <v>71</v>
      </c>
      <c r="AV19" s="4" t="str">
        <f t="shared" si="59"/>
        <v>A</v>
      </c>
      <c r="AW19" s="4" t="str">
        <f t="shared" si="60"/>
        <v>8</v>
      </c>
      <c r="AX19" s="1">
        <v>4</v>
      </c>
      <c r="AY19" s="11">
        <f t="shared" si="61"/>
        <v>32</v>
      </c>
      <c r="AZ19" s="26">
        <f>VLOOKUP(A19,[10]ITM!$A$3:$E$134,3,0)</f>
        <v>32</v>
      </c>
      <c r="BA19" s="26">
        <f>VLOOKUP(A19,[10]ITM!$A$3:$E$134,4,0)</f>
        <v>39</v>
      </c>
      <c r="BB19" s="3">
        <f t="shared" si="62"/>
        <v>71</v>
      </c>
      <c r="BC19" s="4" t="str">
        <f t="shared" si="63"/>
        <v>A</v>
      </c>
      <c r="BD19" s="4" t="str">
        <f t="shared" si="64"/>
        <v>8</v>
      </c>
      <c r="BE19" s="1">
        <v>4</v>
      </c>
      <c r="BF19" s="11">
        <f t="shared" si="65"/>
        <v>32</v>
      </c>
      <c r="BG19" s="3">
        <f t="shared" si="66"/>
        <v>256</v>
      </c>
      <c r="BH19" s="3">
        <f t="shared" si="67"/>
        <v>312</v>
      </c>
      <c r="BI19" s="3">
        <f t="shared" si="68"/>
        <v>568</v>
      </c>
      <c r="BJ19" s="7">
        <f t="shared" si="69"/>
        <v>64</v>
      </c>
      <c r="BK19" s="7">
        <f t="shared" si="70"/>
        <v>256</v>
      </c>
      <c r="BL19" s="12">
        <f t="shared" si="71"/>
        <v>71</v>
      </c>
      <c r="BM19" s="3" t="s">
        <v>19</v>
      </c>
      <c r="BN19" s="8">
        <f t="shared" si="72"/>
        <v>8</v>
      </c>
      <c r="BO19" s="4" t="str">
        <f t="shared" si="73"/>
        <v>A</v>
      </c>
      <c r="BP19" s="10" t="str">
        <f t="shared" si="74"/>
        <v>70.74.99</v>
      </c>
    </row>
    <row r="20" spans="1:68" x14ac:dyDescent="0.25">
      <c r="A20" s="13">
        <f>[2]Sheet1!$A19</f>
        <v>1719018</v>
      </c>
      <c r="B20" s="14" t="str">
        <f>[2]Sheet1!$E19</f>
        <v>Amar Singh Patel</v>
      </c>
      <c r="C20" s="17">
        <f>VLOOKUP(A20,[3]PM!$A$3:$E$134,3,0)</f>
        <v>30</v>
      </c>
      <c r="D20" s="17">
        <f>VLOOKUP(A20,[3]PM!$A$3:$E$134,4,0)</f>
        <v>41</v>
      </c>
      <c r="E20" s="3">
        <f t="shared" si="34"/>
        <v>71</v>
      </c>
      <c r="F20" s="4" t="str">
        <f t="shared" si="35"/>
        <v>A</v>
      </c>
      <c r="G20" s="4" t="str">
        <f t="shared" si="36"/>
        <v>8</v>
      </c>
      <c r="H20" s="1">
        <v>4</v>
      </c>
      <c r="I20" s="11">
        <f t="shared" si="37"/>
        <v>32</v>
      </c>
      <c r="J20" s="17">
        <f>VLOOKUP(A20,[4]FA!$A$3:$E$134,3,0)</f>
        <v>30</v>
      </c>
      <c r="K20" s="17">
        <f>VLOOKUP(A20,[1]FA!$A$3:$E$134,4,0)</f>
        <v>41</v>
      </c>
      <c r="L20" s="3">
        <f t="shared" si="38"/>
        <v>71</v>
      </c>
      <c r="M20" s="4" t="str">
        <f t="shared" si="39"/>
        <v>A</v>
      </c>
      <c r="N20" s="4" t="str">
        <f t="shared" si="40"/>
        <v>8</v>
      </c>
      <c r="O20" s="1">
        <v>4</v>
      </c>
      <c r="P20" s="11">
        <f t="shared" si="41"/>
        <v>32</v>
      </c>
      <c r="Q20" s="25">
        <f>VLOOKUP(A20,[5]BS!$A$3:$E$134,3,0)</f>
        <v>30</v>
      </c>
      <c r="R20" s="25">
        <f>VLOOKUP(A20,[5]BS!$A$3:$E$134,4,0)</f>
        <v>41</v>
      </c>
      <c r="S20" s="3">
        <f t="shared" si="42"/>
        <v>71</v>
      </c>
      <c r="T20" s="4" t="str">
        <f t="shared" si="43"/>
        <v>A+</v>
      </c>
      <c r="U20" s="4" t="str">
        <f t="shared" si="44"/>
        <v>8</v>
      </c>
      <c r="V20" s="1">
        <v>4</v>
      </c>
      <c r="W20" s="11">
        <f t="shared" si="45"/>
        <v>32</v>
      </c>
      <c r="X20" s="26">
        <f>VLOOKUP(A20,[6]OM!$A$3:$E$134,3,0)</f>
        <v>30</v>
      </c>
      <c r="Y20" s="27">
        <f>VLOOKUP(A20,[6]OM!$A$3:$E$134,4,0)</f>
        <v>41</v>
      </c>
      <c r="Z20" s="3">
        <f t="shared" si="46"/>
        <v>71</v>
      </c>
      <c r="AA20" s="4" t="str">
        <f t="shared" si="47"/>
        <v>A</v>
      </c>
      <c r="AB20" s="4" t="str">
        <f t="shared" si="48"/>
        <v>8</v>
      </c>
      <c r="AC20" s="1">
        <v>4</v>
      </c>
      <c r="AD20" s="11">
        <f t="shared" si="49"/>
        <v>32</v>
      </c>
      <c r="AE20" s="26">
        <f>VLOOKUP(A20,[7]ME!$A$3:$E$134,3,0)</f>
        <v>30</v>
      </c>
      <c r="AF20" s="27">
        <f>VLOOKUP(A20,[7]ME!$A$3:$E$134,4,0)</f>
        <v>41</v>
      </c>
      <c r="AG20" s="3">
        <f t="shared" si="50"/>
        <v>71</v>
      </c>
      <c r="AH20" s="4" t="str">
        <f t="shared" si="51"/>
        <v>A</v>
      </c>
      <c r="AI20" s="4" t="str">
        <f t="shared" si="52"/>
        <v>8</v>
      </c>
      <c r="AJ20" s="1">
        <v>4</v>
      </c>
      <c r="AK20" s="11">
        <f t="shared" si="53"/>
        <v>32</v>
      </c>
      <c r="AL20" s="26">
        <f>VLOOKUP(A20,[8]EMC!$A$3:$E$134,3,0)</f>
        <v>30</v>
      </c>
      <c r="AM20" s="26">
        <f>VLOOKUP(A20,[8]EMC!$A$3:$E$134,4,0)</f>
        <v>41</v>
      </c>
      <c r="AN20" s="3">
        <f t="shared" si="54"/>
        <v>71</v>
      </c>
      <c r="AO20" s="4" t="str">
        <f t="shared" si="55"/>
        <v>A</v>
      </c>
      <c r="AP20" s="4" t="str">
        <f t="shared" si="56"/>
        <v>8</v>
      </c>
      <c r="AQ20" s="1">
        <v>4</v>
      </c>
      <c r="AR20" s="11">
        <f t="shared" si="57"/>
        <v>32</v>
      </c>
      <c r="AS20" s="17">
        <f>VLOOKUP(A20,[9]NSS!$A$3:$E$134,3,0)</f>
        <v>30</v>
      </c>
      <c r="AT20" s="17">
        <f>VLOOKUP(A20,[9]NSS!$A$3:$E$134,4,0)</f>
        <v>41</v>
      </c>
      <c r="AU20" s="3">
        <f t="shared" si="58"/>
        <v>71</v>
      </c>
      <c r="AV20" s="4" t="str">
        <f t="shared" si="59"/>
        <v>A</v>
      </c>
      <c r="AW20" s="4" t="str">
        <f t="shared" si="60"/>
        <v>8</v>
      </c>
      <c r="AX20" s="1">
        <v>4</v>
      </c>
      <c r="AY20" s="11">
        <f t="shared" si="61"/>
        <v>32</v>
      </c>
      <c r="AZ20" s="26">
        <f>VLOOKUP(A20,[10]ITM!$A$3:$E$134,3,0)</f>
        <v>30</v>
      </c>
      <c r="BA20" s="26">
        <f>VLOOKUP(A20,[10]ITM!$A$3:$E$134,4,0)</f>
        <v>41</v>
      </c>
      <c r="BB20" s="3">
        <f t="shared" si="62"/>
        <v>71</v>
      </c>
      <c r="BC20" s="4" t="str">
        <f t="shared" si="63"/>
        <v>A</v>
      </c>
      <c r="BD20" s="4" t="str">
        <f t="shared" si="64"/>
        <v>8</v>
      </c>
      <c r="BE20" s="1">
        <v>4</v>
      </c>
      <c r="BF20" s="11">
        <f t="shared" si="65"/>
        <v>32</v>
      </c>
      <c r="BG20" s="3">
        <f t="shared" si="66"/>
        <v>240</v>
      </c>
      <c r="BH20" s="3">
        <f t="shared" si="67"/>
        <v>328</v>
      </c>
      <c r="BI20" s="3">
        <f t="shared" si="68"/>
        <v>568</v>
      </c>
      <c r="BJ20" s="7">
        <f t="shared" si="69"/>
        <v>64</v>
      </c>
      <c r="BK20" s="7">
        <f t="shared" si="70"/>
        <v>256</v>
      </c>
      <c r="BL20" s="12">
        <f t="shared" si="71"/>
        <v>71</v>
      </c>
      <c r="BM20" s="3" t="s">
        <v>19</v>
      </c>
      <c r="BN20" s="8">
        <f t="shared" si="72"/>
        <v>8</v>
      </c>
      <c r="BO20" s="4" t="str">
        <f t="shared" si="73"/>
        <v>A</v>
      </c>
      <c r="BP20" s="10" t="str">
        <f t="shared" si="74"/>
        <v>70.74.99</v>
      </c>
    </row>
    <row r="21" spans="1:68" x14ac:dyDescent="0.25">
      <c r="A21" s="13">
        <f>[2]Sheet1!$A20</f>
        <v>1719019</v>
      </c>
      <c r="B21" s="14" t="str">
        <f>[2]Sheet1!$E20</f>
        <v>Rahul Jaimini Patel</v>
      </c>
      <c r="C21" s="17">
        <f>VLOOKUP(A21,[3]PM!$A$3:$E$134,3,0)</f>
        <v>29</v>
      </c>
      <c r="D21" s="17">
        <f>VLOOKUP(A21,[3]PM!$A$3:$E$134,4,0)</f>
        <v>46</v>
      </c>
      <c r="E21" s="3">
        <f t="shared" si="34"/>
        <v>75</v>
      </c>
      <c r="F21" s="4" t="str">
        <f t="shared" si="35"/>
        <v>A+</v>
      </c>
      <c r="G21" s="4" t="str">
        <f t="shared" si="36"/>
        <v>9</v>
      </c>
      <c r="H21" s="1">
        <v>4</v>
      </c>
      <c r="I21" s="11">
        <f t="shared" si="37"/>
        <v>36</v>
      </c>
      <c r="J21" s="17">
        <f>VLOOKUP(A21,[4]FA!$A$3:$E$134,3,0)</f>
        <v>29</v>
      </c>
      <c r="K21" s="17">
        <f>VLOOKUP(A21,[1]FA!$A$3:$E$134,4,0)</f>
        <v>46</v>
      </c>
      <c r="L21" s="3">
        <f t="shared" si="38"/>
        <v>75</v>
      </c>
      <c r="M21" s="4" t="str">
        <f t="shared" si="39"/>
        <v>A+</v>
      </c>
      <c r="N21" s="4" t="str">
        <f t="shared" si="40"/>
        <v>9</v>
      </c>
      <c r="O21" s="1">
        <v>4</v>
      </c>
      <c r="P21" s="11">
        <f t="shared" si="41"/>
        <v>36</v>
      </c>
      <c r="Q21" s="25">
        <f>VLOOKUP(A21,[5]BS!$A$3:$E$134,3,0)</f>
        <v>29</v>
      </c>
      <c r="R21" s="25">
        <f>VLOOKUP(A21,[5]BS!$A$3:$E$134,4,0)</f>
        <v>46</v>
      </c>
      <c r="S21" s="3">
        <f t="shared" si="42"/>
        <v>75</v>
      </c>
      <c r="T21" s="4" t="str">
        <f t="shared" si="43"/>
        <v>A+</v>
      </c>
      <c r="U21" s="4" t="str">
        <f t="shared" si="44"/>
        <v>9</v>
      </c>
      <c r="V21" s="1">
        <v>4</v>
      </c>
      <c r="W21" s="11">
        <f t="shared" si="45"/>
        <v>36</v>
      </c>
      <c r="X21" s="26">
        <f>VLOOKUP(A21,[6]OM!$A$3:$E$134,3,0)</f>
        <v>29</v>
      </c>
      <c r="Y21" s="27">
        <f>VLOOKUP(A21,[6]OM!$A$3:$E$134,4,0)</f>
        <v>46</v>
      </c>
      <c r="Z21" s="3">
        <f t="shared" si="46"/>
        <v>75</v>
      </c>
      <c r="AA21" s="4" t="str">
        <f t="shared" si="47"/>
        <v>A+</v>
      </c>
      <c r="AB21" s="4" t="str">
        <f t="shared" si="48"/>
        <v>9</v>
      </c>
      <c r="AC21" s="1">
        <v>4</v>
      </c>
      <c r="AD21" s="11">
        <f t="shared" si="49"/>
        <v>36</v>
      </c>
      <c r="AE21" s="26">
        <f>VLOOKUP(A21,[7]ME!$A$3:$E$134,3,0)</f>
        <v>29</v>
      </c>
      <c r="AF21" s="27">
        <f>VLOOKUP(A21,[7]ME!$A$3:$E$134,4,0)</f>
        <v>46</v>
      </c>
      <c r="AG21" s="3">
        <f t="shared" si="50"/>
        <v>75</v>
      </c>
      <c r="AH21" s="4" t="str">
        <f t="shared" si="51"/>
        <v>A+</v>
      </c>
      <c r="AI21" s="4" t="str">
        <f t="shared" si="52"/>
        <v>9</v>
      </c>
      <c r="AJ21" s="1">
        <v>4</v>
      </c>
      <c r="AK21" s="11">
        <f t="shared" si="53"/>
        <v>36</v>
      </c>
      <c r="AL21" s="26">
        <f>VLOOKUP(A21,[8]EMC!$A$3:$E$134,3,0)</f>
        <v>29</v>
      </c>
      <c r="AM21" s="26">
        <f>VLOOKUP(A21,[8]EMC!$A$3:$E$134,4,0)</f>
        <v>46</v>
      </c>
      <c r="AN21" s="3">
        <f t="shared" si="54"/>
        <v>75</v>
      </c>
      <c r="AO21" s="4" t="str">
        <f t="shared" si="55"/>
        <v>A+</v>
      </c>
      <c r="AP21" s="4" t="str">
        <f t="shared" si="56"/>
        <v>9</v>
      </c>
      <c r="AQ21" s="1">
        <v>4</v>
      </c>
      <c r="AR21" s="11">
        <f t="shared" si="57"/>
        <v>36</v>
      </c>
      <c r="AS21" s="17">
        <f>VLOOKUP(A21,[9]NSS!$A$3:$E$134,3,0)</f>
        <v>29</v>
      </c>
      <c r="AT21" s="17">
        <f>VLOOKUP(A21,[9]NSS!$A$3:$E$134,4,0)</f>
        <v>46</v>
      </c>
      <c r="AU21" s="3">
        <f t="shared" si="58"/>
        <v>75</v>
      </c>
      <c r="AV21" s="4" t="str">
        <f t="shared" si="59"/>
        <v>A+</v>
      </c>
      <c r="AW21" s="4" t="str">
        <f t="shared" si="60"/>
        <v>9</v>
      </c>
      <c r="AX21" s="1">
        <v>4</v>
      </c>
      <c r="AY21" s="11">
        <f t="shared" si="61"/>
        <v>36</v>
      </c>
      <c r="AZ21" s="26">
        <f>VLOOKUP(A21,[10]ITM!$A$3:$E$134,3,0)</f>
        <v>29</v>
      </c>
      <c r="BA21" s="26">
        <f>VLOOKUP(A21,[10]ITM!$A$3:$E$134,4,0)</f>
        <v>46</v>
      </c>
      <c r="BB21" s="3">
        <f t="shared" si="62"/>
        <v>75</v>
      </c>
      <c r="BC21" s="4" t="str">
        <f t="shared" si="63"/>
        <v>A+</v>
      </c>
      <c r="BD21" s="4" t="str">
        <f t="shared" si="64"/>
        <v>9</v>
      </c>
      <c r="BE21" s="1">
        <v>4</v>
      </c>
      <c r="BF21" s="11">
        <f t="shared" si="65"/>
        <v>36</v>
      </c>
      <c r="BG21" s="3">
        <f t="shared" si="66"/>
        <v>232</v>
      </c>
      <c r="BH21" s="3">
        <f t="shared" si="67"/>
        <v>368</v>
      </c>
      <c r="BI21" s="3">
        <f t="shared" si="68"/>
        <v>600</v>
      </c>
      <c r="BJ21" s="7">
        <f t="shared" si="69"/>
        <v>72</v>
      </c>
      <c r="BK21" s="7">
        <f t="shared" si="70"/>
        <v>288</v>
      </c>
      <c r="BL21" s="12">
        <f t="shared" si="71"/>
        <v>75</v>
      </c>
      <c r="BM21" s="3" t="s">
        <v>19</v>
      </c>
      <c r="BN21" s="8">
        <f t="shared" si="72"/>
        <v>9</v>
      </c>
      <c r="BO21" s="4" t="str">
        <f t="shared" si="73"/>
        <v>A+</v>
      </c>
      <c r="BP21" s="10" t="str">
        <f t="shared" si="74"/>
        <v>75-79-99</v>
      </c>
    </row>
    <row r="22" spans="1:68" x14ac:dyDescent="0.25">
      <c r="A22" s="13">
        <f>[2]Sheet1!$A21</f>
        <v>1719020</v>
      </c>
      <c r="B22" s="14" t="str">
        <f>[2]Sheet1!$E21</f>
        <v>Rohit Rajgarhia Patel</v>
      </c>
      <c r="C22" s="17">
        <f>VLOOKUP(A22,[3]PM!$A$3:$E$134,3,0)</f>
        <v>27</v>
      </c>
      <c r="D22" s="17">
        <f>VLOOKUP(A22,[3]PM!$A$3:$E$134,4,0)</f>
        <v>40</v>
      </c>
      <c r="E22" s="3">
        <f t="shared" si="34"/>
        <v>67</v>
      </c>
      <c r="F22" s="4" t="str">
        <f t="shared" si="35"/>
        <v>B+</v>
      </c>
      <c r="G22" s="4" t="str">
        <f t="shared" si="36"/>
        <v>7</v>
      </c>
      <c r="H22" s="1">
        <v>4</v>
      </c>
      <c r="I22" s="11">
        <f t="shared" si="37"/>
        <v>28</v>
      </c>
      <c r="J22" s="17">
        <f>VLOOKUP(A22,[4]FA!$A$3:$E$134,3,0)</f>
        <v>27</v>
      </c>
      <c r="K22" s="17">
        <f>VLOOKUP(A22,[1]FA!$A$3:$E$134,4,0)</f>
        <v>40</v>
      </c>
      <c r="L22" s="3">
        <f t="shared" si="38"/>
        <v>67</v>
      </c>
      <c r="M22" s="4" t="str">
        <f t="shared" si="39"/>
        <v>B+</v>
      </c>
      <c r="N22" s="4" t="str">
        <f t="shared" si="40"/>
        <v>7</v>
      </c>
      <c r="O22" s="1">
        <v>4</v>
      </c>
      <c r="P22" s="11">
        <f t="shared" si="41"/>
        <v>28</v>
      </c>
      <c r="Q22" s="25">
        <f>VLOOKUP(A22,[5]BS!$A$3:$E$134,3,0)</f>
        <v>27</v>
      </c>
      <c r="R22" s="25">
        <f>VLOOKUP(A22,[5]BS!$A$3:$E$134,4,0)</f>
        <v>40</v>
      </c>
      <c r="S22" s="3">
        <f t="shared" si="42"/>
        <v>67</v>
      </c>
      <c r="T22" s="4" t="str">
        <f t="shared" si="43"/>
        <v>A</v>
      </c>
      <c r="U22" s="4" t="str">
        <f t="shared" si="44"/>
        <v>7</v>
      </c>
      <c r="V22" s="1">
        <v>4</v>
      </c>
      <c r="W22" s="11">
        <f t="shared" si="45"/>
        <v>28</v>
      </c>
      <c r="X22" s="26">
        <f>VLOOKUP(A22,[6]OM!$A$3:$E$134,3,0)</f>
        <v>27</v>
      </c>
      <c r="Y22" s="27">
        <f>VLOOKUP(A22,[6]OM!$A$3:$E$134,4,0)</f>
        <v>40</v>
      </c>
      <c r="Z22" s="3">
        <f t="shared" si="46"/>
        <v>67</v>
      </c>
      <c r="AA22" s="4" t="str">
        <f t="shared" si="47"/>
        <v>B+</v>
      </c>
      <c r="AB22" s="4" t="str">
        <f t="shared" si="48"/>
        <v>7</v>
      </c>
      <c r="AC22" s="1">
        <v>4</v>
      </c>
      <c r="AD22" s="11">
        <f t="shared" si="49"/>
        <v>28</v>
      </c>
      <c r="AE22" s="26">
        <f>VLOOKUP(A22,[7]ME!$A$3:$E$134,3,0)</f>
        <v>27</v>
      </c>
      <c r="AF22" s="27">
        <f>VLOOKUP(A22,[7]ME!$A$3:$E$134,4,0)</f>
        <v>40</v>
      </c>
      <c r="AG22" s="3">
        <f t="shared" si="50"/>
        <v>67</v>
      </c>
      <c r="AH22" s="4" t="str">
        <f t="shared" si="51"/>
        <v>B+</v>
      </c>
      <c r="AI22" s="4" t="str">
        <f t="shared" si="52"/>
        <v>7</v>
      </c>
      <c r="AJ22" s="1">
        <v>4</v>
      </c>
      <c r="AK22" s="11">
        <f t="shared" si="53"/>
        <v>28</v>
      </c>
      <c r="AL22" s="26">
        <f>VLOOKUP(A22,[8]EMC!$A$3:$E$134,3,0)</f>
        <v>27</v>
      </c>
      <c r="AM22" s="26">
        <f>VLOOKUP(A22,[8]EMC!$A$3:$E$134,4,0)</f>
        <v>40</v>
      </c>
      <c r="AN22" s="3">
        <f t="shared" si="54"/>
        <v>67</v>
      </c>
      <c r="AO22" s="4" t="str">
        <f t="shared" si="55"/>
        <v>B+</v>
      </c>
      <c r="AP22" s="4" t="str">
        <f t="shared" si="56"/>
        <v>7</v>
      </c>
      <c r="AQ22" s="1">
        <v>4</v>
      </c>
      <c r="AR22" s="11">
        <f t="shared" si="57"/>
        <v>28</v>
      </c>
      <c r="AS22" s="17">
        <f>VLOOKUP(A22,[9]NSS!$A$3:$E$134,3,0)</f>
        <v>27</v>
      </c>
      <c r="AT22" s="17">
        <f>VLOOKUP(A22,[9]NSS!$A$3:$E$134,4,0)</f>
        <v>40</v>
      </c>
      <c r="AU22" s="3">
        <f t="shared" si="58"/>
        <v>67</v>
      </c>
      <c r="AV22" s="4" t="str">
        <f t="shared" si="59"/>
        <v>B+</v>
      </c>
      <c r="AW22" s="4" t="str">
        <f t="shared" si="60"/>
        <v>7</v>
      </c>
      <c r="AX22" s="1">
        <v>4</v>
      </c>
      <c r="AY22" s="11">
        <f t="shared" si="61"/>
        <v>28</v>
      </c>
      <c r="AZ22" s="26">
        <f>VLOOKUP(A22,[10]ITM!$A$3:$E$134,3,0)</f>
        <v>27</v>
      </c>
      <c r="BA22" s="26">
        <f>VLOOKUP(A22,[10]ITM!$A$3:$E$134,4,0)</f>
        <v>40</v>
      </c>
      <c r="BB22" s="3">
        <f t="shared" si="62"/>
        <v>67</v>
      </c>
      <c r="BC22" s="4" t="str">
        <f t="shared" si="63"/>
        <v>B+</v>
      </c>
      <c r="BD22" s="4" t="str">
        <f t="shared" si="64"/>
        <v>7</v>
      </c>
      <c r="BE22" s="1">
        <v>4</v>
      </c>
      <c r="BF22" s="11">
        <f t="shared" si="65"/>
        <v>28</v>
      </c>
      <c r="BG22" s="3">
        <f t="shared" si="66"/>
        <v>216</v>
      </c>
      <c r="BH22" s="3">
        <f t="shared" si="67"/>
        <v>320</v>
      </c>
      <c r="BI22" s="3">
        <f t="shared" si="68"/>
        <v>536</v>
      </c>
      <c r="BJ22" s="7">
        <f t="shared" si="69"/>
        <v>56</v>
      </c>
      <c r="BK22" s="7">
        <f t="shared" si="70"/>
        <v>224</v>
      </c>
      <c r="BL22" s="12">
        <f t="shared" si="71"/>
        <v>67</v>
      </c>
      <c r="BM22" s="3" t="s">
        <v>19</v>
      </c>
      <c r="BN22" s="8">
        <f t="shared" si="72"/>
        <v>7</v>
      </c>
      <c r="BO22" s="4" t="str">
        <f t="shared" si="73"/>
        <v>B+</v>
      </c>
      <c r="BP22" s="10" t="str">
        <f t="shared" si="74"/>
        <v>65-69.99</v>
      </c>
    </row>
    <row r="23" spans="1:68" x14ac:dyDescent="0.25">
      <c r="A23" s="13">
        <f>[2]Sheet1!$A22</f>
        <v>1719021</v>
      </c>
      <c r="B23" s="14" t="str">
        <f>[2]Sheet1!$E22</f>
        <v>Akshit Sharma Patel</v>
      </c>
      <c r="C23" s="17">
        <f>VLOOKUP(A23,[3]PM!$A$3:$E$134,3,0)</f>
        <v>31</v>
      </c>
      <c r="D23" s="17">
        <f>VLOOKUP(A23,[3]PM!$A$3:$E$134,4,0)</f>
        <v>38</v>
      </c>
      <c r="E23" s="3">
        <f t="shared" si="34"/>
        <v>69</v>
      </c>
      <c r="F23" s="4" t="str">
        <f t="shared" si="35"/>
        <v>B+</v>
      </c>
      <c r="G23" s="4" t="str">
        <f t="shared" si="36"/>
        <v>7</v>
      </c>
      <c r="H23" s="1">
        <v>4</v>
      </c>
      <c r="I23" s="11">
        <f t="shared" si="37"/>
        <v>28</v>
      </c>
      <c r="J23" s="17">
        <f>VLOOKUP(A23,[4]FA!$A$3:$E$134,3,0)</f>
        <v>31</v>
      </c>
      <c r="K23" s="17">
        <f>VLOOKUP(A23,[1]FA!$A$3:$E$134,4,0)</f>
        <v>38</v>
      </c>
      <c r="L23" s="3">
        <f t="shared" si="38"/>
        <v>69</v>
      </c>
      <c r="M23" s="4" t="str">
        <f t="shared" si="39"/>
        <v>B+</v>
      </c>
      <c r="N23" s="4" t="str">
        <f t="shared" si="40"/>
        <v>7</v>
      </c>
      <c r="O23" s="1">
        <v>4</v>
      </c>
      <c r="P23" s="11">
        <f t="shared" si="41"/>
        <v>28</v>
      </c>
      <c r="Q23" s="25">
        <f>VLOOKUP(A23,[5]BS!$A$3:$E$134,3,0)</f>
        <v>31</v>
      </c>
      <c r="R23" s="25">
        <f>VLOOKUP(A23,[5]BS!$A$3:$E$134,4,0)</f>
        <v>38</v>
      </c>
      <c r="S23" s="3">
        <f t="shared" si="42"/>
        <v>69</v>
      </c>
      <c r="T23" s="4" t="str">
        <f t="shared" si="43"/>
        <v>A</v>
      </c>
      <c r="U23" s="4" t="str">
        <f t="shared" si="44"/>
        <v>7</v>
      </c>
      <c r="V23" s="1">
        <v>4</v>
      </c>
      <c r="W23" s="11">
        <f t="shared" si="45"/>
        <v>28</v>
      </c>
      <c r="X23" s="26">
        <f>VLOOKUP(A23,[6]OM!$A$3:$E$134,3,0)</f>
        <v>31</v>
      </c>
      <c r="Y23" s="27">
        <f>VLOOKUP(A23,[6]OM!$A$3:$E$134,4,0)</f>
        <v>38</v>
      </c>
      <c r="Z23" s="3">
        <f t="shared" si="46"/>
        <v>69</v>
      </c>
      <c r="AA23" s="4" t="str">
        <f t="shared" si="47"/>
        <v>B+</v>
      </c>
      <c r="AB23" s="4" t="str">
        <f t="shared" si="48"/>
        <v>7</v>
      </c>
      <c r="AC23" s="1">
        <v>4</v>
      </c>
      <c r="AD23" s="11">
        <f t="shared" si="49"/>
        <v>28</v>
      </c>
      <c r="AE23" s="26">
        <f>VLOOKUP(A23,[7]ME!$A$3:$E$134,3,0)</f>
        <v>31</v>
      </c>
      <c r="AF23" s="27">
        <f>VLOOKUP(A23,[7]ME!$A$3:$E$134,4,0)</f>
        <v>38</v>
      </c>
      <c r="AG23" s="3">
        <f t="shared" si="50"/>
        <v>69</v>
      </c>
      <c r="AH23" s="4" t="str">
        <f t="shared" si="51"/>
        <v>B+</v>
      </c>
      <c r="AI23" s="4" t="str">
        <f t="shared" si="52"/>
        <v>7</v>
      </c>
      <c r="AJ23" s="1">
        <v>4</v>
      </c>
      <c r="AK23" s="11">
        <f t="shared" si="53"/>
        <v>28</v>
      </c>
      <c r="AL23" s="26">
        <f>VLOOKUP(A23,[8]EMC!$A$3:$E$134,3,0)</f>
        <v>31</v>
      </c>
      <c r="AM23" s="26">
        <f>VLOOKUP(A23,[8]EMC!$A$3:$E$134,4,0)</f>
        <v>38</v>
      </c>
      <c r="AN23" s="3">
        <f t="shared" si="54"/>
        <v>69</v>
      </c>
      <c r="AO23" s="4" t="str">
        <f t="shared" si="55"/>
        <v>B+</v>
      </c>
      <c r="AP23" s="4" t="str">
        <f t="shared" si="56"/>
        <v>7</v>
      </c>
      <c r="AQ23" s="1">
        <v>4</v>
      </c>
      <c r="AR23" s="11">
        <f t="shared" si="57"/>
        <v>28</v>
      </c>
      <c r="AS23" s="17">
        <f>VLOOKUP(A23,[9]NSS!$A$3:$E$134,3,0)</f>
        <v>31</v>
      </c>
      <c r="AT23" s="17">
        <f>VLOOKUP(A23,[9]NSS!$A$3:$E$134,4,0)</f>
        <v>38</v>
      </c>
      <c r="AU23" s="3">
        <f t="shared" si="58"/>
        <v>69</v>
      </c>
      <c r="AV23" s="4" t="str">
        <f t="shared" si="59"/>
        <v>B+</v>
      </c>
      <c r="AW23" s="4" t="str">
        <f t="shared" si="60"/>
        <v>7</v>
      </c>
      <c r="AX23" s="1">
        <v>4</v>
      </c>
      <c r="AY23" s="11">
        <f t="shared" si="61"/>
        <v>28</v>
      </c>
      <c r="AZ23" s="26">
        <f>VLOOKUP(A23,[10]ITM!$A$3:$E$134,3,0)</f>
        <v>31</v>
      </c>
      <c r="BA23" s="26">
        <f>VLOOKUP(A23,[10]ITM!$A$3:$E$134,4,0)</f>
        <v>38</v>
      </c>
      <c r="BB23" s="3">
        <f t="shared" si="62"/>
        <v>69</v>
      </c>
      <c r="BC23" s="4" t="str">
        <f t="shared" si="63"/>
        <v>B+</v>
      </c>
      <c r="BD23" s="4" t="str">
        <f t="shared" si="64"/>
        <v>7</v>
      </c>
      <c r="BE23" s="1">
        <v>4</v>
      </c>
      <c r="BF23" s="11">
        <f t="shared" si="65"/>
        <v>28</v>
      </c>
      <c r="BG23" s="3">
        <f t="shared" si="66"/>
        <v>248</v>
      </c>
      <c r="BH23" s="3">
        <f t="shared" si="67"/>
        <v>304</v>
      </c>
      <c r="BI23" s="3">
        <f t="shared" si="68"/>
        <v>552</v>
      </c>
      <c r="BJ23" s="7">
        <f t="shared" si="69"/>
        <v>56</v>
      </c>
      <c r="BK23" s="7">
        <f t="shared" si="70"/>
        <v>224</v>
      </c>
      <c r="BL23" s="12">
        <f t="shared" si="71"/>
        <v>69</v>
      </c>
      <c r="BM23" s="3" t="s">
        <v>19</v>
      </c>
      <c r="BN23" s="8">
        <f t="shared" si="72"/>
        <v>7</v>
      </c>
      <c r="BO23" s="4" t="str">
        <f t="shared" si="73"/>
        <v>B+</v>
      </c>
      <c r="BP23" s="10" t="str">
        <f t="shared" si="74"/>
        <v>65-69.99</v>
      </c>
    </row>
    <row r="24" spans="1:68" x14ac:dyDescent="0.25">
      <c r="A24" s="13">
        <f>[2]Sheet1!$A23</f>
        <v>1719022</v>
      </c>
      <c r="B24" s="14" t="str">
        <f>[2]Sheet1!$E23</f>
        <v>Divya Kumar Kala</v>
      </c>
      <c r="C24" s="17">
        <f>VLOOKUP(A24,[3]PM!$A$3:$E$134,3,0)</f>
        <v>28</v>
      </c>
      <c r="D24" s="17">
        <f>VLOOKUP(A24,[3]PM!$A$3:$E$134,4,0)</f>
        <v>37</v>
      </c>
      <c r="E24" s="3">
        <f t="shared" si="34"/>
        <v>65</v>
      </c>
      <c r="F24" s="4" t="str">
        <f t="shared" si="35"/>
        <v>B+</v>
      </c>
      <c r="G24" s="4" t="str">
        <f t="shared" si="36"/>
        <v>7</v>
      </c>
      <c r="H24" s="1">
        <v>4</v>
      </c>
      <c r="I24" s="11">
        <f t="shared" si="37"/>
        <v>28</v>
      </c>
      <c r="J24" s="17">
        <f>VLOOKUP(A24,[4]FA!$A$3:$E$134,3,0)</f>
        <v>28</v>
      </c>
      <c r="K24" s="17">
        <f>VLOOKUP(A24,[1]FA!$A$3:$E$134,4,0)</f>
        <v>37</v>
      </c>
      <c r="L24" s="3">
        <f t="shared" si="38"/>
        <v>65</v>
      </c>
      <c r="M24" s="4" t="str">
        <f t="shared" si="39"/>
        <v>B+</v>
      </c>
      <c r="N24" s="4" t="str">
        <f t="shared" si="40"/>
        <v>7</v>
      </c>
      <c r="O24" s="1">
        <v>4</v>
      </c>
      <c r="P24" s="11">
        <f t="shared" si="41"/>
        <v>28</v>
      </c>
      <c r="Q24" s="25">
        <f>VLOOKUP(A24,[5]BS!$A$3:$E$134,3,0)</f>
        <v>28</v>
      </c>
      <c r="R24" s="25">
        <f>VLOOKUP(A24,[5]BS!$A$3:$E$134,4,0)</f>
        <v>37</v>
      </c>
      <c r="S24" s="3">
        <f t="shared" si="42"/>
        <v>65</v>
      </c>
      <c r="T24" s="4" t="str">
        <f t="shared" si="43"/>
        <v>A</v>
      </c>
      <c r="U24" s="4" t="str">
        <f t="shared" si="44"/>
        <v>7</v>
      </c>
      <c r="V24" s="1">
        <v>4</v>
      </c>
      <c r="W24" s="11">
        <f t="shared" si="45"/>
        <v>28</v>
      </c>
      <c r="X24" s="26">
        <f>VLOOKUP(A24,[6]OM!$A$3:$E$134,3,0)</f>
        <v>28</v>
      </c>
      <c r="Y24" s="27">
        <f>VLOOKUP(A24,[6]OM!$A$3:$E$134,4,0)</f>
        <v>37</v>
      </c>
      <c r="Z24" s="3">
        <f t="shared" si="46"/>
        <v>65</v>
      </c>
      <c r="AA24" s="4" t="str">
        <f t="shared" si="47"/>
        <v>B+</v>
      </c>
      <c r="AB24" s="4" t="str">
        <f t="shared" si="48"/>
        <v>7</v>
      </c>
      <c r="AC24" s="1">
        <v>4</v>
      </c>
      <c r="AD24" s="11">
        <f t="shared" si="49"/>
        <v>28</v>
      </c>
      <c r="AE24" s="26">
        <f>VLOOKUP(A24,[7]ME!$A$3:$E$134,3,0)</f>
        <v>28</v>
      </c>
      <c r="AF24" s="27">
        <f>VLOOKUP(A24,[7]ME!$A$3:$E$134,4,0)</f>
        <v>37</v>
      </c>
      <c r="AG24" s="3">
        <f t="shared" si="50"/>
        <v>65</v>
      </c>
      <c r="AH24" s="4" t="str">
        <f t="shared" si="51"/>
        <v>B+</v>
      </c>
      <c r="AI24" s="4" t="str">
        <f t="shared" si="52"/>
        <v>7</v>
      </c>
      <c r="AJ24" s="1">
        <v>4</v>
      </c>
      <c r="AK24" s="11">
        <f t="shared" si="53"/>
        <v>28</v>
      </c>
      <c r="AL24" s="26">
        <f>VLOOKUP(A24,[8]EMC!$A$3:$E$134,3,0)</f>
        <v>28</v>
      </c>
      <c r="AM24" s="26">
        <f>VLOOKUP(A24,[8]EMC!$A$3:$E$134,4,0)</f>
        <v>37</v>
      </c>
      <c r="AN24" s="3">
        <f t="shared" si="54"/>
        <v>65</v>
      </c>
      <c r="AO24" s="4" t="str">
        <f t="shared" si="55"/>
        <v>B+</v>
      </c>
      <c r="AP24" s="4" t="str">
        <f t="shared" si="56"/>
        <v>7</v>
      </c>
      <c r="AQ24" s="1">
        <v>4</v>
      </c>
      <c r="AR24" s="11">
        <f t="shared" si="57"/>
        <v>28</v>
      </c>
      <c r="AS24" s="17">
        <f>VLOOKUP(A24,[9]NSS!$A$3:$E$134,3,0)</f>
        <v>28</v>
      </c>
      <c r="AT24" s="17">
        <f>VLOOKUP(A24,[9]NSS!$A$3:$E$134,4,0)</f>
        <v>37</v>
      </c>
      <c r="AU24" s="3">
        <f t="shared" si="58"/>
        <v>65</v>
      </c>
      <c r="AV24" s="4" t="str">
        <f t="shared" si="59"/>
        <v>B+</v>
      </c>
      <c r="AW24" s="4" t="str">
        <f t="shared" si="60"/>
        <v>7</v>
      </c>
      <c r="AX24" s="1">
        <v>4</v>
      </c>
      <c r="AY24" s="11">
        <f t="shared" si="61"/>
        <v>28</v>
      </c>
      <c r="AZ24" s="26">
        <f>VLOOKUP(A24,[10]ITM!$A$3:$E$134,3,0)</f>
        <v>28</v>
      </c>
      <c r="BA24" s="26">
        <f>VLOOKUP(A24,[10]ITM!$A$3:$E$134,4,0)</f>
        <v>37</v>
      </c>
      <c r="BB24" s="3">
        <f t="shared" si="62"/>
        <v>65</v>
      </c>
      <c r="BC24" s="4" t="str">
        <f t="shared" si="63"/>
        <v>B+</v>
      </c>
      <c r="BD24" s="4" t="str">
        <f t="shared" si="64"/>
        <v>7</v>
      </c>
      <c r="BE24" s="1">
        <v>4</v>
      </c>
      <c r="BF24" s="11">
        <f t="shared" si="65"/>
        <v>28</v>
      </c>
      <c r="BG24" s="3">
        <f t="shared" si="66"/>
        <v>224</v>
      </c>
      <c r="BH24" s="3">
        <f t="shared" si="67"/>
        <v>296</v>
      </c>
      <c r="BI24" s="3">
        <f t="shared" si="68"/>
        <v>520</v>
      </c>
      <c r="BJ24" s="7">
        <f t="shared" si="69"/>
        <v>56</v>
      </c>
      <c r="BK24" s="7">
        <f t="shared" si="70"/>
        <v>224</v>
      </c>
      <c r="BL24" s="12">
        <f t="shared" si="71"/>
        <v>65</v>
      </c>
      <c r="BM24" s="3" t="s">
        <v>19</v>
      </c>
      <c r="BN24" s="8">
        <f t="shared" si="72"/>
        <v>7</v>
      </c>
      <c r="BO24" s="4" t="str">
        <f t="shared" si="73"/>
        <v>B+</v>
      </c>
      <c r="BP24" s="10" t="str">
        <f t="shared" si="74"/>
        <v>65-69.99</v>
      </c>
    </row>
    <row r="25" spans="1:68" x14ac:dyDescent="0.25">
      <c r="A25" s="13">
        <f>[2]Sheet1!$A24</f>
        <v>1719023</v>
      </c>
      <c r="B25" s="14" t="str">
        <f>[2]Sheet1!$E24</f>
        <v>Sri Harshad Kala</v>
      </c>
      <c r="C25" s="17">
        <f>VLOOKUP(A25,[3]PM!$A$3:$E$134,3,0)</f>
        <v>30</v>
      </c>
      <c r="D25" s="17">
        <f>VLOOKUP(A25,[3]PM!$A$3:$E$134,4,0)</f>
        <v>40</v>
      </c>
      <c r="E25" s="3">
        <f t="shared" si="34"/>
        <v>70</v>
      </c>
      <c r="F25" s="4" t="str">
        <f t="shared" si="35"/>
        <v>A</v>
      </c>
      <c r="G25" s="4" t="str">
        <f t="shared" si="36"/>
        <v>8</v>
      </c>
      <c r="H25" s="1">
        <v>4</v>
      </c>
      <c r="I25" s="11">
        <f t="shared" si="37"/>
        <v>32</v>
      </c>
      <c r="J25" s="17">
        <f>VLOOKUP(A25,[4]FA!$A$3:$E$134,3,0)</f>
        <v>30</v>
      </c>
      <c r="K25" s="17">
        <f>VLOOKUP(A25,[1]FA!$A$3:$E$134,4,0)</f>
        <v>40</v>
      </c>
      <c r="L25" s="3">
        <f t="shared" si="38"/>
        <v>70</v>
      </c>
      <c r="M25" s="4" t="str">
        <f t="shared" si="39"/>
        <v>A</v>
      </c>
      <c r="N25" s="4" t="str">
        <f t="shared" si="40"/>
        <v>8</v>
      </c>
      <c r="O25" s="1">
        <v>4</v>
      </c>
      <c r="P25" s="11">
        <f t="shared" si="41"/>
        <v>32</v>
      </c>
      <c r="Q25" s="25">
        <f>VLOOKUP(A25,[5]BS!$A$3:$E$134,3,0)</f>
        <v>30</v>
      </c>
      <c r="R25" s="25">
        <f>VLOOKUP(A25,[5]BS!$A$3:$E$134,4,0)</f>
        <v>40</v>
      </c>
      <c r="S25" s="3">
        <f t="shared" si="42"/>
        <v>70</v>
      </c>
      <c r="T25" s="4" t="str">
        <f t="shared" si="43"/>
        <v>A+</v>
      </c>
      <c r="U25" s="4" t="str">
        <f t="shared" si="44"/>
        <v>8</v>
      </c>
      <c r="V25" s="1">
        <v>4</v>
      </c>
      <c r="W25" s="11">
        <f t="shared" si="45"/>
        <v>32</v>
      </c>
      <c r="X25" s="26">
        <f>VLOOKUP(A25,[6]OM!$A$3:$E$134,3,0)</f>
        <v>30</v>
      </c>
      <c r="Y25" s="27">
        <f>VLOOKUP(A25,[6]OM!$A$3:$E$134,4,0)</f>
        <v>40</v>
      </c>
      <c r="Z25" s="3">
        <f t="shared" si="46"/>
        <v>70</v>
      </c>
      <c r="AA25" s="4" t="str">
        <f t="shared" si="47"/>
        <v>A</v>
      </c>
      <c r="AB25" s="4" t="str">
        <f t="shared" si="48"/>
        <v>8</v>
      </c>
      <c r="AC25" s="1">
        <v>4</v>
      </c>
      <c r="AD25" s="11">
        <f t="shared" si="49"/>
        <v>32</v>
      </c>
      <c r="AE25" s="26">
        <f>VLOOKUP(A25,[7]ME!$A$3:$E$134,3,0)</f>
        <v>30</v>
      </c>
      <c r="AF25" s="27">
        <f>VLOOKUP(A25,[7]ME!$A$3:$E$134,4,0)</f>
        <v>40</v>
      </c>
      <c r="AG25" s="3">
        <f t="shared" si="50"/>
        <v>70</v>
      </c>
      <c r="AH25" s="4" t="str">
        <f t="shared" si="51"/>
        <v>A</v>
      </c>
      <c r="AI25" s="4" t="str">
        <f t="shared" si="52"/>
        <v>8</v>
      </c>
      <c r="AJ25" s="1">
        <v>4</v>
      </c>
      <c r="AK25" s="11">
        <f t="shared" si="53"/>
        <v>32</v>
      </c>
      <c r="AL25" s="26">
        <f>VLOOKUP(A25,[8]EMC!$A$3:$E$134,3,0)</f>
        <v>30</v>
      </c>
      <c r="AM25" s="26">
        <f>VLOOKUP(A25,[8]EMC!$A$3:$E$134,4,0)</f>
        <v>40</v>
      </c>
      <c r="AN25" s="3">
        <f t="shared" si="54"/>
        <v>70</v>
      </c>
      <c r="AO25" s="4" t="str">
        <f t="shared" si="55"/>
        <v>A</v>
      </c>
      <c r="AP25" s="4" t="str">
        <f t="shared" si="56"/>
        <v>8</v>
      </c>
      <c r="AQ25" s="1">
        <v>4</v>
      </c>
      <c r="AR25" s="11">
        <f t="shared" si="57"/>
        <v>32</v>
      </c>
      <c r="AS25" s="17">
        <f>VLOOKUP(A25,[9]NSS!$A$3:$E$134,3,0)</f>
        <v>30</v>
      </c>
      <c r="AT25" s="17">
        <f>VLOOKUP(A25,[9]NSS!$A$3:$E$134,4,0)</f>
        <v>40</v>
      </c>
      <c r="AU25" s="3">
        <f t="shared" si="58"/>
        <v>70</v>
      </c>
      <c r="AV25" s="4" t="str">
        <f t="shared" si="59"/>
        <v>A</v>
      </c>
      <c r="AW25" s="4" t="str">
        <f t="shared" si="60"/>
        <v>8</v>
      </c>
      <c r="AX25" s="1">
        <v>4</v>
      </c>
      <c r="AY25" s="11">
        <f t="shared" si="61"/>
        <v>32</v>
      </c>
      <c r="AZ25" s="26">
        <f>VLOOKUP(A25,[10]ITM!$A$3:$E$134,3,0)</f>
        <v>30</v>
      </c>
      <c r="BA25" s="26">
        <f>VLOOKUP(A25,[10]ITM!$A$3:$E$134,4,0)</f>
        <v>40</v>
      </c>
      <c r="BB25" s="3">
        <f t="shared" si="62"/>
        <v>70</v>
      </c>
      <c r="BC25" s="4" t="str">
        <f t="shared" si="63"/>
        <v>A</v>
      </c>
      <c r="BD25" s="4" t="str">
        <f t="shared" si="64"/>
        <v>8</v>
      </c>
      <c r="BE25" s="1">
        <v>4</v>
      </c>
      <c r="BF25" s="11">
        <f t="shared" si="65"/>
        <v>32</v>
      </c>
      <c r="BG25" s="3">
        <f t="shared" si="66"/>
        <v>240</v>
      </c>
      <c r="BH25" s="3">
        <f t="shared" si="67"/>
        <v>320</v>
      </c>
      <c r="BI25" s="3">
        <f t="shared" si="68"/>
        <v>560</v>
      </c>
      <c r="BJ25" s="7">
        <f t="shared" si="69"/>
        <v>64</v>
      </c>
      <c r="BK25" s="7">
        <f t="shared" si="70"/>
        <v>256</v>
      </c>
      <c r="BL25" s="12">
        <f t="shared" si="71"/>
        <v>70</v>
      </c>
      <c r="BM25" s="3" t="s">
        <v>19</v>
      </c>
      <c r="BN25" s="8">
        <f t="shared" si="72"/>
        <v>8</v>
      </c>
      <c r="BO25" s="4" t="str">
        <f t="shared" si="73"/>
        <v>A</v>
      </c>
      <c r="BP25" s="10" t="str">
        <f t="shared" si="74"/>
        <v>70.74.99</v>
      </c>
    </row>
    <row r="26" spans="1:68" x14ac:dyDescent="0.25">
      <c r="A26" s="13">
        <f>[2]Sheet1!$A25</f>
        <v>1719024</v>
      </c>
      <c r="B26" s="14" t="str">
        <f>[2]Sheet1!$E25</f>
        <v>Micky Mrinal Minz</v>
      </c>
      <c r="C26" s="17">
        <f>VLOOKUP(A26,[3]PM!$A$3:$E$134,3,0)</f>
        <v>25</v>
      </c>
      <c r="D26" s="17">
        <f>VLOOKUP(A26,[3]PM!$A$3:$E$134,4,0)</f>
        <v>35</v>
      </c>
      <c r="E26" s="3">
        <f t="shared" si="34"/>
        <v>60</v>
      </c>
      <c r="F26" s="4" t="str">
        <f t="shared" si="35"/>
        <v>B</v>
      </c>
      <c r="G26" s="4" t="str">
        <f t="shared" si="36"/>
        <v>6</v>
      </c>
      <c r="H26" s="1">
        <v>4</v>
      </c>
      <c r="I26" s="11">
        <f t="shared" si="37"/>
        <v>24</v>
      </c>
      <c r="J26" s="17">
        <f>VLOOKUP(A26,[4]FA!$A$3:$E$134,3,0)</f>
        <v>25</v>
      </c>
      <c r="K26" s="17">
        <f>VLOOKUP(A26,[1]FA!$A$3:$E$134,4,0)</f>
        <v>35</v>
      </c>
      <c r="L26" s="3">
        <f t="shared" si="38"/>
        <v>60</v>
      </c>
      <c r="M26" s="4" t="str">
        <f t="shared" si="39"/>
        <v>B</v>
      </c>
      <c r="N26" s="4" t="str">
        <f t="shared" si="40"/>
        <v>6</v>
      </c>
      <c r="O26" s="1">
        <v>4</v>
      </c>
      <c r="P26" s="11">
        <f t="shared" si="41"/>
        <v>24</v>
      </c>
      <c r="Q26" s="25">
        <f>VLOOKUP(A26,[5]BS!$A$3:$E$134,3,0)</f>
        <v>25</v>
      </c>
      <c r="R26" s="25">
        <f>VLOOKUP(A26,[5]BS!$A$3:$E$134,4,0)</f>
        <v>35</v>
      </c>
      <c r="S26" s="3">
        <f t="shared" si="42"/>
        <v>60</v>
      </c>
      <c r="T26" s="4" t="str">
        <f t="shared" si="43"/>
        <v>A</v>
      </c>
      <c r="U26" s="4" t="str">
        <f t="shared" si="44"/>
        <v>6</v>
      </c>
      <c r="V26" s="1">
        <v>4</v>
      </c>
      <c r="W26" s="11">
        <f t="shared" si="45"/>
        <v>24</v>
      </c>
      <c r="X26" s="26">
        <f>VLOOKUP(A26,[6]OM!$A$3:$E$134,3,0)</f>
        <v>25</v>
      </c>
      <c r="Y26" s="27">
        <f>VLOOKUP(A26,[6]OM!$A$3:$E$134,4,0)</f>
        <v>35</v>
      </c>
      <c r="Z26" s="3">
        <f t="shared" si="46"/>
        <v>60</v>
      </c>
      <c r="AA26" s="4" t="str">
        <f t="shared" si="47"/>
        <v>B</v>
      </c>
      <c r="AB26" s="4" t="str">
        <f t="shared" si="48"/>
        <v>6</v>
      </c>
      <c r="AC26" s="1">
        <v>4</v>
      </c>
      <c r="AD26" s="11">
        <f t="shared" si="49"/>
        <v>24</v>
      </c>
      <c r="AE26" s="26">
        <f>VLOOKUP(A26,[7]ME!$A$3:$E$134,3,0)</f>
        <v>25</v>
      </c>
      <c r="AF26" s="27">
        <f>VLOOKUP(A26,[7]ME!$A$3:$E$134,4,0)</f>
        <v>35</v>
      </c>
      <c r="AG26" s="3">
        <f t="shared" si="50"/>
        <v>60</v>
      </c>
      <c r="AH26" s="4" t="str">
        <f t="shared" si="51"/>
        <v>B</v>
      </c>
      <c r="AI26" s="4" t="str">
        <f t="shared" si="52"/>
        <v>6</v>
      </c>
      <c r="AJ26" s="1">
        <v>4</v>
      </c>
      <c r="AK26" s="11">
        <f t="shared" si="53"/>
        <v>24</v>
      </c>
      <c r="AL26" s="26">
        <f>VLOOKUP(A26,[8]EMC!$A$3:$E$134,3,0)</f>
        <v>25</v>
      </c>
      <c r="AM26" s="26">
        <f>VLOOKUP(A26,[8]EMC!$A$3:$E$134,4,0)</f>
        <v>35</v>
      </c>
      <c r="AN26" s="3">
        <f t="shared" si="54"/>
        <v>60</v>
      </c>
      <c r="AO26" s="4" t="str">
        <f t="shared" si="55"/>
        <v>B</v>
      </c>
      <c r="AP26" s="4" t="str">
        <f t="shared" si="56"/>
        <v>6</v>
      </c>
      <c r="AQ26" s="1">
        <v>4</v>
      </c>
      <c r="AR26" s="11">
        <f t="shared" si="57"/>
        <v>24</v>
      </c>
      <c r="AS26" s="17">
        <f>VLOOKUP(A26,[9]NSS!$A$3:$E$134,3,0)</f>
        <v>25</v>
      </c>
      <c r="AT26" s="17">
        <f>VLOOKUP(A26,[9]NSS!$A$3:$E$134,4,0)</f>
        <v>35</v>
      </c>
      <c r="AU26" s="3">
        <f t="shared" si="58"/>
        <v>60</v>
      </c>
      <c r="AV26" s="4" t="str">
        <f t="shared" si="59"/>
        <v>B</v>
      </c>
      <c r="AW26" s="4" t="str">
        <f t="shared" si="60"/>
        <v>6</v>
      </c>
      <c r="AX26" s="1">
        <v>4</v>
      </c>
      <c r="AY26" s="11">
        <f t="shared" si="61"/>
        <v>24</v>
      </c>
      <c r="AZ26" s="26">
        <f>VLOOKUP(A26,[10]ITM!$A$3:$E$134,3,0)</f>
        <v>25</v>
      </c>
      <c r="BA26" s="26">
        <f>VLOOKUP(A26,[10]ITM!$A$3:$E$134,4,0)</f>
        <v>35</v>
      </c>
      <c r="BB26" s="3">
        <f t="shared" si="62"/>
        <v>60</v>
      </c>
      <c r="BC26" s="4" t="str">
        <f t="shared" si="63"/>
        <v>B</v>
      </c>
      <c r="BD26" s="4" t="str">
        <f t="shared" si="64"/>
        <v>6</v>
      </c>
      <c r="BE26" s="1">
        <v>4</v>
      </c>
      <c r="BF26" s="11">
        <f t="shared" si="65"/>
        <v>24</v>
      </c>
      <c r="BG26" s="3">
        <f t="shared" si="66"/>
        <v>200</v>
      </c>
      <c r="BH26" s="3">
        <f t="shared" si="67"/>
        <v>280</v>
      </c>
      <c r="BI26" s="3">
        <f t="shared" si="68"/>
        <v>480</v>
      </c>
      <c r="BJ26" s="7">
        <f t="shared" si="69"/>
        <v>48</v>
      </c>
      <c r="BK26" s="7">
        <f t="shared" si="70"/>
        <v>192</v>
      </c>
      <c r="BL26" s="12">
        <f t="shared" si="71"/>
        <v>60</v>
      </c>
      <c r="BM26" s="3" t="s">
        <v>19</v>
      </c>
      <c r="BN26" s="8">
        <f t="shared" si="72"/>
        <v>6</v>
      </c>
      <c r="BO26" s="4" t="str">
        <f t="shared" si="73"/>
        <v>B</v>
      </c>
      <c r="BP26" s="10" t="str">
        <f t="shared" si="74"/>
        <v>60-64.99</v>
      </c>
    </row>
    <row r="27" spans="1:68" x14ac:dyDescent="0.25">
      <c r="A27" s="13">
        <f>[2]Sheet1!$A26</f>
        <v>1719025</v>
      </c>
      <c r="B27" s="14" t="str">
        <f>[2]Sheet1!$E26</f>
        <v>Nishant Mundu Minz</v>
      </c>
      <c r="C27" s="17">
        <f>VLOOKUP(A27,[3]PM!$A$3:$E$134,3,0)</f>
        <v>32</v>
      </c>
      <c r="D27" s="17">
        <f>VLOOKUP(A27,[3]PM!$A$3:$E$134,4,0)</f>
        <v>42</v>
      </c>
      <c r="E27" s="3">
        <f t="shared" si="34"/>
        <v>74</v>
      </c>
      <c r="F27" s="4" t="str">
        <f t="shared" si="35"/>
        <v>A</v>
      </c>
      <c r="G27" s="4" t="str">
        <f t="shared" si="36"/>
        <v>8</v>
      </c>
      <c r="H27" s="1">
        <v>4</v>
      </c>
      <c r="I27" s="11">
        <f t="shared" si="37"/>
        <v>32</v>
      </c>
      <c r="J27" s="17">
        <f>VLOOKUP(A27,[4]FA!$A$3:$E$134,3,0)</f>
        <v>32</v>
      </c>
      <c r="K27" s="17">
        <f>VLOOKUP(A27,[1]FA!$A$3:$E$134,4,0)</f>
        <v>42</v>
      </c>
      <c r="L27" s="3">
        <f t="shared" si="38"/>
        <v>74</v>
      </c>
      <c r="M27" s="4" t="str">
        <f t="shared" si="39"/>
        <v>A</v>
      </c>
      <c r="N27" s="4" t="str">
        <f t="shared" si="40"/>
        <v>8</v>
      </c>
      <c r="O27" s="1">
        <v>4</v>
      </c>
      <c r="P27" s="11">
        <f t="shared" si="41"/>
        <v>32</v>
      </c>
      <c r="Q27" s="25">
        <f>VLOOKUP(A27,[5]BS!$A$3:$E$134,3,0)</f>
        <v>32</v>
      </c>
      <c r="R27" s="25">
        <f>VLOOKUP(A27,[5]BS!$A$3:$E$134,4,0)</f>
        <v>42</v>
      </c>
      <c r="S27" s="3">
        <f t="shared" si="42"/>
        <v>74</v>
      </c>
      <c r="T27" s="4" t="str">
        <f t="shared" si="43"/>
        <v>A+</v>
      </c>
      <c r="U27" s="4" t="str">
        <f t="shared" si="44"/>
        <v>8</v>
      </c>
      <c r="V27" s="1">
        <v>4</v>
      </c>
      <c r="W27" s="11">
        <f t="shared" si="45"/>
        <v>32</v>
      </c>
      <c r="X27" s="26">
        <f>VLOOKUP(A27,[6]OM!$A$3:$E$134,3,0)</f>
        <v>32</v>
      </c>
      <c r="Y27" s="27">
        <f>VLOOKUP(A27,[6]OM!$A$3:$E$134,4,0)</f>
        <v>42</v>
      </c>
      <c r="Z27" s="3">
        <f t="shared" si="46"/>
        <v>74</v>
      </c>
      <c r="AA27" s="4" t="str">
        <f t="shared" si="47"/>
        <v>A</v>
      </c>
      <c r="AB27" s="4" t="str">
        <f t="shared" si="48"/>
        <v>8</v>
      </c>
      <c r="AC27" s="1">
        <v>4</v>
      </c>
      <c r="AD27" s="11">
        <f t="shared" si="49"/>
        <v>32</v>
      </c>
      <c r="AE27" s="26">
        <f>VLOOKUP(A27,[7]ME!$A$3:$E$134,3,0)</f>
        <v>32</v>
      </c>
      <c r="AF27" s="27">
        <f>VLOOKUP(A27,[7]ME!$A$3:$E$134,4,0)</f>
        <v>42</v>
      </c>
      <c r="AG27" s="3">
        <f t="shared" si="50"/>
        <v>74</v>
      </c>
      <c r="AH27" s="4" t="str">
        <f t="shared" si="51"/>
        <v>A</v>
      </c>
      <c r="AI27" s="4" t="str">
        <f t="shared" si="52"/>
        <v>8</v>
      </c>
      <c r="AJ27" s="1">
        <v>4</v>
      </c>
      <c r="AK27" s="11">
        <f t="shared" si="53"/>
        <v>32</v>
      </c>
      <c r="AL27" s="26">
        <f>VLOOKUP(A27,[8]EMC!$A$3:$E$134,3,0)</f>
        <v>32</v>
      </c>
      <c r="AM27" s="26">
        <f>VLOOKUP(A27,[8]EMC!$A$3:$E$134,4,0)</f>
        <v>42</v>
      </c>
      <c r="AN27" s="3">
        <f t="shared" si="54"/>
        <v>74</v>
      </c>
      <c r="AO27" s="4" t="str">
        <f t="shared" si="55"/>
        <v>A</v>
      </c>
      <c r="AP27" s="4" t="str">
        <f t="shared" si="56"/>
        <v>8</v>
      </c>
      <c r="AQ27" s="1">
        <v>4</v>
      </c>
      <c r="AR27" s="11">
        <f t="shared" si="57"/>
        <v>32</v>
      </c>
      <c r="AS27" s="17">
        <f>VLOOKUP(A27,[9]NSS!$A$3:$E$134,3,0)</f>
        <v>32</v>
      </c>
      <c r="AT27" s="17">
        <f>VLOOKUP(A27,[9]NSS!$A$3:$E$134,4,0)</f>
        <v>42</v>
      </c>
      <c r="AU27" s="3">
        <f t="shared" si="58"/>
        <v>74</v>
      </c>
      <c r="AV27" s="4" t="str">
        <f t="shared" si="59"/>
        <v>A</v>
      </c>
      <c r="AW27" s="4" t="str">
        <f t="shared" si="60"/>
        <v>8</v>
      </c>
      <c r="AX27" s="1">
        <v>4</v>
      </c>
      <c r="AY27" s="11">
        <f t="shared" si="61"/>
        <v>32</v>
      </c>
      <c r="AZ27" s="26">
        <f>VLOOKUP(A27,[10]ITM!$A$3:$E$134,3,0)</f>
        <v>32</v>
      </c>
      <c r="BA27" s="26">
        <f>VLOOKUP(A27,[10]ITM!$A$3:$E$134,4,0)</f>
        <v>42</v>
      </c>
      <c r="BB27" s="3">
        <f t="shared" si="62"/>
        <v>74</v>
      </c>
      <c r="BC27" s="4" t="str">
        <f t="shared" si="63"/>
        <v>A</v>
      </c>
      <c r="BD27" s="4" t="str">
        <f t="shared" si="64"/>
        <v>8</v>
      </c>
      <c r="BE27" s="1">
        <v>4</v>
      </c>
      <c r="BF27" s="11">
        <f t="shared" si="65"/>
        <v>32</v>
      </c>
      <c r="BG27" s="3">
        <f t="shared" si="66"/>
        <v>256</v>
      </c>
      <c r="BH27" s="3">
        <f t="shared" si="67"/>
        <v>336</v>
      </c>
      <c r="BI27" s="3">
        <f t="shared" si="68"/>
        <v>592</v>
      </c>
      <c r="BJ27" s="7">
        <f t="shared" si="69"/>
        <v>64</v>
      </c>
      <c r="BK27" s="7">
        <f t="shared" si="70"/>
        <v>256</v>
      </c>
      <c r="BL27" s="12">
        <f t="shared" si="71"/>
        <v>74</v>
      </c>
      <c r="BM27" s="3" t="s">
        <v>19</v>
      </c>
      <c r="BN27" s="8">
        <f t="shared" si="72"/>
        <v>8</v>
      </c>
      <c r="BO27" s="4" t="str">
        <f t="shared" si="73"/>
        <v>A</v>
      </c>
      <c r="BP27" s="10" t="str">
        <f t="shared" si="74"/>
        <v>70.74.99</v>
      </c>
    </row>
    <row r="28" spans="1:68" x14ac:dyDescent="0.25">
      <c r="A28" s="13">
        <f>[2]Sheet1!$A27</f>
        <v>1719026</v>
      </c>
      <c r="B28" s="14" t="str">
        <f>[2]Sheet1!$E27</f>
        <v>Vinu Rajashekhar Minz</v>
      </c>
      <c r="C28" s="17">
        <f>VLOOKUP(A28,[3]PM!$A$3:$E$134,3,0)</f>
        <v>31</v>
      </c>
      <c r="D28" s="17">
        <f>VLOOKUP(A28,[3]PM!$A$3:$E$134,4,0)</f>
        <v>45</v>
      </c>
      <c r="E28" s="3">
        <f t="shared" si="34"/>
        <v>76</v>
      </c>
      <c r="F28" s="4" t="str">
        <f t="shared" si="35"/>
        <v>A+</v>
      </c>
      <c r="G28" s="4" t="str">
        <f t="shared" si="36"/>
        <v>9</v>
      </c>
      <c r="H28" s="1">
        <v>4</v>
      </c>
      <c r="I28" s="11">
        <f t="shared" si="37"/>
        <v>36</v>
      </c>
      <c r="J28" s="17">
        <f>VLOOKUP(A28,[4]FA!$A$3:$E$134,3,0)</f>
        <v>31</v>
      </c>
      <c r="K28" s="17">
        <f>VLOOKUP(A28,[1]FA!$A$3:$E$134,4,0)</f>
        <v>45</v>
      </c>
      <c r="L28" s="3">
        <f t="shared" si="38"/>
        <v>76</v>
      </c>
      <c r="M28" s="4" t="str">
        <f t="shared" si="39"/>
        <v>A+</v>
      </c>
      <c r="N28" s="4" t="str">
        <f t="shared" si="40"/>
        <v>9</v>
      </c>
      <c r="O28" s="1">
        <v>4</v>
      </c>
      <c r="P28" s="11">
        <f t="shared" si="41"/>
        <v>36</v>
      </c>
      <c r="Q28" s="25">
        <f>VLOOKUP(A28,[5]BS!$A$3:$E$134,3,0)</f>
        <v>31</v>
      </c>
      <c r="R28" s="25">
        <f>VLOOKUP(A28,[5]BS!$A$3:$E$134,4,0)</f>
        <v>45</v>
      </c>
      <c r="S28" s="3">
        <f t="shared" si="42"/>
        <v>76</v>
      </c>
      <c r="T28" s="4" t="str">
        <f t="shared" si="43"/>
        <v>A+</v>
      </c>
      <c r="U28" s="4" t="str">
        <f t="shared" si="44"/>
        <v>9</v>
      </c>
      <c r="V28" s="1">
        <v>4</v>
      </c>
      <c r="W28" s="11">
        <f t="shared" si="45"/>
        <v>36</v>
      </c>
      <c r="X28" s="26">
        <f>VLOOKUP(A28,[6]OM!$A$3:$E$134,3,0)</f>
        <v>31</v>
      </c>
      <c r="Y28" s="27">
        <f>VLOOKUP(A28,[6]OM!$A$3:$E$134,4,0)</f>
        <v>45</v>
      </c>
      <c r="Z28" s="3">
        <f t="shared" si="46"/>
        <v>76</v>
      </c>
      <c r="AA28" s="4" t="str">
        <f t="shared" si="47"/>
        <v>A+</v>
      </c>
      <c r="AB28" s="4" t="str">
        <f t="shared" si="48"/>
        <v>9</v>
      </c>
      <c r="AC28" s="1">
        <v>4</v>
      </c>
      <c r="AD28" s="11">
        <f t="shared" si="49"/>
        <v>36</v>
      </c>
      <c r="AE28" s="26">
        <f>VLOOKUP(A28,[7]ME!$A$3:$E$134,3,0)</f>
        <v>31</v>
      </c>
      <c r="AF28" s="27">
        <f>VLOOKUP(A28,[7]ME!$A$3:$E$134,4,0)</f>
        <v>45</v>
      </c>
      <c r="AG28" s="3">
        <f t="shared" si="50"/>
        <v>76</v>
      </c>
      <c r="AH28" s="4" t="str">
        <f t="shared" si="51"/>
        <v>A+</v>
      </c>
      <c r="AI28" s="4" t="str">
        <f t="shared" si="52"/>
        <v>9</v>
      </c>
      <c r="AJ28" s="1">
        <v>4</v>
      </c>
      <c r="AK28" s="11">
        <f t="shared" si="53"/>
        <v>36</v>
      </c>
      <c r="AL28" s="26">
        <f>VLOOKUP(A28,[8]EMC!$A$3:$E$134,3,0)</f>
        <v>31</v>
      </c>
      <c r="AM28" s="26">
        <f>VLOOKUP(A28,[8]EMC!$A$3:$E$134,4,0)</f>
        <v>45</v>
      </c>
      <c r="AN28" s="3">
        <f t="shared" si="54"/>
        <v>76</v>
      </c>
      <c r="AO28" s="4" t="str">
        <f t="shared" si="55"/>
        <v>A+</v>
      </c>
      <c r="AP28" s="4" t="str">
        <f t="shared" si="56"/>
        <v>9</v>
      </c>
      <c r="AQ28" s="1">
        <v>4</v>
      </c>
      <c r="AR28" s="11">
        <f t="shared" si="57"/>
        <v>36</v>
      </c>
      <c r="AS28" s="17">
        <f>VLOOKUP(A28,[9]NSS!$A$3:$E$134,3,0)</f>
        <v>31</v>
      </c>
      <c r="AT28" s="17">
        <f>VLOOKUP(A28,[9]NSS!$A$3:$E$134,4,0)</f>
        <v>45</v>
      </c>
      <c r="AU28" s="3">
        <f t="shared" si="58"/>
        <v>76</v>
      </c>
      <c r="AV28" s="4" t="str">
        <f t="shared" si="59"/>
        <v>A+</v>
      </c>
      <c r="AW28" s="4" t="str">
        <f t="shared" si="60"/>
        <v>9</v>
      </c>
      <c r="AX28" s="1">
        <v>4</v>
      </c>
      <c r="AY28" s="11">
        <f t="shared" si="61"/>
        <v>36</v>
      </c>
      <c r="AZ28" s="26">
        <f>VLOOKUP(A28,[10]ITM!$A$3:$E$134,3,0)</f>
        <v>31</v>
      </c>
      <c r="BA28" s="26">
        <f>VLOOKUP(A28,[10]ITM!$A$3:$E$134,4,0)</f>
        <v>45</v>
      </c>
      <c r="BB28" s="3">
        <f t="shared" si="62"/>
        <v>76</v>
      </c>
      <c r="BC28" s="4" t="str">
        <f t="shared" si="63"/>
        <v>A+</v>
      </c>
      <c r="BD28" s="4" t="str">
        <f t="shared" si="64"/>
        <v>9</v>
      </c>
      <c r="BE28" s="1">
        <v>4</v>
      </c>
      <c r="BF28" s="11">
        <f t="shared" si="65"/>
        <v>36</v>
      </c>
      <c r="BG28" s="3">
        <f t="shared" si="66"/>
        <v>248</v>
      </c>
      <c r="BH28" s="3">
        <f t="shared" si="67"/>
        <v>360</v>
      </c>
      <c r="BI28" s="3">
        <f t="shared" si="68"/>
        <v>608</v>
      </c>
      <c r="BJ28" s="7">
        <f t="shared" si="69"/>
        <v>72</v>
      </c>
      <c r="BK28" s="7">
        <f t="shared" si="70"/>
        <v>288</v>
      </c>
      <c r="BL28" s="12">
        <f t="shared" si="71"/>
        <v>76</v>
      </c>
      <c r="BM28" s="3" t="s">
        <v>19</v>
      </c>
      <c r="BN28" s="8">
        <f t="shared" si="72"/>
        <v>9</v>
      </c>
      <c r="BO28" s="4" t="str">
        <f t="shared" si="73"/>
        <v>A+</v>
      </c>
      <c r="BP28" s="10" t="str">
        <f t="shared" si="74"/>
        <v>75-79-99</v>
      </c>
    </row>
    <row r="29" spans="1:68" x14ac:dyDescent="0.25">
      <c r="A29" s="13">
        <f>[2]Sheet1!$A28</f>
        <v>1719027</v>
      </c>
      <c r="B29" s="14" t="str">
        <f>[2]Sheet1!$E28</f>
        <v>Mainack Mondal Minz</v>
      </c>
      <c r="C29" s="17">
        <f>VLOOKUP(A29,[3]PM!$A$3:$E$134,3,0)</f>
        <v>33</v>
      </c>
      <c r="D29" s="17">
        <f>VLOOKUP(A29,[3]PM!$A$3:$E$134,4,0)</f>
        <v>36</v>
      </c>
      <c r="E29" s="3">
        <f t="shared" si="34"/>
        <v>69</v>
      </c>
      <c r="F29" s="4" t="str">
        <f t="shared" si="35"/>
        <v>B+</v>
      </c>
      <c r="G29" s="4" t="str">
        <f t="shared" si="36"/>
        <v>7</v>
      </c>
      <c r="H29" s="1">
        <v>4</v>
      </c>
      <c r="I29" s="11">
        <f t="shared" si="37"/>
        <v>28</v>
      </c>
      <c r="J29" s="17">
        <f>VLOOKUP(A29,[4]FA!$A$3:$E$134,3,0)</f>
        <v>33</v>
      </c>
      <c r="K29" s="17">
        <f>VLOOKUP(A29,[1]FA!$A$3:$E$134,4,0)</f>
        <v>36</v>
      </c>
      <c r="L29" s="3">
        <f t="shared" si="38"/>
        <v>69</v>
      </c>
      <c r="M29" s="4" t="str">
        <f t="shared" si="39"/>
        <v>B+</v>
      </c>
      <c r="N29" s="4" t="str">
        <f t="shared" si="40"/>
        <v>7</v>
      </c>
      <c r="O29" s="1">
        <v>4</v>
      </c>
      <c r="P29" s="11">
        <f t="shared" si="41"/>
        <v>28</v>
      </c>
      <c r="Q29" s="25">
        <f>VLOOKUP(A29,[5]BS!$A$3:$E$134,3,0)</f>
        <v>33</v>
      </c>
      <c r="R29" s="25">
        <f>VLOOKUP(A29,[5]BS!$A$3:$E$134,4,0)</f>
        <v>36</v>
      </c>
      <c r="S29" s="3">
        <f t="shared" si="42"/>
        <v>69</v>
      </c>
      <c r="T29" s="4" t="str">
        <f t="shared" si="43"/>
        <v>A</v>
      </c>
      <c r="U29" s="4" t="str">
        <f t="shared" si="44"/>
        <v>7</v>
      </c>
      <c r="V29" s="1">
        <v>4</v>
      </c>
      <c r="W29" s="11">
        <f t="shared" si="45"/>
        <v>28</v>
      </c>
      <c r="X29" s="26">
        <f>VLOOKUP(A29,[6]OM!$A$3:$E$134,3,0)</f>
        <v>33</v>
      </c>
      <c r="Y29" s="27">
        <f>VLOOKUP(A29,[6]OM!$A$3:$E$134,4,0)</f>
        <v>36</v>
      </c>
      <c r="Z29" s="3">
        <f t="shared" si="46"/>
        <v>69</v>
      </c>
      <c r="AA29" s="4" t="str">
        <f t="shared" si="47"/>
        <v>B+</v>
      </c>
      <c r="AB29" s="4" t="str">
        <f t="shared" si="48"/>
        <v>7</v>
      </c>
      <c r="AC29" s="1">
        <v>4</v>
      </c>
      <c r="AD29" s="11">
        <f t="shared" si="49"/>
        <v>28</v>
      </c>
      <c r="AE29" s="26">
        <f>VLOOKUP(A29,[7]ME!$A$3:$E$134,3,0)</f>
        <v>33</v>
      </c>
      <c r="AF29" s="27">
        <f>VLOOKUP(A29,[7]ME!$A$3:$E$134,4,0)</f>
        <v>36</v>
      </c>
      <c r="AG29" s="3">
        <f t="shared" si="50"/>
        <v>69</v>
      </c>
      <c r="AH29" s="4" t="str">
        <f t="shared" si="51"/>
        <v>B+</v>
      </c>
      <c r="AI29" s="4" t="str">
        <f t="shared" si="52"/>
        <v>7</v>
      </c>
      <c r="AJ29" s="1">
        <v>4</v>
      </c>
      <c r="AK29" s="11">
        <f t="shared" si="53"/>
        <v>28</v>
      </c>
      <c r="AL29" s="26">
        <f>VLOOKUP(A29,[8]EMC!$A$3:$E$134,3,0)</f>
        <v>33</v>
      </c>
      <c r="AM29" s="26">
        <f>VLOOKUP(A29,[8]EMC!$A$3:$E$134,4,0)</f>
        <v>36</v>
      </c>
      <c r="AN29" s="3">
        <f t="shared" si="54"/>
        <v>69</v>
      </c>
      <c r="AO29" s="4" t="str">
        <f t="shared" si="55"/>
        <v>B+</v>
      </c>
      <c r="AP29" s="4" t="str">
        <f t="shared" si="56"/>
        <v>7</v>
      </c>
      <c r="AQ29" s="1">
        <v>4</v>
      </c>
      <c r="AR29" s="11">
        <f t="shared" si="57"/>
        <v>28</v>
      </c>
      <c r="AS29" s="17">
        <f>VLOOKUP(A29,[9]NSS!$A$3:$E$134,3,0)</f>
        <v>33</v>
      </c>
      <c r="AT29" s="17">
        <f>VLOOKUP(A29,[9]NSS!$A$3:$E$134,4,0)</f>
        <v>36</v>
      </c>
      <c r="AU29" s="3">
        <f t="shared" si="58"/>
        <v>69</v>
      </c>
      <c r="AV29" s="4" t="str">
        <f t="shared" si="59"/>
        <v>B+</v>
      </c>
      <c r="AW29" s="4" t="str">
        <f t="shared" si="60"/>
        <v>7</v>
      </c>
      <c r="AX29" s="1">
        <v>4</v>
      </c>
      <c r="AY29" s="11">
        <f t="shared" si="61"/>
        <v>28</v>
      </c>
      <c r="AZ29" s="26">
        <f>VLOOKUP(A29,[10]ITM!$A$3:$E$134,3,0)</f>
        <v>33</v>
      </c>
      <c r="BA29" s="26">
        <f>VLOOKUP(A29,[10]ITM!$A$3:$E$134,4,0)</f>
        <v>36</v>
      </c>
      <c r="BB29" s="3">
        <f t="shared" si="62"/>
        <v>69</v>
      </c>
      <c r="BC29" s="4" t="str">
        <f t="shared" si="63"/>
        <v>B+</v>
      </c>
      <c r="BD29" s="4" t="str">
        <f t="shared" si="64"/>
        <v>7</v>
      </c>
      <c r="BE29" s="1">
        <v>4</v>
      </c>
      <c r="BF29" s="11">
        <f t="shared" si="65"/>
        <v>28</v>
      </c>
      <c r="BG29" s="3">
        <f t="shared" si="66"/>
        <v>264</v>
      </c>
      <c r="BH29" s="3">
        <f t="shared" si="67"/>
        <v>288</v>
      </c>
      <c r="BI29" s="3">
        <f t="shared" si="68"/>
        <v>552</v>
      </c>
      <c r="BJ29" s="7">
        <f t="shared" si="69"/>
        <v>56</v>
      </c>
      <c r="BK29" s="7">
        <f t="shared" si="70"/>
        <v>224</v>
      </c>
      <c r="BL29" s="12">
        <f t="shared" si="71"/>
        <v>69</v>
      </c>
      <c r="BM29" s="3" t="s">
        <v>19</v>
      </c>
      <c r="BN29" s="8">
        <f t="shared" si="72"/>
        <v>7</v>
      </c>
      <c r="BO29" s="4" t="str">
        <f t="shared" si="73"/>
        <v>B+</v>
      </c>
      <c r="BP29" s="10" t="str">
        <f t="shared" si="74"/>
        <v>65-69.99</v>
      </c>
    </row>
    <row r="30" spans="1:68" x14ac:dyDescent="0.25">
      <c r="A30" s="13">
        <f>[2]Sheet1!$A29</f>
        <v>1719028</v>
      </c>
      <c r="B30" s="14" t="str">
        <f>[2]Sheet1!$E29</f>
        <v>Debabrata Dey Minz</v>
      </c>
      <c r="C30" s="17">
        <f>VLOOKUP(A30,[3]PM!$A$3:$E$134,3,0)</f>
        <v>32</v>
      </c>
      <c r="D30" s="17">
        <f>VLOOKUP(A30,[3]PM!$A$3:$E$134,4,0)</f>
        <v>39</v>
      </c>
      <c r="E30" s="3">
        <f t="shared" si="34"/>
        <v>71</v>
      </c>
      <c r="F30" s="4" t="str">
        <f t="shared" si="35"/>
        <v>A</v>
      </c>
      <c r="G30" s="4" t="str">
        <f t="shared" si="36"/>
        <v>8</v>
      </c>
      <c r="H30" s="1">
        <v>4</v>
      </c>
      <c r="I30" s="11">
        <f t="shared" si="37"/>
        <v>32</v>
      </c>
      <c r="J30" s="17">
        <f>VLOOKUP(A30,[4]FA!$A$3:$E$134,3,0)</f>
        <v>32</v>
      </c>
      <c r="K30" s="17">
        <f>VLOOKUP(A30,[1]FA!$A$3:$E$134,4,0)</f>
        <v>39</v>
      </c>
      <c r="L30" s="3">
        <f t="shared" si="38"/>
        <v>71</v>
      </c>
      <c r="M30" s="4" t="str">
        <f t="shared" si="39"/>
        <v>A</v>
      </c>
      <c r="N30" s="4" t="str">
        <f t="shared" si="40"/>
        <v>8</v>
      </c>
      <c r="O30" s="1">
        <v>4</v>
      </c>
      <c r="P30" s="11">
        <f t="shared" si="41"/>
        <v>32</v>
      </c>
      <c r="Q30" s="25">
        <f>VLOOKUP(A30,[5]BS!$A$3:$E$134,3,0)</f>
        <v>32</v>
      </c>
      <c r="R30" s="25">
        <f>VLOOKUP(A30,[5]BS!$A$3:$E$134,4,0)</f>
        <v>39</v>
      </c>
      <c r="S30" s="3">
        <f t="shared" si="42"/>
        <v>71</v>
      </c>
      <c r="T30" s="4" t="str">
        <f t="shared" si="43"/>
        <v>A+</v>
      </c>
      <c r="U30" s="4" t="str">
        <f t="shared" si="44"/>
        <v>8</v>
      </c>
      <c r="V30" s="1">
        <v>4</v>
      </c>
      <c r="W30" s="11">
        <f t="shared" si="45"/>
        <v>32</v>
      </c>
      <c r="X30" s="26">
        <f>VLOOKUP(A30,[6]OM!$A$3:$E$134,3,0)</f>
        <v>32</v>
      </c>
      <c r="Y30" s="27">
        <f>VLOOKUP(A30,[6]OM!$A$3:$E$134,4,0)</f>
        <v>39</v>
      </c>
      <c r="Z30" s="3">
        <f t="shared" si="46"/>
        <v>71</v>
      </c>
      <c r="AA30" s="4" t="str">
        <f t="shared" si="47"/>
        <v>A</v>
      </c>
      <c r="AB30" s="4" t="str">
        <f t="shared" si="48"/>
        <v>8</v>
      </c>
      <c r="AC30" s="1">
        <v>4</v>
      </c>
      <c r="AD30" s="11">
        <f t="shared" si="49"/>
        <v>32</v>
      </c>
      <c r="AE30" s="26">
        <f>VLOOKUP(A30,[7]ME!$A$3:$E$134,3,0)</f>
        <v>32</v>
      </c>
      <c r="AF30" s="27">
        <f>VLOOKUP(A30,[7]ME!$A$3:$E$134,4,0)</f>
        <v>39</v>
      </c>
      <c r="AG30" s="3">
        <f t="shared" si="50"/>
        <v>71</v>
      </c>
      <c r="AH30" s="4" t="str">
        <f t="shared" si="51"/>
        <v>A</v>
      </c>
      <c r="AI30" s="4" t="str">
        <f t="shared" si="52"/>
        <v>8</v>
      </c>
      <c r="AJ30" s="1">
        <v>4</v>
      </c>
      <c r="AK30" s="11">
        <f t="shared" si="53"/>
        <v>32</v>
      </c>
      <c r="AL30" s="26">
        <f>VLOOKUP(A30,[8]EMC!$A$3:$E$134,3,0)</f>
        <v>32</v>
      </c>
      <c r="AM30" s="26">
        <f>VLOOKUP(A30,[8]EMC!$A$3:$E$134,4,0)</f>
        <v>39</v>
      </c>
      <c r="AN30" s="3">
        <f t="shared" si="54"/>
        <v>71</v>
      </c>
      <c r="AO30" s="4" t="str">
        <f t="shared" si="55"/>
        <v>A</v>
      </c>
      <c r="AP30" s="4" t="str">
        <f t="shared" si="56"/>
        <v>8</v>
      </c>
      <c r="AQ30" s="1">
        <v>4</v>
      </c>
      <c r="AR30" s="11">
        <f t="shared" si="57"/>
        <v>32</v>
      </c>
      <c r="AS30" s="17">
        <f>VLOOKUP(A30,[9]NSS!$A$3:$E$134,3,0)</f>
        <v>32</v>
      </c>
      <c r="AT30" s="17">
        <f>VLOOKUP(A30,[9]NSS!$A$3:$E$134,4,0)</f>
        <v>39</v>
      </c>
      <c r="AU30" s="3">
        <f t="shared" si="58"/>
        <v>71</v>
      </c>
      <c r="AV30" s="4" t="str">
        <f t="shared" si="59"/>
        <v>A</v>
      </c>
      <c r="AW30" s="4" t="str">
        <f t="shared" si="60"/>
        <v>8</v>
      </c>
      <c r="AX30" s="1">
        <v>4</v>
      </c>
      <c r="AY30" s="11">
        <f t="shared" si="61"/>
        <v>32</v>
      </c>
      <c r="AZ30" s="26">
        <f>VLOOKUP(A30,[10]ITM!$A$3:$E$134,3,0)</f>
        <v>32</v>
      </c>
      <c r="BA30" s="26">
        <f>VLOOKUP(A30,[10]ITM!$A$3:$E$134,4,0)</f>
        <v>39</v>
      </c>
      <c r="BB30" s="3">
        <f t="shared" si="62"/>
        <v>71</v>
      </c>
      <c r="BC30" s="4" t="str">
        <f t="shared" si="63"/>
        <v>A</v>
      </c>
      <c r="BD30" s="4" t="str">
        <f t="shared" si="64"/>
        <v>8</v>
      </c>
      <c r="BE30" s="1">
        <v>4</v>
      </c>
      <c r="BF30" s="11">
        <f t="shared" si="65"/>
        <v>32</v>
      </c>
      <c r="BG30" s="3">
        <f t="shared" si="66"/>
        <v>256</v>
      </c>
      <c r="BH30" s="3">
        <f t="shared" si="67"/>
        <v>312</v>
      </c>
      <c r="BI30" s="3">
        <f t="shared" si="68"/>
        <v>568</v>
      </c>
      <c r="BJ30" s="7">
        <f t="shared" si="69"/>
        <v>64</v>
      </c>
      <c r="BK30" s="7">
        <f t="shared" si="70"/>
        <v>256</v>
      </c>
      <c r="BL30" s="12">
        <f t="shared" si="71"/>
        <v>71</v>
      </c>
      <c r="BM30" s="3" t="s">
        <v>19</v>
      </c>
      <c r="BN30" s="8">
        <f t="shared" si="72"/>
        <v>8</v>
      </c>
      <c r="BO30" s="4" t="str">
        <f t="shared" si="73"/>
        <v>A</v>
      </c>
      <c r="BP30" s="10" t="str">
        <f t="shared" si="74"/>
        <v>70.74.99</v>
      </c>
    </row>
    <row r="31" spans="1:68" x14ac:dyDescent="0.25">
      <c r="A31" s="13">
        <f>[2]Sheet1!$A30</f>
        <v>1719029</v>
      </c>
      <c r="B31" s="14" t="str">
        <f>[2]Sheet1!$E30</f>
        <v>Vivekananda Najumudheen Bhat</v>
      </c>
      <c r="C31" s="17">
        <f>VLOOKUP(A31,[3]PM!$A$3:$E$134,3,0)</f>
        <v>30</v>
      </c>
      <c r="D31" s="17">
        <f>VLOOKUP(A31,[3]PM!$A$3:$E$134,4,0)</f>
        <v>41</v>
      </c>
      <c r="E31" s="3">
        <f t="shared" si="34"/>
        <v>71</v>
      </c>
      <c r="F31" s="4" t="str">
        <f t="shared" si="35"/>
        <v>A</v>
      </c>
      <c r="G31" s="4" t="str">
        <f t="shared" si="36"/>
        <v>8</v>
      </c>
      <c r="H31" s="1">
        <v>4</v>
      </c>
      <c r="I31" s="11">
        <f t="shared" si="37"/>
        <v>32</v>
      </c>
      <c r="J31" s="17">
        <f>VLOOKUP(A31,[4]FA!$A$3:$E$134,3,0)</f>
        <v>30</v>
      </c>
      <c r="K31" s="17">
        <f>VLOOKUP(A31,[1]FA!$A$3:$E$134,4,0)</f>
        <v>41</v>
      </c>
      <c r="L31" s="3">
        <f t="shared" si="38"/>
        <v>71</v>
      </c>
      <c r="M31" s="4" t="str">
        <f t="shared" si="39"/>
        <v>A</v>
      </c>
      <c r="N31" s="4" t="str">
        <f t="shared" si="40"/>
        <v>8</v>
      </c>
      <c r="O31" s="1">
        <v>4</v>
      </c>
      <c r="P31" s="11">
        <f t="shared" si="41"/>
        <v>32</v>
      </c>
      <c r="Q31" s="25">
        <f>VLOOKUP(A31,[5]BS!$A$3:$E$134,3,0)</f>
        <v>30</v>
      </c>
      <c r="R31" s="25">
        <f>VLOOKUP(A31,[5]BS!$A$3:$E$134,4,0)</f>
        <v>41</v>
      </c>
      <c r="S31" s="3">
        <f t="shared" si="42"/>
        <v>71</v>
      </c>
      <c r="T31" s="4" t="str">
        <f t="shared" si="43"/>
        <v>A+</v>
      </c>
      <c r="U31" s="4" t="str">
        <f t="shared" si="44"/>
        <v>8</v>
      </c>
      <c r="V31" s="1">
        <v>4</v>
      </c>
      <c r="W31" s="11">
        <f t="shared" si="45"/>
        <v>32</v>
      </c>
      <c r="X31" s="26">
        <f>VLOOKUP(A31,[6]OM!$A$3:$E$134,3,0)</f>
        <v>30</v>
      </c>
      <c r="Y31" s="27">
        <f>VLOOKUP(A31,[6]OM!$A$3:$E$134,4,0)</f>
        <v>41</v>
      </c>
      <c r="Z31" s="3">
        <f t="shared" si="46"/>
        <v>71</v>
      </c>
      <c r="AA31" s="4" t="str">
        <f t="shared" si="47"/>
        <v>A</v>
      </c>
      <c r="AB31" s="4" t="str">
        <f t="shared" si="48"/>
        <v>8</v>
      </c>
      <c r="AC31" s="1">
        <v>4</v>
      </c>
      <c r="AD31" s="11">
        <f t="shared" si="49"/>
        <v>32</v>
      </c>
      <c r="AE31" s="26">
        <f>VLOOKUP(A31,[7]ME!$A$3:$E$134,3,0)</f>
        <v>30</v>
      </c>
      <c r="AF31" s="27">
        <f>VLOOKUP(A31,[7]ME!$A$3:$E$134,4,0)</f>
        <v>41</v>
      </c>
      <c r="AG31" s="3">
        <f t="shared" si="50"/>
        <v>71</v>
      </c>
      <c r="AH31" s="4" t="str">
        <f t="shared" si="51"/>
        <v>A</v>
      </c>
      <c r="AI31" s="4" t="str">
        <f t="shared" si="52"/>
        <v>8</v>
      </c>
      <c r="AJ31" s="1">
        <v>4</v>
      </c>
      <c r="AK31" s="11">
        <f t="shared" si="53"/>
        <v>32</v>
      </c>
      <c r="AL31" s="26">
        <f>VLOOKUP(A31,[8]EMC!$A$3:$E$134,3,0)</f>
        <v>30</v>
      </c>
      <c r="AM31" s="26">
        <f>VLOOKUP(A31,[8]EMC!$A$3:$E$134,4,0)</f>
        <v>41</v>
      </c>
      <c r="AN31" s="3">
        <f t="shared" si="54"/>
        <v>71</v>
      </c>
      <c r="AO31" s="4" t="str">
        <f t="shared" si="55"/>
        <v>A</v>
      </c>
      <c r="AP31" s="4" t="str">
        <f t="shared" si="56"/>
        <v>8</v>
      </c>
      <c r="AQ31" s="1">
        <v>4</v>
      </c>
      <c r="AR31" s="11">
        <f t="shared" si="57"/>
        <v>32</v>
      </c>
      <c r="AS31" s="17">
        <f>VLOOKUP(A31,[9]NSS!$A$3:$E$134,3,0)</f>
        <v>30</v>
      </c>
      <c r="AT31" s="17">
        <f>VLOOKUP(A31,[9]NSS!$A$3:$E$134,4,0)</f>
        <v>41</v>
      </c>
      <c r="AU31" s="3">
        <f t="shared" si="58"/>
        <v>71</v>
      </c>
      <c r="AV31" s="4" t="str">
        <f t="shared" si="59"/>
        <v>A</v>
      </c>
      <c r="AW31" s="4" t="str">
        <f t="shared" si="60"/>
        <v>8</v>
      </c>
      <c r="AX31" s="1">
        <v>4</v>
      </c>
      <c r="AY31" s="11">
        <f t="shared" si="61"/>
        <v>32</v>
      </c>
      <c r="AZ31" s="26">
        <f>VLOOKUP(A31,[10]ITM!$A$3:$E$134,3,0)</f>
        <v>30</v>
      </c>
      <c r="BA31" s="26">
        <f>VLOOKUP(A31,[10]ITM!$A$3:$E$134,4,0)</f>
        <v>41</v>
      </c>
      <c r="BB31" s="3">
        <f t="shared" si="62"/>
        <v>71</v>
      </c>
      <c r="BC31" s="4" t="str">
        <f t="shared" si="63"/>
        <v>A</v>
      </c>
      <c r="BD31" s="4" t="str">
        <f t="shared" si="64"/>
        <v>8</v>
      </c>
      <c r="BE31" s="1">
        <v>4</v>
      </c>
      <c r="BF31" s="11">
        <f t="shared" si="65"/>
        <v>32</v>
      </c>
      <c r="BG31" s="3">
        <f t="shared" si="66"/>
        <v>240</v>
      </c>
      <c r="BH31" s="3">
        <f t="shared" si="67"/>
        <v>328</v>
      </c>
      <c r="BI31" s="3">
        <f t="shared" si="68"/>
        <v>568</v>
      </c>
      <c r="BJ31" s="7">
        <f t="shared" si="69"/>
        <v>64</v>
      </c>
      <c r="BK31" s="7">
        <f t="shared" si="70"/>
        <v>256</v>
      </c>
      <c r="BL31" s="12">
        <f t="shared" si="71"/>
        <v>71</v>
      </c>
      <c r="BM31" s="3" t="s">
        <v>19</v>
      </c>
      <c r="BN31" s="8">
        <f t="shared" si="72"/>
        <v>8</v>
      </c>
      <c r="BO31" s="4" t="str">
        <f t="shared" si="73"/>
        <v>A</v>
      </c>
      <c r="BP31" s="10" t="str">
        <f t="shared" si="74"/>
        <v>70.74.99</v>
      </c>
    </row>
    <row r="32" spans="1:68" x14ac:dyDescent="0.25">
      <c r="A32" s="13">
        <f>[2]Sheet1!$A31</f>
        <v>1719030</v>
      </c>
      <c r="B32" s="14" t="str">
        <f>[2]Sheet1!$E31</f>
        <v>Praveen Ankit Sonare</v>
      </c>
      <c r="C32" s="17">
        <f>VLOOKUP(A32,[3]PM!$A$3:$E$134,3,0)</f>
        <v>29</v>
      </c>
      <c r="D32" s="17">
        <f>VLOOKUP(A32,[3]PM!$A$3:$E$134,4,0)</f>
        <v>46</v>
      </c>
      <c r="E32" s="3">
        <f t="shared" si="34"/>
        <v>75</v>
      </c>
      <c r="F32" s="4" t="str">
        <f t="shared" si="35"/>
        <v>A+</v>
      </c>
      <c r="G32" s="4" t="str">
        <f t="shared" si="36"/>
        <v>9</v>
      </c>
      <c r="H32" s="1">
        <v>4</v>
      </c>
      <c r="I32" s="11">
        <f t="shared" si="37"/>
        <v>36</v>
      </c>
      <c r="J32" s="17">
        <f>VLOOKUP(A32,[4]FA!$A$3:$E$134,3,0)</f>
        <v>29</v>
      </c>
      <c r="K32" s="17">
        <f>VLOOKUP(A32,[1]FA!$A$3:$E$134,4,0)</f>
        <v>46</v>
      </c>
      <c r="L32" s="3">
        <f t="shared" si="38"/>
        <v>75</v>
      </c>
      <c r="M32" s="4" t="str">
        <f t="shared" si="39"/>
        <v>A+</v>
      </c>
      <c r="N32" s="4" t="str">
        <f t="shared" si="40"/>
        <v>9</v>
      </c>
      <c r="O32" s="1">
        <v>4</v>
      </c>
      <c r="P32" s="11">
        <f t="shared" si="41"/>
        <v>36</v>
      </c>
      <c r="Q32" s="25">
        <f>VLOOKUP(A32,[5]BS!$A$3:$E$134,3,0)</f>
        <v>29</v>
      </c>
      <c r="R32" s="25">
        <f>VLOOKUP(A32,[5]BS!$A$3:$E$134,4,0)</f>
        <v>46</v>
      </c>
      <c r="S32" s="3">
        <f t="shared" si="42"/>
        <v>75</v>
      </c>
      <c r="T32" s="4" t="str">
        <f t="shared" si="43"/>
        <v>A+</v>
      </c>
      <c r="U32" s="4" t="str">
        <f t="shared" si="44"/>
        <v>9</v>
      </c>
      <c r="V32" s="1">
        <v>4</v>
      </c>
      <c r="W32" s="11">
        <f t="shared" si="45"/>
        <v>36</v>
      </c>
      <c r="X32" s="26">
        <f>VLOOKUP(A32,[6]OM!$A$3:$E$134,3,0)</f>
        <v>29</v>
      </c>
      <c r="Y32" s="27">
        <f>VLOOKUP(A32,[6]OM!$A$3:$E$134,4,0)</f>
        <v>46</v>
      </c>
      <c r="Z32" s="3">
        <f t="shared" si="46"/>
        <v>75</v>
      </c>
      <c r="AA32" s="4" t="str">
        <f t="shared" si="47"/>
        <v>A+</v>
      </c>
      <c r="AB32" s="4" t="str">
        <f t="shared" si="48"/>
        <v>9</v>
      </c>
      <c r="AC32" s="1">
        <v>4</v>
      </c>
      <c r="AD32" s="11">
        <f t="shared" si="49"/>
        <v>36</v>
      </c>
      <c r="AE32" s="26">
        <f>VLOOKUP(A32,[7]ME!$A$3:$E$134,3,0)</f>
        <v>29</v>
      </c>
      <c r="AF32" s="27">
        <f>VLOOKUP(A32,[7]ME!$A$3:$E$134,4,0)</f>
        <v>46</v>
      </c>
      <c r="AG32" s="3">
        <f t="shared" si="50"/>
        <v>75</v>
      </c>
      <c r="AH32" s="4" t="str">
        <f t="shared" si="51"/>
        <v>A+</v>
      </c>
      <c r="AI32" s="4" t="str">
        <f t="shared" si="52"/>
        <v>9</v>
      </c>
      <c r="AJ32" s="1">
        <v>4</v>
      </c>
      <c r="AK32" s="11">
        <f t="shared" si="53"/>
        <v>36</v>
      </c>
      <c r="AL32" s="26">
        <f>VLOOKUP(A32,[8]EMC!$A$3:$E$134,3,0)</f>
        <v>29</v>
      </c>
      <c r="AM32" s="26">
        <f>VLOOKUP(A32,[8]EMC!$A$3:$E$134,4,0)</f>
        <v>46</v>
      </c>
      <c r="AN32" s="3">
        <f t="shared" si="54"/>
        <v>75</v>
      </c>
      <c r="AO32" s="4" t="str">
        <f t="shared" si="55"/>
        <v>A+</v>
      </c>
      <c r="AP32" s="4" t="str">
        <f t="shared" si="56"/>
        <v>9</v>
      </c>
      <c r="AQ32" s="1">
        <v>4</v>
      </c>
      <c r="AR32" s="11">
        <f t="shared" si="57"/>
        <v>36</v>
      </c>
      <c r="AS32" s="17">
        <f>VLOOKUP(A32,[9]NSS!$A$3:$E$134,3,0)</f>
        <v>29</v>
      </c>
      <c r="AT32" s="17">
        <f>VLOOKUP(A32,[9]NSS!$A$3:$E$134,4,0)</f>
        <v>46</v>
      </c>
      <c r="AU32" s="3">
        <f t="shared" si="58"/>
        <v>75</v>
      </c>
      <c r="AV32" s="4" t="str">
        <f t="shared" si="59"/>
        <v>A+</v>
      </c>
      <c r="AW32" s="4" t="str">
        <f t="shared" si="60"/>
        <v>9</v>
      </c>
      <c r="AX32" s="1">
        <v>4</v>
      </c>
      <c r="AY32" s="11">
        <f t="shared" si="61"/>
        <v>36</v>
      </c>
      <c r="AZ32" s="26">
        <f>VLOOKUP(A32,[10]ITM!$A$3:$E$134,3,0)</f>
        <v>29</v>
      </c>
      <c r="BA32" s="26">
        <f>VLOOKUP(A32,[10]ITM!$A$3:$E$134,4,0)</f>
        <v>46</v>
      </c>
      <c r="BB32" s="3">
        <f t="shared" si="62"/>
        <v>75</v>
      </c>
      <c r="BC32" s="4" t="str">
        <f t="shared" si="63"/>
        <v>A+</v>
      </c>
      <c r="BD32" s="4" t="str">
        <f t="shared" si="64"/>
        <v>9</v>
      </c>
      <c r="BE32" s="1">
        <v>4</v>
      </c>
      <c r="BF32" s="11">
        <f t="shared" si="65"/>
        <v>36</v>
      </c>
      <c r="BG32" s="3">
        <f t="shared" si="66"/>
        <v>232</v>
      </c>
      <c r="BH32" s="3">
        <f t="shared" si="67"/>
        <v>368</v>
      </c>
      <c r="BI32" s="3">
        <f t="shared" si="68"/>
        <v>600</v>
      </c>
      <c r="BJ32" s="7">
        <f t="shared" si="69"/>
        <v>72</v>
      </c>
      <c r="BK32" s="7">
        <f t="shared" si="70"/>
        <v>288</v>
      </c>
      <c r="BL32" s="12">
        <f t="shared" si="71"/>
        <v>75</v>
      </c>
      <c r="BM32" s="3" t="s">
        <v>19</v>
      </c>
      <c r="BN32" s="8">
        <f t="shared" si="72"/>
        <v>9</v>
      </c>
      <c r="BO32" s="4" t="str">
        <f t="shared" si="73"/>
        <v>A+</v>
      </c>
      <c r="BP32" s="10" t="str">
        <f t="shared" si="74"/>
        <v>75-79-99</v>
      </c>
    </row>
    <row r="33" spans="1:68" x14ac:dyDescent="0.25">
      <c r="A33" s="13">
        <f>[2]Sheet1!$A32</f>
        <v>1719031</v>
      </c>
      <c r="B33" s="14" t="str">
        <f>[2]Sheet1!$E32</f>
        <v>Ravi Rattan Sonare</v>
      </c>
      <c r="C33" s="17">
        <f>VLOOKUP(A33,[3]PM!$A$3:$E$134,3,0)</f>
        <v>27</v>
      </c>
      <c r="D33" s="17">
        <f>VLOOKUP(A33,[3]PM!$A$3:$E$134,4,0)</f>
        <v>40</v>
      </c>
      <c r="E33" s="3">
        <f t="shared" si="34"/>
        <v>67</v>
      </c>
      <c r="F33" s="4" t="str">
        <f t="shared" si="35"/>
        <v>B+</v>
      </c>
      <c r="G33" s="4" t="str">
        <f t="shared" si="36"/>
        <v>7</v>
      </c>
      <c r="H33" s="1">
        <v>4</v>
      </c>
      <c r="I33" s="11">
        <f t="shared" si="37"/>
        <v>28</v>
      </c>
      <c r="J33" s="17">
        <f>VLOOKUP(A33,[4]FA!$A$3:$E$134,3,0)</f>
        <v>27</v>
      </c>
      <c r="K33" s="17">
        <f>VLOOKUP(A33,[1]FA!$A$3:$E$134,4,0)</f>
        <v>40</v>
      </c>
      <c r="L33" s="3">
        <f t="shared" si="38"/>
        <v>67</v>
      </c>
      <c r="M33" s="4" t="str">
        <f t="shared" si="39"/>
        <v>B+</v>
      </c>
      <c r="N33" s="4" t="str">
        <f t="shared" si="40"/>
        <v>7</v>
      </c>
      <c r="O33" s="1">
        <v>4</v>
      </c>
      <c r="P33" s="11">
        <f t="shared" si="41"/>
        <v>28</v>
      </c>
      <c r="Q33" s="25">
        <f>VLOOKUP(A33,[5]BS!$A$3:$E$134,3,0)</f>
        <v>27</v>
      </c>
      <c r="R33" s="25">
        <f>VLOOKUP(A33,[5]BS!$A$3:$E$134,4,0)</f>
        <v>40</v>
      </c>
      <c r="S33" s="3">
        <f t="shared" si="42"/>
        <v>67</v>
      </c>
      <c r="T33" s="4" t="str">
        <f t="shared" si="43"/>
        <v>A</v>
      </c>
      <c r="U33" s="4" t="str">
        <f t="shared" si="44"/>
        <v>7</v>
      </c>
      <c r="V33" s="1">
        <v>4</v>
      </c>
      <c r="W33" s="11">
        <f t="shared" si="45"/>
        <v>28</v>
      </c>
      <c r="X33" s="26">
        <f>VLOOKUP(A33,[6]OM!$A$3:$E$134,3,0)</f>
        <v>27</v>
      </c>
      <c r="Y33" s="27">
        <f>VLOOKUP(A33,[6]OM!$A$3:$E$134,4,0)</f>
        <v>40</v>
      </c>
      <c r="Z33" s="3">
        <f t="shared" si="46"/>
        <v>67</v>
      </c>
      <c r="AA33" s="4" t="str">
        <f t="shared" si="47"/>
        <v>B+</v>
      </c>
      <c r="AB33" s="4" t="str">
        <f t="shared" si="48"/>
        <v>7</v>
      </c>
      <c r="AC33" s="1">
        <v>4</v>
      </c>
      <c r="AD33" s="11">
        <f t="shared" si="49"/>
        <v>28</v>
      </c>
      <c r="AE33" s="26">
        <f>VLOOKUP(A33,[7]ME!$A$3:$E$134,3,0)</f>
        <v>27</v>
      </c>
      <c r="AF33" s="27">
        <f>VLOOKUP(A33,[7]ME!$A$3:$E$134,4,0)</f>
        <v>40</v>
      </c>
      <c r="AG33" s="3">
        <f t="shared" si="50"/>
        <v>67</v>
      </c>
      <c r="AH33" s="4" t="str">
        <f t="shared" si="51"/>
        <v>B+</v>
      </c>
      <c r="AI33" s="4" t="str">
        <f t="shared" si="52"/>
        <v>7</v>
      </c>
      <c r="AJ33" s="1">
        <v>4</v>
      </c>
      <c r="AK33" s="11">
        <f t="shared" si="53"/>
        <v>28</v>
      </c>
      <c r="AL33" s="26">
        <f>VLOOKUP(A33,[8]EMC!$A$3:$E$134,3,0)</f>
        <v>27</v>
      </c>
      <c r="AM33" s="26">
        <f>VLOOKUP(A33,[8]EMC!$A$3:$E$134,4,0)</f>
        <v>40</v>
      </c>
      <c r="AN33" s="3">
        <f t="shared" si="54"/>
        <v>67</v>
      </c>
      <c r="AO33" s="4" t="str">
        <f t="shared" si="55"/>
        <v>B+</v>
      </c>
      <c r="AP33" s="4" t="str">
        <f t="shared" si="56"/>
        <v>7</v>
      </c>
      <c r="AQ33" s="1">
        <v>4</v>
      </c>
      <c r="AR33" s="11">
        <f t="shared" si="57"/>
        <v>28</v>
      </c>
      <c r="AS33" s="17">
        <f>VLOOKUP(A33,[9]NSS!$A$3:$E$134,3,0)</f>
        <v>27</v>
      </c>
      <c r="AT33" s="17">
        <f>VLOOKUP(A33,[9]NSS!$A$3:$E$134,4,0)</f>
        <v>40</v>
      </c>
      <c r="AU33" s="3">
        <f t="shared" si="58"/>
        <v>67</v>
      </c>
      <c r="AV33" s="4" t="str">
        <f t="shared" si="59"/>
        <v>B+</v>
      </c>
      <c r="AW33" s="4" t="str">
        <f t="shared" si="60"/>
        <v>7</v>
      </c>
      <c r="AX33" s="1">
        <v>4</v>
      </c>
      <c r="AY33" s="11">
        <f t="shared" si="61"/>
        <v>28</v>
      </c>
      <c r="AZ33" s="26">
        <f>VLOOKUP(A33,[10]ITM!$A$3:$E$134,3,0)</f>
        <v>27</v>
      </c>
      <c r="BA33" s="26">
        <f>VLOOKUP(A33,[10]ITM!$A$3:$E$134,4,0)</f>
        <v>40</v>
      </c>
      <c r="BB33" s="3">
        <f t="shared" si="62"/>
        <v>67</v>
      </c>
      <c r="BC33" s="4" t="str">
        <f t="shared" si="63"/>
        <v>B+</v>
      </c>
      <c r="BD33" s="4" t="str">
        <f t="shared" si="64"/>
        <v>7</v>
      </c>
      <c r="BE33" s="1">
        <v>4</v>
      </c>
      <c r="BF33" s="11">
        <f t="shared" si="65"/>
        <v>28</v>
      </c>
      <c r="BG33" s="3">
        <f t="shared" si="66"/>
        <v>216</v>
      </c>
      <c r="BH33" s="3">
        <f t="shared" si="67"/>
        <v>320</v>
      </c>
      <c r="BI33" s="3">
        <f t="shared" si="68"/>
        <v>536</v>
      </c>
      <c r="BJ33" s="7">
        <f t="shared" si="69"/>
        <v>56</v>
      </c>
      <c r="BK33" s="7">
        <f t="shared" si="70"/>
        <v>224</v>
      </c>
      <c r="BL33" s="12">
        <f t="shared" si="71"/>
        <v>67</v>
      </c>
      <c r="BM33" s="3" t="s">
        <v>19</v>
      </c>
      <c r="BN33" s="8">
        <f t="shared" si="72"/>
        <v>7</v>
      </c>
      <c r="BO33" s="4" t="str">
        <f t="shared" si="73"/>
        <v>B+</v>
      </c>
      <c r="BP33" s="10" t="str">
        <f t="shared" si="74"/>
        <v>65-69.99</v>
      </c>
    </row>
    <row r="34" spans="1:68" x14ac:dyDescent="0.25">
      <c r="A34" s="13">
        <f>[2]Sheet1!$A33</f>
        <v>1719032</v>
      </c>
      <c r="B34" s="14" t="str">
        <f>[2]Sheet1!$E33</f>
        <v>Anindya Bhowmik Sonare</v>
      </c>
      <c r="C34" s="17">
        <f>VLOOKUP(A34,[3]PM!$A$3:$E$134,3,0)</f>
        <v>31</v>
      </c>
      <c r="D34" s="17">
        <f>VLOOKUP(A34,[3]PM!$A$3:$E$134,4,0)</f>
        <v>38</v>
      </c>
      <c r="E34" s="3">
        <f t="shared" si="34"/>
        <v>69</v>
      </c>
      <c r="F34" s="4" t="str">
        <f t="shared" si="35"/>
        <v>B+</v>
      </c>
      <c r="G34" s="4" t="str">
        <f t="shared" si="36"/>
        <v>7</v>
      </c>
      <c r="H34" s="1">
        <v>4</v>
      </c>
      <c r="I34" s="11">
        <f t="shared" si="37"/>
        <v>28</v>
      </c>
      <c r="J34" s="17">
        <f>VLOOKUP(A34,[4]FA!$A$3:$E$134,3,0)</f>
        <v>31</v>
      </c>
      <c r="K34" s="17">
        <f>VLOOKUP(A34,[1]FA!$A$3:$E$134,4,0)</f>
        <v>38</v>
      </c>
      <c r="L34" s="3">
        <f t="shared" si="38"/>
        <v>69</v>
      </c>
      <c r="M34" s="4" t="str">
        <f t="shared" si="39"/>
        <v>B+</v>
      </c>
      <c r="N34" s="4" t="str">
        <f t="shared" si="40"/>
        <v>7</v>
      </c>
      <c r="O34" s="1">
        <v>4</v>
      </c>
      <c r="P34" s="11">
        <f t="shared" si="41"/>
        <v>28</v>
      </c>
      <c r="Q34" s="25">
        <f>VLOOKUP(A34,[5]BS!$A$3:$E$134,3,0)</f>
        <v>31</v>
      </c>
      <c r="R34" s="25">
        <f>VLOOKUP(A34,[5]BS!$A$3:$E$134,4,0)</f>
        <v>38</v>
      </c>
      <c r="S34" s="3">
        <f t="shared" si="42"/>
        <v>69</v>
      </c>
      <c r="T34" s="4" t="str">
        <f t="shared" si="43"/>
        <v>A</v>
      </c>
      <c r="U34" s="4" t="str">
        <f t="shared" si="44"/>
        <v>7</v>
      </c>
      <c r="V34" s="1">
        <v>4</v>
      </c>
      <c r="W34" s="11">
        <f t="shared" si="45"/>
        <v>28</v>
      </c>
      <c r="X34" s="26">
        <f>VLOOKUP(A34,[6]OM!$A$3:$E$134,3,0)</f>
        <v>31</v>
      </c>
      <c r="Y34" s="27">
        <f>VLOOKUP(A34,[6]OM!$A$3:$E$134,4,0)</f>
        <v>38</v>
      </c>
      <c r="Z34" s="3">
        <f t="shared" si="46"/>
        <v>69</v>
      </c>
      <c r="AA34" s="4" t="str">
        <f t="shared" si="47"/>
        <v>B+</v>
      </c>
      <c r="AB34" s="4" t="str">
        <f t="shared" si="48"/>
        <v>7</v>
      </c>
      <c r="AC34" s="1">
        <v>4</v>
      </c>
      <c r="AD34" s="11">
        <f t="shared" si="49"/>
        <v>28</v>
      </c>
      <c r="AE34" s="26">
        <f>VLOOKUP(A34,[7]ME!$A$3:$E$134,3,0)</f>
        <v>31</v>
      </c>
      <c r="AF34" s="27">
        <f>VLOOKUP(A34,[7]ME!$A$3:$E$134,4,0)</f>
        <v>38</v>
      </c>
      <c r="AG34" s="3">
        <f t="shared" si="50"/>
        <v>69</v>
      </c>
      <c r="AH34" s="4" t="str">
        <f t="shared" si="51"/>
        <v>B+</v>
      </c>
      <c r="AI34" s="4" t="str">
        <f t="shared" si="52"/>
        <v>7</v>
      </c>
      <c r="AJ34" s="1">
        <v>4</v>
      </c>
      <c r="AK34" s="11">
        <f t="shared" si="53"/>
        <v>28</v>
      </c>
      <c r="AL34" s="26">
        <f>VLOOKUP(A34,[8]EMC!$A$3:$E$134,3,0)</f>
        <v>31</v>
      </c>
      <c r="AM34" s="26">
        <f>VLOOKUP(A34,[8]EMC!$A$3:$E$134,4,0)</f>
        <v>38</v>
      </c>
      <c r="AN34" s="3">
        <f t="shared" si="54"/>
        <v>69</v>
      </c>
      <c r="AO34" s="4" t="str">
        <f t="shared" si="55"/>
        <v>B+</v>
      </c>
      <c r="AP34" s="4" t="str">
        <f t="shared" si="56"/>
        <v>7</v>
      </c>
      <c r="AQ34" s="1">
        <v>4</v>
      </c>
      <c r="AR34" s="11">
        <f t="shared" si="57"/>
        <v>28</v>
      </c>
      <c r="AS34" s="17">
        <f>VLOOKUP(A34,[9]NSS!$A$3:$E$134,3,0)</f>
        <v>31</v>
      </c>
      <c r="AT34" s="17">
        <f>VLOOKUP(A34,[9]NSS!$A$3:$E$134,4,0)</f>
        <v>38</v>
      </c>
      <c r="AU34" s="3">
        <f t="shared" si="58"/>
        <v>69</v>
      </c>
      <c r="AV34" s="4" t="str">
        <f t="shared" si="59"/>
        <v>B+</v>
      </c>
      <c r="AW34" s="4" t="str">
        <f t="shared" si="60"/>
        <v>7</v>
      </c>
      <c r="AX34" s="1">
        <v>4</v>
      </c>
      <c r="AY34" s="11">
        <f t="shared" si="61"/>
        <v>28</v>
      </c>
      <c r="AZ34" s="26">
        <f>VLOOKUP(A34,[10]ITM!$A$3:$E$134,3,0)</f>
        <v>31</v>
      </c>
      <c r="BA34" s="26">
        <f>VLOOKUP(A34,[10]ITM!$A$3:$E$134,4,0)</f>
        <v>38</v>
      </c>
      <c r="BB34" s="3">
        <f t="shared" si="62"/>
        <v>69</v>
      </c>
      <c r="BC34" s="4" t="str">
        <f t="shared" si="63"/>
        <v>B+</v>
      </c>
      <c r="BD34" s="4" t="str">
        <f t="shared" si="64"/>
        <v>7</v>
      </c>
      <c r="BE34" s="1">
        <v>4</v>
      </c>
      <c r="BF34" s="11">
        <f t="shared" si="65"/>
        <v>28</v>
      </c>
      <c r="BG34" s="3">
        <f t="shared" si="66"/>
        <v>248</v>
      </c>
      <c r="BH34" s="3">
        <f t="shared" si="67"/>
        <v>304</v>
      </c>
      <c r="BI34" s="3">
        <f t="shared" si="68"/>
        <v>552</v>
      </c>
      <c r="BJ34" s="7">
        <f t="shared" si="69"/>
        <v>56</v>
      </c>
      <c r="BK34" s="7">
        <f t="shared" si="70"/>
        <v>224</v>
      </c>
      <c r="BL34" s="12">
        <f t="shared" si="71"/>
        <v>69</v>
      </c>
      <c r="BM34" s="3" t="s">
        <v>19</v>
      </c>
      <c r="BN34" s="8">
        <f t="shared" si="72"/>
        <v>7</v>
      </c>
      <c r="BO34" s="4" t="str">
        <f t="shared" si="73"/>
        <v>B+</v>
      </c>
      <c r="BP34" s="10" t="str">
        <f t="shared" si="74"/>
        <v>65-69.99</v>
      </c>
    </row>
    <row r="35" spans="1:68" x14ac:dyDescent="0.25">
      <c r="A35" s="13">
        <f>[2]Sheet1!$A34</f>
        <v>1719033</v>
      </c>
      <c r="B35" s="14" t="str">
        <f>[2]Sheet1!$E34</f>
        <v>Bishal Lama Sonare</v>
      </c>
      <c r="C35" s="17">
        <f>VLOOKUP(A35,[3]PM!$A$3:$E$134,3,0)</f>
        <v>28</v>
      </c>
      <c r="D35" s="17">
        <f>VLOOKUP(A35,[3]PM!$A$3:$E$134,4,0)</f>
        <v>37</v>
      </c>
      <c r="E35" s="3">
        <f t="shared" si="34"/>
        <v>65</v>
      </c>
      <c r="F35" s="4" t="str">
        <f t="shared" si="35"/>
        <v>B+</v>
      </c>
      <c r="G35" s="4" t="str">
        <f t="shared" si="36"/>
        <v>7</v>
      </c>
      <c r="H35" s="1">
        <v>4</v>
      </c>
      <c r="I35" s="11">
        <f t="shared" si="37"/>
        <v>28</v>
      </c>
      <c r="J35" s="17">
        <f>VLOOKUP(A35,[4]FA!$A$3:$E$134,3,0)</f>
        <v>28</v>
      </c>
      <c r="K35" s="17">
        <f>VLOOKUP(A35,[1]FA!$A$3:$E$134,4,0)</f>
        <v>37</v>
      </c>
      <c r="L35" s="3">
        <f t="shared" si="38"/>
        <v>65</v>
      </c>
      <c r="M35" s="4" t="str">
        <f t="shared" si="39"/>
        <v>B+</v>
      </c>
      <c r="N35" s="4" t="str">
        <f t="shared" si="40"/>
        <v>7</v>
      </c>
      <c r="O35" s="1">
        <v>4</v>
      </c>
      <c r="P35" s="11">
        <f t="shared" si="41"/>
        <v>28</v>
      </c>
      <c r="Q35" s="25">
        <f>VLOOKUP(A35,[5]BS!$A$3:$E$134,3,0)</f>
        <v>28</v>
      </c>
      <c r="R35" s="25">
        <f>VLOOKUP(A35,[5]BS!$A$3:$E$134,4,0)</f>
        <v>37</v>
      </c>
      <c r="S35" s="3">
        <f t="shared" si="42"/>
        <v>65</v>
      </c>
      <c r="T35" s="4" t="str">
        <f t="shared" si="43"/>
        <v>A</v>
      </c>
      <c r="U35" s="4" t="str">
        <f t="shared" si="44"/>
        <v>7</v>
      </c>
      <c r="V35" s="1">
        <v>4</v>
      </c>
      <c r="W35" s="11">
        <f t="shared" si="45"/>
        <v>28</v>
      </c>
      <c r="X35" s="26">
        <f>VLOOKUP(A35,[6]OM!$A$3:$E$134,3,0)</f>
        <v>28</v>
      </c>
      <c r="Y35" s="27">
        <f>VLOOKUP(A35,[6]OM!$A$3:$E$134,4,0)</f>
        <v>37</v>
      </c>
      <c r="Z35" s="3">
        <f t="shared" si="46"/>
        <v>65</v>
      </c>
      <c r="AA35" s="4" t="str">
        <f t="shared" si="47"/>
        <v>B+</v>
      </c>
      <c r="AB35" s="4" t="str">
        <f t="shared" si="48"/>
        <v>7</v>
      </c>
      <c r="AC35" s="1">
        <v>4</v>
      </c>
      <c r="AD35" s="11">
        <f t="shared" si="49"/>
        <v>28</v>
      </c>
      <c r="AE35" s="26">
        <f>VLOOKUP(A35,[7]ME!$A$3:$E$134,3,0)</f>
        <v>28</v>
      </c>
      <c r="AF35" s="27">
        <f>VLOOKUP(A35,[7]ME!$A$3:$E$134,4,0)</f>
        <v>37</v>
      </c>
      <c r="AG35" s="3">
        <f t="shared" si="50"/>
        <v>65</v>
      </c>
      <c r="AH35" s="4" t="str">
        <f t="shared" si="51"/>
        <v>B+</v>
      </c>
      <c r="AI35" s="4" t="str">
        <f t="shared" si="52"/>
        <v>7</v>
      </c>
      <c r="AJ35" s="1">
        <v>4</v>
      </c>
      <c r="AK35" s="11">
        <f t="shared" si="53"/>
        <v>28</v>
      </c>
      <c r="AL35" s="26">
        <f>VLOOKUP(A35,[8]EMC!$A$3:$E$134,3,0)</f>
        <v>28</v>
      </c>
      <c r="AM35" s="26">
        <f>VLOOKUP(A35,[8]EMC!$A$3:$E$134,4,0)</f>
        <v>37</v>
      </c>
      <c r="AN35" s="3">
        <f t="shared" si="54"/>
        <v>65</v>
      </c>
      <c r="AO35" s="4" t="str">
        <f t="shared" si="55"/>
        <v>B+</v>
      </c>
      <c r="AP35" s="4" t="str">
        <f t="shared" si="56"/>
        <v>7</v>
      </c>
      <c r="AQ35" s="1">
        <v>4</v>
      </c>
      <c r="AR35" s="11">
        <f t="shared" si="57"/>
        <v>28</v>
      </c>
      <c r="AS35" s="17">
        <f>VLOOKUP(A35,[9]NSS!$A$3:$E$134,3,0)</f>
        <v>28</v>
      </c>
      <c r="AT35" s="17">
        <f>VLOOKUP(A35,[9]NSS!$A$3:$E$134,4,0)</f>
        <v>37</v>
      </c>
      <c r="AU35" s="3">
        <f t="shared" si="58"/>
        <v>65</v>
      </c>
      <c r="AV35" s="4" t="str">
        <f t="shared" si="59"/>
        <v>B+</v>
      </c>
      <c r="AW35" s="4" t="str">
        <f t="shared" si="60"/>
        <v>7</v>
      </c>
      <c r="AX35" s="1">
        <v>4</v>
      </c>
      <c r="AY35" s="11">
        <f t="shared" si="61"/>
        <v>28</v>
      </c>
      <c r="AZ35" s="26">
        <f>VLOOKUP(A35,[10]ITM!$A$3:$E$134,3,0)</f>
        <v>28</v>
      </c>
      <c r="BA35" s="26">
        <f>VLOOKUP(A35,[10]ITM!$A$3:$E$134,4,0)</f>
        <v>37</v>
      </c>
      <c r="BB35" s="3">
        <f t="shared" si="62"/>
        <v>65</v>
      </c>
      <c r="BC35" s="4" t="str">
        <f t="shared" si="63"/>
        <v>B+</v>
      </c>
      <c r="BD35" s="4" t="str">
        <f t="shared" si="64"/>
        <v>7</v>
      </c>
      <c r="BE35" s="1">
        <v>4</v>
      </c>
      <c r="BF35" s="11">
        <f t="shared" si="65"/>
        <v>28</v>
      </c>
      <c r="BG35" s="3">
        <f t="shared" si="66"/>
        <v>224</v>
      </c>
      <c r="BH35" s="3">
        <f t="shared" si="67"/>
        <v>296</v>
      </c>
      <c r="BI35" s="3">
        <f t="shared" si="68"/>
        <v>520</v>
      </c>
      <c r="BJ35" s="7">
        <f t="shared" si="69"/>
        <v>56</v>
      </c>
      <c r="BK35" s="7">
        <f t="shared" si="70"/>
        <v>224</v>
      </c>
      <c r="BL35" s="12">
        <f t="shared" si="71"/>
        <v>65</v>
      </c>
      <c r="BM35" s="3" t="s">
        <v>19</v>
      </c>
      <c r="BN35" s="8">
        <f t="shared" si="72"/>
        <v>7</v>
      </c>
      <c r="BO35" s="4" t="str">
        <f t="shared" si="73"/>
        <v>B+</v>
      </c>
      <c r="BP35" s="10" t="str">
        <f t="shared" si="74"/>
        <v>65-69.99</v>
      </c>
    </row>
    <row r="36" spans="1:68" x14ac:dyDescent="0.25">
      <c r="A36" s="13">
        <f>[2]Sheet1!$A35</f>
        <v>1719034</v>
      </c>
      <c r="B36" s="14" t="str">
        <f>[2]Sheet1!$E35</f>
        <v>Arun Kumar Saragadam</v>
      </c>
      <c r="C36" s="17">
        <f>VLOOKUP(A36,[3]PM!$A$3:$E$134,3,0)</f>
        <v>30</v>
      </c>
      <c r="D36" s="17">
        <f>VLOOKUP(A36,[3]PM!$A$3:$E$134,4,0)</f>
        <v>40</v>
      </c>
      <c r="E36" s="3">
        <f t="shared" si="34"/>
        <v>70</v>
      </c>
      <c r="F36" s="4" t="str">
        <f t="shared" si="35"/>
        <v>A</v>
      </c>
      <c r="G36" s="4" t="str">
        <f t="shared" si="36"/>
        <v>8</v>
      </c>
      <c r="H36" s="1">
        <v>4</v>
      </c>
      <c r="I36" s="11">
        <f t="shared" si="37"/>
        <v>32</v>
      </c>
      <c r="J36" s="17">
        <f>VLOOKUP(A36,[4]FA!$A$3:$E$134,3,0)</f>
        <v>30</v>
      </c>
      <c r="K36" s="17">
        <f>VLOOKUP(A36,[1]FA!$A$3:$E$134,4,0)</f>
        <v>40</v>
      </c>
      <c r="L36" s="3">
        <f t="shared" si="38"/>
        <v>70</v>
      </c>
      <c r="M36" s="4" t="str">
        <f t="shared" si="39"/>
        <v>A</v>
      </c>
      <c r="N36" s="4" t="str">
        <f t="shared" si="40"/>
        <v>8</v>
      </c>
      <c r="O36" s="1">
        <v>4</v>
      </c>
      <c r="P36" s="11">
        <f t="shared" si="41"/>
        <v>32</v>
      </c>
      <c r="Q36" s="25">
        <f>VLOOKUP(A36,[5]BS!$A$3:$E$134,3,0)</f>
        <v>30</v>
      </c>
      <c r="R36" s="25">
        <f>VLOOKUP(A36,[5]BS!$A$3:$E$134,4,0)</f>
        <v>40</v>
      </c>
      <c r="S36" s="3">
        <f t="shared" si="42"/>
        <v>70</v>
      </c>
      <c r="T36" s="4" t="str">
        <f t="shared" si="43"/>
        <v>A+</v>
      </c>
      <c r="U36" s="4" t="str">
        <f t="shared" si="44"/>
        <v>8</v>
      </c>
      <c r="V36" s="1">
        <v>4</v>
      </c>
      <c r="W36" s="11">
        <f t="shared" si="45"/>
        <v>32</v>
      </c>
      <c r="X36" s="26">
        <f>VLOOKUP(A36,[6]OM!$A$3:$E$134,3,0)</f>
        <v>30</v>
      </c>
      <c r="Y36" s="27">
        <f>VLOOKUP(A36,[6]OM!$A$3:$E$134,4,0)</f>
        <v>40</v>
      </c>
      <c r="Z36" s="3">
        <f t="shared" si="46"/>
        <v>70</v>
      </c>
      <c r="AA36" s="4" t="str">
        <f t="shared" si="47"/>
        <v>A</v>
      </c>
      <c r="AB36" s="4" t="str">
        <f t="shared" si="48"/>
        <v>8</v>
      </c>
      <c r="AC36" s="1">
        <v>4</v>
      </c>
      <c r="AD36" s="11">
        <f t="shared" si="49"/>
        <v>32</v>
      </c>
      <c r="AE36" s="26">
        <f>VLOOKUP(A36,[7]ME!$A$3:$E$134,3,0)</f>
        <v>30</v>
      </c>
      <c r="AF36" s="27">
        <f>VLOOKUP(A36,[7]ME!$A$3:$E$134,4,0)</f>
        <v>40</v>
      </c>
      <c r="AG36" s="3">
        <f t="shared" si="50"/>
        <v>70</v>
      </c>
      <c r="AH36" s="4" t="str">
        <f t="shared" si="51"/>
        <v>A</v>
      </c>
      <c r="AI36" s="4" t="str">
        <f t="shared" si="52"/>
        <v>8</v>
      </c>
      <c r="AJ36" s="1">
        <v>4</v>
      </c>
      <c r="AK36" s="11">
        <f t="shared" si="53"/>
        <v>32</v>
      </c>
      <c r="AL36" s="26">
        <f>VLOOKUP(A36,[8]EMC!$A$3:$E$134,3,0)</f>
        <v>30</v>
      </c>
      <c r="AM36" s="26">
        <f>VLOOKUP(A36,[8]EMC!$A$3:$E$134,4,0)</f>
        <v>40</v>
      </c>
      <c r="AN36" s="3">
        <f t="shared" si="54"/>
        <v>70</v>
      </c>
      <c r="AO36" s="4" t="str">
        <f t="shared" si="55"/>
        <v>A</v>
      </c>
      <c r="AP36" s="4" t="str">
        <f t="shared" si="56"/>
        <v>8</v>
      </c>
      <c r="AQ36" s="1">
        <v>4</v>
      </c>
      <c r="AR36" s="11">
        <f t="shared" si="57"/>
        <v>32</v>
      </c>
      <c r="AS36" s="17">
        <f>VLOOKUP(A36,[9]NSS!$A$3:$E$134,3,0)</f>
        <v>30</v>
      </c>
      <c r="AT36" s="17">
        <f>VLOOKUP(A36,[9]NSS!$A$3:$E$134,4,0)</f>
        <v>40</v>
      </c>
      <c r="AU36" s="3">
        <f t="shared" si="58"/>
        <v>70</v>
      </c>
      <c r="AV36" s="4" t="str">
        <f t="shared" si="59"/>
        <v>A</v>
      </c>
      <c r="AW36" s="4" t="str">
        <f t="shared" si="60"/>
        <v>8</v>
      </c>
      <c r="AX36" s="1">
        <v>4</v>
      </c>
      <c r="AY36" s="11">
        <f t="shared" si="61"/>
        <v>32</v>
      </c>
      <c r="AZ36" s="26">
        <f>VLOOKUP(A36,[10]ITM!$A$3:$E$134,3,0)</f>
        <v>30</v>
      </c>
      <c r="BA36" s="26">
        <f>VLOOKUP(A36,[10]ITM!$A$3:$E$134,4,0)</f>
        <v>40</v>
      </c>
      <c r="BB36" s="3">
        <f t="shared" si="62"/>
        <v>70</v>
      </c>
      <c r="BC36" s="4" t="str">
        <f t="shared" si="63"/>
        <v>A</v>
      </c>
      <c r="BD36" s="4" t="str">
        <f t="shared" si="64"/>
        <v>8</v>
      </c>
      <c r="BE36" s="1">
        <v>4</v>
      </c>
      <c r="BF36" s="11">
        <f t="shared" si="65"/>
        <v>32</v>
      </c>
      <c r="BG36" s="3">
        <f t="shared" si="66"/>
        <v>240</v>
      </c>
      <c r="BH36" s="3">
        <f t="shared" si="67"/>
        <v>320</v>
      </c>
      <c r="BI36" s="3">
        <f t="shared" si="68"/>
        <v>560</v>
      </c>
      <c r="BJ36" s="7">
        <f t="shared" si="69"/>
        <v>64</v>
      </c>
      <c r="BK36" s="7">
        <f t="shared" si="70"/>
        <v>256</v>
      </c>
      <c r="BL36" s="12">
        <f t="shared" si="71"/>
        <v>70</v>
      </c>
      <c r="BM36" s="3" t="s">
        <v>19</v>
      </c>
      <c r="BN36" s="8">
        <f t="shared" si="72"/>
        <v>8</v>
      </c>
      <c r="BO36" s="4" t="str">
        <f t="shared" si="73"/>
        <v>A</v>
      </c>
      <c r="BP36" s="10" t="str">
        <f t="shared" si="74"/>
        <v>70.74.99</v>
      </c>
    </row>
    <row r="37" spans="1:68" x14ac:dyDescent="0.25">
      <c r="A37" s="13">
        <f>[2]Sheet1!$A36</f>
        <v>1719035</v>
      </c>
      <c r="B37" s="14" t="str">
        <f>[2]Sheet1!$E36</f>
        <v>Arit Kumar Mondal</v>
      </c>
      <c r="C37" s="17">
        <f>VLOOKUP(A37,[3]PM!$A$3:$E$134,3,0)</f>
        <v>25</v>
      </c>
      <c r="D37" s="17">
        <f>VLOOKUP(A37,[3]PM!$A$3:$E$134,4,0)</f>
        <v>35</v>
      </c>
      <c r="E37" s="3">
        <f t="shared" si="34"/>
        <v>60</v>
      </c>
      <c r="F37" s="4" t="str">
        <f t="shared" si="35"/>
        <v>B</v>
      </c>
      <c r="G37" s="4" t="str">
        <f t="shared" si="36"/>
        <v>6</v>
      </c>
      <c r="H37" s="1">
        <v>4</v>
      </c>
      <c r="I37" s="11">
        <f t="shared" si="37"/>
        <v>24</v>
      </c>
      <c r="J37" s="17">
        <f>VLOOKUP(A37,[4]FA!$A$3:$E$134,3,0)</f>
        <v>25</v>
      </c>
      <c r="K37" s="17">
        <f>VLOOKUP(A37,[1]FA!$A$3:$E$134,4,0)</f>
        <v>35</v>
      </c>
      <c r="L37" s="3">
        <f t="shared" si="38"/>
        <v>60</v>
      </c>
      <c r="M37" s="4" t="str">
        <f t="shared" si="39"/>
        <v>B</v>
      </c>
      <c r="N37" s="4" t="str">
        <f t="shared" si="40"/>
        <v>6</v>
      </c>
      <c r="O37" s="1">
        <v>4</v>
      </c>
      <c r="P37" s="11">
        <f t="shared" si="41"/>
        <v>24</v>
      </c>
      <c r="Q37" s="25">
        <f>VLOOKUP(A37,[5]BS!$A$3:$E$134,3,0)</f>
        <v>25</v>
      </c>
      <c r="R37" s="25">
        <f>VLOOKUP(A37,[5]BS!$A$3:$E$134,4,0)</f>
        <v>35</v>
      </c>
      <c r="S37" s="3">
        <f t="shared" si="42"/>
        <v>60</v>
      </c>
      <c r="T37" s="4" t="str">
        <f t="shared" si="43"/>
        <v>A</v>
      </c>
      <c r="U37" s="4" t="str">
        <f t="shared" si="44"/>
        <v>6</v>
      </c>
      <c r="V37" s="1">
        <v>4</v>
      </c>
      <c r="W37" s="11">
        <f t="shared" si="45"/>
        <v>24</v>
      </c>
      <c r="X37" s="26">
        <f>VLOOKUP(A37,[6]OM!$A$3:$E$134,3,0)</f>
        <v>25</v>
      </c>
      <c r="Y37" s="27">
        <f>VLOOKUP(A37,[6]OM!$A$3:$E$134,4,0)</f>
        <v>35</v>
      </c>
      <c r="Z37" s="3">
        <f t="shared" si="46"/>
        <v>60</v>
      </c>
      <c r="AA37" s="4" t="str">
        <f t="shared" si="47"/>
        <v>B</v>
      </c>
      <c r="AB37" s="4" t="str">
        <f t="shared" si="48"/>
        <v>6</v>
      </c>
      <c r="AC37" s="1">
        <v>4</v>
      </c>
      <c r="AD37" s="11">
        <f t="shared" si="49"/>
        <v>24</v>
      </c>
      <c r="AE37" s="26">
        <f>VLOOKUP(A37,[7]ME!$A$3:$E$134,3,0)</f>
        <v>25</v>
      </c>
      <c r="AF37" s="27">
        <f>VLOOKUP(A37,[7]ME!$A$3:$E$134,4,0)</f>
        <v>35</v>
      </c>
      <c r="AG37" s="3">
        <f t="shared" si="50"/>
        <v>60</v>
      </c>
      <c r="AH37" s="4" t="str">
        <f t="shared" si="51"/>
        <v>B</v>
      </c>
      <c r="AI37" s="4" t="str">
        <f t="shared" si="52"/>
        <v>6</v>
      </c>
      <c r="AJ37" s="1">
        <v>4</v>
      </c>
      <c r="AK37" s="11">
        <f t="shared" si="53"/>
        <v>24</v>
      </c>
      <c r="AL37" s="26">
        <f>VLOOKUP(A37,[8]EMC!$A$3:$E$134,3,0)</f>
        <v>25</v>
      </c>
      <c r="AM37" s="26">
        <f>VLOOKUP(A37,[8]EMC!$A$3:$E$134,4,0)</f>
        <v>35</v>
      </c>
      <c r="AN37" s="3">
        <f t="shared" si="54"/>
        <v>60</v>
      </c>
      <c r="AO37" s="4" t="str">
        <f t="shared" si="55"/>
        <v>B</v>
      </c>
      <c r="AP37" s="4" t="str">
        <f t="shared" si="56"/>
        <v>6</v>
      </c>
      <c r="AQ37" s="1">
        <v>4</v>
      </c>
      <c r="AR37" s="11">
        <f t="shared" si="57"/>
        <v>24</v>
      </c>
      <c r="AS37" s="17">
        <f>VLOOKUP(A37,[9]NSS!$A$3:$E$134,3,0)</f>
        <v>25</v>
      </c>
      <c r="AT37" s="17">
        <f>VLOOKUP(A37,[9]NSS!$A$3:$E$134,4,0)</f>
        <v>35</v>
      </c>
      <c r="AU37" s="3">
        <f t="shared" si="58"/>
        <v>60</v>
      </c>
      <c r="AV37" s="4" t="str">
        <f t="shared" si="59"/>
        <v>B</v>
      </c>
      <c r="AW37" s="4" t="str">
        <f t="shared" si="60"/>
        <v>6</v>
      </c>
      <c r="AX37" s="1">
        <v>4</v>
      </c>
      <c r="AY37" s="11">
        <f t="shared" si="61"/>
        <v>24</v>
      </c>
      <c r="AZ37" s="26">
        <f>VLOOKUP(A37,[10]ITM!$A$3:$E$134,3,0)</f>
        <v>25</v>
      </c>
      <c r="BA37" s="26">
        <f>VLOOKUP(A37,[10]ITM!$A$3:$E$134,4,0)</f>
        <v>35</v>
      </c>
      <c r="BB37" s="3">
        <f t="shared" si="62"/>
        <v>60</v>
      </c>
      <c r="BC37" s="4" t="str">
        <f t="shared" si="63"/>
        <v>B</v>
      </c>
      <c r="BD37" s="4" t="str">
        <f t="shared" si="64"/>
        <v>6</v>
      </c>
      <c r="BE37" s="1">
        <v>4</v>
      </c>
      <c r="BF37" s="11">
        <f t="shared" si="65"/>
        <v>24</v>
      </c>
      <c r="BG37" s="3">
        <f t="shared" si="66"/>
        <v>200</v>
      </c>
      <c r="BH37" s="3">
        <f t="shared" si="67"/>
        <v>280</v>
      </c>
      <c r="BI37" s="3">
        <f t="shared" si="68"/>
        <v>480</v>
      </c>
      <c r="BJ37" s="7">
        <f t="shared" si="69"/>
        <v>48</v>
      </c>
      <c r="BK37" s="7">
        <f t="shared" si="70"/>
        <v>192</v>
      </c>
      <c r="BL37" s="12">
        <f t="shared" si="71"/>
        <v>60</v>
      </c>
      <c r="BM37" s="3" t="s">
        <v>19</v>
      </c>
      <c r="BN37" s="8">
        <f t="shared" si="72"/>
        <v>6</v>
      </c>
      <c r="BO37" s="4" t="str">
        <f t="shared" si="73"/>
        <v>B</v>
      </c>
      <c r="BP37" s="10" t="str">
        <f t="shared" si="74"/>
        <v>60-64.99</v>
      </c>
    </row>
    <row r="38" spans="1:68" x14ac:dyDescent="0.25">
      <c r="A38" s="13">
        <f>[2]Sheet1!$A37</f>
        <v>1719036</v>
      </c>
      <c r="B38" s="14" t="str">
        <f>[2]Sheet1!$E37</f>
        <v>Akash Rao Mondal</v>
      </c>
      <c r="C38" s="17">
        <f>VLOOKUP(A38,[3]PM!$A$3:$E$134,3,0)</f>
        <v>32</v>
      </c>
      <c r="D38" s="17">
        <f>VLOOKUP(A38,[3]PM!$A$3:$E$134,4,0)</f>
        <v>42</v>
      </c>
      <c r="E38" s="3">
        <f t="shared" si="34"/>
        <v>74</v>
      </c>
      <c r="F38" s="4" t="str">
        <f t="shared" si="35"/>
        <v>A</v>
      </c>
      <c r="G38" s="4" t="str">
        <f t="shared" si="36"/>
        <v>8</v>
      </c>
      <c r="H38" s="1">
        <v>4</v>
      </c>
      <c r="I38" s="11">
        <f t="shared" si="37"/>
        <v>32</v>
      </c>
      <c r="J38" s="17">
        <f>VLOOKUP(A38,[4]FA!$A$3:$E$134,3,0)</f>
        <v>32</v>
      </c>
      <c r="K38" s="17">
        <f>VLOOKUP(A38,[1]FA!$A$3:$E$134,4,0)</f>
        <v>42</v>
      </c>
      <c r="L38" s="3">
        <f t="shared" si="38"/>
        <v>74</v>
      </c>
      <c r="M38" s="4" t="str">
        <f t="shared" si="39"/>
        <v>A</v>
      </c>
      <c r="N38" s="4" t="str">
        <f t="shared" si="40"/>
        <v>8</v>
      </c>
      <c r="O38" s="1">
        <v>4</v>
      </c>
      <c r="P38" s="11">
        <f t="shared" si="41"/>
        <v>32</v>
      </c>
      <c r="Q38" s="25">
        <f>VLOOKUP(A38,[5]BS!$A$3:$E$134,3,0)</f>
        <v>32</v>
      </c>
      <c r="R38" s="25">
        <f>VLOOKUP(A38,[5]BS!$A$3:$E$134,4,0)</f>
        <v>42</v>
      </c>
      <c r="S38" s="3">
        <f t="shared" si="42"/>
        <v>74</v>
      </c>
      <c r="T38" s="4" t="str">
        <f t="shared" si="43"/>
        <v>A+</v>
      </c>
      <c r="U38" s="4" t="str">
        <f t="shared" si="44"/>
        <v>8</v>
      </c>
      <c r="V38" s="1">
        <v>4</v>
      </c>
      <c r="W38" s="11">
        <f t="shared" si="45"/>
        <v>32</v>
      </c>
      <c r="X38" s="26">
        <f>VLOOKUP(A38,[6]OM!$A$3:$E$134,3,0)</f>
        <v>32</v>
      </c>
      <c r="Y38" s="27">
        <f>VLOOKUP(A38,[6]OM!$A$3:$E$134,4,0)</f>
        <v>42</v>
      </c>
      <c r="Z38" s="3">
        <f t="shared" si="46"/>
        <v>74</v>
      </c>
      <c r="AA38" s="4" t="str">
        <f t="shared" si="47"/>
        <v>A</v>
      </c>
      <c r="AB38" s="4" t="str">
        <f t="shared" si="48"/>
        <v>8</v>
      </c>
      <c r="AC38" s="1">
        <v>4</v>
      </c>
      <c r="AD38" s="11">
        <f t="shared" si="49"/>
        <v>32</v>
      </c>
      <c r="AE38" s="26">
        <f>VLOOKUP(A38,[7]ME!$A$3:$E$134,3,0)</f>
        <v>32</v>
      </c>
      <c r="AF38" s="27">
        <f>VLOOKUP(A38,[7]ME!$A$3:$E$134,4,0)</f>
        <v>42</v>
      </c>
      <c r="AG38" s="3">
        <f t="shared" si="50"/>
        <v>74</v>
      </c>
      <c r="AH38" s="4" t="str">
        <f t="shared" si="51"/>
        <v>A</v>
      </c>
      <c r="AI38" s="4" t="str">
        <f t="shared" si="52"/>
        <v>8</v>
      </c>
      <c r="AJ38" s="1">
        <v>4</v>
      </c>
      <c r="AK38" s="11">
        <f t="shared" si="53"/>
        <v>32</v>
      </c>
      <c r="AL38" s="26">
        <f>VLOOKUP(A38,[8]EMC!$A$3:$E$134,3,0)</f>
        <v>32</v>
      </c>
      <c r="AM38" s="26">
        <f>VLOOKUP(A38,[8]EMC!$A$3:$E$134,4,0)</f>
        <v>42</v>
      </c>
      <c r="AN38" s="3">
        <f t="shared" si="54"/>
        <v>74</v>
      </c>
      <c r="AO38" s="4" t="str">
        <f t="shared" si="55"/>
        <v>A</v>
      </c>
      <c r="AP38" s="4" t="str">
        <f t="shared" si="56"/>
        <v>8</v>
      </c>
      <c r="AQ38" s="1">
        <v>4</v>
      </c>
      <c r="AR38" s="11">
        <f t="shared" si="57"/>
        <v>32</v>
      </c>
      <c r="AS38" s="17">
        <f>VLOOKUP(A38,[9]NSS!$A$3:$E$134,3,0)</f>
        <v>32</v>
      </c>
      <c r="AT38" s="17">
        <f>VLOOKUP(A38,[9]NSS!$A$3:$E$134,4,0)</f>
        <v>42</v>
      </c>
      <c r="AU38" s="3">
        <f t="shared" si="58"/>
        <v>74</v>
      </c>
      <c r="AV38" s="4" t="str">
        <f t="shared" si="59"/>
        <v>A</v>
      </c>
      <c r="AW38" s="4" t="str">
        <f t="shared" si="60"/>
        <v>8</v>
      </c>
      <c r="AX38" s="1">
        <v>4</v>
      </c>
      <c r="AY38" s="11">
        <f t="shared" si="61"/>
        <v>32</v>
      </c>
      <c r="AZ38" s="26">
        <f>VLOOKUP(A38,[10]ITM!$A$3:$E$134,3,0)</f>
        <v>32</v>
      </c>
      <c r="BA38" s="26">
        <f>VLOOKUP(A38,[10]ITM!$A$3:$E$134,4,0)</f>
        <v>42</v>
      </c>
      <c r="BB38" s="3">
        <f t="shared" si="62"/>
        <v>74</v>
      </c>
      <c r="BC38" s="4" t="str">
        <f t="shared" si="63"/>
        <v>A</v>
      </c>
      <c r="BD38" s="4" t="str">
        <f t="shared" si="64"/>
        <v>8</v>
      </c>
      <c r="BE38" s="1">
        <v>4</v>
      </c>
      <c r="BF38" s="11">
        <f t="shared" si="65"/>
        <v>32</v>
      </c>
      <c r="BG38" s="3">
        <f t="shared" si="66"/>
        <v>256</v>
      </c>
      <c r="BH38" s="3">
        <f t="shared" si="67"/>
        <v>336</v>
      </c>
      <c r="BI38" s="3">
        <f t="shared" si="68"/>
        <v>592</v>
      </c>
      <c r="BJ38" s="7">
        <f t="shared" si="69"/>
        <v>64</v>
      </c>
      <c r="BK38" s="7">
        <f t="shared" si="70"/>
        <v>256</v>
      </c>
      <c r="BL38" s="12">
        <f t="shared" si="71"/>
        <v>74</v>
      </c>
      <c r="BM38" s="3" t="s">
        <v>19</v>
      </c>
      <c r="BN38" s="8">
        <f t="shared" si="72"/>
        <v>8</v>
      </c>
      <c r="BO38" s="4" t="str">
        <f t="shared" si="73"/>
        <v>A</v>
      </c>
      <c r="BP38" s="10" t="str">
        <f t="shared" si="74"/>
        <v>70.74.99</v>
      </c>
    </row>
    <row r="39" spans="1:68" x14ac:dyDescent="0.25">
      <c r="A39" s="13">
        <f>[2]Sheet1!$A38</f>
        <v>1719037</v>
      </c>
      <c r="B39" s="14" t="str">
        <f>[2]Sheet1!$E38</f>
        <v>Marut Agarwal Mondal</v>
      </c>
      <c r="C39" s="17">
        <f>VLOOKUP(A39,[3]PM!$A$3:$E$134,3,0)</f>
        <v>31</v>
      </c>
      <c r="D39" s="17">
        <f>VLOOKUP(A39,[3]PM!$A$3:$E$134,4,0)</f>
        <v>45</v>
      </c>
      <c r="E39" s="3">
        <f t="shared" si="34"/>
        <v>76</v>
      </c>
      <c r="F39" s="4" t="str">
        <f t="shared" si="35"/>
        <v>A+</v>
      </c>
      <c r="G39" s="4" t="str">
        <f t="shared" si="36"/>
        <v>9</v>
      </c>
      <c r="H39" s="1">
        <v>4</v>
      </c>
      <c r="I39" s="11">
        <f t="shared" si="37"/>
        <v>36</v>
      </c>
      <c r="J39" s="17">
        <f>VLOOKUP(A39,[4]FA!$A$3:$E$134,3,0)</f>
        <v>31</v>
      </c>
      <c r="K39" s="17">
        <f>VLOOKUP(A39,[1]FA!$A$3:$E$134,4,0)</f>
        <v>45</v>
      </c>
      <c r="L39" s="3">
        <f t="shared" si="38"/>
        <v>76</v>
      </c>
      <c r="M39" s="4" t="str">
        <f t="shared" si="39"/>
        <v>A+</v>
      </c>
      <c r="N39" s="4" t="str">
        <f t="shared" si="40"/>
        <v>9</v>
      </c>
      <c r="O39" s="1">
        <v>4</v>
      </c>
      <c r="P39" s="11">
        <f t="shared" si="41"/>
        <v>36</v>
      </c>
      <c r="Q39" s="25">
        <f>VLOOKUP(A39,[5]BS!$A$3:$E$134,3,0)</f>
        <v>31</v>
      </c>
      <c r="R39" s="25">
        <f>VLOOKUP(A39,[5]BS!$A$3:$E$134,4,0)</f>
        <v>45</v>
      </c>
      <c r="S39" s="3">
        <f t="shared" si="42"/>
        <v>76</v>
      </c>
      <c r="T39" s="4" t="str">
        <f t="shared" si="43"/>
        <v>A+</v>
      </c>
      <c r="U39" s="4" t="str">
        <f t="shared" si="44"/>
        <v>9</v>
      </c>
      <c r="V39" s="1">
        <v>4</v>
      </c>
      <c r="W39" s="11">
        <f t="shared" si="45"/>
        <v>36</v>
      </c>
      <c r="X39" s="26">
        <f>VLOOKUP(A39,[6]OM!$A$3:$E$134,3,0)</f>
        <v>31</v>
      </c>
      <c r="Y39" s="27">
        <f>VLOOKUP(A39,[6]OM!$A$3:$E$134,4,0)</f>
        <v>45</v>
      </c>
      <c r="Z39" s="3">
        <f t="shared" si="46"/>
        <v>76</v>
      </c>
      <c r="AA39" s="4" t="str">
        <f t="shared" si="47"/>
        <v>A+</v>
      </c>
      <c r="AB39" s="4" t="str">
        <f t="shared" si="48"/>
        <v>9</v>
      </c>
      <c r="AC39" s="1">
        <v>4</v>
      </c>
      <c r="AD39" s="11">
        <f t="shared" si="49"/>
        <v>36</v>
      </c>
      <c r="AE39" s="26">
        <f>VLOOKUP(A39,[7]ME!$A$3:$E$134,3,0)</f>
        <v>31</v>
      </c>
      <c r="AF39" s="27">
        <f>VLOOKUP(A39,[7]ME!$A$3:$E$134,4,0)</f>
        <v>45</v>
      </c>
      <c r="AG39" s="3">
        <f t="shared" si="50"/>
        <v>76</v>
      </c>
      <c r="AH39" s="4" t="str">
        <f t="shared" si="51"/>
        <v>A+</v>
      </c>
      <c r="AI39" s="4" t="str">
        <f t="shared" si="52"/>
        <v>9</v>
      </c>
      <c r="AJ39" s="1">
        <v>4</v>
      </c>
      <c r="AK39" s="11">
        <f t="shared" si="53"/>
        <v>36</v>
      </c>
      <c r="AL39" s="26">
        <f>VLOOKUP(A39,[8]EMC!$A$3:$E$134,3,0)</f>
        <v>31</v>
      </c>
      <c r="AM39" s="26">
        <f>VLOOKUP(A39,[8]EMC!$A$3:$E$134,4,0)</f>
        <v>45</v>
      </c>
      <c r="AN39" s="3">
        <f t="shared" si="54"/>
        <v>76</v>
      </c>
      <c r="AO39" s="4" t="str">
        <f t="shared" si="55"/>
        <v>A+</v>
      </c>
      <c r="AP39" s="4" t="str">
        <f t="shared" si="56"/>
        <v>9</v>
      </c>
      <c r="AQ39" s="1">
        <v>4</v>
      </c>
      <c r="AR39" s="11">
        <f t="shared" si="57"/>
        <v>36</v>
      </c>
      <c r="AS39" s="17">
        <f>VLOOKUP(A39,[9]NSS!$A$3:$E$134,3,0)</f>
        <v>31</v>
      </c>
      <c r="AT39" s="17">
        <f>VLOOKUP(A39,[9]NSS!$A$3:$E$134,4,0)</f>
        <v>45</v>
      </c>
      <c r="AU39" s="3">
        <f t="shared" si="58"/>
        <v>76</v>
      </c>
      <c r="AV39" s="4" t="str">
        <f t="shared" si="59"/>
        <v>A+</v>
      </c>
      <c r="AW39" s="4" t="str">
        <f t="shared" si="60"/>
        <v>9</v>
      </c>
      <c r="AX39" s="1">
        <v>4</v>
      </c>
      <c r="AY39" s="11">
        <f t="shared" si="61"/>
        <v>36</v>
      </c>
      <c r="AZ39" s="26">
        <f>VLOOKUP(A39,[10]ITM!$A$3:$E$134,3,0)</f>
        <v>31</v>
      </c>
      <c r="BA39" s="26">
        <f>VLOOKUP(A39,[10]ITM!$A$3:$E$134,4,0)</f>
        <v>45</v>
      </c>
      <c r="BB39" s="3">
        <f t="shared" si="62"/>
        <v>76</v>
      </c>
      <c r="BC39" s="4" t="str">
        <f t="shared" si="63"/>
        <v>A+</v>
      </c>
      <c r="BD39" s="4" t="str">
        <f t="shared" si="64"/>
        <v>9</v>
      </c>
      <c r="BE39" s="1">
        <v>4</v>
      </c>
      <c r="BF39" s="11">
        <f t="shared" si="65"/>
        <v>36</v>
      </c>
      <c r="BG39" s="3">
        <f t="shared" si="66"/>
        <v>248</v>
      </c>
      <c r="BH39" s="3">
        <f t="shared" si="67"/>
        <v>360</v>
      </c>
      <c r="BI39" s="3">
        <f t="shared" si="68"/>
        <v>608</v>
      </c>
      <c r="BJ39" s="7">
        <f t="shared" si="69"/>
        <v>72</v>
      </c>
      <c r="BK39" s="7">
        <f t="shared" si="70"/>
        <v>288</v>
      </c>
      <c r="BL39" s="12">
        <f t="shared" si="71"/>
        <v>76</v>
      </c>
      <c r="BM39" s="3" t="s">
        <v>19</v>
      </c>
      <c r="BN39" s="8">
        <f t="shared" si="72"/>
        <v>9</v>
      </c>
      <c r="BO39" s="4" t="str">
        <f t="shared" si="73"/>
        <v>A+</v>
      </c>
      <c r="BP39" s="10" t="str">
        <f t="shared" si="74"/>
        <v>75-79-99</v>
      </c>
    </row>
    <row r="40" spans="1:68" x14ac:dyDescent="0.25">
      <c r="A40" s="13">
        <f>[2]Sheet1!$A39</f>
        <v>1719038</v>
      </c>
      <c r="B40" s="14" t="str">
        <f>[2]Sheet1!$E39</f>
        <v>Abhishek Pratap Singh</v>
      </c>
      <c r="C40" s="17">
        <f>VLOOKUP(A40,[3]PM!$A$3:$E$134,3,0)</f>
        <v>33</v>
      </c>
      <c r="D40" s="17">
        <f>VLOOKUP(A40,[3]PM!$A$3:$E$134,4,0)</f>
        <v>36</v>
      </c>
      <c r="E40" s="3">
        <f t="shared" si="34"/>
        <v>69</v>
      </c>
      <c r="F40" s="4" t="str">
        <f t="shared" si="35"/>
        <v>B+</v>
      </c>
      <c r="G40" s="4" t="str">
        <f t="shared" si="36"/>
        <v>7</v>
      </c>
      <c r="H40" s="1">
        <v>4</v>
      </c>
      <c r="I40" s="11">
        <f t="shared" si="37"/>
        <v>28</v>
      </c>
      <c r="J40" s="17">
        <f>VLOOKUP(A40,[4]FA!$A$3:$E$134,3,0)</f>
        <v>33</v>
      </c>
      <c r="K40" s="17">
        <f>VLOOKUP(A40,[1]FA!$A$3:$E$134,4,0)</f>
        <v>36</v>
      </c>
      <c r="L40" s="3">
        <f t="shared" si="38"/>
        <v>69</v>
      </c>
      <c r="M40" s="4" t="str">
        <f t="shared" si="39"/>
        <v>B+</v>
      </c>
      <c r="N40" s="4" t="str">
        <f t="shared" si="40"/>
        <v>7</v>
      </c>
      <c r="O40" s="1">
        <v>4</v>
      </c>
      <c r="P40" s="11">
        <f t="shared" si="41"/>
        <v>28</v>
      </c>
      <c r="Q40" s="25">
        <f>VLOOKUP(A40,[5]BS!$A$3:$E$134,3,0)</f>
        <v>33</v>
      </c>
      <c r="R40" s="25">
        <f>VLOOKUP(A40,[5]BS!$A$3:$E$134,4,0)</f>
        <v>36</v>
      </c>
      <c r="S40" s="3">
        <f t="shared" si="42"/>
        <v>69</v>
      </c>
      <c r="T40" s="4" t="str">
        <f t="shared" si="43"/>
        <v>A</v>
      </c>
      <c r="U40" s="4" t="str">
        <f t="shared" si="44"/>
        <v>7</v>
      </c>
      <c r="V40" s="1">
        <v>4</v>
      </c>
      <c r="W40" s="11">
        <f t="shared" si="45"/>
        <v>28</v>
      </c>
      <c r="X40" s="26">
        <f>VLOOKUP(A40,[6]OM!$A$3:$E$134,3,0)</f>
        <v>33</v>
      </c>
      <c r="Y40" s="27">
        <f>VLOOKUP(A40,[6]OM!$A$3:$E$134,4,0)</f>
        <v>36</v>
      </c>
      <c r="Z40" s="3">
        <f t="shared" si="46"/>
        <v>69</v>
      </c>
      <c r="AA40" s="4" t="str">
        <f t="shared" si="47"/>
        <v>B+</v>
      </c>
      <c r="AB40" s="4" t="str">
        <f t="shared" si="48"/>
        <v>7</v>
      </c>
      <c r="AC40" s="1">
        <v>4</v>
      </c>
      <c r="AD40" s="11">
        <f t="shared" si="49"/>
        <v>28</v>
      </c>
      <c r="AE40" s="26">
        <f>VLOOKUP(A40,[7]ME!$A$3:$E$134,3,0)</f>
        <v>33</v>
      </c>
      <c r="AF40" s="27">
        <f>VLOOKUP(A40,[7]ME!$A$3:$E$134,4,0)</f>
        <v>36</v>
      </c>
      <c r="AG40" s="3">
        <f t="shared" si="50"/>
        <v>69</v>
      </c>
      <c r="AH40" s="4" t="str">
        <f t="shared" si="51"/>
        <v>B+</v>
      </c>
      <c r="AI40" s="4" t="str">
        <f t="shared" si="52"/>
        <v>7</v>
      </c>
      <c r="AJ40" s="1">
        <v>4</v>
      </c>
      <c r="AK40" s="11">
        <f t="shared" si="53"/>
        <v>28</v>
      </c>
      <c r="AL40" s="26">
        <f>VLOOKUP(A40,[8]EMC!$A$3:$E$134,3,0)</f>
        <v>33</v>
      </c>
      <c r="AM40" s="26">
        <f>VLOOKUP(A40,[8]EMC!$A$3:$E$134,4,0)</f>
        <v>36</v>
      </c>
      <c r="AN40" s="3">
        <f t="shared" si="54"/>
        <v>69</v>
      </c>
      <c r="AO40" s="4" t="str">
        <f t="shared" si="55"/>
        <v>B+</v>
      </c>
      <c r="AP40" s="4" t="str">
        <f t="shared" si="56"/>
        <v>7</v>
      </c>
      <c r="AQ40" s="1">
        <v>4</v>
      </c>
      <c r="AR40" s="11">
        <f t="shared" si="57"/>
        <v>28</v>
      </c>
      <c r="AS40" s="17">
        <f>VLOOKUP(A40,[9]NSS!$A$3:$E$134,3,0)</f>
        <v>33</v>
      </c>
      <c r="AT40" s="17">
        <f>VLOOKUP(A40,[9]NSS!$A$3:$E$134,4,0)</f>
        <v>36</v>
      </c>
      <c r="AU40" s="3">
        <f t="shared" si="58"/>
        <v>69</v>
      </c>
      <c r="AV40" s="4" t="str">
        <f t="shared" si="59"/>
        <v>B+</v>
      </c>
      <c r="AW40" s="4" t="str">
        <f t="shared" si="60"/>
        <v>7</v>
      </c>
      <c r="AX40" s="1">
        <v>4</v>
      </c>
      <c r="AY40" s="11">
        <f t="shared" si="61"/>
        <v>28</v>
      </c>
      <c r="AZ40" s="26">
        <f>VLOOKUP(A40,[10]ITM!$A$3:$E$134,3,0)</f>
        <v>33</v>
      </c>
      <c r="BA40" s="26">
        <f>VLOOKUP(A40,[10]ITM!$A$3:$E$134,4,0)</f>
        <v>36</v>
      </c>
      <c r="BB40" s="3">
        <f t="shared" si="62"/>
        <v>69</v>
      </c>
      <c r="BC40" s="4" t="str">
        <f t="shared" si="63"/>
        <v>B+</v>
      </c>
      <c r="BD40" s="4" t="str">
        <f t="shared" si="64"/>
        <v>7</v>
      </c>
      <c r="BE40" s="1">
        <v>4</v>
      </c>
      <c r="BF40" s="11">
        <f t="shared" si="65"/>
        <v>28</v>
      </c>
      <c r="BG40" s="3">
        <f t="shared" si="66"/>
        <v>264</v>
      </c>
      <c r="BH40" s="3">
        <f t="shared" si="67"/>
        <v>288</v>
      </c>
      <c r="BI40" s="3">
        <f t="shared" si="68"/>
        <v>552</v>
      </c>
      <c r="BJ40" s="7">
        <f t="shared" si="69"/>
        <v>56</v>
      </c>
      <c r="BK40" s="7">
        <f t="shared" si="70"/>
        <v>224</v>
      </c>
      <c r="BL40" s="12">
        <f t="shared" si="71"/>
        <v>69</v>
      </c>
      <c r="BM40" s="3" t="s">
        <v>19</v>
      </c>
      <c r="BN40" s="8">
        <f t="shared" si="72"/>
        <v>7</v>
      </c>
      <c r="BO40" s="4" t="str">
        <f t="shared" si="73"/>
        <v>B+</v>
      </c>
      <c r="BP40" s="10" t="str">
        <f t="shared" si="74"/>
        <v>65-69.99</v>
      </c>
    </row>
    <row r="41" spans="1:68" x14ac:dyDescent="0.25">
      <c r="A41" s="13">
        <f>[2]Sheet1!$A40</f>
        <v>1719039</v>
      </c>
      <c r="B41" s="14" t="str">
        <f>[2]Sheet1!$E40</f>
        <v>Sushant Kumar Singh</v>
      </c>
      <c r="C41" s="17">
        <f>VLOOKUP(A41,[3]PM!$A$3:$E$134,3,0)</f>
        <v>32</v>
      </c>
      <c r="D41" s="17">
        <f>VLOOKUP(A41,[3]PM!$A$3:$E$134,4,0)</f>
        <v>39</v>
      </c>
      <c r="E41" s="3">
        <f t="shared" si="34"/>
        <v>71</v>
      </c>
      <c r="F41" s="4" t="str">
        <f t="shared" si="35"/>
        <v>A</v>
      </c>
      <c r="G41" s="4" t="str">
        <f t="shared" si="36"/>
        <v>8</v>
      </c>
      <c r="H41" s="1">
        <v>4</v>
      </c>
      <c r="I41" s="11">
        <f t="shared" si="37"/>
        <v>32</v>
      </c>
      <c r="J41" s="17">
        <f>VLOOKUP(A41,[4]FA!$A$3:$E$134,3,0)</f>
        <v>32</v>
      </c>
      <c r="K41" s="17">
        <f>VLOOKUP(A41,[1]FA!$A$3:$E$134,4,0)</f>
        <v>39</v>
      </c>
      <c r="L41" s="3">
        <f t="shared" si="38"/>
        <v>71</v>
      </c>
      <c r="M41" s="4" t="str">
        <f t="shared" si="39"/>
        <v>A</v>
      </c>
      <c r="N41" s="4" t="str">
        <f t="shared" si="40"/>
        <v>8</v>
      </c>
      <c r="O41" s="1">
        <v>4</v>
      </c>
      <c r="P41" s="11">
        <f t="shared" si="41"/>
        <v>32</v>
      </c>
      <c r="Q41" s="25">
        <f>VLOOKUP(A41,[5]BS!$A$3:$E$134,3,0)</f>
        <v>32</v>
      </c>
      <c r="R41" s="25">
        <f>VLOOKUP(A41,[5]BS!$A$3:$E$134,4,0)</f>
        <v>39</v>
      </c>
      <c r="S41" s="3">
        <f t="shared" si="42"/>
        <v>71</v>
      </c>
      <c r="T41" s="4" t="str">
        <f t="shared" si="43"/>
        <v>A+</v>
      </c>
      <c r="U41" s="4" t="str">
        <f t="shared" si="44"/>
        <v>8</v>
      </c>
      <c r="V41" s="1">
        <v>4</v>
      </c>
      <c r="W41" s="11">
        <f t="shared" si="45"/>
        <v>32</v>
      </c>
      <c r="X41" s="26">
        <f>VLOOKUP(A41,[6]OM!$A$3:$E$134,3,0)</f>
        <v>32</v>
      </c>
      <c r="Y41" s="27">
        <f>VLOOKUP(A41,[6]OM!$A$3:$E$134,4,0)</f>
        <v>39</v>
      </c>
      <c r="Z41" s="3">
        <f t="shared" si="46"/>
        <v>71</v>
      </c>
      <c r="AA41" s="4" t="str">
        <f t="shared" si="47"/>
        <v>A</v>
      </c>
      <c r="AB41" s="4" t="str">
        <f t="shared" si="48"/>
        <v>8</v>
      </c>
      <c r="AC41" s="1">
        <v>4</v>
      </c>
      <c r="AD41" s="11">
        <f t="shared" si="49"/>
        <v>32</v>
      </c>
      <c r="AE41" s="26">
        <f>VLOOKUP(A41,[7]ME!$A$3:$E$134,3,0)</f>
        <v>32</v>
      </c>
      <c r="AF41" s="27">
        <f>VLOOKUP(A41,[7]ME!$A$3:$E$134,4,0)</f>
        <v>39</v>
      </c>
      <c r="AG41" s="3">
        <f t="shared" si="50"/>
        <v>71</v>
      </c>
      <c r="AH41" s="4" t="str">
        <f t="shared" si="51"/>
        <v>A</v>
      </c>
      <c r="AI41" s="4" t="str">
        <f t="shared" si="52"/>
        <v>8</v>
      </c>
      <c r="AJ41" s="1">
        <v>4</v>
      </c>
      <c r="AK41" s="11">
        <f t="shared" si="53"/>
        <v>32</v>
      </c>
      <c r="AL41" s="26">
        <f>VLOOKUP(A41,[8]EMC!$A$3:$E$134,3,0)</f>
        <v>32</v>
      </c>
      <c r="AM41" s="26">
        <f>VLOOKUP(A41,[8]EMC!$A$3:$E$134,4,0)</f>
        <v>39</v>
      </c>
      <c r="AN41" s="3">
        <f t="shared" si="54"/>
        <v>71</v>
      </c>
      <c r="AO41" s="4" t="str">
        <f t="shared" si="55"/>
        <v>A</v>
      </c>
      <c r="AP41" s="4" t="str">
        <f t="shared" si="56"/>
        <v>8</v>
      </c>
      <c r="AQ41" s="1">
        <v>4</v>
      </c>
      <c r="AR41" s="11">
        <f t="shared" si="57"/>
        <v>32</v>
      </c>
      <c r="AS41" s="17">
        <f>VLOOKUP(A41,[9]NSS!$A$3:$E$134,3,0)</f>
        <v>32</v>
      </c>
      <c r="AT41" s="17">
        <f>VLOOKUP(A41,[9]NSS!$A$3:$E$134,4,0)</f>
        <v>39</v>
      </c>
      <c r="AU41" s="3">
        <f t="shared" si="58"/>
        <v>71</v>
      </c>
      <c r="AV41" s="4" t="str">
        <f t="shared" si="59"/>
        <v>A</v>
      </c>
      <c r="AW41" s="4" t="str">
        <f t="shared" si="60"/>
        <v>8</v>
      </c>
      <c r="AX41" s="1">
        <v>4</v>
      </c>
      <c r="AY41" s="11">
        <f t="shared" si="61"/>
        <v>32</v>
      </c>
      <c r="AZ41" s="26">
        <f>VLOOKUP(A41,[10]ITM!$A$3:$E$134,3,0)</f>
        <v>32</v>
      </c>
      <c r="BA41" s="26">
        <f>VLOOKUP(A41,[10]ITM!$A$3:$E$134,4,0)</f>
        <v>39</v>
      </c>
      <c r="BB41" s="3">
        <f t="shared" si="62"/>
        <v>71</v>
      </c>
      <c r="BC41" s="4" t="str">
        <f t="shared" si="63"/>
        <v>A</v>
      </c>
      <c r="BD41" s="4" t="str">
        <f t="shared" si="64"/>
        <v>8</v>
      </c>
      <c r="BE41" s="1">
        <v>4</v>
      </c>
      <c r="BF41" s="11">
        <f t="shared" si="65"/>
        <v>32</v>
      </c>
      <c r="BG41" s="3">
        <f t="shared" si="66"/>
        <v>256</v>
      </c>
      <c r="BH41" s="3">
        <f t="shared" si="67"/>
        <v>312</v>
      </c>
      <c r="BI41" s="3">
        <f t="shared" si="68"/>
        <v>568</v>
      </c>
      <c r="BJ41" s="7">
        <f t="shared" si="69"/>
        <v>64</v>
      </c>
      <c r="BK41" s="7">
        <f t="shared" si="70"/>
        <v>256</v>
      </c>
      <c r="BL41" s="12">
        <f t="shared" si="71"/>
        <v>71</v>
      </c>
      <c r="BM41" s="3" t="s">
        <v>19</v>
      </c>
      <c r="BN41" s="8">
        <f t="shared" si="72"/>
        <v>8</v>
      </c>
      <c r="BO41" s="4" t="str">
        <f t="shared" si="73"/>
        <v>A</v>
      </c>
      <c r="BP41" s="10" t="str">
        <f t="shared" si="74"/>
        <v>70.74.99</v>
      </c>
    </row>
    <row r="42" spans="1:68" x14ac:dyDescent="0.25">
      <c r="A42" s="13">
        <f>[2]Sheet1!$A41</f>
        <v>1719040</v>
      </c>
      <c r="B42" s="14" t="str">
        <f>[2]Sheet1!$E41</f>
        <v>Arpit Mishra Singh</v>
      </c>
      <c r="C42" s="17">
        <f>VLOOKUP(A42,[3]PM!$A$3:$E$134,3,0)</f>
        <v>30</v>
      </c>
      <c r="D42" s="17">
        <f>VLOOKUP(A42,[3]PM!$A$3:$E$134,4,0)</f>
        <v>41</v>
      </c>
      <c r="E42" s="3">
        <f t="shared" si="34"/>
        <v>71</v>
      </c>
      <c r="F42" s="4" t="str">
        <f t="shared" si="35"/>
        <v>A</v>
      </c>
      <c r="G42" s="4" t="str">
        <f t="shared" si="36"/>
        <v>8</v>
      </c>
      <c r="H42" s="1">
        <v>4</v>
      </c>
      <c r="I42" s="11">
        <f t="shared" si="37"/>
        <v>32</v>
      </c>
      <c r="J42" s="17">
        <f>VLOOKUP(A42,[4]FA!$A$3:$E$134,3,0)</f>
        <v>30</v>
      </c>
      <c r="K42" s="17">
        <f>VLOOKUP(A42,[1]FA!$A$3:$E$134,4,0)</f>
        <v>41</v>
      </c>
      <c r="L42" s="3">
        <f t="shared" si="38"/>
        <v>71</v>
      </c>
      <c r="M42" s="4" t="str">
        <f t="shared" si="39"/>
        <v>A</v>
      </c>
      <c r="N42" s="4" t="str">
        <f t="shared" si="40"/>
        <v>8</v>
      </c>
      <c r="O42" s="1">
        <v>4</v>
      </c>
      <c r="P42" s="11">
        <f t="shared" si="41"/>
        <v>32</v>
      </c>
      <c r="Q42" s="25">
        <f>VLOOKUP(A42,[5]BS!$A$3:$E$134,3,0)</f>
        <v>30</v>
      </c>
      <c r="R42" s="25">
        <f>VLOOKUP(A42,[5]BS!$A$3:$E$134,4,0)</f>
        <v>41</v>
      </c>
      <c r="S42" s="3">
        <f t="shared" si="42"/>
        <v>71</v>
      </c>
      <c r="T42" s="4" t="str">
        <f t="shared" si="43"/>
        <v>A+</v>
      </c>
      <c r="U42" s="4" t="str">
        <f t="shared" si="44"/>
        <v>8</v>
      </c>
      <c r="V42" s="1">
        <v>4</v>
      </c>
      <c r="W42" s="11">
        <f t="shared" si="45"/>
        <v>32</v>
      </c>
      <c r="X42" s="26">
        <f>VLOOKUP(A42,[6]OM!$A$3:$E$134,3,0)</f>
        <v>30</v>
      </c>
      <c r="Y42" s="27">
        <f>VLOOKUP(A42,[6]OM!$A$3:$E$134,4,0)</f>
        <v>41</v>
      </c>
      <c r="Z42" s="3">
        <f t="shared" si="46"/>
        <v>71</v>
      </c>
      <c r="AA42" s="4" t="str">
        <f t="shared" si="47"/>
        <v>A</v>
      </c>
      <c r="AB42" s="4" t="str">
        <f t="shared" si="48"/>
        <v>8</v>
      </c>
      <c r="AC42" s="1">
        <v>4</v>
      </c>
      <c r="AD42" s="11">
        <f t="shared" si="49"/>
        <v>32</v>
      </c>
      <c r="AE42" s="26">
        <f>VLOOKUP(A42,[7]ME!$A$3:$E$134,3,0)</f>
        <v>30</v>
      </c>
      <c r="AF42" s="27">
        <f>VLOOKUP(A42,[7]ME!$A$3:$E$134,4,0)</f>
        <v>41</v>
      </c>
      <c r="AG42" s="3">
        <f t="shared" si="50"/>
        <v>71</v>
      </c>
      <c r="AH42" s="4" t="str">
        <f t="shared" si="51"/>
        <v>A</v>
      </c>
      <c r="AI42" s="4" t="str">
        <f t="shared" si="52"/>
        <v>8</v>
      </c>
      <c r="AJ42" s="1">
        <v>4</v>
      </c>
      <c r="AK42" s="11">
        <f t="shared" si="53"/>
        <v>32</v>
      </c>
      <c r="AL42" s="26">
        <f>VLOOKUP(A42,[8]EMC!$A$3:$E$134,3,0)</f>
        <v>30</v>
      </c>
      <c r="AM42" s="26">
        <f>VLOOKUP(A42,[8]EMC!$A$3:$E$134,4,0)</f>
        <v>41</v>
      </c>
      <c r="AN42" s="3">
        <f t="shared" si="54"/>
        <v>71</v>
      </c>
      <c r="AO42" s="4" t="str">
        <f t="shared" si="55"/>
        <v>A</v>
      </c>
      <c r="AP42" s="4" t="str">
        <f t="shared" si="56"/>
        <v>8</v>
      </c>
      <c r="AQ42" s="1">
        <v>4</v>
      </c>
      <c r="AR42" s="11">
        <f t="shared" si="57"/>
        <v>32</v>
      </c>
      <c r="AS42" s="17">
        <f>VLOOKUP(A42,[9]NSS!$A$3:$E$134,3,0)</f>
        <v>30</v>
      </c>
      <c r="AT42" s="17">
        <f>VLOOKUP(A42,[9]NSS!$A$3:$E$134,4,0)</f>
        <v>41</v>
      </c>
      <c r="AU42" s="3">
        <f t="shared" si="58"/>
        <v>71</v>
      </c>
      <c r="AV42" s="4" t="str">
        <f t="shared" si="59"/>
        <v>A</v>
      </c>
      <c r="AW42" s="4" t="str">
        <f t="shared" si="60"/>
        <v>8</v>
      </c>
      <c r="AX42" s="1">
        <v>4</v>
      </c>
      <c r="AY42" s="11">
        <f t="shared" si="61"/>
        <v>32</v>
      </c>
      <c r="AZ42" s="26">
        <f>VLOOKUP(A42,[10]ITM!$A$3:$E$134,3,0)</f>
        <v>30</v>
      </c>
      <c r="BA42" s="26">
        <f>VLOOKUP(A42,[10]ITM!$A$3:$E$134,4,0)</f>
        <v>41</v>
      </c>
      <c r="BB42" s="3">
        <f t="shared" si="62"/>
        <v>71</v>
      </c>
      <c r="BC42" s="4" t="str">
        <f t="shared" si="63"/>
        <v>A</v>
      </c>
      <c r="BD42" s="4" t="str">
        <f t="shared" si="64"/>
        <v>8</v>
      </c>
      <c r="BE42" s="1">
        <v>4</v>
      </c>
      <c r="BF42" s="11">
        <f t="shared" si="65"/>
        <v>32</v>
      </c>
      <c r="BG42" s="3">
        <f t="shared" si="66"/>
        <v>240</v>
      </c>
      <c r="BH42" s="3">
        <f t="shared" si="67"/>
        <v>328</v>
      </c>
      <c r="BI42" s="3">
        <f t="shared" si="68"/>
        <v>568</v>
      </c>
      <c r="BJ42" s="7">
        <f t="shared" si="69"/>
        <v>64</v>
      </c>
      <c r="BK42" s="7">
        <f t="shared" si="70"/>
        <v>256</v>
      </c>
      <c r="BL42" s="12">
        <f t="shared" si="71"/>
        <v>71</v>
      </c>
      <c r="BM42" s="3" t="s">
        <v>19</v>
      </c>
      <c r="BN42" s="8">
        <f t="shared" si="72"/>
        <v>8</v>
      </c>
      <c r="BO42" s="4" t="str">
        <f t="shared" si="73"/>
        <v>A</v>
      </c>
      <c r="BP42" s="10" t="str">
        <f t="shared" si="74"/>
        <v>70.74.99</v>
      </c>
    </row>
    <row r="43" spans="1:68" x14ac:dyDescent="0.25">
      <c r="A43" s="13">
        <f>[2]Sheet1!$A42</f>
        <v>1719041</v>
      </c>
      <c r="B43" s="14" t="str">
        <f>[2]Sheet1!$E42</f>
        <v>Abhinav Gupta Singh</v>
      </c>
      <c r="C43" s="17">
        <f>VLOOKUP(A43,[3]PM!$A$3:$E$134,3,0)</f>
        <v>29</v>
      </c>
      <c r="D43" s="17">
        <f>VLOOKUP(A43,[3]PM!$A$3:$E$134,4,0)</f>
        <v>46</v>
      </c>
      <c r="E43" s="3">
        <f t="shared" si="34"/>
        <v>75</v>
      </c>
      <c r="F43" s="4" t="str">
        <f t="shared" si="35"/>
        <v>A+</v>
      </c>
      <c r="G43" s="4" t="str">
        <f t="shared" si="36"/>
        <v>9</v>
      </c>
      <c r="H43" s="1">
        <v>4</v>
      </c>
      <c r="I43" s="11">
        <f t="shared" si="37"/>
        <v>36</v>
      </c>
      <c r="J43" s="17">
        <f>VLOOKUP(A43,[4]FA!$A$3:$E$134,3,0)</f>
        <v>29</v>
      </c>
      <c r="K43" s="17">
        <f>VLOOKUP(A43,[1]FA!$A$3:$E$134,4,0)</f>
        <v>46</v>
      </c>
      <c r="L43" s="3">
        <f t="shared" si="38"/>
        <v>75</v>
      </c>
      <c r="M43" s="4" t="str">
        <f t="shared" si="39"/>
        <v>A+</v>
      </c>
      <c r="N43" s="4" t="str">
        <f t="shared" si="40"/>
        <v>9</v>
      </c>
      <c r="O43" s="1">
        <v>4</v>
      </c>
      <c r="P43" s="11">
        <f t="shared" si="41"/>
        <v>36</v>
      </c>
      <c r="Q43" s="25">
        <f>VLOOKUP(A43,[5]BS!$A$3:$E$134,3,0)</f>
        <v>29</v>
      </c>
      <c r="R43" s="25">
        <f>VLOOKUP(A43,[5]BS!$A$3:$E$134,4,0)</f>
        <v>46</v>
      </c>
      <c r="S43" s="3">
        <f t="shared" si="42"/>
        <v>75</v>
      </c>
      <c r="T43" s="4" t="str">
        <f t="shared" si="43"/>
        <v>A+</v>
      </c>
      <c r="U43" s="4" t="str">
        <f t="shared" si="44"/>
        <v>9</v>
      </c>
      <c r="V43" s="1">
        <v>4</v>
      </c>
      <c r="W43" s="11">
        <f t="shared" si="45"/>
        <v>36</v>
      </c>
      <c r="X43" s="26">
        <f>VLOOKUP(A43,[6]OM!$A$3:$E$134,3,0)</f>
        <v>29</v>
      </c>
      <c r="Y43" s="27">
        <f>VLOOKUP(A43,[6]OM!$A$3:$E$134,4,0)</f>
        <v>46</v>
      </c>
      <c r="Z43" s="3">
        <f t="shared" si="46"/>
        <v>75</v>
      </c>
      <c r="AA43" s="4" t="str">
        <f t="shared" si="47"/>
        <v>A+</v>
      </c>
      <c r="AB43" s="4" t="str">
        <f t="shared" si="48"/>
        <v>9</v>
      </c>
      <c r="AC43" s="1">
        <v>4</v>
      </c>
      <c r="AD43" s="11">
        <f t="shared" si="49"/>
        <v>36</v>
      </c>
      <c r="AE43" s="26">
        <f>VLOOKUP(A43,[7]ME!$A$3:$E$134,3,0)</f>
        <v>29</v>
      </c>
      <c r="AF43" s="27">
        <f>VLOOKUP(A43,[7]ME!$A$3:$E$134,4,0)</f>
        <v>46</v>
      </c>
      <c r="AG43" s="3">
        <f t="shared" si="50"/>
        <v>75</v>
      </c>
      <c r="AH43" s="4" t="str">
        <f t="shared" si="51"/>
        <v>A+</v>
      </c>
      <c r="AI43" s="4" t="str">
        <f t="shared" si="52"/>
        <v>9</v>
      </c>
      <c r="AJ43" s="1">
        <v>4</v>
      </c>
      <c r="AK43" s="11">
        <f t="shared" si="53"/>
        <v>36</v>
      </c>
      <c r="AL43" s="26">
        <f>VLOOKUP(A43,[8]EMC!$A$3:$E$134,3,0)</f>
        <v>29</v>
      </c>
      <c r="AM43" s="26">
        <f>VLOOKUP(A43,[8]EMC!$A$3:$E$134,4,0)</f>
        <v>46</v>
      </c>
      <c r="AN43" s="3">
        <f t="shared" si="54"/>
        <v>75</v>
      </c>
      <c r="AO43" s="4" t="str">
        <f t="shared" si="55"/>
        <v>A+</v>
      </c>
      <c r="AP43" s="4" t="str">
        <f t="shared" si="56"/>
        <v>9</v>
      </c>
      <c r="AQ43" s="1">
        <v>4</v>
      </c>
      <c r="AR43" s="11">
        <f t="shared" si="57"/>
        <v>36</v>
      </c>
      <c r="AS43" s="17">
        <f>VLOOKUP(A43,[9]NSS!$A$3:$E$134,3,0)</f>
        <v>29</v>
      </c>
      <c r="AT43" s="17">
        <f>VLOOKUP(A43,[9]NSS!$A$3:$E$134,4,0)</f>
        <v>46</v>
      </c>
      <c r="AU43" s="3">
        <f t="shared" si="58"/>
        <v>75</v>
      </c>
      <c r="AV43" s="4" t="str">
        <f t="shared" si="59"/>
        <v>A+</v>
      </c>
      <c r="AW43" s="4" t="str">
        <f t="shared" si="60"/>
        <v>9</v>
      </c>
      <c r="AX43" s="1">
        <v>4</v>
      </c>
      <c r="AY43" s="11">
        <f t="shared" si="61"/>
        <v>36</v>
      </c>
      <c r="AZ43" s="26">
        <f>VLOOKUP(A43,[10]ITM!$A$3:$E$134,3,0)</f>
        <v>29</v>
      </c>
      <c r="BA43" s="26">
        <f>VLOOKUP(A43,[10]ITM!$A$3:$E$134,4,0)</f>
        <v>46</v>
      </c>
      <c r="BB43" s="3">
        <f t="shared" si="62"/>
        <v>75</v>
      </c>
      <c r="BC43" s="4" t="str">
        <f t="shared" si="63"/>
        <v>A+</v>
      </c>
      <c r="BD43" s="4" t="str">
        <f t="shared" si="64"/>
        <v>9</v>
      </c>
      <c r="BE43" s="1">
        <v>4</v>
      </c>
      <c r="BF43" s="11">
        <f t="shared" si="65"/>
        <v>36</v>
      </c>
      <c r="BG43" s="3">
        <f t="shared" si="66"/>
        <v>232</v>
      </c>
      <c r="BH43" s="3">
        <f t="shared" si="67"/>
        <v>368</v>
      </c>
      <c r="BI43" s="3">
        <f t="shared" si="68"/>
        <v>600</v>
      </c>
      <c r="BJ43" s="7">
        <f t="shared" si="69"/>
        <v>72</v>
      </c>
      <c r="BK43" s="7">
        <f t="shared" si="70"/>
        <v>288</v>
      </c>
      <c r="BL43" s="12">
        <f t="shared" si="71"/>
        <v>75</v>
      </c>
      <c r="BM43" s="3" t="s">
        <v>19</v>
      </c>
      <c r="BN43" s="8">
        <f t="shared" si="72"/>
        <v>9</v>
      </c>
      <c r="BO43" s="4" t="str">
        <f t="shared" si="73"/>
        <v>A+</v>
      </c>
      <c r="BP43" s="10" t="str">
        <f t="shared" si="74"/>
        <v>75-79-99</v>
      </c>
    </row>
    <row r="44" spans="1:68" x14ac:dyDescent="0.25">
      <c r="A44" s="13">
        <f>[2]Sheet1!$A43</f>
        <v>1719042</v>
      </c>
      <c r="B44" s="14" t="str">
        <f>[2]Sheet1!$E43</f>
        <v>Togarrati Venkata Nagesh</v>
      </c>
      <c r="C44" s="17">
        <f>VLOOKUP(A44,[3]PM!$A$3:$E$134,3,0)</f>
        <v>27</v>
      </c>
      <c r="D44" s="17">
        <f>VLOOKUP(A44,[3]PM!$A$3:$E$134,4,0)</f>
        <v>40</v>
      </c>
      <c r="E44" s="3">
        <f t="shared" si="34"/>
        <v>67</v>
      </c>
      <c r="F44" s="4" t="str">
        <f t="shared" si="35"/>
        <v>B+</v>
      </c>
      <c r="G44" s="4" t="str">
        <f t="shared" si="36"/>
        <v>7</v>
      </c>
      <c r="H44" s="1">
        <v>4</v>
      </c>
      <c r="I44" s="11">
        <f t="shared" si="37"/>
        <v>28</v>
      </c>
      <c r="J44" s="17">
        <f>VLOOKUP(A44,[4]FA!$A$3:$E$134,3,0)</f>
        <v>27</v>
      </c>
      <c r="K44" s="17">
        <f>VLOOKUP(A44,[1]FA!$A$3:$E$134,4,0)</f>
        <v>40</v>
      </c>
      <c r="L44" s="3">
        <f t="shared" si="38"/>
        <v>67</v>
      </c>
      <c r="M44" s="4" t="str">
        <f t="shared" si="39"/>
        <v>B+</v>
      </c>
      <c r="N44" s="4" t="str">
        <f t="shared" si="40"/>
        <v>7</v>
      </c>
      <c r="O44" s="1">
        <v>4</v>
      </c>
      <c r="P44" s="11">
        <f t="shared" si="41"/>
        <v>28</v>
      </c>
      <c r="Q44" s="25">
        <f>VLOOKUP(A44,[5]BS!$A$3:$E$134,3,0)</f>
        <v>27</v>
      </c>
      <c r="R44" s="25">
        <f>VLOOKUP(A44,[5]BS!$A$3:$E$134,4,0)</f>
        <v>40</v>
      </c>
      <c r="S44" s="3">
        <f t="shared" si="42"/>
        <v>67</v>
      </c>
      <c r="T44" s="4" t="str">
        <f t="shared" si="43"/>
        <v>A</v>
      </c>
      <c r="U44" s="4" t="str">
        <f t="shared" si="44"/>
        <v>7</v>
      </c>
      <c r="V44" s="1">
        <v>4</v>
      </c>
      <c r="W44" s="11">
        <f t="shared" si="45"/>
        <v>28</v>
      </c>
      <c r="X44" s="26">
        <f>VLOOKUP(A44,[6]OM!$A$3:$E$134,3,0)</f>
        <v>27</v>
      </c>
      <c r="Y44" s="27">
        <f>VLOOKUP(A44,[6]OM!$A$3:$E$134,4,0)</f>
        <v>40</v>
      </c>
      <c r="Z44" s="3">
        <f t="shared" si="46"/>
        <v>67</v>
      </c>
      <c r="AA44" s="4" t="str">
        <f t="shared" si="47"/>
        <v>B+</v>
      </c>
      <c r="AB44" s="4" t="str">
        <f t="shared" si="48"/>
        <v>7</v>
      </c>
      <c r="AC44" s="1">
        <v>4</v>
      </c>
      <c r="AD44" s="11">
        <f t="shared" si="49"/>
        <v>28</v>
      </c>
      <c r="AE44" s="26">
        <f>VLOOKUP(A44,[7]ME!$A$3:$E$134,3,0)</f>
        <v>27</v>
      </c>
      <c r="AF44" s="27">
        <f>VLOOKUP(A44,[7]ME!$A$3:$E$134,4,0)</f>
        <v>40</v>
      </c>
      <c r="AG44" s="3">
        <f t="shared" si="50"/>
        <v>67</v>
      </c>
      <c r="AH44" s="4" t="str">
        <f t="shared" si="51"/>
        <v>B+</v>
      </c>
      <c r="AI44" s="4" t="str">
        <f t="shared" si="52"/>
        <v>7</v>
      </c>
      <c r="AJ44" s="1">
        <v>4</v>
      </c>
      <c r="AK44" s="11">
        <f t="shared" si="53"/>
        <v>28</v>
      </c>
      <c r="AL44" s="26">
        <f>VLOOKUP(A44,[8]EMC!$A$3:$E$134,3,0)</f>
        <v>27</v>
      </c>
      <c r="AM44" s="26">
        <f>VLOOKUP(A44,[8]EMC!$A$3:$E$134,4,0)</f>
        <v>40</v>
      </c>
      <c r="AN44" s="3">
        <f t="shared" si="54"/>
        <v>67</v>
      </c>
      <c r="AO44" s="4" t="str">
        <f t="shared" si="55"/>
        <v>B+</v>
      </c>
      <c r="AP44" s="4" t="str">
        <f t="shared" si="56"/>
        <v>7</v>
      </c>
      <c r="AQ44" s="1">
        <v>4</v>
      </c>
      <c r="AR44" s="11">
        <f t="shared" si="57"/>
        <v>28</v>
      </c>
      <c r="AS44" s="17">
        <f>VLOOKUP(A44,[9]NSS!$A$3:$E$134,3,0)</f>
        <v>27</v>
      </c>
      <c r="AT44" s="17">
        <f>VLOOKUP(A44,[9]NSS!$A$3:$E$134,4,0)</f>
        <v>40</v>
      </c>
      <c r="AU44" s="3">
        <f t="shared" si="58"/>
        <v>67</v>
      </c>
      <c r="AV44" s="4" t="str">
        <f t="shared" si="59"/>
        <v>B+</v>
      </c>
      <c r="AW44" s="4" t="str">
        <f t="shared" si="60"/>
        <v>7</v>
      </c>
      <c r="AX44" s="1">
        <v>4</v>
      </c>
      <c r="AY44" s="11">
        <f t="shared" si="61"/>
        <v>28</v>
      </c>
      <c r="AZ44" s="26">
        <f>VLOOKUP(A44,[10]ITM!$A$3:$E$134,3,0)</f>
        <v>27</v>
      </c>
      <c r="BA44" s="26">
        <f>VLOOKUP(A44,[10]ITM!$A$3:$E$134,4,0)</f>
        <v>40</v>
      </c>
      <c r="BB44" s="3">
        <f t="shared" si="62"/>
        <v>67</v>
      </c>
      <c r="BC44" s="4" t="str">
        <f t="shared" si="63"/>
        <v>B+</v>
      </c>
      <c r="BD44" s="4" t="str">
        <f t="shared" si="64"/>
        <v>7</v>
      </c>
      <c r="BE44" s="1">
        <v>4</v>
      </c>
      <c r="BF44" s="11">
        <f t="shared" si="65"/>
        <v>28</v>
      </c>
      <c r="BG44" s="3">
        <f t="shared" si="66"/>
        <v>216</v>
      </c>
      <c r="BH44" s="3">
        <f t="shared" si="67"/>
        <v>320</v>
      </c>
      <c r="BI44" s="3">
        <f t="shared" si="68"/>
        <v>536</v>
      </c>
      <c r="BJ44" s="7">
        <f t="shared" si="69"/>
        <v>56</v>
      </c>
      <c r="BK44" s="7">
        <f t="shared" si="70"/>
        <v>224</v>
      </c>
      <c r="BL44" s="12">
        <f t="shared" si="71"/>
        <v>67</v>
      </c>
      <c r="BM44" s="3" t="s">
        <v>19</v>
      </c>
      <c r="BN44" s="8">
        <f t="shared" si="72"/>
        <v>7</v>
      </c>
      <c r="BO44" s="4" t="str">
        <f t="shared" si="73"/>
        <v>B+</v>
      </c>
      <c r="BP44" s="10" t="str">
        <f t="shared" si="74"/>
        <v>65-69.99</v>
      </c>
    </row>
    <row r="45" spans="1:68" x14ac:dyDescent="0.25">
      <c r="A45" s="13">
        <f>[2]Sheet1!$A44</f>
        <v>1719043</v>
      </c>
      <c r="B45" s="14" t="str">
        <f>[2]Sheet1!$E44</f>
        <v>Pam Revanth Nagesh</v>
      </c>
      <c r="C45" s="17">
        <f>VLOOKUP(A45,[3]PM!$A$3:$E$134,3,0)</f>
        <v>31</v>
      </c>
      <c r="D45" s="17">
        <f>VLOOKUP(A45,[3]PM!$A$3:$E$134,4,0)</f>
        <v>38</v>
      </c>
      <c r="E45" s="3">
        <f t="shared" si="34"/>
        <v>69</v>
      </c>
      <c r="F45" s="4" t="str">
        <f t="shared" si="35"/>
        <v>B+</v>
      </c>
      <c r="G45" s="4" t="str">
        <f t="shared" si="36"/>
        <v>7</v>
      </c>
      <c r="H45" s="1">
        <v>4</v>
      </c>
      <c r="I45" s="11">
        <f t="shared" si="37"/>
        <v>28</v>
      </c>
      <c r="J45" s="17">
        <f>VLOOKUP(A45,[4]FA!$A$3:$E$134,3,0)</f>
        <v>31</v>
      </c>
      <c r="K45" s="17">
        <f>VLOOKUP(A45,[1]FA!$A$3:$E$134,4,0)</f>
        <v>38</v>
      </c>
      <c r="L45" s="3">
        <f t="shared" si="38"/>
        <v>69</v>
      </c>
      <c r="M45" s="4" t="str">
        <f t="shared" si="39"/>
        <v>B+</v>
      </c>
      <c r="N45" s="4" t="str">
        <f t="shared" si="40"/>
        <v>7</v>
      </c>
      <c r="O45" s="1">
        <v>4</v>
      </c>
      <c r="P45" s="11">
        <f t="shared" si="41"/>
        <v>28</v>
      </c>
      <c r="Q45" s="25">
        <f>VLOOKUP(A45,[5]BS!$A$3:$E$134,3,0)</f>
        <v>31</v>
      </c>
      <c r="R45" s="25">
        <f>VLOOKUP(A45,[5]BS!$A$3:$E$134,4,0)</f>
        <v>38</v>
      </c>
      <c r="S45" s="3">
        <f t="shared" si="42"/>
        <v>69</v>
      </c>
      <c r="T45" s="4" t="str">
        <f t="shared" si="43"/>
        <v>A</v>
      </c>
      <c r="U45" s="4" t="str">
        <f t="shared" si="44"/>
        <v>7</v>
      </c>
      <c r="V45" s="1">
        <v>4</v>
      </c>
      <c r="W45" s="11">
        <f t="shared" si="45"/>
        <v>28</v>
      </c>
      <c r="X45" s="26">
        <f>VLOOKUP(A45,[6]OM!$A$3:$E$134,3,0)</f>
        <v>31</v>
      </c>
      <c r="Y45" s="27">
        <f>VLOOKUP(A45,[6]OM!$A$3:$E$134,4,0)</f>
        <v>38</v>
      </c>
      <c r="Z45" s="3">
        <f t="shared" si="46"/>
        <v>69</v>
      </c>
      <c r="AA45" s="4" t="str">
        <f t="shared" si="47"/>
        <v>B+</v>
      </c>
      <c r="AB45" s="4" t="str">
        <f t="shared" si="48"/>
        <v>7</v>
      </c>
      <c r="AC45" s="1">
        <v>4</v>
      </c>
      <c r="AD45" s="11">
        <f t="shared" si="49"/>
        <v>28</v>
      </c>
      <c r="AE45" s="26">
        <f>VLOOKUP(A45,[7]ME!$A$3:$E$134,3,0)</f>
        <v>31</v>
      </c>
      <c r="AF45" s="27">
        <f>VLOOKUP(A45,[7]ME!$A$3:$E$134,4,0)</f>
        <v>38</v>
      </c>
      <c r="AG45" s="3">
        <f t="shared" si="50"/>
        <v>69</v>
      </c>
      <c r="AH45" s="4" t="str">
        <f t="shared" si="51"/>
        <v>B+</v>
      </c>
      <c r="AI45" s="4" t="str">
        <f t="shared" si="52"/>
        <v>7</v>
      </c>
      <c r="AJ45" s="1">
        <v>4</v>
      </c>
      <c r="AK45" s="11">
        <f t="shared" si="53"/>
        <v>28</v>
      </c>
      <c r="AL45" s="26">
        <f>VLOOKUP(A45,[8]EMC!$A$3:$E$134,3,0)</f>
        <v>31</v>
      </c>
      <c r="AM45" s="26">
        <f>VLOOKUP(A45,[8]EMC!$A$3:$E$134,4,0)</f>
        <v>38</v>
      </c>
      <c r="AN45" s="3">
        <f t="shared" si="54"/>
        <v>69</v>
      </c>
      <c r="AO45" s="4" t="str">
        <f t="shared" si="55"/>
        <v>B+</v>
      </c>
      <c r="AP45" s="4" t="str">
        <f t="shared" si="56"/>
        <v>7</v>
      </c>
      <c r="AQ45" s="1">
        <v>4</v>
      </c>
      <c r="AR45" s="11">
        <f t="shared" si="57"/>
        <v>28</v>
      </c>
      <c r="AS45" s="17">
        <f>VLOOKUP(A45,[9]NSS!$A$3:$E$134,3,0)</f>
        <v>31</v>
      </c>
      <c r="AT45" s="17">
        <f>VLOOKUP(A45,[9]NSS!$A$3:$E$134,4,0)</f>
        <v>38</v>
      </c>
      <c r="AU45" s="3">
        <f t="shared" si="58"/>
        <v>69</v>
      </c>
      <c r="AV45" s="4" t="str">
        <f t="shared" si="59"/>
        <v>B+</v>
      </c>
      <c r="AW45" s="4" t="str">
        <f t="shared" si="60"/>
        <v>7</v>
      </c>
      <c r="AX45" s="1">
        <v>4</v>
      </c>
      <c r="AY45" s="11">
        <f t="shared" si="61"/>
        <v>28</v>
      </c>
      <c r="AZ45" s="26">
        <f>VLOOKUP(A45,[10]ITM!$A$3:$E$134,3,0)</f>
        <v>31</v>
      </c>
      <c r="BA45" s="26">
        <f>VLOOKUP(A45,[10]ITM!$A$3:$E$134,4,0)</f>
        <v>38</v>
      </c>
      <c r="BB45" s="3">
        <f t="shared" si="62"/>
        <v>69</v>
      </c>
      <c r="BC45" s="4" t="str">
        <f t="shared" si="63"/>
        <v>B+</v>
      </c>
      <c r="BD45" s="4" t="str">
        <f t="shared" si="64"/>
        <v>7</v>
      </c>
      <c r="BE45" s="1">
        <v>4</v>
      </c>
      <c r="BF45" s="11">
        <f t="shared" si="65"/>
        <v>28</v>
      </c>
      <c r="BG45" s="3">
        <f t="shared" si="66"/>
        <v>248</v>
      </c>
      <c r="BH45" s="3">
        <f t="shared" si="67"/>
        <v>304</v>
      </c>
      <c r="BI45" s="3">
        <f t="shared" si="68"/>
        <v>552</v>
      </c>
      <c r="BJ45" s="7">
        <f t="shared" si="69"/>
        <v>56</v>
      </c>
      <c r="BK45" s="7">
        <f t="shared" si="70"/>
        <v>224</v>
      </c>
      <c r="BL45" s="12">
        <f t="shared" si="71"/>
        <v>69</v>
      </c>
      <c r="BM45" s="3" t="s">
        <v>19</v>
      </c>
      <c r="BN45" s="8">
        <f t="shared" si="72"/>
        <v>7</v>
      </c>
      <c r="BO45" s="4" t="str">
        <f t="shared" si="73"/>
        <v>B+</v>
      </c>
      <c r="BP45" s="10" t="str">
        <f t="shared" si="74"/>
        <v>65-69.99</v>
      </c>
    </row>
    <row r="46" spans="1:68" x14ac:dyDescent="0.25">
      <c r="A46" s="13">
        <f>[2]Sheet1!$A45</f>
        <v>1719044</v>
      </c>
      <c r="B46" s="14" t="str">
        <f>[2]Sheet1!$E45</f>
        <v>Gourav Khaneja Nagesh</v>
      </c>
      <c r="C46" s="17">
        <f>VLOOKUP(A46,[3]PM!$A$3:$E$134,3,0)</f>
        <v>28</v>
      </c>
      <c r="D46" s="17">
        <f>VLOOKUP(A46,[3]PM!$A$3:$E$134,4,0)</f>
        <v>37</v>
      </c>
      <c r="E46" s="3">
        <f t="shared" si="34"/>
        <v>65</v>
      </c>
      <c r="F46" s="4" t="str">
        <f t="shared" si="35"/>
        <v>B+</v>
      </c>
      <c r="G46" s="4" t="str">
        <f t="shared" si="36"/>
        <v>7</v>
      </c>
      <c r="H46" s="1">
        <v>4</v>
      </c>
      <c r="I46" s="11">
        <f t="shared" si="37"/>
        <v>28</v>
      </c>
      <c r="J46" s="17">
        <f>VLOOKUP(A46,[4]FA!$A$3:$E$134,3,0)</f>
        <v>28</v>
      </c>
      <c r="K46" s="17">
        <f>VLOOKUP(A46,[1]FA!$A$3:$E$134,4,0)</f>
        <v>37</v>
      </c>
      <c r="L46" s="3">
        <f t="shared" si="38"/>
        <v>65</v>
      </c>
      <c r="M46" s="4" t="str">
        <f t="shared" si="39"/>
        <v>B+</v>
      </c>
      <c r="N46" s="4" t="str">
        <f t="shared" si="40"/>
        <v>7</v>
      </c>
      <c r="O46" s="1">
        <v>4</v>
      </c>
      <c r="P46" s="11">
        <f t="shared" si="41"/>
        <v>28</v>
      </c>
      <c r="Q46" s="25">
        <f>VLOOKUP(A46,[5]BS!$A$3:$E$134,3,0)</f>
        <v>28</v>
      </c>
      <c r="R46" s="25">
        <f>VLOOKUP(A46,[5]BS!$A$3:$E$134,4,0)</f>
        <v>37</v>
      </c>
      <c r="S46" s="3">
        <f t="shared" si="42"/>
        <v>65</v>
      </c>
      <c r="T46" s="4" t="str">
        <f t="shared" si="43"/>
        <v>A</v>
      </c>
      <c r="U46" s="4" t="str">
        <f t="shared" si="44"/>
        <v>7</v>
      </c>
      <c r="V46" s="1">
        <v>4</v>
      </c>
      <c r="W46" s="11">
        <f t="shared" si="45"/>
        <v>28</v>
      </c>
      <c r="X46" s="26">
        <f>VLOOKUP(A46,[6]OM!$A$3:$E$134,3,0)</f>
        <v>28</v>
      </c>
      <c r="Y46" s="27">
        <f>VLOOKUP(A46,[6]OM!$A$3:$E$134,4,0)</f>
        <v>37</v>
      </c>
      <c r="Z46" s="3">
        <f t="shared" si="46"/>
        <v>65</v>
      </c>
      <c r="AA46" s="4" t="str">
        <f t="shared" si="47"/>
        <v>B+</v>
      </c>
      <c r="AB46" s="4" t="str">
        <f t="shared" si="48"/>
        <v>7</v>
      </c>
      <c r="AC46" s="1">
        <v>4</v>
      </c>
      <c r="AD46" s="11">
        <f t="shared" si="49"/>
        <v>28</v>
      </c>
      <c r="AE46" s="26">
        <f>VLOOKUP(A46,[7]ME!$A$3:$E$134,3,0)</f>
        <v>28</v>
      </c>
      <c r="AF46" s="27">
        <f>VLOOKUP(A46,[7]ME!$A$3:$E$134,4,0)</f>
        <v>37</v>
      </c>
      <c r="AG46" s="3">
        <f t="shared" si="50"/>
        <v>65</v>
      </c>
      <c r="AH46" s="4" t="str">
        <f t="shared" si="51"/>
        <v>B+</v>
      </c>
      <c r="AI46" s="4" t="str">
        <f t="shared" si="52"/>
        <v>7</v>
      </c>
      <c r="AJ46" s="1">
        <v>4</v>
      </c>
      <c r="AK46" s="11">
        <f t="shared" si="53"/>
        <v>28</v>
      </c>
      <c r="AL46" s="26">
        <f>VLOOKUP(A46,[8]EMC!$A$3:$E$134,3,0)</f>
        <v>28</v>
      </c>
      <c r="AM46" s="26">
        <f>VLOOKUP(A46,[8]EMC!$A$3:$E$134,4,0)</f>
        <v>37</v>
      </c>
      <c r="AN46" s="3">
        <f t="shared" si="54"/>
        <v>65</v>
      </c>
      <c r="AO46" s="4" t="str">
        <f t="shared" si="55"/>
        <v>B+</v>
      </c>
      <c r="AP46" s="4" t="str">
        <f t="shared" si="56"/>
        <v>7</v>
      </c>
      <c r="AQ46" s="1">
        <v>4</v>
      </c>
      <c r="AR46" s="11">
        <f t="shared" si="57"/>
        <v>28</v>
      </c>
      <c r="AS46" s="17">
        <f>VLOOKUP(A46,[9]NSS!$A$3:$E$134,3,0)</f>
        <v>28</v>
      </c>
      <c r="AT46" s="17">
        <f>VLOOKUP(A46,[9]NSS!$A$3:$E$134,4,0)</f>
        <v>37</v>
      </c>
      <c r="AU46" s="3">
        <f t="shared" si="58"/>
        <v>65</v>
      </c>
      <c r="AV46" s="4" t="str">
        <f t="shared" si="59"/>
        <v>B+</v>
      </c>
      <c r="AW46" s="4" t="str">
        <f t="shared" si="60"/>
        <v>7</v>
      </c>
      <c r="AX46" s="1">
        <v>4</v>
      </c>
      <c r="AY46" s="11">
        <f t="shared" si="61"/>
        <v>28</v>
      </c>
      <c r="AZ46" s="26">
        <f>VLOOKUP(A46,[10]ITM!$A$3:$E$134,3,0)</f>
        <v>28</v>
      </c>
      <c r="BA46" s="26">
        <f>VLOOKUP(A46,[10]ITM!$A$3:$E$134,4,0)</f>
        <v>37</v>
      </c>
      <c r="BB46" s="3">
        <f t="shared" si="62"/>
        <v>65</v>
      </c>
      <c r="BC46" s="4" t="str">
        <f t="shared" si="63"/>
        <v>B+</v>
      </c>
      <c r="BD46" s="4" t="str">
        <f t="shared" si="64"/>
        <v>7</v>
      </c>
      <c r="BE46" s="1">
        <v>4</v>
      </c>
      <c r="BF46" s="11">
        <f t="shared" si="65"/>
        <v>28</v>
      </c>
      <c r="BG46" s="3">
        <f t="shared" si="66"/>
        <v>224</v>
      </c>
      <c r="BH46" s="3">
        <f t="shared" si="67"/>
        <v>296</v>
      </c>
      <c r="BI46" s="3">
        <f t="shared" si="68"/>
        <v>520</v>
      </c>
      <c r="BJ46" s="7">
        <f t="shared" si="69"/>
        <v>56</v>
      </c>
      <c r="BK46" s="7">
        <f t="shared" si="70"/>
        <v>224</v>
      </c>
      <c r="BL46" s="12">
        <f t="shared" si="71"/>
        <v>65</v>
      </c>
      <c r="BM46" s="3" t="s">
        <v>19</v>
      </c>
      <c r="BN46" s="8">
        <f t="shared" si="72"/>
        <v>7</v>
      </c>
      <c r="BO46" s="4" t="str">
        <f t="shared" si="73"/>
        <v>B+</v>
      </c>
      <c r="BP46" s="10" t="str">
        <f t="shared" si="74"/>
        <v>65-69.99</v>
      </c>
    </row>
    <row r="47" spans="1:68" x14ac:dyDescent="0.25">
      <c r="A47" s="13">
        <f>[2]Sheet1!$A46</f>
        <v>1719045</v>
      </c>
      <c r="B47" s="14" t="str">
        <f>[2]Sheet1!$E46</f>
        <v>Mayank Jaiswal Nagesh</v>
      </c>
      <c r="C47" s="17">
        <f>VLOOKUP(A47,[3]PM!$A$3:$E$134,3,0)</f>
        <v>30</v>
      </c>
      <c r="D47" s="17">
        <f>VLOOKUP(A47,[3]PM!$A$3:$E$134,4,0)</f>
        <v>40</v>
      </c>
      <c r="E47" s="3">
        <f t="shared" si="34"/>
        <v>70</v>
      </c>
      <c r="F47" s="4" t="str">
        <f t="shared" si="35"/>
        <v>A</v>
      </c>
      <c r="G47" s="4" t="str">
        <f t="shared" si="36"/>
        <v>8</v>
      </c>
      <c r="H47" s="1">
        <v>4</v>
      </c>
      <c r="I47" s="11">
        <f t="shared" si="37"/>
        <v>32</v>
      </c>
      <c r="J47" s="17">
        <f>VLOOKUP(A47,[4]FA!$A$3:$E$134,3,0)</f>
        <v>30</v>
      </c>
      <c r="K47" s="17">
        <f>VLOOKUP(A47,[1]FA!$A$3:$E$134,4,0)</f>
        <v>40</v>
      </c>
      <c r="L47" s="3">
        <f t="shared" si="38"/>
        <v>70</v>
      </c>
      <c r="M47" s="4" t="str">
        <f t="shared" si="39"/>
        <v>A</v>
      </c>
      <c r="N47" s="4" t="str">
        <f t="shared" si="40"/>
        <v>8</v>
      </c>
      <c r="O47" s="1">
        <v>4</v>
      </c>
      <c r="P47" s="11">
        <f t="shared" si="41"/>
        <v>32</v>
      </c>
      <c r="Q47" s="25">
        <f>VLOOKUP(A47,[5]BS!$A$3:$E$134,3,0)</f>
        <v>30</v>
      </c>
      <c r="R47" s="25">
        <f>VLOOKUP(A47,[5]BS!$A$3:$E$134,4,0)</f>
        <v>40</v>
      </c>
      <c r="S47" s="3">
        <f t="shared" si="42"/>
        <v>70</v>
      </c>
      <c r="T47" s="4" t="str">
        <f t="shared" si="43"/>
        <v>A+</v>
      </c>
      <c r="U47" s="4" t="str">
        <f t="shared" si="44"/>
        <v>8</v>
      </c>
      <c r="V47" s="1">
        <v>4</v>
      </c>
      <c r="W47" s="11">
        <f t="shared" si="45"/>
        <v>32</v>
      </c>
      <c r="X47" s="26">
        <f>VLOOKUP(A47,[6]OM!$A$3:$E$134,3,0)</f>
        <v>30</v>
      </c>
      <c r="Y47" s="27">
        <f>VLOOKUP(A47,[6]OM!$A$3:$E$134,4,0)</f>
        <v>40</v>
      </c>
      <c r="Z47" s="3">
        <f t="shared" si="46"/>
        <v>70</v>
      </c>
      <c r="AA47" s="4" t="str">
        <f t="shared" si="47"/>
        <v>A</v>
      </c>
      <c r="AB47" s="4" t="str">
        <f t="shared" si="48"/>
        <v>8</v>
      </c>
      <c r="AC47" s="1">
        <v>4</v>
      </c>
      <c r="AD47" s="11">
        <f t="shared" si="49"/>
        <v>32</v>
      </c>
      <c r="AE47" s="26">
        <f>VLOOKUP(A47,[7]ME!$A$3:$E$134,3,0)</f>
        <v>30</v>
      </c>
      <c r="AF47" s="27">
        <f>VLOOKUP(A47,[7]ME!$A$3:$E$134,4,0)</f>
        <v>40</v>
      </c>
      <c r="AG47" s="3">
        <f t="shared" si="50"/>
        <v>70</v>
      </c>
      <c r="AH47" s="4" t="str">
        <f t="shared" si="51"/>
        <v>A</v>
      </c>
      <c r="AI47" s="4" t="str">
        <f t="shared" si="52"/>
        <v>8</v>
      </c>
      <c r="AJ47" s="1">
        <v>4</v>
      </c>
      <c r="AK47" s="11">
        <f t="shared" si="53"/>
        <v>32</v>
      </c>
      <c r="AL47" s="26">
        <f>VLOOKUP(A47,[8]EMC!$A$3:$E$134,3,0)</f>
        <v>30</v>
      </c>
      <c r="AM47" s="26">
        <f>VLOOKUP(A47,[8]EMC!$A$3:$E$134,4,0)</f>
        <v>40</v>
      </c>
      <c r="AN47" s="3">
        <f t="shared" si="54"/>
        <v>70</v>
      </c>
      <c r="AO47" s="4" t="str">
        <f t="shared" si="55"/>
        <v>A</v>
      </c>
      <c r="AP47" s="4" t="str">
        <f t="shared" si="56"/>
        <v>8</v>
      </c>
      <c r="AQ47" s="1">
        <v>4</v>
      </c>
      <c r="AR47" s="11">
        <f t="shared" si="57"/>
        <v>32</v>
      </c>
      <c r="AS47" s="17">
        <f>VLOOKUP(A47,[9]NSS!$A$3:$E$134,3,0)</f>
        <v>30</v>
      </c>
      <c r="AT47" s="17">
        <f>VLOOKUP(A47,[9]NSS!$A$3:$E$134,4,0)</f>
        <v>40</v>
      </c>
      <c r="AU47" s="3">
        <f t="shared" si="58"/>
        <v>70</v>
      </c>
      <c r="AV47" s="4" t="str">
        <f t="shared" si="59"/>
        <v>A</v>
      </c>
      <c r="AW47" s="4" t="str">
        <f t="shared" si="60"/>
        <v>8</v>
      </c>
      <c r="AX47" s="1">
        <v>4</v>
      </c>
      <c r="AY47" s="11">
        <f t="shared" si="61"/>
        <v>32</v>
      </c>
      <c r="AZ47" s="26">
        <f>VLOOKUP(A47,[10]ITM!$A$3:$E$134,3,0)</f>
        <v>30</v>
      </c>
      <c r="BA47" s="26">
        <f>VLOOKUP(A47,[10]ITM!$A$3:$E$134,4,0)</f>
        <v>40</v>
      </c>
      <c r="BB47" s="3">
        <f t="shared" si="62"/>
        <v>70</v>
      </c>
      <c r="BC47" s="4" t="str">
        <f t="shared" si="63"/>
        <v>A</v>
      </c>
      <c r="BD47" s="4" t="str">
        <f t="shared" si="64"/>
        <v>8</v>
      </c>
      <c r="BE47" s="1">
        <v>4</v>
      </c>
      <c r="BF47" s="11">
        <f t="shared" si="65"/>
        <v>32</v>
      </c>
      <c r="BG47" s="3">
        <f t="shared" si="66"/>
        <v>240</v>
      </c>
      <c r="BH47" s="3">
        <f t="shared" si="67"/>
        <v>320</v>
      </c>
      <c r="BI47" s="3">
        <f t="shared" si="68"/>
        <v>560</v>
      </c>
      <c r="BJ47" s="7">
        <f t="shared" si="69"/>
        <v>64</v>
      </c>
      <c r="BK47" s="7">
        <f t="shared" si="70"/>
        <v>256</v>
      </c>
      <c r="BL47" s="12">
        <f t="shared" si="71"/>
        <v>70</v>
      </c>
      <c r="BM47" s="3" t="s">
        <v>19</v>
      </c>
      <c r="BN47" s="8">
        <f t="shared" si="72"/>
        <v>8</v>
      </c>
      <c r="BO47" s="4" t="str">
        <f t="shared" si="73"/>
        <v>A</v>
      </c>
      <c r="BP47" s="10" t="str">
        <f t="shared" si="74"/>
        <v>70.74.99</v>
      </c>
    </row>
    <row r="48" spans="1:68" x14ac:dyDescent="0.25">
      <c r="A48" s="13">
        <f>[2]Sheet1!$A47</f>
        <v>1719046</v>
      </c>
      <c r="B48" s="14" t="str">
        <f>[2]Sheet1!$E47</f>
        <v>Amit Shanker Nagesh</v>
      </c>
      <c r="C48" s="17">
        <f>VLOOKUP(A48,[3]PM!$A$3:$E$134,3,0)</f>
        <v>25</v>
      </c>
      <c r="D48" s="17">
        <f>VLOOKUP(A48,[3]PM!$A$3:$E$134,4,0)</f>
        <v>35</v>
      </c>
      <c r="E48" s="3">
        <f t="shared" si="34"/>
        <v>60</v>
      </c>
      <c r="F48" s="4" t="str">
        <f t="shared" si="35"/>
        <v>B</v>
      </c>
      <c r="G48" s="4" t="str">
        <f t="shared" si="36"/>
        <v>6</v>
      </c>
      <c r="H48" s="1">
        <v>4</v>
      </c>
      <c r="I48" s="11">
        <f t="shared" si="37"/>
        <v>24</v>
      </c>
      <c r="J48" s="17">
        <f>VLOOKUP(A48,[4]FA!$A$3:$E$134,3,0)</f>
        <v>25</v>
      </c>
      <c r="K48" s="17">
        <f>VLOOKUP(A48,[1]FA!$A$3:$E$134,4,0)</f>
        <v>35</v>
      </c>
      <c r="L48" s="3">
        <f t="shared" si="38"/>
        <v>60</v>
      </c>
      <c r="M48" s="4" t="str">
        <f t="shared" si="39"/>
        <v>B</v>
      </c>
      <c r="N48" s="4" t="str">
        <f t="shared" si="40"/>
        <v>6</v>
      </c>
      <c r="O48" s="1">
        <v>4</v>
      </c>
      <c r="P48" s="11">
        <f t="shared" si="41"/>
        <v>24</v>
      </c>
      <c r="Q48" s="25">
        <f>VLOOKUP(A48,[5]BS!$A$3:$E$134,3,0)</f>
        <v>25</v>
      </c>
      <c r="R48" s="25">
        <f>VLOOKUP(A48,[5]BS!$A$3:$E$134,4,0)</f>
        <v>35</v>
      </c>
      <c r="S48" s="3">
        <f t="shared" si="42"/>
        <v>60</v>
      </c>
      <c r="T48" s="4" t="str">
        <f t="shared" si="43"/>
        <v>A</v>
      </c>
      <c r="U48" s="4" t="str">
        <f t="shared" si="44"/>
        <v>6</v>
      </c>
      <c r="V48" s="1">
        <v>4</v>
      </c>
      <c r="W48" s="11">
        <f t="shared" si="45"/>
        <v>24</v>
      </c>
      <c r="X48" s="26">
        <f>VLOOKUP(A48,[6]OM!$A$3:$E$134,3,0)</f>
        <v>25</v>
      </c>
      <c r="Y48" s="27">
        <f>VLOOKUP(A48,[6]OM!$A$3:$E$134,4,0)</f>
        <v>35</v>
      </c>
      <c r="Z48" s="3">
        <f t="shared" si="46"/>
        <v>60</v>
      </c>
      <c r="AA48" s="4" t="str">
        <f t="shared" si="47"/>
        <v>B</v>
      </c>
      <c r="AB48" s="4" t="str">
        <f t="shared" si="48"/>
        <v>6</v>
      </c>
      <c r="AC48" s="1">
        <v>4</v>
      </c>
      <c r="AD48" s="11">
        <f t="shared" si="49"/>
        <v>24</v>
      </c>
      <c r="AE48" s="26">
        <f>VLOOKUP(A48,[7]ME!$A$3:$E$134,3,0)</f>
        <v>25</v>
      </c>
      <c r="AF48" s="27">
        <f>VLOOKUP(A48,[7]ME!$A$3:$E$134,4,0)</f>
        <v>35</v>
      </c>
      <c r="AG48" s="3">
        <f t="shared" si="50"/>
        <v>60</v>
      </c>
      <c r="AH48" s="4" t="str">
        <f t="shared" si="51"/>
        <v>B</v>
      </c>
      <c r="AI48" s="4" t="str">
        <f t="shared" si="52"/>
        <v>6</v>
      </c>
      <c r="AJ48" s="1">
        <v>4</v>
      </c>
      <c r="AK48" s="11">
        <f t="shared" si="53"/>
        <v>24</v>
      </c>
      <c r="AL48" s="26">
        <f>VLOOKUP(A48,[8]EMC!$A$3:$E$134,3,0)</f>
        <v>25</v>
      </c>
      <c r="AM48" s="26">
        <f>VLOOKUP(A48,[8]EMC!$A$3:$E$134,4,0)</f>
        <v>35</v>
      </c>
      <c r="AN48" s="3">
        <f t="shared" si="54"/>
        <v>60</v>
      </c>
      <c r="AO48" s="4" t="str">
        <f t="shared" si="55"/>
        <v>B</v>
      </c>
      <c r="AP48" s="4" t="str">
        <f t="shared" si="56"/>
        <v>6</v>
      </c>
      <c r="AQ48" s="1">
        <v>4</v>
      </c>
      <c r="AR48" s="11">
        <f t="shared" si="57"/>
        <v>24</v>
      </c>
      <c r="AS48" s="17">
        <f>VLOOKUP(A48,[9]NSS!$A$3:$E$134,3,0)</f>
        <v>25</v>
      </c>
      <c r="AT48" s="17">
        <f>VLOOKUP(A48,[9]NSS!$A$3:$E$134,4,0)</f>
        <v>35</v>
      </c>
      <c r="AU48" s="3">
        <f t="shared" si="58"/>
        <v>60</v>
      </c>
      <c r="AV48" s="4" t="str">
        <f t="shared" si="59"/>
        <v>B</v>
      </c>
      <c r="AW48" s="4" t="str">
        <f t="shared" si="60"/>
        <v>6</v>
      </c>
      <c r="AX48" s="1">
        <v>4</v>
      </c>
      <c r="AY48" s="11">
        <f t="shared" si="61"/>
        <v>24</v>
      </c>
      <c r="AZ48" s="26">
        <f>VLOOKUP(A48,[10]ITM!$A$3:$E$134,3,0)</f>
        <v>25</v>
      </c>
      <c r="BA48" s="26">
        <f>VLOOKUP(A48,[10]ITM!$A$3:$E$134,4,0)</f>
        <v>35</v>
      </c>
      <c r="BB48" s="3">
        <f t="shared" si="62"/>
        <v>60</v>
      </c>
      <c r="BC48" s="4" t="str">
        <f t="shared" si="63"/>
        <v>B</v>
      </c>
      <c r="BD48" s="4" t="str">
        <f t="shared" si="64"/>
        <v>6</v>
      </c>
      <c r="BE48" s="1">
        <v>4</v>
      </c>
      <c r="BF48" s="11">
        <f t="shared" si="65"/>
        <v>24</v>
      </c>
      <c r="BG48" s="3">
        <f t="shared" si="66"/>
        <v>200</v>
      </c>
      <c r="BH48" s="3">
        <f t="shared" si="67"/>
        <v>280</v>
      </c>
      <c r="BI48" s="3">
        <f t="shared" si="68"/>
        <v>480</v>
      </c>
      <c r="BJ48" s="7">
        <f t="shared" si="69"/>
        <v>48</v>
      </c>
      <c r="BK48" s="7">
        <f t="shared" si="70"/>
        <v>192</v>
      </c>
      <c r="BL48" s="12">
        <f t="shared" si="71"/>
        <v>60</v>
      </c>
      <c r="BM48" s="3" t="s">
        <v>19</v>
      </c>
      <c r="BN48" s="8">
        <f t="shared" si="72"/>
        <v>6</v>
      </c>
      <c r="BO48" s="4" t="str">
        <f t="shared" si="73"/>
        <v>B</v>
      </c>
      <c r="BP48" s="10" t="str">
        <f t="shared" si="74"/>
        <v>60-64.99</v>
      </c>
    </row>
    <row r="49" spans="1:68" x14ac:dyDescent="0.25">
      <c r="A49" s="13">
        <f>[2]Sheet1!$A48</f>
        <v>1719047</v>
      </c>
      <c r="B49" s="14" t="str">
        <f>[2]Sheet1!$E48</f>
        <v>Abhinav Anand Nagesh</v>
      </c>
      <c r="C49" s="17">
        <f>VLOOKUP(A49,[3]PM!$A$3:$E$134,3,0)</f>
        <v>32</v>
      </c>
      <c r="D49" s="17">
        <f>VLOOKUP(A49,[3]PM!$A$3:$E$134,4,0)</f>
        <v>42</v>
      </c>
      <c r="E49" s="3">
        <f t="shared" si="34"/>
        <v>74</v>
      </c>
      <c r="F49" s="4" t="str">
        <f t="shared" si="35"/>
        <v>A</v>
      </c>
      <c r="G49" s="4" t="str">
        <f t="shared" si="36"/>
        <v>8</v>
      </c>
      <c r="H49" s="1">
        <v>4</v>
      </c>
      <c r="I49" s="11">
        <f t="shared" si="37"/>
        <v>32</v>
      </c>
      <c r="J49" s="17">
        <f>VLOOKUP(A49,[4]FA!$A$3:$E$134,3,0)</f>
        <v>32</v>
      </c>
      <c r="K49" s="17">
        <f>VLOOKUP(A49,[1]FA!$A$3:$E$134,4,0)</f>
        <v>42</v>
      </c>
      <c r="L49" s="3">
        <f t="shared" si="38"/>
        <v>74</v>
      </c>
      <c r="M49" s="4" t="str">
        <f t="shared" si="39"/>
        <v>A</v>
      </c>
      <c r="N49" s="4" t="str">
        <f t="shared" si="40"/>
        <v>8</v>
      </c>
      <c r="O49" s="1">
        <v>4</v>
      </c>
      <c r="P49" s="11">
        <f t="shared" si="41"/>
        <v>32</v>
      </c>
      <c r="Q49" s="25">
        <f>VLOOKUP(A49,[5]BS!$A$3:$E$134,3,0)</f>
        <v>32</v>
      </c>
      <c r="R49" s="25">
        <f>VLOOKUP(A49,[5]BS!$A$3:$E$134,4,0)</f>
        <v>42</v>
      </c>
      <c r="S49" s="3">
        <f t="shared" si="42"/>
        <v>74</v>
      </c>
      <c r="T49" s="4" t="str">
        <f t="shared" si="43"/>
        <v>A+</v>
      </c>
      <c r="U49" s="4" t="str">
        <f t="shared" si="44"/>
        <v>8</v>
      </c>
      <c r="V49" s="1">
        <v>4</v>
      </c>
      <c r="W49" s="11">
        <f t="shared" si="45"/>
        <v>32</v>
      </c>
      <c r="X49" s="26">
        <f>VLOOKUP(A49,[6]OM!$A$3:$E$134,3,0)</f>
        <v>32</v>
      </c>
      <c r="Y49" s="27">
        <f>VLOOKUP(A49,[6]OM!$A$3:$E$134,4,0)</f>
        <v>42</v>
      </c>
      <c r="Z49" s="3">
        <f t="shared" si="46"/>
        <v>74</v>
      </c>
      <c r="AA49" s="4" t="str">
        <f t="shared" si="47"/>
        <v>A</v>
      </c>
      <c r="AB49" s="4" t="str">
        <f t="shared" si="48"/>
        <v>8</v>
      </c>
      <c r="AC49" s="1">
        <v>4</v>
      </c>
      <c r="AD49" s="11">
        <f t="shared" si="49"/>
        <v>32</v>
      </c>
      <c r="AE49" s="26">
        <f>VLOOKUP(A49,[7]ME!$A$3:$E$134,3,0)</f>
        <v>32</v>
      </c>
      <c r="AF49" s="27">
        <f>VLOOKUP(A49,[7]ME!$A$3:$E$134,4,0)</f>
        <v>42</v>
      </c>
      <c r="AG49" s="3">
        <f t="shared" si="50"/>
        <v>74</v>
      </c>
      <c r="AH49" s="4" t="str">
        <f t="shared" si="51"/>
        <v>A</v>
      </c>
      <c r="AI49" s="4" t="str">
        <f t="shared" si="52"/>
        <v>8</v>
      </c>
      <c r="AJ49" s="1">
        <v>4</v>
      </c>
      <c r="AK49" s="11">
        <f t="shared" si="53"/>
        <v>32</v>
      </c>
      <c r="AL49" s="26">
        <f>VLOOKUP(A49,[8]EMC!$A$3:$E$134,3,0)</f>
        <v>32</v>
      </c>
      <c r="AM49" s="26">
        <f>VLOOKUP(A49,[8]EMC!$A$3:$E$134,4,0)</f>
        <v>42</v>
      </c>
      <c r="AN49" s="3">
        <f t="shared" si="54"/>
        <v>74</v>
      </c>
      <c r="AO49" s="4" t="str">
        <f t="shared" si="55"/>
        <v>A</v>
      </c>
      <c r="AP49" s="4" t="str">
        <f t="shared" si="56"/>
        <v>8</v>
      </c>
      <c r="AQ49" s="1">
        <v>4</v>
      </c>
      <c r="AR49" s="11">
        <f t="shared" si="57"/>
        <v>32</v>
      </c>
      <c r="AS49" s="17">
        <f>VLOOKUP(A49,[9]NSS!$A$3:$E$134,3,0)</f>
        <v>32</v>
      </c>
      <c r="AT49" s="17">
        <f>VLOOKUP(A49,[9]NSS!$A$3:$E$134,4,0)</f>
        <v>42</v>
      </c>
      <c r="AU49" s="3">
        <f t="shared" si="58"/>
        <v>74</v>
      </c>
      <c r="AV49" s="4" t="str">
        <f t="shared" si="59"/>
        <v>A</v>
      </c>
      <c r="AW49" s="4" t="str">
        <f t="shared" si="60"/>
        <v>8</v>
      </c>
      <c r="AX49" s="1">
        <v>4</v>
      </c>
      <c r="AY49" s="11">
        <f t="shared" si="61"/>
        <v>32</v>
      </c>
      <c r="AZ49" s="26">
        <f>VLOOKUP(A49,[10]ITM!$A$3:$E$134,3,0)</f>
        <v>32</v>
      </c>
      <c r="BA49" s="26">
        <f>VLOOKUP(A49,[10]ITM!$A$3:$E$134,4,0)</f>
        <v>42</v>
      </c>
      <c r="BB49" s="3">
        <f t="shared" si="62"/>
        <v>74</v>
      </c>
      <c r="BC49" s="4" t="str">
        <f t="shared" si="63"/>
        <v>A</v>
      </c>
      <c r="BD49" s="4" t="str">
        <f t="shared" si="64"/>
        <v>8</v>
      </c>
      <c r="BE49" s="1">
        <v>4</v>
      </c>
      <c r="BF49" s="11">
        <f t="shared" si="65"/>
        <v>32</v>
      </c>
      <c r="BG49" s="3">
        <f t="shared" si="66"/>
        <v>256</v>
      </c>
      <c r="BH49" s="3">
        <f t="shared" si="67"/>
        <v>336</v>
      </c>
      <c r="BI49" s="3">
        <f t="shared" si="68"/>
        <v>592</v>
      </c>
      <c r="BJ49" s="7">
        <f t="shared" si="69"/>
        <v>64</v>
      </c>
      <c r="BK49" s="7">
        <f t="shared" si="70"/>
        <v>256</v>
      </c>
      <c r="BL49" s="12">
        <f t="shared" si="71"/>
        <v>74</v>
      </c>
      <c r="BM49" s="3" t="s">
        <v>19</v>
      </c>
      <c r="BN49" s="8">
        <f t="shared" si="72"/>
        <v>8</v>
      </c>
      <c r="BO49" s="4" t="str">
        <f t="shared" si="73"/>
        <v>A</v>
      </c>
      <c r="BP49" s="10" t="str">
        <f t="shared" si="74"/>
        <v>70.74.99</v>
      </c>
    </row>
    <row r="50" spans="1:68" x14ac:dyDescent="0.25">
      <c r="A50" s="13">
        <f>[2]Sheet1!$A49</f>
        <v>1719048</v>
      </c>
      <c r="B50" s="14" t="str">
        <f>[2]Sheet1!$E49</f>
        <v>Varun K Choudhary</v>
      </c>
      <c r="C50" s="17">
        <f>VLOOKUP(A50,[3]PM!$A$3:$E$134,3,0)</f>
        <v>31</v>
      </c>
      <c r="D50" s="17">
        <f>VLOOKUP(A50,[3]PM!$A$3:$E$134,4,0)</f>
        <v>45</v>
      </c>
      <c r="E50" s="3">
        <f t="shared" si="34"/>
        <v>76</v>
      </c>
      <c r="F50" s="4" t="str">
        <f t="shared" si="35"/>
        <v>A+</v>
      </c>
      <c r="G50" s="4" t="str">
        <f t="shared" si="36"/>
        <v>9</v>
      </c>
      <c r="H50" s="1">
        <v>4</v>
      </c>
      <c r="I50" s="11">
        <f t="shared" si="37"/>
        <v>36</v>
      </c>
      <c r="J50" s="17">
        <f>VLOOKUP(A50,[4]FA!$A$3:$E$134,3,0)</f>
        <v>31</v>
      </c>
      <c r="K50" s="17">
        <f>VLOOKUP(A50,[1]FA!$A$3:$E$134,4,0)</f>
        <v>45</v>
      </c>
      <c r="L50" s="3">
        <f t="shared" si="38"/>
        <v>76</v>
      </c>
      <c r="M50" s="4" t="str">
        <f t="shared" si="39"/>
        <v>A+</v>
      </c>
      <c r="N50" s="4" t="str">
        <f t="shared" si="40"/>
        <v>9</v>
      </c>
      <c r="O50" s="1">
        <v>4</v>
      </c>
      <c r="P50" s="11">
        <f t="shared" si="41"/>
        <v>36</v>
      </c>
      <c r="Q50" s="25">
        <f>VLOOKUP(A50,[5]BS!$A$3:$E$134,3,0)</f>
        <v>31</v>
      </c>
      <c r="R50" s="25">
        <f>VLOOKUP(A50,[5]BS!$A$3:$E$134,4,0)</f>
        <v>45</v>
      </c>
      <c r="S50" s="3">
        <f t="shared" si="42"/>
        <v>76</v>
      </c>
      <c r="T50" s="4" t="str">
        <f t="shared" si="43"/>
        <v>A+</v>
      </c>
      <c r="U50" s="4" t="str">
        <f t="shared" si="44"/>
        <v>9</v>
      </c>
      <c r="V50" s="1">
        <v>4</v>
      </c>
      <c r="W50" s="11">
        <f t="shared" si="45"/>
        <v>36</v>
      </c>
      <c r="X50" s="26">
        <f>VLOOKUP(A50,[6]OM!$A$3:$E$134,3,0)</f>
        <v>31</v>
      </c>
      <c r="Y50" s="27">
        <f>VLOOKUP(A50,[6]OM!$A$3:$E$134,4,0)</f>
        <v>45</v>
      </c>
      <c r="Z50" s="3">
        <f t="shared" si="46"/>
        <v>76</v>
      </c>
      <c r="AA50" s="4" t="str">
        <f t="shared" si="47"/>
        <v>A+</v>
      </c>
      <c r="AB50" s="4" t="str">
        <f t="shared" si="48"/>
        <v>9</v>
      </c>
      <c r="AC50" s="1">
        <v>4</v>
      </c>
      <c r="AD50" s="11">
        <f t="shared" si="49"/>
        <v>36</v>
      </c>
      <c r="AE50" s="26">
        <f>VLOOKUP(A50,[7]ME!$A$3:$E$134,3,0)</f>
        <v>31</v>
      </c>
      <c r="AF50" s="27">
        <f>VLOOKUP(A50,[7]ME!$A$3:$E$134,4,0)</f>
        <v>45</v>
      </c>
      <c r="AG50" s="3">
        <f t="shared" si="50"/>
        <v>76</v>
      </c>
      <c r="AH50" s="4" t="str">
        <f t="shared" si="51"/>
        <v>A+</v>
      </c>
      <c r="AI50" s="4" t="str">
        <f t="shared" si="52"/>
        <v>9</v>
      </c>
      <c r="AJ50" s="1">
        <v>4</v>
      </c>
      <c r="AK50" s="11">
        <f t="shared" si="53"/>
        <v>36</v>
      </c>
      <c r="AL50" s="26">
        <f>VLOOKUP(A50,[8]EMC!$A$3:$E$134,3,0)</f>
        <v>31</v>
      </c>
      <c r="AM50" s="26">
        <f>VLOOKUP(A50,[8]EMC!$A$3:$E$134,4,0)</f>
        <v>45</v>
      </c>
      <c r="AN50" s="3">
        <f t="shared" si="54"/>
        <v>76</v>
      </c>
      <c r="AO50" s="4" t="str">
        <f t="shared" si="55"/>
        <v>A+</v>
      </c>
      <c r="AP50" s="4" t="str">
        <f t="shared" si="56"/>
        <v>9</v>
      </c>
      <c r="AQ50" s="1">
        <v>4</v>
      </c>
      <c r="AR50" s="11">
        <f t="shared" si="57"/>
        <v>36</v>
      </c>
      <c r="AS50" s="17">
        <f>VLOOKUP(A50,[9]NSS!$A$3:$E$134,3,0)</f>
        <v>31</v>
      </c>
      <c r="AT50" s="17">
        <f>VLOOKUP(A50,[9]NSS!$A$3:$E$134,4,0)</f>
        <v>45</v>
      </c>
      <c r="AU50" s="3">
        <f t="shared" si="58"/>
        <v>76</v>
      </c>
      <c r="AV50" s="4" t="str">
        <f t="shared" si="59"/>
        <v>A+</v>
      </c>
      <c r="AW50" s="4" t="str">
        <f t="shared" si="60"/>
        <v>9</v>
      </c>
      <c r="AX50" s="1">
        <v>4</v>
      </c>
      <c r="AY50" s="11">
        <f t="shared" si="61"/>
        <v>36</v>
      </c>
      <c r="AZ50" s="26">
        <f>VLOOKUP(A50,[10]ITM!$A$3:$E$134,3,0)</f>
        <v>31</v>
      </c>
      <c r="BA50" s="26">
        <f>VLOOKUP(A50,[10]ITM!$A$3:$E$134,4,0)</f>
        <v>45</v>
      </c>
      <c r="BB50" s="3">
        <f t="shared" si="62"/>
        <v>76</v>
      </c>
      <c r="BC50" s="4" t="str">
        <f t="shared" si="63"/>
        <v>A+</v>
      </c>
      <c r="BD50" s="4" t="str">
        <f t="shared" si="64"/>
        <v>9</v>
      </c>
      <c r="BE50" s="1">
        <v>4</v>
      </c>
      <c r="BF50" s="11">
        <f t="shared" si="65"/>
        <v>36</v>
      </c>
      <c r="BG50" s="3">
        <f t="shared" si="66"/>
        <v>248</v>
      </c>
      <c r="BH50" s="3">
        <f t="shared" si="67"/>
        <v>360</v>
      </c>
      <c r="BI50" s="3">
        <f t="shared" si="68"/>
        <v>608</v>
      </c>
      <c r="BJ50" s="7">
        <f t="shared" si="69"/>
        <v>72</v>
      </c>
      <c r="BK50" s="7">
        <f t="shared" si="70"/>
        <v>288</v>
      </c>
      <c r="BL50" s="12">
        <f t="shared" si="71"/>
        <v>76</v>
      </c>
      <c r="BM50" s="3" t="s">
        <v>19</v>
      </c>
      <c r="BN50" s="8">
        <f t="shared" si="72"/>
        <v>9</v>
      </c>
      <c r="BO50" s="4" t="str">
        <f t="shared" si="73"/>
        <v>A+</v>
      </c>
      <c r="BP50" s="10" t="str">
        <f t="shared" si="74"/>
        <v>75-79-99</v>
      </c>
    </row>
    <row r="51" spans="1:68" x14ac:dyDescent="0.25">
      <c r="A51" s="13">
        <f>[2]Sheet1!$A50</f>
        <v>1719049</v>
      </c>
      <c r="B51" s="14" t="str">
        <f>[2]Sheet1!$E50</f>
        <v>Diptesh Chatterjee Choudhary</v>
      </c>
      <c r="C51" s="17">
        <f>VLOOKUP(A51,[3]PM!$A$3:$E$134,3,0)</f>
        <v>33</v>
      </c>
      <c r="D51" s="17">
        <f>VLOOKUP(A51,[3]PM!$A$3:$E$134,4,0)</f>
        <v>36</v>
      </c>
      <c r="E51" s="3">
        <f t="shared" si="34"/>
        <v>69</v>
      </c>
      <c r="F51" s="4" t="str">
        <f t="shared" si="35"/>
        <v>B+</v>
      </c>
      <c r="G51" s="4" t="str">
        <f t="shared" si="36"/>
        <v>7</v>
      </c>
      <c r="H51" s="1">
        <v>4</v>
      </c>
      <c r="I51" s="11">
        <f t="shared" si="37"/>
        <v>28</v>
      </c>
      <c r="J51" s="17">
        <f>VLOOKUP(A51,[4]FA!$A$3:$E$134,3,0)</f>
        <v>33</v>
      </c>
      <c r="K51" s="17">
        <f>VLOOKUP(A51,[1]FA!$A$3:$E$134,4,0)</f>
        <v>36</v>
      </c>
      <c r="L51" s="3">
        <f t="shared" si="38"/>
        <v>69</v>
      </c>
      <c r="M51" s="4" t="str">
        <f t="shared" si="39"/>
        <v>B+</v>
      </c>
      <c r="N51" s="4" t="str">
        <f t="shared" si="40"/>
        <v>7</v>
      </c>
      <c r="O51" s="1">
        <v>4</v>
      </c>
      <c r="P51" s="11">
        <f t="shared" si="41"/>
        <v>28</v>
      </c>
      <c r="Q51" s="25">
        <f>VLOOKUP(A51,[5]BS!$A$3:$E$134,3,0)</f>
        <v>33</v>
      </c>
      <c r="R51" s="25">
        <f>VLOOKUP(A51,[5]BS!$A$3:$E$134,4,0)</f>
        <v>36</v>
      </c>
      <c r="S51" s="3">
        <f t="shared" si="42"/>
        <v>69</v>
      </c>
      <c r="T51" s="4" t="str">
        <f t="shared" si="43"/>
        <v>A</v>
      </c>
      <c r="U51" s="4" t="str">
        <f t="shared" si="44"/>
        <v>7</v>
      </c>
      <c r="V51" s="1">
        <v>4</v>
      </c>
      <c r="W51" s="11">
        <f t="shared" si="45"/>
        <v>28</v>
      </c>
      <c r="X51" s="26">
        <f>VLOOKUP(A51,[6]OM!$A$3:$E$134,3,0)</f>
        <v>33</v>
      </c>
      <c r="Y51" s="27">
        <f>VLOOKUP(A51,[6]OM!$A$3:$E$134,4,0)</f>
        <v>36</v>
      </c>
      <c r="Z51" s="3">
        <f t="shared" si="46"/>
        <v>69</v>
      </c>
      <c r="AA51" s="4" t="str">
        <f t="shared" si="47"/>
        <v>B+</v>
      </c>
      <c r="AB51" s="4" t="str">
        <f t="shared" si="48"/>
        <v>7</v>
      </c>
      <c r="AC51" s="1">
        <v>4</v>
      </c>
      <c r="AD51" s="11">
        <f t="shared" si="49"/>
        <v>28</v>
      </c>
      <c r="AE51" s="26">
        <f>VLOOKUP(A51,[7]ME!$A$3:$E$134,3,0)</f>
        <v>33</v>
      </c>
      <c r="AF51" s="27">
        <f>VLOOKUP(A51,[7]ME!$A$3:$E$134,4,0)</f>
        <v>36</v>
      </c>
      <c r="AG51" s="3">
        <f t="shared" si="50"/>
        <v>69</v>
      </c>
      <c r="AH51" s="4" t="str">
        <f t="shared" si="51"/>
        <v>B+</v>
      </c>
      <c r="AI51" s="4" t="str">
        <f t="shared" si="52"/>
        <v>7</v>
      </c>
      <c r="AJ51" s="1">
        <v>4</v>
      </c>
      <c r="AK51" s="11">
        <f t="shared" si="53"/>
        <v>28</v>
      </c>
      <c r="AL51" s="26">
        <f>VLOOKUP(A51,[8]EMC!$A$3:$E$134,3,0)</f>
        <v>33</v>
      </c>
      <c r="AM51" s="26">
        <f>VLOOKUP(A51,[8]EMC!$A$3:$E$134,4,0)</f>
        <v>36</v>
      </c>
      <c r="AN51" s="3">
        <f t="shared" si="54"/>
        <v>69</v>
      </c>
      <c r="AO51" s="4" t="str">
        <f t="shared" si="55"/>
        <v>B+</v>
      </c>
      <c r="AP51" s="4" t="str">
        <f t="shared" si="56"/>
        <v>7</v>
      </c>
      <c r="AQ51" s="1">
        <v>4</v>
      </c>
      <c r="AR51" s="11">
        <f t="shared" si="57"/>
        <v>28</v>
      </c>
      <c r="AS51" s="17">
        <f>VLOOKUP(A51,[9]NSS!$A$3:$E$134,3,0)</f>
        <v>33</v>
      </c>
      <c r="AT51" s="17">
        <f>VLOOKUP(A51,[9]NSS!$A$3:$E$134,4,0)</f>
        <v>36</v>
      </c>
      <c r="AU51" s="3">
        <f t="shared" si="58"/>
        <v>69</v>
      </c>
      <c r="AV51" s="4" t="str">
        <f t="shared" si="59"/>
        <v>B+</v>
      </c>
      <c r="AW51" s="4" t="str">
        <f t="shared" si="60"/>
        <v>7</v>
      </c>
      <c r="AX51" s="1">
        <v>4</v>
      </c>
      <c r="AY51" s="11">
        <f t="shared" si="61"/>
        <v>28</v>
      </c>
      <c r="AZ51" s="26">
        <f>VLOOKUP(A51,[10]ITM!$A$3:$E$134,3,0)</f>
        <v>33</v>
      </c>
      <c r="BA51" s="26">
        <f>VLOOKUP(A51,[10]ITM!$A$3:$E$134,4,0)</f>
        <v>36</v>
      </c>
      <c r="BB51" s="3">
        <f t="shared" si="62"/>
        <v>69</v>
      </c>
      <c r="BC51" s="4" t="str">
        <f t="shared" si="63"/>
        <v>B+</v>
      </c>
      <c r="BD51" s="4" t="str">
        <f t="shared" si="64"/>
        <v>7</v>
      </c>
      <c r="BE51" s="1">
        <v>4</v>
      </c>
      <c r="BF51" s="11">
        <f t="shared" si="65"/>
        <v>28</v>
      </c>
      <c r="BG51" s="3">
        <f t="shared" si="66"/>
        <v>264</v>
      </c>
      <c r="BH51" s="3">
        <f t="shared" si="67"/>
        <v>288</v>
      </c>
      <c r="BI51" s="3">
        <f t="shared" si="68"/>
        <v>552</v>
      </c>
      <c r="BJ51" s="7">
        <f t="shared" si="69"/>
        <v>56</v>
      </c>
      <c r="BK51" s="7">
        <f t="shared" si="70"/>
        <v>224</v>
      </c>
      <c r="BL51" s="12">
        <f t="shared" si="71"/>
        <v>69</v>
      </c>
      <c r="BM51" s="3" t="s">
        <v>19</v>
      </c>
      <c r="BN51" s="8">
        <f t="shared" si="72"/>
        <v>7</v>
      </c>
      <c r="BO51" s="4" t="str">
        <f t="shared" si="73"/>
        <v>B+</v>
      </c>
      <c r="BP51" s="10" t="str">
        <f t="shared" si="74"/>
        <v>65-69.99</v>
      </c>
    </row>
    <row r="52" spans="1:68" x14ac:dyDescent="0.25">
      <c r="A52" s="13">
        <f>[2]Sheet1!$A51</f>
        <v>1719050</v>
      </c>
      <c r="B52" s="14" t="str">
        <f>[2]Sheet1!$E51</f>
        <v>Anuj Kumar Singh</v>
      </c>
      <c r="C52" s="17">
        <f>VLOOKUP(A52,[3]PM!$A$3:$E$134,3,0)</f>
        <v>32</v>
      </c>
      <c r="D52" s="17">
        <f>VLOOKUP(A52,[3]PM!$A$3:$E$134,4,0)</f>
        <v>39</v>
      </c>
      <c r="E52" s="3">
        <f t="shared" si="34"/>
        <v>71</v>
      </c>
      <c r="F52" s="4" t="str">
        <f t="shared" si="35"/>
        <v>A</v>
      </c>
      <c r="G52" s="4" t="str">
        <f t="shared" si="36"/>
        <v>8</v>
      </c>
      <c r="H52" s="1">
        <v>4</v>
      </c>
      <c r="I52" s="11">
        <f t="shared" si="37"/>
        <v>32</v>
      </c>
      <c r="J52" s="17">
        <f>VLOOKUP(A52,[4]FA!$A$3:$E$134,3,0)</f>
        <v>32</v>
      </c>
      <c r="K52" s="17">
        <f>VLOOKUP(A52,[1]FA!$A$3:$E$134,4,0)</f>
        <v>39</v>
      </c>
      <c r="L52" s="3">
        <f t="shared" si="38"/>
        <v>71</v>
      </c>
      <c r="M52" s="4" t="str">
        <f t="shared" si="39"/>
        <v>A</v>
      </c>
      <c r="N52" s="4" t="str">
        <f t="shared" si="40"/>
        <v>8</v>
      </c>
      <c r="O52" s="1">
        <v>4</v>
      </c>
      <c r="P52" s="11">
        <f t="shared" si="41"/>
        <v>32</v>
      </c>
      <c r="Q52" s="25">
        <f>VLOOKUP(A52,[5]BS!$A$3:$E$134,3,0)</f>
        <v>32</v>
      </c>
      <c r="R52" s="25">
        <f>VLOOKUP(A52,[5]BS!$A$3:$E$134,4,0)</f>
        <v>39</v>
      </c>
      <c r="S52" s="3">
        <f t="shared" si="42"/>
        <v>71</v>
      </c>
      <c r="T52" s="4" t="str">
        <f t="shared" si="43"/>
        <v>A+</v>
      </c>
      <c r="U52" s="4" t="str">
        <f t="shared" si="44"/>
        <v>8</v>
      </c>
      <c r="V52" s="1">
        <v>4</v>
      </c>
      <c r="W52" s="11">
        <f t="shared" si="45"/>
        <v>32</v>
      </c>
      <c r="X52" s="26">
        <f>VLOOKUP(A52,[6]OM!$A$3:$E$134,3,0)</f>
        <v>32</v>
      </c>
      <c r="Y52" s="27">
        <f>VLOOKUP(A52,[6]OM!$A$3:$E$134,4,0)</f>
        <v>39</v>
      </c>
      <c r="Z52" s="3">
        <f t="shared" si="46"/>
        <v>71</v>
      </c>
      <c r="AA52" s="4" t="str">
        <f t="shared" si="47"/>
        <v>A</v>
      </c>
      <c r="AB52" s="4" t="str">
        <f t="shared" si="48"/>
        <v>8</v>
      </c>
      <c r="AC52" s="1">
        <v>4</v>
      </c>
      <c r="AD52" s="11">
        <f t="shared" si="49"/>
        <v>32</v>
      </c>
      <c r="AE52" s="26">
        <f>VLOOKUP(A52,[7]ME!$A$3:$E$134,3,0)</f>
        <v>32</v>
      </c>
      <c r="AF52" s="27">
        <f>VLOOKUP(A52,[7]ME!$A$3:$E$134,4,0)</f>
        <v>39</v>
      </c>
      <c r="AG52" s="3">
        <f t="shared" si="50"/>
        <v>71</v>
      </c>
      <c r="AH52" s="4" t="str">
        <f t="shared" si="51"/>
        <v>A</v>
      </c>
      <c r="AI52" s="4" t="str">
        <f t="shared" si="52"/>
        <v>8</v>
      </c>
      <c r="AJ52" s="1">
        <v>4</v>
      </c>
      <c r="AK52" s="11">
        <f t="shared" si="53"/>
        <v>32</v>
      </c>
      <c r="AL52" s="26">
        <f>VLOOKUP(A52,[8]EMC!$A$3:$E$134,3,0)</f>
        <v>32</v>
      </c>
      <c r="AM52" s="26">
        <f>VLOOKUP(A52,[8]EMC!$A$3:$E$134,4,0)</f>
        <v>39</v>
      </c>
      <c r="AN52" s="3">
        <f t="shared" si="54"/>
        <v>71</v>
      </c>
      <c r="AO52" s="4" t="str">
        <f t="shared" si="55"/>
        <v>A</v>
      </c>
      <c r="AP52" s="4" t="str">
        <f t="shared" si="56"/>
        <v>8</v>
      </c>
      <c r="AQ52" s="1">
        <v>4</v>
      </c>
      <c r="AR52" s="11">
        <f t="shared" si="57"/>
        <v>32</v>
      </c>
      <c r="AS52" s="17">
        <f>VLOOKUP(A52,[9]NSS!$A$3:$E$134,3,0)</f>
        <v>32</v>
      </c>
      <c r="AT52" s="17">
        <f>VLOOKUP(A52,[9]NSS!$A$3:$E$134,4,0)</f>
        <v>39</v>
      </c>
      <c r="AU52" s="3">
        <f t="shared" si="58"/>
        <v>71</v>
      </c>
      <c r="AV52" s="4" t="str">
        <f t="shared" si="59"/>
        <v>A</v>
      </c>
      <c r="AW52" s="4" t="str">
        <f t="shared" si="60"/>
        <v>8</v>
      </c>
      <c r="AX52" s="1">
        <v>4</v>
      </c>
      <c r="AY52" s="11">
        <f t="shared" si="61"/>
        <v>32</v>
      </c>
      <c r="AZ52" s="26">
        <f>VLOOKUP(A52,[10]ITM!$A$3:$E$134,3,0)</f>
        <v>32</v>
      </c>
      <c r="BA52" s="26">
        <f>VLOOKUP(A52,[10]ITM!$A$3:$E$134,4,0)</f>
        <v>39</v>
      </c>
      <c r="BB52" s="3">
        <f t="shared" si="62"/>
        <v>71</v>
      </c>
      <c r="BC52" s="4" t="str">
        <f t="shared" si="63"/>
        <v>A</v>
      </c>
      <c r="BD52" s="4" t="str">
        <f t="shared" si="64"/>
        <v>8</v>
      </c>
      <c r="BE52" s="1">
        <v>4</v>
      </c>
      <c r="BF52" s="11">
        <f t="shared" si="65"/>
        <v>32</v>
      </c>
      <c r="BG52" s="3">
        <f t="shared" si="66"/>
        <v>256</v>
      </c>
      <c r="BH52" s="3">
        <f t="shared" si="67"/>
        <v>312</v>
      </c>
      <c r="BI52" s="3">
        <f t="shared" si="68"/>
        <v>568</v>
      </c>
      <c r="BJ52" s="7">
        <f t="shared" si="69"/>
        <v>64</v>
      </c>
      <c r="BK52" s="7">
        <f t="shared" si="70"/>
        <v>256</v>
      </c>
      <c r="BL52" s="12">
        <f t="shared" si="71"/>
        <v>71</v>
      </c>
      <c r="BM52" s="3" t="s">
        <v>19</v>
      </c>
      <c r="BN52" s="8">
        <f t="shared" si="72"/>
        <v>8</v>
      </c>
      <c r="BO52" s="4" t="str">
        <f t="shared" si="73"/>
        <v>A</v>
      </c>
      <c r="BP52" s="10" t="str">
        <f t="shared" si="74"/>
        <v>70.74.99</v>
      </c>
    </row>
    <row r="53" spans="1:68" x14ac:dyDescent="0.25">
      <c r="A53" s="13">
        <f>[2]Sheet1!$A52</f>
        <v>1719051</v>
      </c>
      <c r="B53" s="14" t="str">
        <f>[2]Sheet1!$E52</f>
        <v>Dilpreet Singh Singh</v>
      </c>
      <c r="C53" s="17">
        <f>VLOOKUP(A53,[3]PM!$A$3:$E$134,3,0)</f>
        <v>30</v>
      </c>
      <c r="D53" s="17">
        <f>VLOOKUP(A53,[3]PM!$A$3:$E$134,4,0)</f>
        <v>41</v>
      </c>
      <c r="E53" s="3">
        <f t="shared" si="34"/>
        <v>71</v>
      </c>
      <c r="F53" s="4" t="str">
        <f t="shared" si="35"/>
        <v>A</v>
      </c>
      <c r="G53" s="4" t="str">
        <f t="shared" si="36"/>
        <v>8</v>
      </c>
      <c r="H53" s="1">
        <v>4</v>
      </c>
      <c r="I53" s="11">
        <f t="shared" si="37"/>
        <v>32</v>
      </c>
      <c r="J53" s="17">
        <f>VLOOKUP(A53,[4]FA!$A$3:$E$134,3,0)</f>
        <v>30</v>
      </c>
      <c r="K53" s="17">
        <f>VLOOKUP(A53,[1]FA!$A$3:$E$134,4,0)</f>
        <v>41</v>
      </c>
      <c r="L53" s="3">
        <f t="shared" si="38"/>
        <v>71</v>
      </c>
      <c r="M53" s="4" t="str">
        <f t="shared" si="39"/>
        <v>A</v>
      </c>
      <c r="N53" s="4" t="str">
        <f t="shared" si="40"/>
        <v>8</v>
      </c>
      <c r="O53" s="1">
        <v>4</v>
      </c>
      <c r="P53" s="11">
        <f t="shared" si="41"/>
        <v>32</v>
      </c>
      <c r="Q53" s="25">
        <f>VLOOKUP(A53,[5]BS!$A$3:$E$134,3,0)</f>
        <v>30</v>
      </c>
      <c r="R53" s="25">
        <f>VLOOKUP(A53,[5]BS!$A$3:$E$134,4,0)</f>
        <v>41</v>
      </c>
      <c r="S53" s="3">
        <f t="shared" si="42"/>
        <v>71</v>
      </c>
      <c r="T53" s="4" t="str">
        <f t="shared" si="43"/>
        <v>A+</v>
      </c>
      <c r="U53" s="4" t="str">
        <f t="shared" si="44"/>
        <v>8</v>
      </c>
      <c r="V53" s="1">
        <v>4</v>
      </c>
      <c r="W53" s="11">
        <f t="shared" si="45"/>
        <v>32</v>
      </c>
      <c r="X53" s="26">
        <f>VLOOKUP(A53,[6]OM!$A$3:$E$134,3,0)</f>
        <v>30</v>
      </c>
      <c r="Y53" s="27">
        <f>VLOOKUP(A53,[6]OM!$A$3:$E$134,4,0)</f>
        <v>41</v>
      </c>
      <c r="Z53" s="3">
        <f t="shared" si="46"/>
        <v>71</v>
      </c>
      <c r="AA53" s="4" t="str">
        <f t="shared" si="47"/>
        <v>A</v>
      </c>
      <c r="AB53" s="4" t="str">
        <f t="shared" si="48"/>
        <v>8</v>
      </c>
      <c r="AC53" s="1">
        <v>4</v>
      </c>
      <c r="AD53" s="11">
        <f t="shared" si="49"/>
        <v>32</v>
      </c>
      <c r="AE53" s="26">
        <f>VLOOKUP(A53,[7]ME!$A$3:$E$134,3,0)</f>
        <v>30</v>
      </c>
      <c r="AF53" s="27">
        <f>VLOOKUP(A53,[7]ME!$A$3:$E$134,4,0)</f>
        <v>41</v>
      </c>
      <c r="AG53" s="3">
        <f t="shared" si="50"/>
        <v>71</v>
      </c>
      <c r="AH53" s="4" t="str">
        <f t="shared" si="51"/>
        <v>A</v>
      </c>
      <c r="AI53" s="4" t="str">
        <f t="shared" si="52"/>
        <v>8</v>
      </c>
      <c r="AJ53" s="1">
        <v>4</v>
      </c>
      <c r="AK53" s="11">
        <f t="shared" si="53"/>
        <v>32</v>
      </c>
      <c r="AL53" s="26">
        <f>VLOOKUP(A53,[8]EMC!$A$3:$E$134,3,0)</f>
        <v>30</v>
      </c>
      <c r="AM53" s="26">
        <f>VLOOKUP(A53,[8]EMC!$A$3:$E$134,4,0)</f>
        <v>41</v>
      </c>
      <c r="AN53" s="3">
        <f t="shared" si="54"/>
        <v>71</v>
      </c>
      <c r="AO53" s="4" t="str">
        <f t="shared" si="55"/>
        <v>A</v>
      </c>
      <c r="AP53" s="4" t="str">
        <f t="shared" si="56"/>
        <v>8</v>
      </c>
      <c r="AQ53" s="1">
        <v>4</v>
      </c>
      <c r="AR53" s="11">
        <f t="shared" si="57"/>
        <v>32</v>
      </c>
      <c r="AS53" s="17">
        <f>VLOOKUP(A53,[9]NSS!$A$3:$E$134,3,0)</f>
        <v>30</v>
      </c>
      <c r="AT53" s="17">
        <f>VLOOKUP(A53,[9]NSS!$A$3:$E$134,4,0)</f>
        <v>41</v>
      </c>
      <c r="AU53" s="3">
        <f t="shared" si="58"/>
        <v>71</v>
      </c>
      <c r="AV53" s="4" t="str">
        <f t="shared" si="59"/>
        <v>A</v>
      </c>
      <c r="AW53" s="4" t="str">
        <f t="shared" si="60"/>
        <v>8</v>
      </c>
      <c r="AX53" s="1">
        <v>4</v>
      </c>
      <c r="AY53" s="11">
        <f t="shared" si="61"/>
        <v>32</v>
      </c>
      <c r="AZ53" s="26">
        <f>VLOOKUP(A53,[10]ITM!$A$3:$E$134,3,0)</f>
        <v>30</v>
      </c>
      <c r="BA53" s="26">
        <f>VLOOKUP(A53,[10]ITM!$A$3:$E$134,4,0)</f>
        <v>41</v>
      </c>
      <c r="BB53" s="3">
        <f t="shared" si="62"/>
        <v>71</v>
      </c>
      <c r="BC53" s="4" t="str">
        <f t="shared" si="63"/>
        <v>A</v>
      </c>
      <c r="BD53" s="4" t="str">
        <f t="shared" si="64"/>
        <v>8</v>
      </c>
      <c r="BE53" s="1">
        <v>4</v>
      </c>
      <c r="BF53" s="11">
        <f t="shared" si="65"/>
        <v>32</v>
      </c>
      <c r="BG53" s="3">
        <f t="shared" si="66"/>
        <v>240</v>
      </c>
      <c r="BH53" s="3">
        <f t="shared" si="67"/>
        <v>328</v>
      </c>
      <c r="BI53" s="3">
        <f t="shared" si="68"/>
        <v>568</v>
      </c>
      <c r="BJ53" s="7">
        <f t="shared" si="69"/>
        <v>64</v>
      </c>
      <c r="BK53" s="7">
        <f t="shared" si="70"/>
        <v>256</v>
      </c>
      <c r="BL53" s="12">
        <f t="shared" si="71"/>
        <v>71</v>
      </c>
      <c r="BM53" s="3" t="s">
        <v>19</v>
      </c>
      <c r="BN53" s="8">
        <f t="shared" si="72"/>
        <v>8</v>
      </c>
      <c r="BO53" s="4" t="str">
        <f t="shared" si="73"/>
        <v>A</v>
      </c>
      <c r="BP53" s="10" t="str">
        <f t="shared" si="74"/>
        <v>70.74.99</v>
      </c>
    </row>
    <row r="54" spans="1:68" x14ac:dyDescent="0.25">
      <c r="A54" s="13">
        <f>[2]Sheet1!$A53</f>
        <v>1719052</v>
      </c>
      <c r="B54" s="14" t="str">
        <f>[2]Sheet1!$E53</f>
        <v>Amit Sharma Singh</v>
      </c>
      <c r="C54" s="17">
        <f>VLOOKUP(A54,[3]PM!$A$3:$E$134,3,0)</f>
        <v>29</v>
      </c>
      <c r="D54" s="17">
        <f>VLOOKUP(A54,[3]PM!$A$3:$E$134,4,0)</f>
        <v>46</v>
      </c>
      <c r="E54" s="3">
        <f t="shared" si="34"/>
        <v>75</v>
      </c>
      <c r="F54" s="4" t="str">
        <f t="shared" si="35"/>
        <v>A+</v>
      </c>
      <c r="G54" s="4" t="str">
        <f t="shared" si="36"/>
        <v>9</v>
      </c>
      <c r="H54" s="1">
        <v>4</v>
      </c>
      <c r="I54" s="11">
        <f t="shared" si="37"/>
        <v>36</v>
      </c>
      <c r="J54" s="17">
        <f>VLOOKUP(A54,[4]FA!$A$3:$E$134,3,0)</f>
        <v>29</v>
      </c>
      <c r="K54" s="17">
        <f>VLOOKUP(A54,[1]FA!$A$3:$E$134,4,0)</f>
        <v>46</v>
      </c>
      <c r="L54" s="3">
        <f t="shared" si="38"/>
        <v>75</v>
      </c>
      <c r="M54" s="4" t="str">
        <f t="shared" si="39"/>
        <v>A+</v>
      </c>
      <c r="N54" s="4" t="str">
        <f t="shared" si="40"/>
        <v>9</v>
      </c>
      <c r="O54" s="1">
        <v>4</v>
      </c>
      <c r="P54" s="11">
        <f t="shared" si="41"/>
        <v>36</v>
      </c>
      <c r="Q54" s="25">
        <f>VLOOKUP(A54,[5]BS!$A$3:$E$134,3,0)</f>
        <v>29</v>
      </c>
      <c r="R54" s="25">
        <f>VLOOKUP(A54,[5]BS!$A$3:$E$134,4,0)</f>
        <v>46</v>
      </c>
      <c r="S54" s="3">
        <f t="shared" si="42"/>
        <v>75</v>
      </c>
      <c r="T54" s="4" t="str">
        <f t="shared" si="43"/>
        <v>A+</v>
      </c>
      <c r="U54" s="4" t="str">
        <f t="shared" si="44"/>
        <v>9</v>
      </c>
      <c r="V54" s="1">
        <v>4</v>
      </c>
      <c r="W54" s="11">
        <f t="shared" si="45"/>
        <v>36</v>
      </c>
      <c r="X54" s="26">
        <f>VLOOKUP(A54,[6]OM!$A$3:$E$134,3,0)</f>
        <v>29</v>
      </c>
      <c r="Y54" s="27">
        <f>VLOOKUP(A54,[6]OM!$A$3:$E$134,4,0)</f>
        <v>46</v>
      </c>
      <c r="Z54" s="3">
        <f t="shared" si="46"/>
        <v>75</v>
      </c>
      <c r="AA54" s="4" t="str">
        <f t="shared" si="47"/>
        <v>A+</v>
      </c>
      <c r="AB54" s="4" t="str">
        <f t="shared" si="48"/>
        <v>9</v>
      </c>
      <c r="AC54" s="1">
        <v>4</v>
      </c>
      <c r="AD54" s="11">
        <f t="shared" si="49"/>
        <v>36</v>
      </c>
      <c r="AE54" s="26">
        <f>VLOOKUP(A54,[7]ME!$A$3:$E$134,3,0)</f>
        <v>29</v>
      </c>
      <c r="AF54" s="27">
        <f>VLOOKUP(A54,[7]ME!$A$3:$E$134,4,0)</f>
        <v>46</v>
      </c>
      <c r="AG54" s="3">
        <f t="shared" si="50"/>
        <v>75</v>
      </c>
      <c r="AH54" s="4" t="str">
        <f t="shared" si="51"/>
        <v>A+</v>
      </c>
      <c r="AI54" s="4" t="str">
        <f t="shared" si="52"/>
        <v>9</v>
      </c>
      <c r="AJ54" s="1">
        <v>4</v>
      </c>
      <c r="AK54" s="11">
        <f t="shared" si="53"/>
        <v>36</v>
      </c>
      <c r="AL54" s="26">
        <f>VLOOKUP(A54,[8]EMC!$A$3:$E$134,3,0)</f>
        <v>29</v>
      </c>
      <c r="AM54" s="26">
        <f>VLOOKUP(A54,[8]EMC!$A$3:$E$134,4,0)</f>
        <v>46</v>
      </c>
      <c r="AN54" s="3">
        <f t="shared" si="54"/>
        <v>75</v>
      </c>
      <c r="AO54" s="4" t="str">
        <f t="shared" si="55"/>
        <v>A+</v>
      </c>
      <c r="AP54" s="4" t="str">
        <f t="shared" si="56"/>
        <v>9</v>
      </c>
      <c r="AQ54" s="1">
        <v>4</v>
      </c>
      <c r="AR54" s="11">
        <f t="shared" si="57"/>
        <v>36</v>
      </c>
      <c r="AS54" s="17">
        <f>VLOOKUP(A54,[9]NSS!$A$3:$E$134,3,0)</f>
        <v>29</v>
      </c>
      <c r="AT54" s="17">
        <f>VLOOKUP(A54,[9]NSS!$A$3:$E$134,4,0)</f>
        <v>46</v>
      </c>
      <c r="AU54" s="3">
        <f t="shared" si="58"/>
        <v>75</v>
      </c>
      <c r="AV54" s="4" t="str">
        <f t="shared" si="59"/>
        <v>A+</v>
      </c>
      <c r="AW54" s="4" t="str">
        <f t="shared" si="60"/>
        <v>9</v>
      </c>
      <c r="AX54" s="1">
        <v>4</v>
      </c>
      <c r="AY54" s="11">
        <f t="shared" si="61"/>
        <v>36</v>
      </c>
      <c r="AZ54" s="26">
        <f>VLOOKUP(A54,[10]ITM!$A$3:$E$134,3,0)</f>
        <v>29</v>
      </c>
      <c r="BA54" s="26">
        <f>VLOOKUP(A54,[10]ITM!$A$3:$E$134,4,0)</f>
        <v>46</v>
      </c>
      <c r="BB54" s="3">
        <f t="shared" si="62"/>
        <v>75</v>
      </c>
      <c r="BC54" s="4" t="str">
        <f t="shared" si="63"/>
        <v>A+</v>
      </c>
      <c r="BD54" s="4" t="str">
        <f t="shared" si="64"/>
        <v>9</v>
      </c>
      <c r="BE54" s="1">
        <v>4</v>
      </c>
      <c r="BF54" s="11">
        <f t="shared" si="65"/>
        <v>36</v>
      </c>
      <c r="BG54" s="3">
        <f t="shared" si="66"/>
        <v>232</v>
      </c>
      <c r="BH54" s="3">
        <f t="shared" si="67"/>
        <v>368</v>
      </c>
      <c r="BI54" s="3">
        <f t="shared" si="68"/>
        <v>600</v>
      </c>
      <c r="BJ54" s="7">
        <f t="shared" si="69"/>
        <v>72</v>
      </c>
      <c r="BK54" s="7">
        <f t="shared" si="70"/>
        <v>288</v>
      </c>
      <c r="BL54" s="12">
        <f t="shared" si="71"/>
        <v>75</v>
      </c>
      <c r="BM54" s="3" t="s">
        <v>19</v>
      </c>
      <c r="BN54" s="8">
        <f t="shared" si="72"/>
        <v>9</v>
      </c>
      <c r="BO54" s="4" t="str">
        <f t="shared" si="73"/>
        <v>A+</v>
      </c>
      <c r="BP54" s="10" t="str">
        <f t="shared" si="74"/>
        <v>75-79-99</v>
      </c>
    </row>
    <row r="55" spans="1:68" x14ac:dyDescent="0.25">
      <c r="A55" s="13">
        <f>[2]Sheet1!$A54</f>
        <v>1719053</v>
      </c>
      <c r="B55" s="14" t="str">
        <f>[2]Sheet1!$E54</f>
        <v>Kammara Yashwanth Kumar</v>
      </c>
      <c r="C55" s="17">
        <f>VLOOKUP(A55,[3]PM!$A$3:$E$134,3,0)</f>
        <v>27</v>
      </c>
      <c r="D55" s="17">
        <f>VLOOKUP(A55,[3]PM!$A$3:$E$134,4,0)</f>
        <v>40</v>
      </c>
      <c r="E55" s="3">
        <f t="shared" si="34"/>
        <v>67</v>
      </c>
      <c r="F55" s="4" t="str">
        <f t="shared" si="35"/>
        <v>B+</v>
      </c>
      <c r="G55" s="4" t="str">
        <f t="shared" si="36"/>
        <v>7</v>
      </c>
      <c r="H55" s="1">
        <v>4</v>
      </c>
      <c r="I55" s="11">
        <f t="shared" si="37"/>
        <v>28</v>
      </c>
      <c r="J55" s="17">
        <f>VLOOKUP(A55,[4]FA!$A$3:$E$134,3,0)</f>
        <v>27</v>
      </c>
      <c r="K55" s="17">
        <f>VLOOKUP(A55,[1]FA!$A$3:$E$134,4,0)</f>
        <v>40</v>
      </c>
      <c r="L55" s="3">
        <f t="shared" si="38"/>
        <v>67</v>
      </c>
      <c r="M55" s="4" t="str">
        <f t="shared" si="39"/>
        <v>B+</v>
      </c>
      <c r="N55" s="4" t="str">
        <f t="shared" si="40"/>
        <v>7</v>
      </c>
      <c r="O55" s="1">
        <v>4</v>
      </c>
      <c r="P55" s="11">
        <f t="shared" si="41"/>
        <v>28</v>
      </c>
      <c r="Q55" s="25">
        <f>VLOOKUP(A55,[5]BS!$A$3:$E$134,3,0)</f>
        <v>27</v>
      </c>
      <c r="R55" s="25">
        <f>VLOOKUP(A55,[5]BS!$A$3:$E$134,4,0)</f>
        <v>40</v>
      </c>
      <c r="S55" s="3">
        <f t="shared" si="42"/>
        <v>67</v>
      </c>
      <c r="T55" s="4" t="str">
        <f t="shared" si="43"/>
        <v>A</v>
      </c>
      <c r="U55" s="4" t="str">
        <f t="shared" si="44"/>
        <v>7</v>
      </c>
      <c r="V55" s="1">
        <v>4</v>
      </c>
      <c r="W55" s="11">
        <f t="shared" si="45"/>
        <v>28</v>
      </c>
      <c r="X55" s="26">
        <f>VLOOKUP(A55,[6]OM!$A$3:$E$134,3,0)</f>
        <v>27</v>
      </c>
      <c r="Y55" s="27">
        <f>VLOOKUP(A55,[6]OM!$A$3:$E$134,4,0)</f>
        <v>40</v>
      </c>
      <c r="Z55" s="3">
        <f t="shared" si="46"/>
        <v>67</v>
      </c>
      <c r="AA55" s="4" t="str">
        <f t="shared" si="47"/>
        <v>B+</v>
      </c>
      <c r="AB55" s="4" t="str">
        <f t="shared" si="48"/>
        <v>7</v>
      </c>
      <c r="AC55" s="1">
        <v>4</v>
      </c>
      <c r="AD55" s="11">
        <f t="shared" si="49"/>
        <v>28</v>
      </c>
      <c r="AE55" s="26">
        <f>VLOOKUP(A55,[7]ME!$A$3:$E$134,3,0)</f>
        <v>27</v>
      </c>
      <c r="AF55" s="27">
        <f>VLOOKUP(A55,[7]ME!$A$3:$E$134,4,0)</f>
        <v>40</v>
      </c>
      <c r="AG55" s="3">
        <f t="shared" si="50"/>
        <v>67</v>
      </c>
      <c r="AH55" s="4" t="str">
        <f t="shared" si="51"/>
        <v>B+</v>
      </c>
      <c r="AI55" s="4" t="str">
        <f t="shared" si="52"/>
        <v>7</v>
      </c>
      <c r="AJ55" s="1">
        <v>4</v>
      </c>
      <c r="AK55" s="11">
        <f t="shared" si="53"/>
        <v>28</v>
      </c>
      <c r="AL55" s="26">
        <f>VLOOKUP(A55,[8]EMC!$A$3:$E$134,3,0)</f>
        <v>27</v>
      </c>
      <c r="AM55" s="26">
        <f>VLOOKUP(A55,[8]EMC!$A$3:$E$134,4,0)</f>
        <v>40</v>
      </c>
      <c r="AN55" s="3">
        <f t="shared" si="54"/>
        <v>67</v>
      </c>
      <c r="AO55" s="4" t="str">
        <f t="shared" si="55"/>
        <v>B+</v>
      </c>
      <c r="AP55" s="4" t="str">
        <f t="shared" si="56"/>
        <v>7</v>
      </c>
      <c r="AQ55" s="1">
        <v>4</v>
      </c>
      <c r="AR55" s="11">
        <f t="shared" si="57"/>
        <v>28</v>
      </c>
      <c r="AS55" s="17">
        <f>VLOOKUP(A55,[9]NSS!$A$3:$E$134,3,0)</f>
        <v>27</v>
      </c>
      <c r="AT55" s="17">
        <f>VLOOKUP(A55,[9]NSS!$A$3:$E$134,4,0)</f>
        <v>40</v>
      </c>
      <c r="AU55" s="3">
        <f t="shared" si="58"/>
        <v>67</v>
      </c>
      <c r="AV55" s="4" t="str">
        <f t="shared" si="59"/>
        <v>B+</v>
      </c>
      <c r="AW55" s="4" t="str">
        <f t="shared" si="60"/>
        <v>7</v>
      </c>
      <c r="AX55" s="1">
        <v>4</v>
      </c>
      <c r="AY55" s="11">
        <f t="shared" si="61"/>
        <v>28</v>
      </c>
      <c r="AZ55" s="26">
        <f>VLOOKUP(A55,[10]ITM!$A$3:$E$134,3,0)</f>
        <v>27</v>
      </c>
      <c r="BA55" s="26">
        <f>VLOOKUP(A55,[10]ITM!$A$3:$E$134,4,0)</f>
        <v>40</v>
      </c>
      <c r="BB55" s="3">
        <f t="shared" si="62"/>
        <v>67</v>
      </c>
      <c r="BC55" s="4" t="str">
        <f t="shared" si="63"/>
        <v>B+</v>
      </c>
      <c r="BD55" s="4" t="str">
        <f t="shared" si="64"/>
        <v>7</v>
      </c>
      <c r="BE55" s="1">
        <v>4</v>
      </c>
      <c r="BF55" s="11">
        <f t="shared" si="65"/>
        <v>28</v>
      </c>
      <c r="BG55" s="3">
        <f t="shared" si="66"/>
        <v>216</v>
      </c>
      <c r="BH55" s="3">
        <f t="shared" si="67"/>
        <v>320</v>
      </c>
      <c r="BI55" s="3">
        <f t="shared" si="68"/>
        <v>536</v>
      </c>
      <c r="BJ55" s="7">
        <f t="shared" si="69"/>
        <v>56</v>
      </c>
      <c r="BK55" s="7">
        <f t="shared" si="70"/>
        <v>224</v>
      </c>
      <c r="BL55" s="12">
        <f t="shared" si="71"/>
        <v>67</v>
      </c>
      <c r="BM55" s="3" t="s">
        <v>19</v>
      </c>
      <c r="BN55" s="8">
        <f t="shared" si="72"/>
        <v>7</v>
      </c>
      <c r="BO55" s="4" t="str">
        <f t="shared" si="73"/>
        <v>B+</v>
      </c>
      <c r="BP55" s="10" t="str">
        <f t="shared" si="74"/>
        <v>65-69.99</v>
      </c>
    </row>
    <row r="56" spans="1:68" x14ac:dyDescent="0.25">
      <c r="A56" s="13">
        <f>[2]Sheet1!$A55</f>
        <v>1719054</v>
      </c>
      <c r="B56" s="14" t="str">
        <f>[2]Sheet1!$E55</f>
        <v>Mani Kumar Nallani</v>
      </c>
      <c r="C56" s="17">
        <f>VLOOKUP(A56,[3]PM!$A$3:$E$134,3,0)</f>
        <v>31</v>
      </c>
      <c r="D56" s="17">
        <f>VLOOKUP(A56,[3]PM!$A$3:$E$134,4,0)</f>
        <v>38</v>
      </c>
      <c r="E56" s="3">
        <f t="shared" si="34"/>
        <v>69</v>
      </c>
      <c r="F56" s="4" t="str">
        <f t="shared" si="35"/>
        <v>B+</v>
      </c>
      <c r="G56" s="4" t="str">
        <f t="shared" si="36"/>
        <v>7</v>
      </c>
      <c r="H56" s="1">
        <v>4</v>
      </c>
      <c r="I56" s="11">
        <f t="shared" si="37"/>
        <v>28</v>
      </c>
      <c r="J56" s="17">
        <f>VLOOKUP(A56,[4]FA!$A$3:$E$134,3,0)</f>
        <v>31</v>
      </c>
      <c r="K56" s="17">
        <f>VLOOKUP(A56,[1]FA!$A$3:$E$134,4,0)</f>
        <v>38</v>
      </c>
      <c r="L56" s="3">
        <f t="shared" si="38"/>
        <v>69</v>
      </c>
      <c r="M56" s="4" t="str">
        <f t="shared" si="39"/>
        <v>B+</v>
      </c>
      <c r="N56" s="4" t="str">
        <f t="shared" si="40"/>
        <v>7</v>
      </c>
      <c r="O56" s="1">
        <v>4</v>
      </c>
      <c r="P56" s="11">
        <f t="shared" si="41"/>
        <v>28</v>
      </c>
      <c r="Q56" s="25">
        <f>VLOOKUP(A56,[5]BS!$A$3:$E$134,3,0)</f>
        <v>31</v>
      </c>
      <c r="R56" s="25">
        <f>VLOOKUP(A56,[5]BS!$A$3:$E$134,4,0)</f>
        <v>38</v>
      </c>
      <c r="S56" s="3">
        <f t="shared" si="42"/>
        <v>69</v>
      </c>
      <c r="T56" s="4" t="str">
        <f t="shared" si="43"/>
        <v>A</v>
      </c>
      <c r="U56" s="4" t="str">
        <f t="shared" si="44"/>
        <v>7</v>
      </c>
      <c r="V56" s="1">
        <v>4</v>
      </c>
      <c r="W56" s="11">
        <f t="shared" si="45"/>
        <v>28</v>
      </c>
      <c r="X56" s="26">
        <f>VLOOKUP(A56,[6]OM!$A$3:$E$134,3,0)</f>
        <v>31</v>
      </c>
      <c r="Y56" s="27">
        <f>VLOOKUP(A56,[6]OM!$A$3:$E$134,4,0)</f>
        <v>38</v>
      </c>
      <c r="Z56" s="3">
        <f t="shared" si="46"/>
        <v>69</v>
      </c>
      <c r="AA56" s="4" t="str">
        <f t="shared" si="47"/>
        <v>B+</v>
      </c>
      <c r="AB56" s="4" t="str">
        <f t="shared" si="48"/>
        <v>7</v>
      </c>
      <c r="AC56" s="1">
        <v>4</v>
      </c>
      <c r="AD56" s="11">
        <f t="shared" si="49"/>
        <v>28</v>
      </c>
      <c r="AE56" s="26">
        <f>VLOOKUP(A56,[7]ME!$A$3:$E$134,3,0)</f>
        <v>31</v>
      </c>
      <c r="AF56" s="27">
        <f>VLOOKUP(A56,[7]ME!$A$3:$E$134,4,0)</f>
        <v>38</v>
      </c>
      <c r="AG56" s="3">
        <f t="shared" si="50"/>
        <v>69</v>
      </c>
      <c r="AH56" s="4" t="str">
        <f t="shared" si="51"/>
        <v>B+</v>
      </c>
      <c r="AI56" s="4" t="str">
        <f t="shared" si="52"/>
        <v>7</v>
      </c>
      <c r="AJ56" s="1">
        <v>4</v>
      </c>
      <c r="AK56" s="11">
        <f t="shared" si="53"/>
        <v>28</v>
      </c>
      <c r="AL56" s="26">
        <f>VLOOKUP(A56,[8]EMC!$A$3:$E$134,3,0)</f>
        <v>31</v>
      </c>
      <c r="AM56" s="26">
        <f>VLOOKUP(A56,[8]EMC!$A$3:$E$134,4,0)</f>
        <v>38</v>
      </c>
      <c r="AN56" s="3">
        <f t="shared" si="54"/>
        <v>69</v>
      </c>
      <c r="AO56" s="4" t="str">
        <f t="shared" si="55"/>
        <v>B+</v>
      </c>
      <c r="AP56" s="4" t="str">
        <f t="shared" si="56"/>
        <v>7</v>
      </c>
      <c r="AQ56" s="1">
        <v>4</v>
      </c>
      <c r="AR56" s="11">
        <f t="shared" si="57"/>
        <v>28</v>
      </c>
      <c r="AS56" s="17">
        <f>VLOOKUP(A56,[9]NSS!$A$3:$E$134,3,0)</f>
        <v>31</v>
      </c>
      <c r="AT56" s="17">
        <f>VLOOKUP(A56,[9]NSS!$A$3:$E$134,4,0)</f>
        <v>38</v>
      </c>
      <c r="AU56" s="3">
        <f t="shared" si="58"/>
        <v>69</v>
      </c>
      <c r="AV56" s="4" t="str">
        <f t="shared" si="59"/>
        <v>B+</v>
      </c>
      <c r="AW56" s="4" t="str">
        <f t="shared" si="60"/>
        <v>7</v>
      </c>
      <c r="AX56" s="1">
        <v>4</v>
      </c>
      <c r="AY56" s="11">
        <f t="shared" si="61"/>
        <v>28</v>
      </c>
      <c r="AZ56" s="26">
        <f>VLOOKUP(A56,[10]ITM!$A$3:$E$134,3,0)</f>
        <v>31</v>
      </c>
      <c r="BA56" s="26">
        <f>VLOOKUP(A56,[10]ITM!$A$3:$E$134,4,0)</f>
        <v>38</v>
      </c>
      <c r="BB56" s="3">
        <f t="shared" si="62"/>
        <v>69</v>
      </c>
      <c r="BC56" s="4" t="str">
        <f t="shared" si="63"/>
        <v>B+</v>
      </c>
      <c r="BD56" s="4" t="str">
        <f t="shared" si="64"/>
        <v>7</v>
      </c>
      <c r="BE56" s="1">
        <v>4</v>
      </c>
      <c r="BF56" s="11">
        <f t="shared" si="65"/>
        <v>28</v>
      </c>
      <c r="BG56" s="3">
        <f t="shared" si="66"/>
        <v>248</v>
      </c>
      <c r="BH56" s="3">
        <f t="shared" si="67"/>
        <v>304</v>
      </c>
      <c r="BI56" s="3">
        <f t="shared" si="68"/>
        <v>552</v>
      </c>
      <c r="BJ56" s="7">
        <f t="shared" si="69"/>
        <v>56</v>
      </c>
      <c r="BK56" s="7">
        <f t="shared" si="70"/>
        <v>224</v>
      </c>
      <c r="BL56" s="12">
        <f t="shared" si="71"/>
        <v>69</v>
      </c>
      <c r="BM56" s="3" t="s">
        <v>19</v>
      </c>
      <c r="BN56" s="8">
        <f t="shared" si="72"/>
        <v>7</v>
      </c>
      <c r="BO56" s="4" t="str">
        <f t="shared" si="73"/>
        <v>B+</v>
      </c>
      <c r="BP56" s="10" t="str">
        <f t="shared" si="74"/>
        <v>65-69.99</v>
      </c>
    </row>
    <row r="57" spans="1:68" x14ac:dyDescent="0.25">
      <c r="A57" s="13">
        <f>[2]Sheet1!$A56</f>
        <v>1719055</v>
      </c>
      <c r="B57" s="14" t="str">
        <f>[2]Sheet1!$E56</f>
        <v>Rahul Saxena Nallani</v>
      </c>
      <c r="C57" s="17">
        <f>VLOOKUP(A57,[3]PM!$A$3:$E$134,3,0)</f>
        <v>28</v>
      </c>
      <c r="D57" s="17">
        <f>VLOOKUP(A57,[3]PM!$A$3:$E$134,4,0)</f>
        <v>37</v>
      </c>
      <c r="E57" s="3">
        <f t="shared" si="34"/>
        <v>65</v>
      </c>
      <c r="F57" s="4" t="str">
        <f t="shared" si="35"/>
        <v>B+</v>
      </c>
      <c r="G57" s="4" t="str">
        <f t="shared" si="36"/>
        <v>7</v>
      </c>
      <c r="H57" s="1">
        <v>4</v>
      </c>
      <c r="I57" s="11">
        <f t="shared" si="37"/>
        <v>28</v>
      </c>
      <c r="J57" s="17">
        <f>VLOOKUP(A57,[4]FA!$A$3:$E$134,3,0)</f>
        <v>28</v>
      </c>
      <c r="K57" s="17">
        <f>VLOOKUP(A57,[1]FA!$A$3:$E$134,4,0)</f>
        <v>37</v>
      </c>
      <c r="L57" s="3">
        <f t="shared" si="38"/>
        <v>65</v>
      </c>
      <c r="M57" s="4" t="str">
        <f t="shared" si="39"/>
        <v>B+</v>
      </c>
      <c r="N57" s="4" t="str">
        <f t="shared" si="40"/>
        <v>7</v>
      </c>
      <c r="O57" s="1">
        <v>4</v>
      </c>
      <c r="P57" s="11">
        <f t="shared" si="41"/>
        <v>28</v>
      </c>
      <c r="Q57" s="25">
        <f>VLOOKUP(A57,[5]BS!$A$3:$E$134,3,0)</f>
        <v>28</v>
      </c>
      <c r="R57" s="25">
        <f>VLOOKUP(A57,[5]BS!$A$3:$E$134,4,0)</f>
        <v>37</v>
      </c>
      <c r="S57" s="3">
        <f t="shared" si="42"/>
        <v>65</v>
      </c>
      <c r="T57" s="4" t="str">
        <f t="shared" si="43"/>
        <v>A</v>
      </c>
      <c r="U57" s="4" t="str">
        <f t="shared" si="44"/>
        <v>7</v>
      </c>
      <c r="V57" s="1">
        <v>4</v>
      </c>
      <c r="W57" s="11">
        <f t="shared" si="45"/>
        <v>28</v>
      </c>
      <c r="X57" s="26">
        <f>VLOOKUP(A57,[6]OM!$A$3:$E$134,3,0)</f>
        <v>28</v>
      </c>
      <c r="Y57" s="27">
        <f>VLOOKUP(A57,[6]OM!$A$3:$E$134,4,0)</f>
        <v>37</v>
      </c>
      <c r="Z57" s="3">
        <f t="shared" si="46"/>
        <v>65</v>
      </c>
      <c r="AA57" s="4" t="str">
        <f t="shared" si="47"/>
        <v>B+</v>
      </c>
      <c r="AB57" s="4" t="str">
        <f t="shared" si="48"/>
        <v>7</v>
      </c>
      <c r="AC57" s="1">
        <v>4</v>
      </c>
      <c r="AD57" s="11">
        <f t="shared" si="49"/>
        <v>28</v>
      </c>
      <c r="AE57" s="26">
        <f>VLOOKUP(A57,[7]ME!$A$3:$E$134,3,0)</f>
        <v>28</v>
      </c>
      <c r="AF57" s="27">
        <f>VLOOKUP(A57,[7]ME!$A$3:$E$134,4,0)</f>
        <v>37</v>
      </c>
      <c r="AG57" s="3">
        <f t="shared" si="50"/>
        <v>65</v>
      </c>
      <c r="AH57" s="4" t="str">
        <f t="shared" si="51"/>
        <v>B+</v>
      </c>
      <c r="AI57" s="4" t="str">
        <f t="shared" si="52"/>
        <v>7</v>
      </c>
      <c r="AJ57" s="1">
        <v>4</v>
      </c>
      <c r="AK57" s="11">
        <f t="shared" si="53"/>
        <v>28</v>
      </c>
      <c r="AL57" s="26">
        <f>VLOOKUP(A57,[8]EMC!$A$3:$E$134,3,0)</f>
        <v>28</v>
      </c>
      <c r="AM57" s="26">
        <f>VLOOKUP(A57,[8]EMC!$A$3:$E$134,4,0)</f>
        <v>37</v>
      </c>
      <c r="AN57" s="3">
        <f t="shared" si="54"/>
        <v>65</v>
      </c>
      <c r="AO57" s="4" t="str">
        <f t="shared" si="55"/>
        <v>B+</v>
      </c>
      <c r="AP57" s="4" t="str">
        <f t="shared" si="56"/>
        <v>7</v>
      </c>
      <c r="AQ57" s="1">
        <v>4</v>
      </c>
      <c r="AR57" s="11">
        <f t="shared" si="57"/>
        <v>28</v>
      </c>
      <c r="AS57" s="17">
        <f>VLOOKUP(A57,[9]NSS!$A$3:$E$134,3,0)</f>
        <v>28</v>
      </c>
      <c r="AT57" s="17">
        <f>VLOOKUP(A57,[9]NSS!$A$3:$E$134,4,0)</f>
        <v>37</v>
      </c>
      <c r="AU57" s="3">
        <f t="shared" si="58"/>
        <v>65</v>
      </c>
      <c r="AV57" s="4" t="str">
        <f t="shared" si="59"/>
        <v>B+</v>
      </c>
      <c r="AW57" s="4" t="str">
        <f t="shared" si="60"/>
        <v>7</v>
      </c>
      <c r="AX57" s="1">
        <v>4</v>
      </c>
      <c r="AY57" s="11">
        <f t="shared" si="61"/>
        <v>28</v>
      </c>
      <c r="AZ57" s="26">
        <f>VLOOKUP(A57,[10]ITM!$A$3:$E$134,3,0)</f>
        <v>28</v>
      </c>
      <c r="BA57" s="26">
        <f>VLOOKUP(A57,[10]ITM!$A$3:$E$134,4,0)</f>
        <v>37</v>
      </c>
      <c r="BB57" s="3">
        <f t="shared" si="62"/>
        <v>65</v>
      </c>
      <c r="BC57" s="4" t="str">
        <f t="shared" si="63"/>
        <v>B+</v>
      </c>
      <c r="BD57" s="4" t="str">
        <f t="shared" si="64"/>
        <v>7</v>
      </c>
      <c r="BE57" s="1">
        <v>4</v>
      </c>
      <c r="BF57" s="11">
        <f t="shared" si="65"/>
        <v>28</v>
      </c>
      <c r="BG57" s="3">
        <f t="shared" si="66"/>
        <v>224</v>
      </c>
      <c r="BH57" s="3">
        <f t="shared" si="67"/>
        <v>296</v>
      </c>
      <c r="BI57" s="3">
        <f t="shared" si="68"/>
        <v>520</v>
      </c>
      <c r="BJ57" s="7">
        <f t="shared" si="69"/>
        <v>56</v>
      </c>
      <c r="BK57" s="7">
        <f t="shared" si="70"/>
        <v>224</v>
      </c>
      <c r="BL57" s="12">
        <f t="shared" si="71"/>
        <v>65</v>
      </c>
      <c r="BM57" s="3" t="s">
        <v>19</v>
      </c>
      <c r="BN57" s="8">
        <f t="shared" si="72"/>
        <v>7</v>
      </c>
      <c r="BO57" s="4" t="str">
        <f t="shared" si="73"/>
        <v>B+</v>
      </c>
      <c r="BP57" s="10" t="str">
        <f t="shared" si="74"/>
        <v>65-69.99</v>
      </c>
    </row>
    <row r="58" spans="1:68" x14ac:dyDescent="0.25">
      <c r="A58" s="13">
        <f>[2]Sheet1!$A57</f>
        <v>1719056</v>
      </c>
      <c r="B58" s="14" t="str">
        <f>[2]Sheet1!$E57</f>
        <v>Sahil Goyal Nallani</v>
      </c>
      <c r="C58" s="17">
        <f>VLOOKUP(A58,[3]PM!$A$3:$E$134,3,0)</f>
        <v>30</v>
      </c>
      <c r="D58" s="17">
        <f>VLOOKUP(A58,[3]PM!$A$3:$E$134,4,0)</f>
        <v>40</v>
      </c>
      <c r="E58" s="3">
        <f t="shared" si="34"/>
        <v>70</v>
      </c>
      <c r="F58" s="4" t="str">
        <f t="shared" si="35"/>
        <v>A</v>
      </c>
      <c r="G58" s="4" t="str">
        <f t="shared" si="36"/>
        <v>8</v>
      </c>
      <c r="H58" s="1">
        <v>4</v>
      </c>
      <c r="I58" s="11">
        <f t="shared" si="37"/>
        <v>32</v>
      </c>
      <c r="J58" s="17">
        <f>VLOOKUP(A58,[4]FA!$A$3:$E$134,3,0)</f>
        <v>30</v>
      </c>
      <c r="K58" s="17">
        <f>VLOOKUP(A58,[1]FA!$A$3:$E$134,4,0)</f>
        <v>40</v>
      </c>
      <c r="L58" s="3">
        <f t="shared" si="38"/>
        <v>70</v>
      </c>
      <c r="M58" s="4" t="str">
        <f t="shared" si="39"/>
        <v>A</v>
      </c>
      <c r="N58" s="4" t="str">
        <f t="shared" si="40"/>
        <v>8</v>
      </c>
      <c r="O58" s="1">
        <v>4</v>
      </c>
      <c r="P58" s="11">
        <f t="shared" si="41"/>
        <v>32</v>
      </c>
      <c r="Q58" s="25">
        <f>VLOOKUP(A58,[5]BS!$A$3:$E$134,3,0)</f>
        <v>30</v>
      </c>
      <c r="R58" s="25">
        <f>VLOOKUP(A58,[5]BS!$A$3:$E$134,4,0)</f>
        <v>40</v>
      </c>
      <c r="S58" s="3">
        <f t="shared" si="42"/>
        <v>70</v>
      </c>
      <c r="T58" s="4" t="str">
        <f t="shared" si="43"/>
        <v>A+</v>
      </c>
      <c r="U58" s="4" t="str">
        <f t="shared" si="44"/>
        <v>8</v>
      </c>
      <c r="V58" s="1">
        <v>4</v>
      </c>
      <c r="W58" s="11">
        <f t="shared" si="45"/>
        <v>32</v>
      </c>
      <c r="X58" s="26">
        <f>VLOOKUP(A58,[6]OM!$A$3:$E$134,3,0)</f>
        <v>30</v>
      </c>
      <c r="Y58" s="27">
        <f>VLOOKUP(A58,[6]OM!$A$3:$E$134,4,0)</f>
        <v>40</v>
      </c>
      <c r="Z58" s="3">
        <f t="shared" si="46"/>
        <v>70</v>
      </c>
      <c r="AA58" s="4" t="str">
        <f t="shared" si="47"/>
        <v>A</v>
      </c>
      <c r="AB58" s="4" t="str">
        <f t="shared" si="48"/>
        <v>8</v>
      </c>
      <c r="AC58" s="1">
        <v>4</v>
      </c>
      <c r="AD58" s="11">
        <f t="shared" si="49"/>
        <v>32</v>
      </c>
      <c r="AE58" s="26">
        <f>VLOOKUP(A58,[7]ME!$A$3:$E$134,3,0)</f>
        <v>30</v>
      </c>
      <c r="AF58" s="27">
        <f>VLOOKUP(A58,[7]ME!$A$3:$E$134,4,0)</f>
        <v>40</v>
      </c>
      <c r="AG58" s="3">
        <f t="shared" si="50"/>
        <v>70</v>
      </c>
      <c r="AH58" s="4" t="str">
        <f t="shared" si="51"/>
        <v>A</v>
      </c>
      <c r="AI58" s="4" t="str">
        <f t="shared" si="52"/>
        <v>8</v>
      </c>
      <c r="AJ58" s="1">
        <v>4</v>
      </c>
      <c r="AK58" s="11">
        <f t="shared" si="53"/>
        <v>32</v>
      </c>
      <c r="AL58" s="26">
        <f>VLOOKUP(A58,[8]EMC!$A$3:$E$134,3,0)</f>
        <v>30</v>
      </c>
      <c r="AM58" s="26">
        <f>VLOOKUP(A58,[8]EMC!$A$3:$E$134,4,0)</f>
        <v>40</v>
      </c>
      <c r="AN58" s="3">
        <f t="shared" si="54"/>
        <v>70</v>
      </c>
      <c r="AO58" s="4" t="str">
        <f t="shared" si="55"/>
        <v>A</v>
      </c>
      <c r="AP58" s="4" t="str">
        <f t="shared" si="56"/>
        <v>8</v>
      </c>
      <c r="AQ58" s="1">
        <v>4</v>
      </c>
      <c r="AR58" s="11">
        <f t="shared" si="57"/>
        <v>32</v>
      </c>
      <c r="AS58" s="17">
        <f>VLOOKUP(A58,[9]NSS!$A$3:$E$134,3,0)</f>
        <v>30</v>
      </c>
      <c r="AT58" s="17">
        <f>VLOOKUP(A58,[9]NSS!$A$3:$E$134,4,0)</f>
        <v>40</v>
      </c>
      <c r="AU58" s="3">
        <f t="shared" si="58"/>
        <v>70</v>
      </c>
      <c r="AV58" s="4" t="str">
        <f t="shared" si="59"/>
        <v>A</v>
      </c>
      <c r="AW58" s="4" t="str">
        <f t="shared" si="60"/>
        <v>8</v>
      </c>
      <c r="AX58" s="1">
        <v>4</v>
      </c>
      <c r="AY58" s="11">
        <f t="shared" si="61"/>
        <v>32</v>
      </c>
      <c r="AZ58" s="26">
        <f>VLOOKUP(A58,[10]ITM!$A$3:$E$134,3,0)</f>
        <v>30</v>
      </c>
      <c r="BA58" s="26">
        <f>VLOOKUP(A58,[10]ITM!$A$3:$E$134,4,0)</f>
        <v>40</v>
      </c>
      <c r="BB58" s="3">
        <f t="shared" si="62"/>
        <v>70</v>
      </c>
      <c r="BC58" s="4" t="str">
        <f t="shared" si="63"/>
        <v>A</v>
      </c>
      <c r="BD58" s="4" t="str">
        <f t="shared" si="64"/>
        <v>8</v>
      </c>
      <c r="BE58" s="1">
        <v>4</v>
      </c>
      <c r="BF58" s="11">
        <f t="shared" si="65"/>
        <v>32</v>
      </c>
      <c r="BG58" s="3">
        <f t="shared" si="66"/>
        <v>240</v>
      </c>
      <c r="BH58" s="3">
        <f t="shared" si="67"/>
        <v>320</v>
      </c>
      <c r="BI58" s="3">
        <f t="shared" si="68"/>
        <v>560</v>
      </c>
      <c r="BJ58" s="7">
        <f t="shared" si="69"/>
        <v>64</v>
      </c>
      <c r="BK58" s="7">
        <f t="shared" si="70"/>
        <v>256</v>
      </c>
      <c r="BL58" s="12">
        <f t="shared" si="71"/>
        <v>70</v>
      </c>
      <c r="BM58" s="3" t="s">
        <v>19</v>
      </c>
      <c r="BN58" s="8">
        <f t="shared" si="72"/>
        <v>8</v>
      </c>
      <c r="BO58" s="4" t="str">
        <f t="shared" si="73"/>
        <v>A</v>
      </c>
      <c r="BP58" s="10" t="str">
        <f t="shared" si="74"/>
        <v>70.74.99</v>
      </c>
    </row>
    <row r="59" spans="1:68" x14ac:dyDescent="0.25">
      <c r="A59" s="13">
        <f>[2]Sheet1!$A58</f>
        <v>1719057</v>
      </c>
      <c r="B59" s="14" t="str">
        <f>[2]Sheet1!$E58</f>
        <v>Dodda Raviteja Nallani</v>
      </c>
      <c r="C59" s="17">
        <f>VLOOKUP(A59,[3]PM!$A$3:$E$134,3,0)</f>
        <v>25</v>
      </c>
      <c r="D59" s="17">
        <f>VLOOKUP(A59,[3]PM!$A$3:$E$134,4,0)</f>
        <v>35</v>
      </c>
      <c r="E59" s="3">
        <f t="shared" si="34"/>
        <v>60</v>
      </c>
      <c r="F59" s="4" t="str">
        <f t="shared" si="35"/>
        <v>B</v>
      </c>
      <c r="G59" s="4" t="str">
        <f t="shared" si="36"/>
        <v>6</v>
      </c>
      <c r="H59" s="1">
        <v>4</v>
      </c>
      <c r="I59" s="11">
        <f t="shared" si="37"/>
        <v>24</v>
      </c>
      <c r="J59" s="17">
        <f>VLOOKUP(A59,[4]FA!$A$3:$E$134,3,0)</f>
        <v>25</v>
      </c>
      <c r="K59" s="17">
        <f>VLOOKUP(A59,[1]FA!$A$3:$E$134,4,0)</f>
        <v>35</v>
      </c>
      <c r="L59" s="3">
        <f t="shared" si="38"/>
        <v>60</v>
      </c>
      <c r="M59" s="4" t="str">
        <f t="shared" si="39"/>
        <v>B</v>
      </c>
      <c r="N59" s="4" t="str">
        <f t="shared" si="40"/>
        <v>6</v>
      </c>
      <c r="O59" s="1">
        <v>4</v>
      </c>
      <c r="P59" s="11">
        <f t="shared" si="41"/>
        <v>24</v>
      </c>
      <c r="Q59" s="25">
        <f>VLOOKUP(A59,[5]BS!$A$3:$E$134,3,0)</f>
        <v>25</v>
      </c>
      <c r="R59" s="25">
        <f>VLOOKUP(A59,[5]BS!$A$3:$E$134,4,0)</f>
        <v>35</v>
      </c>
      <c r="S59" s="3">
        <f t="shared" si="42"/>
        <v>60</v>
      </c>
      <c r="T59" s="4" t="str">
        <f t="shared" si="43"/>
        <v>A</v>
      </c>
      <c r="U59" s="4" t="str">
        <f t="shared" si="44"/>
        <v>6</v>
      </c>
      <c r="V59" s="1">
        <v>4</v>
      </c>
      <c r="W59" s="11">
        <f t="shared" si="45"/>
        <v>24</v>
      </c>
      <c r="X59" s="26">
        <f>VLOOKUP(A59,[6]OM!$A$3:$E$134,3,0)</f>
        <v>25</v>
      </c>
      <c r="Y59" s="27">
        <f>VLOOKUP(A59,[6]OM!$A$3:$E$134,4,0)</f>
        <v>35</v>
      </c>
      <c r="Z59" s="3">
        <f t="shared" si="46"/>
        <v>60</v>
      </c>
      <c r="AA59" s="4" t="str">
        <f t="shared" si="47"/>
        <v>B</v>
      </c>
      <c r="AB59" s="4" t="str">
        <f t="shared" si="48"/>
        <v>6</v>
      </c>
      <c r="AC59" s="1">
        <v>4</v>
      </c>
      <c r="AD59" s="11">
        <f t="shared" si="49"/>
        <v>24</v>
      </c>
      <c r="AE59" s="26">
        <f>VLOOKUP(A59,[7]ME!$A$3:$E$134,3,0)</f>
        <v>25</v>
      </c>
      <c r="AF59" s="27">
        <f>VLOOKUP(A59,[7]ME!$A$3:$E$134,4,0)</f>
        <v>35</v>
      </c>
      <c r="AG59" s="3">
        <f t="shared" si="50"/>
        <v>60</v>
      </c>
      <c r="AH59" s="4" t="str">
        <f t="shared" si="51"/>
        <v>B</v>
      </c>
      <c r="AI59" s="4" t="str">
        <f t="shared" si="52"/>
        <v>6</v>
      </c>
      <c r="AJ59" s="1">
        <v>4</v>
      </c>
      <c r="AK59" s="11">
        <f t="shared" si="53"/>
        <v>24</v>
      </c>
      <c r="AL59" s="26">
        <f>VLOOKUP(A59,[8]EMC!$A$3:$E$134,3,0)</f>
        <v>25</v>
      </c>
      <c r="AM59" s="26">
        <f>VLOOKUP(A59,[8]EMC!$A$3:$E$134,4,0)</f>
        <v>35</v>
      </c>
      <c r="AN59" s="3">
        <f t="shared" si="54"/>
        <v>60</v>
      </c>
      <c r="AO59" s="4" t="str">
        <f t="shared" si="55"/>
        <v>B</v>
      </c>
      <c r="AP59" s="4" t="str">
        <f t="shared" si="56"/>
        <v>6</v>
      </c>
      <c r="AQ59" s="1">
        <v>4</v>
      </c>
      <c r="AR59" s="11">
        <f t="shared" si="57"/>
        <v>24</v>
      </c>
      <c r="AS59" s="17">
        <f>VLOOKUP(A59,[9]NSS!$A$3:$E$134,3,0)</f>
        <v>25</v>
      </c>
      <c r="AT59" s="17">
        <f>VLOOKUP(A59,[9]NSS!$A$3:$E$134,4,0)</f>
        <v>35</v>
      </c>
      <c r="AU59" s="3">
        <f t="shared" si="58"/>
        <v>60</v>
      </c>
      <c r="AV59" s="4" t="str">
        <f t="shared" si="59"/>
        <v>B</v>
      </c>
      <c r="AW59" s="4" t="str">
        <f t="shared" si="60"/>
        <v>6</v>
      </c>
      <c r="AX59" s="1">
        <v>4</v>
      </c>
      <c r="AY59" s="11">
        <f t="shared" si="61"/>
        <v>24</v>
      </c>
      <c r="AZ59" s="26">
        <f>VLOOKUP(A59,[10]ITM!$A$3:$E$134,3,0)</f>
        <v>25</v>
      </c>
      <c r="BA59" s="26">
        <f>VLOOKUP(A59,[10]ITM!$A$3:$E$134,4,0)</f>
        <v>35</v>
      </c>
      <c r="BB59" s="3">
        <f t="shared" si="62"/>
        <v>60</v>
      </c>
      <c r="BC59" s="4" t="str">
        <f t="shared" si="63"/>
        <v>B</v>
      </c>
      <c r="BD59" s="4" t="str">
        <f t="shared" si="64"/>
        <v>6</v>
      </c>
      <c r="BE59" s="1">
        <v>4</v>
      </c>
      <c r="BF59" s="11">
        <f t="shared" si="65"/>
        <v>24</v>
      </c>
      <c r="BG59" s="3">
        <f t="shared" si="66"/>
        <v>200</v>
      </c>
      <c r="BH59" s="3">
        <f t="shared" si="67"/>
        <v>280</v>
      </c>
      <c r="BI59" s="3">
        <f t="shared" si="68"/>
        <v>480</v>
      </c>
      <c r="BJ59" s="7">
        <f t="shared" si="69"/>
        <v>48</v>
      </c>
      <c r="BK59" s="7">
        <f t="shared" si="70"/>
        <v>192</v>
      </c>
      <c r="BL59" s="12">
        <f t="shared" si="71"/>
        <v>60</v>
      </c>
      <c r="BM59" s="3" t="s">
        <v>19</v>
      </c>
      <c r="BN59" s="8">
        <f t="shared" si="72"/>
        <v>6</v>
      </c>
      <c r="BO59" s="4" t="str">
        <f t="shared" si="73"/>
        <v>B</v>
      </c>
      <c r="BP59" s="10" t="str">
        <f t="shared" si="74"/>
        <v>60-64.99</v>
      </c>
    </row>
    <row r="60" spans="1:68" x14ac:dyDescent="0.25">
      <c r="A60" s="13">
        <f>[2]Sheet1!$A59</f>
        <v>1719058</v>
      </c>
      <c r="B60" s="14" t="str">
        <f>[2]Sheet1!$E59</f>
        <v>Anirudha Patro Nallani</v>
      </c>
      <c r="C60" s="17">
        <f>VLOOKUP(A60,[3]PM!$A$3:$E$134,3,0)</f>
        <v>32</v>
      </c>
      <c r="D60" s="17">
        <f>VLOOKUP(A60,[3]PM!$A$3:$E$134,4,0)</f>
        <v>42</v>
      </c>
      <c r="E60" s="3">
        <f t="shared" si="34"/>
        <v>74</v>
      </c>
      <c r="F60" s="4" t="str">
        <f t="shared" si="35"/>
        <v>A</v>
      </c>
      <c r="G60" s="4" t="str">
        <f t="shared" si="36"/>
        <v>8</v>
      </c>
      <c r="H60" s="1">
        <v>4</v>
      </c>
      <c r="I60" s="11">
        <f t="shared" si="37"/>
        <v>32</v>
      </c>
      <c r="J60" s="17">
        <f>VLOOKUP(A60,[4]FA!$A$3:$E$134,3,0)</f>
        <v>32</v>
      </c>
      <c r="K60" s="17">
        <f>VLOOKUP(A60,[1]FA!$A$3:$E$134,4,0)</f>
        <v>42</v>
      </c>
      <c r="L60" s="3">
        <f t="shared" si="38"/>
        <v>74</v>
      </c>
      <c r="M60" s="4" t="str">
        <f t="shared" si="39"/>
        <v>A</v>
      </c>
      <c r="N60" s="4" t="str">
        <f t="shared" si="40"/>
        <v>8</v>
      </c>
      <c r="O60" s="1">
        <v>4</v>
      </c>
      <c r="P60" s="11">
        <f t="shared" si="41"/>
        <v>32</v>
      </c>
      <c r="Q60" s="25">
        <f>VLOOKUP(A60,[5]BS!$A$3:$E$134,3,0)</f>
        <v>32</v>
      </c>
      <c r="R60" s="25">
        <f>VLOOKUP(A60,[5]BS!$A$3:$E$134,4,0)</f>
        <v>42</v>
      </c>
      <c r="S60" s="3">
        <f t="shared" si="42"/>
        <v>74</v>
      </c>
      <c r="T60" s="4" t="str">
        <f t="shared" si="43"/>
        <v>A+</v>
      </c>
      <c r="U60" s="4" t="str">
        <f t="shared" si="44"/>
        <v>8</v>
      </c>
      <c r="V60" s="1">
        <v>4</v>
      </c>
      <c r="W60" s="11">
        <f t="shared" si="45"/>
        <v>32</v>
      </c>
      <c r="X60" s="26">
        <f>VLOOKUP(A60,[6]OM!$A$3:$E$134,3,0)</f>
        <v>32</v>
      </c>
      <c r="Y60" s="27">
        <f>VLOOKUP(A60,[6]OM!$A$3:$E$134,4,0)</f>
        <v>42</v>
      </c>
      <c r="Z60" s="3">
        <f t="shared" si="46"/>
        <v>74</v>
      </c>
      <c r="AA60" s="4" t="str">
        <f t="shared" si="47"/>
        <v>A</v>
      </c>
      <c r="AB60" s="4" t="str">
        <f t="shared" si="48"/>
        <v>8</v>
      </c>
      <c r="AC60" s="1">
        <v>4</v>
      </c>
      <c r="AD60" s="11">
        <f t="shared" si="49"/>
        <v>32</v>
      </c>
      <c r="AE60" s="26">
        <f>VLOOKUP(A60,[7]ME!$A$3:$E$134,3,0)</f>
        <v>32</v>
      </c>
      <c r="AF60" s="27">
        <f>VLOOKUP(A60,[7]ME!$A$3:$E$134,4,0)</f>
        <v>42</v>
      </c>
      <c r="AG60" s="3">
        <f t="shared" si="50"/>
        <v>74</v>
      </c>
      <c r="AH60" s="4" t="str">
        <f t="shared" si="51"/>
        <v>A</v>
      </c>
      <c r="AI60" s="4" t="str">
        <f t="shared" si="52"/>
        <v>8</v>
      </c>
      <c r="AJ60" s="1">
        <v>4</v>
      </c>
      <c r="AK60" s="11">
        <f t="shared" si="53"/>
        <v>32</v>
      </c>
      <c r="AL60" s="26">
        <f>VLOOKUP(A60,[8]EMC!$A$3:$E$134,3,0)</f>
        <v>32</v>
      </c>
      <c r="AM60" s="26">
        <f>VLOOKUP(A60,[8]EMC!$A$3:$E$134,4,0)</f>
        <v>42</v>
      </c>
      <c r="AN60" s="3">
        <f t="shared" si="54"/>
        <v>74</v>
      </c>
      <c r="AO60" s="4" t="str">
        <f t="shared" si="55"/>
        <v>A</v>
      </c>
      <c r="AP60" s="4" t="str">
        <f t="shared" si="56"/>
        <v>8</v>
      </c>
      <c r="AQ60" s="1">
        <v>4</v>
      </c>
      <c r="AR60" s="11">
        <f t="shared" si="57"/>
        <v>32</v>
      </c>
      <c r="AS60" s="17">
        <f>VLOOKUP(A60,[9]NSS!$A$3:$E$134,3,0)</f>
        <v>32</v>
      </c>
      <c r="AT60" s="17">
        <f>VLOOKUP(A60,[9]NSS!$A$3:$E$134,4,0)</f>
        <v>42</v>
      </c>
      <c r="AU60" s="3">
        <f t="shared" si="58"/>
        <v>74</v>
      </c>
      <c r="AV60" s="4" t="str">
        <f t="shared" si="59"/>
        <v>A</v>
      </c>
      <c r="AW60" s="4" t="str">
        <f t="shared" si="60"/>
        <v>8</v>
      </c>
      <c r="AX60" s="1">
        <v>4</v>
      </c>
      <c r="AY60" s="11">
        <f t="shared" si="61"/>
        <v>32</v>
      </c>
      <c r="AZ60" s="26">
        <f>VLOOKUP(A60,[10]ITM!$A$3:$E$134,3,0)</f>
        <v>32</v>
      </c>
      <c r="BA60" s="26">
        <f>VLOOKUP(A60,[10]ITM!$A$3:$E$134,4,0)</f>
        <v>42</v>
      </c>
      <c r="BB60" s="3">
        <f t="shared" si="62"/>
        <v>74</v>
      </c>
      <c r="BC60" s="4" t="str">
        <f t="shared" si="63"/>
        <v>A</v>
      </c>
      <c r="BD60" s="4" t="str">
        <f t="shared" si="64"/>
        <v>8</v>
      </c>
      <c r="BE60" s="1">
        <v>4</v>
      </c>
      <c r="BF60" s="11">
        <f t="shared" si="65"/>
        <v>32</v>
      </c>
      <c r="BG60" s="3">
        <f t="shared" si="66"/>
        <v>256</v>
      </c>
      <c r="BH60" s="3">
        <f t="shared" si="67"/>
        <v>336</v>
      </c>
      <c r="BI60" s="3">
        <f t="shared" si="68"/>
        <v>592</v>
      </c>
      <c r="BJ60" s="7">
        <f t="shared" si="69"/>
        <v>64</v>
      </c>
      <c r="BK60" s="7">
        <f t="shared" si="70"/>
        <v>256</v>
      </c>
      <c r="BL60" s="12">
        <f t="shared" si="71"/>
        <v>74</v>
      </c>
      <c r="BM60" s="3" t="s">
        <v>19</v>
      </c>
      <c r="BN60" s="8">
        <f t="shared" si="72"/>
        <v>8</v>
      </c>
      <c r="BO60" s="4" t="str">
        <f t="shared" si="73"/>
        <v>A</v>
      </c>
      <c r="BP60" s="10" t="str">
        <f t="shared" si="74"/>
        <v>70.74.99</v>
      </c>
    </row>
    <row r="61" spans="1:68" x14ac:dyDescent="0.25">
      <c r="A61" s="13">
        <f>[2]Sheet1!$A60</f>
        <v>1719059</v>
      </c>
      <c r="B61" s="14" t="str">
        <f>[2]Sheet1!$E60</f>
        <v>Mullapudi Pavan Nithin</v>
      </c>
      <c r="C61" s="17">
        <f>VLOOKUP(A61,[3]PM!$A$3:$E$134,3,0)</f>
        <v>31</v>
      </c>
      <c r="D61" s="17">
        <f>VLOOKUP(A61,[3]PM!$A$3:$E$134,4,0)</f>
        <v>45</v>
      </c>
      <c r="E61" s="3">
        <f t="shared" si="34"/>
        <v>76</v>
      </c>
      <c r="F61" s="4" t="str">
        <f t="shared" si="35"/>
        <v>A+</v>
      </c>
      <c r="G61" s="4" t="str">
        <f t="shared" si="36"/>
        <v>9</v>
      </c>
      <c r="H61" s="1">
        <v>4</v>
      </c>
      <c r="I61" s="11">
        <f t="shared" si="37"/>
        <v>36</v>
      </c>
      <c r="J61" s="17">
        <f>VLOOKUP(A61,[4]FA!$A$3:$E$134,3,0)</f>
        <v>31</v>
      </c>
      <c r="K61" s="17">
        <f>VLOOKUP(A61,[1]FA!$A$3:$E$134,4,0)</f>
        <v>45</v>
      </c>
      <c r="L61" s="3">
        <f t="shared" si="38"/>
        <v>76</v>
      </c>
      <c r="M61" s="4" t="str">
        <f t="shared" si="39"/>
        <v>A+</v>
      </c>
      <c r="N61" s="4" t="str">
        <f t="shared" si="40"/>
        <v>9</v>
      </c>
      <c r="O61" s="1">
        <v>4</v>
      </c>
      <c r="P61" s="11">
        <f t="shared" si="41"/>
        <v>36</v>
      </c>
      <c r="Q61" s="25">
        <f>VLOOKUP(A61,[5]BS!$A$3:$E$134,3,0)</f>
        <v>31</v>
      </c>
      <c r="R61" s="25">
        <f>VLOOKUP(A61,[5]BS!$A$3:$E$134,4,0)</f>
        <v>45</v>
      </c>
      <c r="S61" s="3">
        <f t="shared" si="42"/>
        <v>76</v>
      </c>
      <c r="T61" s="4" t="str">
        <f t="shared" si="43"/>
        <v>A+</v>
      </c>
      <c r="U61" s="4" t="str">
        <f t="shared" si="44"/>
        <v>9</v>
      </c>
      <c r="V61" s="1">
        <v>4</v>
      </c>
      <c r="W61" s="11">
        <f t="shared" si="45"/>
        <v>36</v>
      </c>
      <c r="X61" s="26">
        <f>VLOOKUP(A61,[6]OM!$A$3:$E$134,3,0)</f>
        <v>31</v>
      </c>
      <c r="Y61" s="27">
        <f>VLOOKUP(A61,[6]OM!$A$3:$E$134,4,0)</f>
        <v>45</v>
      </c>
      <c r="Z61" s="3">
        <f t="shared" si="46"/>
        <v>76</v>
      </c>
      <c r="AA61" s="4" t="str">
        <f t="shared" si="47"/>
        <v>A+</v>
      </c>
      <c r="AB61" s="4" t="str">
        <f t="shared" si="48"/>
        <v>9</v>
      </c>
      <c r="AC61" s="1">
        <v>4</v>
      </c>
      <c r="AD61" s="11">
        <f t="shared" si="49"/>
        <v>36</v>
      </c>
      <c r="AE61" s="26">
        <f>VLOOKUP(A61,[7]ME!$A$3:$E$134,3,0)</f>
        <v>31</v>
      </c>
      <c r="AF61" s="27">
        <f>VLOOKUP(A61,[7]ME!$A$3:$E$134,4,0)</f>
        <v>45</v>
      </c>
      <c r="AG61" s="3">
        <f t="shared" si="50"/>
        <v>76</v>
      </c>
      <c r="AH61" s="4" t="str">
        <f t="shared" si="51"/>
        <v>A+</v>
      </c>
      <c r="AI61" s="4" t="str">
        <f t="shared" si="52"/>
        <v>9</v>
      </c>
      <c r="AJ61" s="1">
        <v>4</v>
      </c>
      <c r="AK61" s="11">
        <f t="shared" si="53"/>
        <v>36</v>
      </c>
      <c r="AL61" s="26">
        <f>VLOOKUP(A61,[8]EMC!$A$3:$E$134,3,0)</f>
        <v>31</v>
      </c>
      <c r="AM61" s="26">
        <f>VLOOKUP(A61,[8]EMC!$A$3:$E$134,4,0)</f>
        <v>45</v>
      </c>
      <c r="AN61" s="3">
        <f t="shared" si="54"/>
        <v>76</v>
      </c>
      <c r="AO61" s="4" t="str">
        <f t="shared" si="55"/>
        <v>A+</v>
      </c>
      <c r="AP61" s="4" t="str">
        <f t="shared" si="56"/>
        <v>9</v>
      </c>
      <c r="AQ61" s="1">
        <v>4</v>
      </c>
      <c r="AR61" s="11">
        <f t="shared" si="57"/>
        <v>36</v>
      </c>
      <c r="AS61" s="17">
        <f>VLOOKUP(A61,[9]NSS!$A$3:$E$134,3,0)</f>
        <v>31</v>
      </c>
      <c r="AT61" s="17">
        <f>VLOOKUP(A61,[9]NSS!$A$3:$E$134,4,0)</f>
        <v>45</v>
      </c>
      <c r="AU61" s="3">
        <f t="shared" si="58"/>
        <v>76</v>
      </c>
      <c r="AV61" s="4" t="str">
        <f t="shared" si="59"/>
        <v>A+</v>
      </c>
      <c r="AW61" s="4" t="str">
        <f t="shared" si="60"/>
        <v>9</v>
      </c>
      <c r="AX61" s="1">
        <v>4</v>
      </c>
      <c r="AY61" s="11">
        <f t="shared" si="61"/>
        <v>36</v>
      </c>
      <c r="AZ61" s="26">
        <f>VLOOKUP(A61,[10]ITM!$A$3:$E$134,3,0)</f>
        <v>31</v>
      </c>
      <c r="BA61" s="26">
        <f>VLOOKUP(A61,[10]ITM!$A$3:$E$134,4,0)</f>
        <v>45</v>
      </c>
      <c r="BB61" s="3">
        <f t="shared" si="62"/>
        <v>76</v>
      </c>
      <c r="BC61" s="4" t="str">
        <f t="shared" si="63"/>
        <v>A+</v>
      </c>
      <c r="BD61" s="4" t="str">
        <f t="shared" si="64"/>
        <v>9</v>
      </c>
      <c r="BE61" s="1">
        <v>4</v>
      </c>
      <c r="BF61" s="11">
        <f t="shared" si="65"/>
        <v>36</v>
      </c>
      <c r="BG61" s="3">
        <f t="shared" si="66"/>
        <v>248</v>
      </c>
      <c r="BH61" s="3">
        <f t="shared" si="67"/>
        <v>360</v>
      </c>
      <c r="BI61" s="3">
        <f t="shared" si="68"/>
        <v>608</v>
      </c>
      <c r="BJ61" s="7">
        <f t="shared" si="69"/>
        <v>72</v>
      </c>
      <c r="BK61" s="7">
        <f t="shared" si="70"/>
        <v>288</v>
      </c>
      <c r="BL61" s="12">
        <f t="shared" si="71"/>
        <v>76</v>
      </c>
      <c r="BM61" s="3" t="s">
        <v>19</v>
      </c>
      <c r="BN61" s="8">
        <f t="shared" si="72"/>
        <v>9</v>
      </c>
      <c r="BO61" s="4" t="str">
        <f t="shared" si="73"/>
        <v>A+</v>
      </c>
      <c r="BP61" s="10" t="str">
        <f t="shared" si="74"/>
        <v>75-79-99</v>
      </c>
    </row>
    <row r="62" spans="1:68" x14ac:dyDescent="0.25">
      <c r="A62" s="13">
        <f>[2]Sheet1!$A61</f>
        <v>1719060</v>
      </c>
      <c r="B62" s="14" t="str">
        <f>[2]Sheet1!$E61</f>
        <v>Sameer Hembrom Nithin</v>
      </c>
      <c r="C62" s="17">
        <f>VLOOKUP(A62,[3]PM!$A$3:$E$134,3,0)</f>
        <v>33</v>
      </c>
      <c r="D62" s="17">
        <f>VLOOKUP(A62,[3]PM!$A$3:$E$134,4,0)</f>
        <v>36</v>
      </c>
      <c r="E62" s="3">
        <f t="shared" si="34"/>
        <v>69</v>
      </c>
      <c r="F62" s="4" t="str">
        <f t="shared" si="35"/>
        <v>B+</v>
      </c>
      <c r="G62" s="4" t="str">
        <f t="shared" si="36"/>
        <v>7</v>
      </c>
      <c r="H62" s="1">
        <v>4</v>
      </c>
      <c r="I62" s="11">
        <f t="shared" si="37"/>
        <v>28</v>
      </c>
      <c r="J62" s="17">
        <f>VLOOKUP(A62,[4]FA!$A$3:$E$134,3,0)</f>
        <v>33</v>
      </c>
      <c r="K62" s="17">
        <f>VLOOKUP(A62,[1]FA!$A$3:$E$134,4,0)</f>
        <v>36</v>
      </c>
      <c r="L62" s="3">
        <f t="shared" si="38"/>
        <v>69</v>
      </c>
      <c r="M62" s="4" t="str">
        <f t="shared" si="39"/>
        <v>B+</v>
      </c>
      <c r="N62" s="4" t="str">
        <f t="shared" si="40"/>
        <v>7</v>
      </c>
      <c r="O62" s="1">
        <v>4</v>
      </c>
      <c r="P62" s="11">
        <f t="shared" si="41"/>
        <v>28</v>
      </c>
      <c r="Q62" s="25">
        <f>VLOOKUP(A62,[5]BS!$A$3:$E$134,3,0)</f>
        <v>33</v>
      </c>
      <c r="R62" s="25">
        <f>VLOOKUP(A62,[5]BS!$A$3:$E$134,4,0)</f>
        <v>36</v>
      </c>
      <c r="S62" s="3">
        <f t="shared" si="42"/>
        <v>69</v>
      </c>
      <c r="T62" s="4" t="str">
        <f t="shared" si="43"/>
        <v>A</v>
      </c>
      <c r="U62" s="4" t="str">
        <f t="shared" si="44"/>
        <v>7</v>
      </c>
      <c r="V62" s="1">
        <v>4</v>
      </c>
      <c r="W62" s="11">
        <f t="shared" si="45"/>
        <v>28</v>
      </c>
      <c r="X62" s="26">
        <f>VLOOKUP(A62,[6]OM!$A$3:$E$134,3,0)</f>
        <v>33</v>
      </c>
      <c r="Y62" s="27">
        <f>VLOOKUP(A62,[6]OM!$A$3:$E$134,4,0)</f>
        <v>36</v>
      </c>
      <c r="Z62" s="3">
        <f t="shared" si="46"/>
        <v>69</v>
      </c>
      <c r="AA62" s="4" t="str">
        <f t="shared" si="47"/>
        <v>B+</v>
      </c>
      <c r="AB62" s="4" t="str">
        <f t="shared" si="48"/>
        <v>7</v>
      </c>
      <c r="AC62" s="1">
        <v>4</v>
      </c>
      <c r="AD62" s="11">
        <f t="shared" si="49"/>
        <v>28</v>
      </c>
      <c r="AE62" s="26">
        <f>VLOOKUP(A62,[7]ME!$A$3:$E$134,3,0)</f>
        <v>33</v>
      </c>
      <c r="AF62" s="27">
        <f>VLOOKUP(A62,[7]ME!$A$3:$E$134,4,0)</f>
        <v>36</v>
      </c>
      <c r="AG62" s="3">
        <f t="shared" si="50"/>
        <v>69</v>
      </c>
      <c r="AH62" s="4" t="str">
        <f t="shared" si="51"/>
        <v>B+</v>
      </c>
      <c r="AI62" s="4" t="str">
        <f t="shared" si="52"/>
        <v>7</v>
      </c>
      <c r="AJ62" s="1">
        <v>4</v>
      </c>
      <c r="AK62" s="11">
        <f t="shared" si="53"/>
        <v>28</v>
      </c>
      <c r="AL62" s="26">
        <f>VLOOKUP(A62,[8]EMC!$A$3:$E$134,3,0)</f>
        <v>33</v>
      </c>
      <c r="AM62" s="26">
        <f>VLOOKUP(A62,[8]EMC!$A$3:$E$134,4,0)</f>
        <v>36</v>
      </c>
      <c r="AN62" s="3">
        <f t="shared" si="54"/>
        <v>69</v>
      </c>
      <c r="AO62" s="4" t="str">
        <f t="shared" si="55"/>
        <v>B+</v>
      </c>
      <c r="AP62" s="4" t="str">
        <f t="shared" si="56"/>
        <v>7</v>
      </c>
      <c r="AQ62" s="1">
        <v>4</v>
      </c>
      <c r="AR62" s="11">
        <f t="shared" si="57"/>
        <v>28</v>
      </c>
      <c r="AS62" s="17">
        <f>VLOOKUP(A62,[9]NSS!$A$3:$E$134,3,0)</f>
        <v>33</v>
      </c>
      <c r="AT62" s="17">
        <f>VLOOKUP(A62,[9]NSS!$A$3:$E$134,4,0)</f>
        <v>36</v>
      </c>
      <c r="AU62" s="3">
        <f t="shared" si="58"/>
        <v>69</v>
      </c>
      <c r="AV62" s="4" t="str">
        <f t="shared" si="59"/>
        <v>B+</v>
      </c>
      <c r="AW62" s="4" t="str">
        <f t="shared" si="60"/>
        <v>7</v>
      </c>
      <c r="AX62" s="1">
        <v>4</v>
      </c>
      <c r="AY62" s="11">
        <f t="shared" si="61"/>
        <v>28</v>
      </c>
      <c r="AZ62" s="26">
        <f>VLOOKUP(A62,[10]ITM!$A$3:$E$134,3,0)</f>
        <v>33</v>
      </c>
      <c r="BA62" s="26">
        <f>VLOOKUP(A62,[10]ITM!$A$3:$E$134,4,0)</f>
        <v>36</v>
      </c>
      <c r="BB62" s="3">
        <f t="shared" si="62"/>
        <v>69</v>
      </c>
      <c r="BC62" s="4" t="str">
        <f t="shared" si="63"/>
        <v>B+</v>
      </c>
      <c r="BD62" s="4" t="str">
        <f t="shared" si="64"/>
        <v>7</v>
      </c>
      <c r="BE62" s="1">
        <v>4</v>
      </c>
      <c r="BF62" s="11">
        <f t="shared" si="65"/>
        <v>28</v>
      </c>
      <c r="BG62" s="3">
        <f t="shared" si="66"/>
        <v>264</v>
      </c>
      <c r="BH62" s="3">
        <f t="shared" si="67"/>
        <v>288</v>
      </c>
      <c r="BI62" s="3">
        <f t="shared" si="68"/>
        <v>552</v>
      </c>
      <c r="BJ62" s="7">
        <f t="shared" si="69"/>
        <v>56</v>
      </c>
      <c r="BK62" s="7">
        <f t="shared" si="70"/>
        <v>224</v>
      </c>
      <c r="BL62" s="12">
        <f t="shared" si="71"/>
        <v>69</v>
      </c>
      <c r="BM62" s="3" t="s">
        <v>19</v>
      </c>
      <c r="BN62" s="8">
        <f t="shared" si="72"/>
        <v>7</v>
      </c>
      <c r="BO62" s="4" t="str">
        <f t="shared" si="73"/>
        <v>B+</v>
      </c>
      <c r="BP62" s="10" t="str">
        <f t="shared" si="74"/>
        <v>65-69.99</v>
      </c>
    </row>
    <row r="63" spans="1:68" x14ac:dyDescent="0.25">
      <c r="A63" s="13">
        <f>[2]Sheet1!$A62</f>
        <v>1719061</v>
      </c>
      <c r="B63" s="14" t="str">
        <f>[2]Sheet1!$E62</f>
        <v>Ayan Mazumdar Nithin</v>
      </c>
      <c r="C63" s="17">
        <f>VLOOKUP(A63,[3]PM!$A$3:$E$134,3,0)</f>
        <v>32</v>
      </c>
      <c r="D63" s="17">
        <f>VLOOKUP(A63,[3]PM!$A$3:$E$134,4,0)</f>
        <v>39</v>
      </c>
      <c r="E63" s="3">
        <f t="shared" si="34"/>
        <v>71</v>
      </c>
      <c r="F63" s="4" t="str">
        <f t="shared" si="35"/>
        <v>A</v>
      </c>
      <c r="G63" s="4" t="str">
        <f t="shared" si="36"/>
        <v>8</v>
      </c>
      <c r="H63" s="1">
        <v>4</v>
      </c>
      <c r="I63" s="11">
        <f t="shared" si="37"/>
        <v>32</v>
      </c>
      <c r="J63" s="17">
        <f>VLOOKUP(A63,[4]FA!$A$3:$E$134,3,0)</f>
        <v>32</v>
      </c>
      <c r="K63" s="17">
        <f>VLOOKUP(A63,[1]FA!$A$3:$E$134,4,0)</f>
        <v>39</v>
      </c>
      <c r="L63" s="3">
        <f t="shared" si="38"/>
        <v>71</v>
      </c>
      <c r="M63" s="4" t="str">
        <f t="shared" si="39"/>
        <v>A</v>
      </c>
      <c r="N63" s="4" t="str">
        <f t="shared" si="40"/>
        <v>8</v>
      </c>
      <c r="O63" s="1">
        <v>4</v>
      </c>
      <c r="P63" s="11">
        <f t="shared" si="41"/>
        <v>32</v>
      </c>
      <c r="Q63" s="25">
        <f>VLOOKUP(A63,[5]BS!$A$3:$E$134,3,0)</f>
        <v>32</v>
      </c>
      <c r="R63" s="25">
        <f>VLOOKUP(A63,[5]BS!$A$3:$E$134,4,0)</f>
        <v>39</v>
      </c>
      <c r="S63" s="3">
        <f t="shared" si="42"/>
        <v>71</v>
      </c>
      <c r="T63" s="4" t="str">
        <f t="shared" si="43"/>
        <v>A+</v>
      </c>
      <c r="U63" s="4" t="str">
        <f t="shared" si="44"/>
        <v>8</v>
      </c>
      <c r="V63" s="1">
        <v>4</v>
      </c>
      <c r="W63" s="11">
        <f t="shared" si="45"/>
        <v>32</v>
      </c>
      <c r="X63" s="26">
        <f>VLOOKUP(A63,[6]OM!$A$3:$E$134,3,0)</f>
        <v>32</v>
      </c>
      <c r="Y63" s="27">
        <f>VLOOKUP(A63,[6]OM!$A$3:$E$134,4,0)</f>
        <v>39</v>
      </c>
      <c r="Z63" s="3">
        <f t="shared" si="46"/>
        <v>71</v>
      </c>
      <c r="AA63" s="4" t="str">
        <f t="shared" si="47"/>
        <v>A</v>
      </c>
      <c r="AB63" s="4" t="str">
        <f t="shared" si="48"/>
        <v>8</v>
      </c>
      <c r="AC63" s="1">
        <v>4</v>
      </c>
      <c r="AD63" s="11">
        <f t="shared" si="49"/>
        <v>32</v>
      </c>
      <c r="AE63" s="26">
        <f>VLOOKUP(A63,[7]ME!$A$3:$E$134,3,0)</f>
        <v>32</v>
      </c>
      <c r="AF63" s="27">
        <f>VLOOKUP(A63,[7]ME!$A$3:$E$134,4,0)</f>
        <v>39</v>
      </c>
      <c r="AG63" s="3">
        <f t="shared" si="50"/>
        <v>71</v>
      </c>
      <c r="AH63" s="4" t="str">
        <f t="shared" si="51"/>
        <v>A</v>
      </c>
      <c r="AI63" s="4" t="str">
        <f t="shared" si="52"/>
        <v>8</v>
      </c>
      <c r="AJ63" s="1">
        <v>4</v>
      </c>
      <c r="AK63" s="11">
        <f t="shared" si="53"/>
        <v>32</v>
      </c>
      <c r="AL63" s="26">
        <f>VLOOKUP(A63,[8]EMC!$A$3:$E$134,3,0)</f>
        <v>32</v>
      </c>
      <c r="AM63" s="26">
        <f>VLOOKUP(A63,[8]EMC!$A$3:$E$134,4,0)</f>
        <v>39</v>
      </c>
      <c r="AN63" s="3">
        <f t="shared" si="54"/>
        <v>71</v>
      </c>
      <c r="AO63" s="4" t="str">
        <f t="shared" si="55"/>
        <v>A</v>
      </c>
      <c r="AP63" s="4" t="str">
        <f t="shared" si="56"/>
        <v>8</v>
      </c>
      <c r="AQ63" s="1">
        <v>4</v>
      </c>
      <c r="AR63" s="11">
        <f t="shared" si="57"/>
        <v>32</v>
      </c>
      <c r="AS63" s="17">
        <f>VLOOKUP(A63,[9]NSS!$A$3:$E$134,3,0)</f>
        <v>32</v>
      </c>
      <c r="AT63" s="17">
        <f>VLOOKUP(A63,[9]NSS!$A$3:$E$134,4,0)</f>
        <v>39</v>
      </c>
      <c r="AU63" s="3">
        <f t="shared" si="58"/>
        <v>71</v>
      </c>
      <c r="AV63" s="4" t="str">
        <f t="shared" si="59"/>
        <v>A</v>
      </c>
      <c r="AW63" s="4" t="str">
        <f t="shared" si="60"/>
        <v>8</v>
      </c>
      <c r="AX63" s="1">
        <v>4</v>
      </c>
      <c r="AY63" s="11">
        <f t="shared" si="61"/>
        <v>32</v>
      </c>
      <c r="AZ63" s="26">
        <f>VLOOKUP(A63,[10]ITM!$A$3:$E$134,3,0)</f>
        <v>32</v>
      </c>
      <c r="BA63" s="26">
        <f>VLOOKUP(A63,[10]ITM!$A$3:$E$134,4,0)</f>
        <v>39</v>
      </c>
      <c r="BB63" s="3">
        <f t="shared" si="62"/>
        <v>71</v>
      </c>
      <c r="BC63" s="4" t="str">
        <f t="shared" si="63"/>
        <v>A</v>
      </c>
      <c r="BD63" s="4" t="str">
        <f t="shared" si="64"/>
        <v>8</v>
      </c>
      <c r="BE63" s="1">
        <v>4</v>
      </c>
      <c r="BF63" s="11">
        <f t="shared" si="65"/>
        <v>32</v>
      </c>
      <c r="BG63" s="3">
        <f t="shared" si="66"/>
        <v>256</v>
      </c>
      <c r="BH63" s="3">
        <f t="shared" si="67"/>
        <v>312</v>
      </c>
      <c r="BI63" s="3">
        <f t="shared" si="68"/>
        <v>568</v>
      </c>
      <c r="BJ63" s="7">
        <f t="shared" si="69"/>
        <v>64</v>
      </c>
      <c r="BK63" s="7">
        <f t="shared" si="70"/>
        <v>256</v>
      </c>
      <c r="BL63" s="12">
        <f t="shared" si="71"/>
        <v>71</v>
      </c>
      <c r="BM63" s="3" t="s">
        <v>19</v>
      </c>
      <c r="BN63" s="8">
        <f t="shared" si="72"/>
        <v>8</v>
      </c>
      <c r="BO63" s="4" t="str">
        <f t="shared" si="73"/>
        <v>A</v>
      </c>
      <c r="BP63" s="10" t="str">
        <f t="shared" si="74"/>
        <v>70.74.99</v>
      </c>
    </row>
    <row r="64" spans="1:68" x14ac:dyDescent="0.25">
      <c r="A64" s="13">
        <f>[2]Sheet1!$A63</f>
        <v>1719062</v>
      </c>
      <c r="B64" s="14" t="str">
        <f>[2]Sheet1!$E63</f>
        <v>Kiran Kumar Bollam</v>
      </c>
      <c r="C64" s="17">
        <f>VLOOKUP(A64,[3]PM!$A$3:$E$134,3,0)</f>
        <v>30</v>
      </c>
      <c r="D64" s="17">
        <f>VLOOKUP(A64,[3]PM!$A$3:$E$134,4,0)</f>
        <v>41</v>
      </c>
      <c r="E64" s="3">
        <f t="shared" si="34"/>
        <v>71</v>
      </c>
      <c r="F64" s="4" t="str">
        <f t="shared" si="35"/>
        <v>A</v>
      </c>
      <c r="G64" s="4" t="str">
        <f t="shared" si="36"/>
        <v>8</v>
      </c>
      <c r="H64" s="1">
        <v>4</v>
      </c>
      <c r="I64" s="11">
        <f t="shared" si="37"/>
        <v>32</v>
      </c>
      <c r="J64" s="17">
        <f>VLOOKUP(A64,[4]FA!$A$3:$E$134,3,0)</f>
        <v>30</v>
      </c>
      <c r="K64" s="17">
        <f>VLOOKUP(A64,[1]FA!$A$3:$E$134,4,0)</f>
        <v>41</v>
      </c>
      <c r="L64" s="3">
        <f t="shared" si="38"/>
        <v>71</v>
      </c>
      <c r="M64" s="4" t="str">
        <f t="shared" si="39"/>
        <v>A</v>
      </c>
      <c r="N64" s="4" t="str">
        <f t="shared" si="40"/>
        <v>8</v>
      </c>
      <c r="O64" s="1">
        <v>4</v>
      </c>
      <c r="P64" s="11">
        <f t="shared" si="41"/>
        <v>32</v>
      </c>
      <c r="Q64" s="25">
        <f>VLOOKUP(A64,[5]BS!$A$3:$E$134,3,0)</f>
        <v>30</v>
      </c>
      <c r="R64" s="25">
        <f>VLOOKUP(A64,[5]BS!$A$3:$E$134,4,0)</f>
        <v>41</v>
      </c>
      <c r="S64" s="3">
        <f t="shared" si="42"/>
        <v>71</v>
      </c>
      <c r="T64" s="4" t="str">
        <f t="shared" si="43"/>
        <v>A+</v>
      </c>
      <c r="U64" s="4" t="str">
        <f t="shared" si="44"/>
        <v>8</v>
      </c>
      <c r="V64" s="1">
        <v>4</v>
      </c>
      <c r="W64" s="11">
        <f t="shared" si="45"/>
        <v>32</v>
      </c>
      <c r="X64" s="26">
        <f>VLOOKUP(A64,[6]OM!$A$3:$E$134,3,0)</f>
        <v>30</v>
      </c>
      <c r="Y64" s="27">
        <f>VLOOKUP(A64,[6]OM!$A$3:$E$134,4,0)</f>
        <v>41</v>
      </c>
      <c r="Z64" s="3">
        <f t="shared" si="46"/>
        <v>71</v>
      </c>
      <c r="AA64" s="4" t="str">
        <f t="shared" si="47"/>
        <v>A</v>
      </c>
      <c r="AB64" s="4" t="str">
        <f t="shared" si="48"/>
        <v>8</v>
      </c>
      <c r="AC64" s="1">
        <v>4</v>
      </c>
      <c r="AD64" s="11">
        <f t="shared" si="49"/>
        <v>32</v>
      </c>
      <c r="AE64" s="26">
        <f>VLOOKUP(A64,[7]ME!$A$3:$E$134,3,0)</f>
        <v>30</v>
      </c>
      <c r="AF64" s="27">
        <f>VLOOKUP(A64,[7]ME!$A$3:$E$134,4,0)</f>
        <v>41</v>
      </c>
      <c r="AG64" s="3">
        <f t="shared" si="50"/>
        <v>71</v>
      </c>
      <c r="AH64" s="4" t="str">
        <f t="shared" si="51"/>
        <v>A</v>
      </c>
      <c r="AI64" s="4" t="str">
        <f t="shared" si="52"/>
        <v>8</v>
      </c>
      <c r="AJ64" s="1">
        <v>4</v>
      </c>
      <c r="AK64" s="11">
        <f t="shared" si="53"/>
        <v>32</v>
      </c>
      <c r="AL64" s="26">
        <f>VLOOKUP(A64,[8]EMC!$A$3:$E$134,3,0)</f>
        <v>30</v>
      </c>
      <c r="AM64" s="26">
        <f>VLOOKUP(A64,[8]EMC!$A$3:$E$134,4,0)</f>
        <v>41</v>
      </c>
      <c r="AN64" s="3">
        <f t="shared" si="54"/>
        <v>71</v>
      </c>
      <c r="AO64" s="4" t="str">
        <f t="shared" si="55"/>
        <v>A</v>
      </c>
      <c r="AP64" s="4" t="str">
        <f t="shared" si="56"/>
        <v>8</v>
      </c>
      <c r="AQ64" s="1">
        <v>4</v>
      </c>
      <c r="AR64" s="11">
        <f t="shared" si="57"/>
        <v>32</v>
      </c>
      <c r="AS64" s="17">
        <f>VLOOKUP(A64,[9]NSS!$A$3:$E$134,3,0)</f>
        <v>30</v>
      </c>
      <c r="AT64" s="17">
        <f>VLOOKUP(A64,[9]NSS!$A$3:$E$134,4,0)</f>
        <v>41</v>
      </c>
      <c r="AU64" s="3">
        <f t="shared" si="58"/>
        <v>71</v>
      </c>
      <c r="AV64" s="4" t="str">
        <f t="shared" si="59"/>
        <v>A</v>
      </c>
      <c r="AW64" s="4" t="str">
        <f t="shared" si="60"/>
        <v>8</v>
      </c>
      <c r="AX64" s="1">
        <v>4</v>
      </c>
      <c r="AY64" s="11">
        <f t="shared" si="61"/>
        <v>32</v>
      </c>
      <c r="AZ64" s="26">
        <f>VLOOKUP(A64,[10]ITM!$A$3:$E$134,3,0)</f>
        <v>30</v>
      </c>
      <c r="BA64" s="26">
        <f>VLOOKUP(A64,[10]ITM!$A$3:$E$134,4,0)</f>
        <v>41</v>
      </c>
      <c r="BB64" s="3">
        <f t="shared" si="62"/>
        <v>71</v>
      </c>
      <c r="BC64" s="4" t="str">
        <f t="shared" si="63"/>
        <v>A</v>
      </c>
      <c r="BD64" s="4" t="str">
        <f t="shared" si="64"/>
        <v>8</v>
      </c>
      <c r="BE64" s="1">
        <v>4</v>
      </c>
      <c r="BF64" s="11">
        <f t="shared" si="65"/>
        <v>32</v>
      </c>
      <c r="BG64" s="3">
        <f t="shared" si="66"/>
        <v>240</v>
      </c>
      <c r="BH64" s="3">
        <f t="shared" si="67"/>
        <v>328</v>
      </c>
      <c r="BI64" s="3">
        <f t="shared" si="68"/>
        <v>568</v>
      </c>
      <c r="BJ64" s="7">
        <f t="shared" si="69"/>
        <v>64</v>
      </c>
      <c r="BK64" s="7">
        <f t="shared" si="70"/>
        <v>256</v>
      </c>
      <c r="BL64" s="12">
        <f t="shared" si="71"/>
        <v>71</v>
      </c>
      <c r="BM64" s="3" t="s">
        <v>19</v>
      </c>
      <c r="BN64" s="8">
        <f t="shared" si="72"/>
        <v>8</v>
      </c>
      <c r="BO64" s="4" t="str">
        <f t="shared" si="73"/>
        <v>A</v>
      </c>
      <c r="BP64" s="10" t="str">
        <f t="shared" si="74"/>
        <v>70.74.99</v>
      </c>
    </row>
    <row r="65" spans="1:68" x14ac:dyDescent="0.25">
      <c r="A65" s="13">
        <f>[2]Sheet1!$A64</f>
        <v>1719063</v>
      </c>
      <c r="B65" s="14" t="str">
        <f>[2]Sheet1!$E64</f>
        <v>Biswajyoti Das Bollam</v>
      </c>
      <c r="C65" s="17">
        <f>VLOOKUP(A65,[3]PM!$A$3:$E$134,3,0)</f>
        <v>29</v>
      </c>
      <c r="D65" s="17">
        <f>VLOOKUP(A65,[3]PM!$A$3:$E$134,4,0)</f>
        <v>46</v>
      </c>
      <c r="E65" s="3">
        <f t="shared" si="34"/>
        <v>75</v>
      </c>
      <c r="F65" s="4" t="str">
        <f t="shared" si="35"/>
        <v>A+</v>
      </c>
      <c r="G65" s="4" t="str">
        <f t="shared" si="36"/>
        <v>9</v>
      </c>
      <c r="H65" s="1">
        <v>4</v>
      </c>
      <c r="I65" s="11">
        <f t="shared" si="37"/>
        <v>36</v>
      </c>
      <c r="J65" s="17">
        <f>VLOOKUP(A65,[4]FA!$A$3:$E$134,3,0)</f>
        <v>29</v>
      </c>
      <c r="K65" s="17">
        <f>VLOOKUP(A65,[1]FA!$A$3:$E$134,4,0)</f>
        <v>46</v>
      </c>
      <c r="L65" s="3">
        <f t="shared" si="38"/>
        <v>75</v>
      </c>
      <c r="M65" s="4" t="str">
        <f t="shared" si="39"/>
        <v>A+</v>
      </c>
      <c r="N65" s="4" t="str">
        <f t="shared" si="40"/>
        <v>9</v>
      </c>
      <c r="O65" s="1">
        <v>4</v>
      </c>
      <c r="P65" s="11">
        <f t="shared" si="41"/>
        <v>36</v>
      </c>
      <c r="Q65" s="25">
        <f>VLOOKUP(A65,[5]BS!$A$3:$E$134,3,0)</f>
        <v>29</v>
      </c>
      <c r="R65" s="25">
        <f>VLOOKUP(A65,[5]BS!$A$3:$E$134,4,0)</f>
        <v>46</v>
      </c>
      <c r="S65" s="3">
        <f t="shared" si="42"/>
        <v>75</v>
      </c>
      <c r="T65" s="4" t="str">
        <f t="shared" si="43"/>
        <v>A+</v>
      </c>
      <c r="U65" s="4" t="str">
        <f t="shared" si="44"/>
        <v>9</v>
      </c>
      <c r="V65" s="1">
        <v>4</v>
      </c>
      <c r="W65" s="11">
        <f t="shared" si="45"/>
        <v>36</v>
      </c>
      <c r="X65" s="26">
        <f>VLOOKUP(A65,[6]OM!$A$3:$E$134,3,0)</f>
        <v>29</v>
      </c>
      <c r="Y65" s="27">
        <f>VLOOKUP(A65,[6]OM!$A$3:$E$134,4,0)</f>
        <v>46</v>
      </c>
      <c r="Z65" s="3">
        <f t="shared" si="46"/>
        <v>75</v>
      </c>
      <c r="AA65" s="4" t="str">
        <f t="shared" si="47"/>
        <v>A+</v>
      </c>
      <c r="AB65" s="4" t="str">
        <f t="shared" si="48"/>
        <v>9</v>
      </c>
      <c r="AC65" s="1">
        <v>4</v>
      </c>
      <c r="AD65" s="11">
        <f t="shared" si="49"/>
        <v>36</v>
      </c>
      <c r="AE65" s="26">
        <f>VLOOKUP(A65,[7]ME!$A$3:$E$134,3,0)</f>
        <v>29</v>
      </c>
      <c r="AF65" s="27">
        <f>VLOOKUP(A65,[7]ME!$A$3:$E$134,4,0)</f>
        <v>46</v>
      </c>
      <c r="AG65" s="3">
        <f t="shared" si="50"/>
        <v>75</v>
      </c>
      <c r="AH65" s="4" t="str">
        <f t="shared" si="51"/>
        <v>A+</v>
      </c>
      <c r="AI65" s="4" t="str">
        <f t="shared" si="52"/>
        <v>9</v>
      </c>
      <c r="AJ65" s="1">
        <v>4</v>
      </c>
      <c r="AK65" s="11">
        <f t="shared" si="53"/>
        <v>36</v>
      </c>
      <c r="AL65" s="26">
        <f>VLOOKUP(A65,[8]EMC!$A$3:$E$134,3,0)</f>
        <v>29</v>
      </c>
      <c r="AM65" s="26">
        <f>VLOOKUP(A65,[8]EMC!$A$3:$E$134,4,0)</f>
        <v>46</v>
      </c>
      <c r="AN65" s="3">
        <f t="shared" si="54"/>
        <v>75</v>
      </c>
      <c r="AO65" s="4" t="str">
        <f t="shared" si="55"/>
        <v>A+</v>
      </c>
      <c r="AP65" s="4" t="str">
        <f t="shared" si="56"/>
        <v>9</v>
      </c>
      <c r="AQ65" s="1">
        <v>4</v>
      </c>
      <c r="AR65" s="11">
        <f t="shared" si="57"/>
        <v>36</v>
      </c>
      <c r="AS65" s="17">
        <f>VLOOKUP(A65,[9]NSS!$A$3:$E$134,3,0)</f>
        <v>29</v>
      </c>
      <c r="AT65" s="17">
        <f>VLOOKUP(A65,[9]NSS!$A$3:$E$134,4,0)</f>
        <v>46</v>
      </c>
      <c r="AU65" s="3">
        <f t="shared" si="58"/>
        <v>75</v>
      </c>
      <c r="AV65" s="4" t="str">
        <f t="shared" si="59"/>
        <v>A+</v>
      </c>
      <c r="AW65" s="4" t="str">
        <f t="shared" si="60"/>
        <v>9</v>
      </c>
      <c r="AX65" s="1">
        <v>4</v>
      </c>
      <c r="AY65" s="11">
        <f t="shared" si="61"/>
        <v>36</v>
      </c>
      <c r="AZ65" s="26">
        <f>VLOOKUP(A65,[10]ITM!$A$3:$E$134,3,0)</f>
        <v>29</v>
      </c>
      <c r="BA65" s="26">
        <f>VLOOKUP(A65,[10]ITM!$A$3:$E$134,4,0)</f>
        <v>46</v>
      </c>
      <c r="BB65" s="3">
        <f t="shared" si="62"/>
        <v>75</v>
      </c>
      <c r="BC65" s="4" t="str">
        <f t="shared" si="63"/>
        <v>A+</v>
      </c>
      <c r="BD65" s="4" t="str">
        <f t="shared" si="64"/>
        <v>9</v>
      </c>
      <c r="BE65" s="1">
        <v>4</v>
      </c>
      <c r="BF65" s="11">
        <f t="shared" si="65"/>
        <v>36</v>
      </c>
      <c r="BG65" s="3">
        <f t="shared" si="66"/>
        <v>232</v>
      </c>
      <c r="BH65" s="3">
        <f t="shared" si="67"/>
        <v>368</v>
      </c>
      <c r="BI65" s="3">
        <f t="shared" si="68"/>
        <v>600</v>
      </c>
      <c r="BJ65" s="7">
        <f t="shared" si="69"/>
        <v>72</v>
      </c>
      <c r="BK65" s="7">
        <f t="shared" si="70"/>
        <v>288</v>
      </c>
      <c r="BL65" s="12">
        <f t="shared" si="71"/>
        <v>75</v>
      </c>
      <c r="BM65" s="3" t="s">
        <v>19</v>
      </c>
      <c r="BN65" s="8">
        <f t="shared" si="72"/>
        <v>9</v>
      </c>
      <c r="BO65" s="4" t="str">
        <f t="shared" si="73"/>
        <v>A+</v>
      </c>
      <c r="BP65" s="10" t="str">
        <f t="shared" si="74"/>
        <v>75-79-99</v>
      </c>
    </row>
    <row r="66" spans="1:68" x14ac:dyDescent="0.25">
      <c r="A66" s="13">
        <f>[2]Sheet1!$A65</f>
        <v>1719064</v>
      </c>
      <c r="B66" s="14" t="str">
        <f>[2]Sheet1!$E65</f>
        <v>Arka Aloke Bhattacharya</v>
      </c>
      <c r="C66" s="17">
        <f>VLOOKUP(A66,[3]PM!$A$3:$E$134,3,0)</f>
        <v>27</v>
      </c>
      <c r="D66" s="17">
        <f>VLOOKUP(A66,[3]PM!$A$3:$E$134,4,0)</f>
        <v>40</v>
      </c>
      <c r="E66" s="3">
        <f t="shared" si="34"/>
        <v>67</v>
      </c>
      <c r="F66" s="4" t="str">
        <f t="shared" si="35"/>
        <v>B+</v>
      </c>
      <c r="G66" s="4" t="str">
        <f t="shared" si="36"/>
        <v>7</v>
      </c>
      <c r="H66" s="1">
        <v>4</v>
      </c>
      <c r="I66" s="11">
        <f t="shared" si="37"/>
        <v>28</v>
      </c>
      <c r="J66" s="17">
        <f>VLOOKUP(A66,[4]FA!$A$3:$E$134,3,0)</f>
        <v>27</v>
      </c>
      <c r="K66" s="17">
        <f>VLOOKUP(A66,[1]FA!$A$3:$E$134,4,0)</f>
        <v>40</v>
      </c>
      <c r="L66" s="3">
        <f t="shared" si="38"/>
        <v>67</v>
      </c>
      <c r="M66" s="4" t="str">
        <f t="shared" si="39"/>
        <v>B+</v>
      </c>
      <c r="N66" s="4" t="str">
        <f t="shared" si="40"/>
        <v>7</v>
      </c>
      <c r="O66" s="1">
        <v>4</v>
      </c>
      <c r="P66" s="11">
        <f t="shared" si="41"/>
        <v>28</v>
      </c>
      <c r="Q66" s="25">
        <f>VLOOKUP(A66,[5]BS!$A$3:$E$134,3,0)</f>
        <v>27</v>
      </c>
      <c r="R66" s="25">
        <f>VLOOKUP(A66,[5]BS!$A$3:$E$134,4,0)</f>
        <v>40</v>
      </c>
      <c r="S66" s="3">
        <f t="shared" si="42"/>
        <v>67</v>
      </c>
      <c r="T66" s="4" t="str">
        <f t="shared" si="43"/>
        <v>A</v>
      </c>
      <c r="U66" s="4" t="str">
        <f t="shared" si="44"/>
        <v>7</v>
      </c>
      <c r="V66" s="1">
        <v>4</v>
      </c>
      <c r="W66" s="11">
        <f t="shared" si="45"/>
        <v>28</v>
      </c>
      <c r="X66" s="26">
        <f>VLOOKUP(A66,[6]OM!$A$3:$E$134,3,0)</f>
        <v>27</v>
      </c>
      <c r="Y66" s="27">
        <f>VLOOKUP(A66,[6]OM!$A$3:$E$134,4,0)</f>
        <v>40</v>
      </c>
      <c r="Z66" s="3">
        <f t="shared" si="46"/>
        <v>67</v>
      </c>
      <c r="AA66" s="4" t="str">
        <f t="shared" si="47"/>
        <v>B+</v>
      </c>
      <c r="AB66" s="4" t="str">
        <f t="shared" si="48"/>
        <v>7</v>
      </c>
      <c r="AC66" s="1">
        <v>4</v>
      </c>
      <c r="AD66" s="11">
        <f t="shared" si="49"/>
        <v>28</v>
      </c>
      <c r="AE66" s="26">
        <f>VLOOKUP(A66,[7]ME!$A$3:$E$134,3,0)</f>
        <v>27</v>
      </c>
      <c r="AF66" s="27">
        <f>VLOOKUP(A66,[7]ME!$A$3:$E$134,4,0)</f>
        <v>40</v>
      </c>
      <c r="AG66" s="3">
        <f t="shared" si="50"/>
        <v>67</v>
      </c>
      <c r="AH66" s="4" t="str">
        <f t="shared" si="51"/>
        <v>B+</v>
      </c>
      <c r="AI66" s="4" t="str">
        <f t="shared" si="52"/>
        <v>7</v>
      </c>
      <c r="AJ66" s="1">
        <v>4</v>
      </c>
      <c r="AK66" s="11">
        <f t="shared" si="53"/>
        <v>28</v>
      </c>
      <c r="AL66" s="26">
        <f>VLOOKUP(A66,[8]EMC!$A$3:$E$134,3,0)</f>
        <v>27</v>
      </c>
      <c r="AM66" s="26">
        <f>VLOOKUP(A66,[8]EMC!$A$3:$E$134,4,0)</f>
        <v>40</v>
      </c>
      <c r="AN66" s="3">
        <f t="shared" si="54"/>
        <v>67</v>
      </c>
      <c r="AO66" s="4" t="str">
        <f t="shared" si="55"/>
        <v>B+</v>
      </c>
      <c r="AP66" s="4" t="str">
        <f t="shared" si="56"/>
        <v>7</v>
      </c>
      <c r="AQ66" s="1">
        <v>4</v>
      </c>
      <c r="AR66" s="11">
        <f t="shared" si="57"/>
        <v>28</v>
      </c>
      <c r="AS66" s="17">
        <f>VLOOKUP(A66,[9]NSS!$A$3:$E$134,3,0)</f>
        <v>27</v>
      </c>
      <c r="AT66" s="17">
        <f>VLOOKUP(A66,[9]NSS!$A$3:$E$134,4,0)</f>
        <v>40</v>
      </c>
      <c r="AU66" s="3">
        <f t="shared" si="58"/>
        <v>67</v>
      </c>
      <c r="AV66" s="4" t="str">
        <f t="shared" si="59"/>
        <v>B+</v>
      </c>
      <c r="AW66" s="4" t="str">
        <f t="shared" si="60"/>
        <v>7</v>
      </c>
      <c r="AX66" s="1">
        <v>4</v>
      </c>
      <c r="AY66" s="11">
        <f t="shared" si="61"/>
        <v>28</v>
      </c>
      <c r="AZ66" s="26">
        <f>VLOOKUP(A66,[10]ITM!$A$3:$E$134,3,0)</f>
        <v>27</v>
      </c>
      <c r="BA66" s="26">
        <f>VLOOKUP(A66,[10]ITM!$A$3:$E$134,4,0)</f>
        <v>40</v>
      </c>
      <c r="BB66" s="3">
        <f t="shared" si="62"/>
        <v>67</v>
      </c>
      <c r="BC66" s="4" t="str">
        <f t="shared" si="63"/>
        <v>B+</v>
      </c>
      <c r="BD66" s="4" t="str">
        <f t="shared" si="64"/>
        <v>7</v>
      </c>
      <c r="BE66" s="1">
        <v>4</v>
      </c>
      <c r="BF66" s="11">
        <f t="shared" si="65"/>
        <v>28</v>
      </c>
      <c r="BG66" s="3">
        <f t="shared" si="66"/>
        <v>216</v>
      </c>
      <c r="BH66" s="3">
        <f t="shared" si="67"/>
        <v>320</v>
      </c>
      <c r="BI66" s="3">
        <f t="shared" si="68"/>
        <v>536</v>
      </c>
      <c r="BJ66" s="7">
        <f t="shared" si="69"/>
        <v>56</v>
      </c>
      <c r="BK66" s="7">
        <f t="shared" si="70"/>
        <v>224</v>
      </c>
      <c r="BL66" s="12">
        <f t="shared" si="71"/>
        <v>67</v>
      </c>
      <c r="BM66" s="3" t="s">
        <v>19</v>
      </c>
      <c r="BN66" s="8">
        <f t="shared" si="72"/>
        <v>7</v>
      </c>
      <c r="BO66" s="4" t="str">
        <f t="shared" si="73"/>
        <v>B+</v>
      </c>
      <c r="BP66" s="10" t="str">
        <f t="shared" si="74"/>
        <v>65-69.99</v>
      </c>
    </row>
    <row r="67" spans="1:68" x14ac:dyDescent="0.25">
      <c r="A67" s="13">
        <f>[2]Sheet1!$A66</f>
        <v>1719065</v>
      </c>
      <c r="B67" s="14" t="str">
        <f>[2]Sheet1!$E66</f>
        <v>Abhijeet Kumar Bhattacharya</v>
      </c>
      <c r="C67" s="17">
        <f>VLOOKUP(A67,[3]PM!$A$3:$E$134,3,0)</f>
        <v>31</v>
      </c>
      <c r="D67" s="17">
        <f>VLOOKUP(A67,[3]PM!$A$3:$E$134,4,0)</f>
        <v>38</v>
      </c>
      <c r="E67" s="3">
        <f t="shared" si="34"/>
        <v>69</v>
      </c>
      <c r="F67" s="4" t="str">
        <f t="shared" si="35"/>
        <v>B+</v>
      </c>
      <c r="G67" s="4" t="str">
        <f t="shared" si="36"/>
        <v>7</v>
      </c>
      <c r="H67" s="1">
        <v>4</v>
      </c>
      <c r="I67" s="11">
        <f t="shared" si="37"/>
        <v>28</v>
      </c>
      <c r="J67" s="17">
        <f>VLOOKUP(A67,[4]FA!$A$3:$E$134,3,0)</f>
        <v>31</v>
      </c>
      <c r="K67" s="17">
        <f>VLOOKUP(A67,[1]FA!$A$3:$E$134,4,0)</f>
        <v>38</v>
      </c>
      <c r="L67" s="3">
        <f t="shared" si="38"/>
        <v>69</v>
      </c>
      <c r="M67" s="4" t="str">
        <f t="shared" si="39"/>
        <v>B+</v>
      </c>
      <c r="N67" s="4" t="str">
        <f t="shared" si="40"/>
        <v>7</v>
      </c>
      <c r="O67" s="1">
        <v>4</v>
      </c>
      <c r="P67" s="11">
        <f t="shared" si="41"/>
        <v>28</v>
      </c>
      <c r="Q67" s="25">
        <f>VLOOKUP(A67,[5]BS!$A$3:$E$134,3,0)</f>
        <v>31</v>
      </c>
      <c r="R67" s="25">
        <f>VLOOKUP(A67,[5]BS!$A$3:$E$134,4,0)</f>
        <v>38</v>
      </c>
      <c r="S67" s="3">
        <f t="shared" si="42"/>
        <v>69</v>
      </c>
      <c r="T67" s="4" t="str">
        <f t="shared" si="43"/>
        <v>A</v>
      </c>
      <c r="U67" s="4" t="str">
        <f t="shared" si="44"/>
        <v>7</v>
      </c>
      <c r="V67" s="1">
        <v>4</v>
      </c>
      <c r="W67" s="11">
        <f t="shared" si="45"/>
        <v>28</v>
      </c>
      <c r="X67" s="26">
        <f>VLOOKUP(A67,[6]OM!$A$3:$E$134,3,0)</f>
        <v>31</v>
      </c>
      <c r="Y67" s="27">
        <f>VLOOKUP(A67,[6]OM!$A$3:$E$134,4,0)</f>
        <v>38</v>
      </c>
      <c r="Z67" s="3">
        <f t="shared" si="46"/>
        <v>69</v>
      </c>
      <c r="AA67" s="4" t="str">
        <f t="shared" si="47"/>
        <v>B+</v>
      </c>
      <c r="AB67" s="4" t="str">
        <f t="shared" si="48"/>
        <v>7</v>
      </c>
      <c r="AC67" s="1">
        <v>4</v>
      </c>
      <c r="AD67" s="11">
        <f t="shared" si="49"/>
        <v>28</v>
      </c>
      <c r="AE67" s="26">
        <f>VLOOKUP(A67,[7]ME!$A$3:$E$134,3,0)</f>
        <v>31</v>
      </c>
      <c r="AF67" s="27">
        <f>VLOOKUP(A67,[7]ME!$A$3:$E$134,4,0)</f>
        <v>38</v>
      </c>
      <c r="AG67" s="3">
        <f t="shared" si="50"/>
        <v>69</v>
      </c>
      <c r="AH67" s="4" t="str">
        <f t="shared" si="51"/>
        <v>B+</v>
      </c>
      <c r="AI67" s="4" t="str">
        <f t="shared" si="52"/>
        <v>7</v>
      </c>
      <c r="AJ67" s="1">
        <v>4</v>
      </c>
      <c r="AK67" s="11">
        <f t="shared" si="53"/>
        <v>28</v>
      </c>
      <c r="AL67" s="26">
        <f>VLOOKUP(A67,[8]EMC!$A$3:$E$134,3,0)</f>
        <v>31</v>
      </c>
      <c r="AM67" s="26">
        <f>VLOOKUP(A67,[8]EMC!$A$3:$E$134,4,0)</f>
        <v>38</v>
      </c>
      <c r="AN67" s="3">
        <f t="shared" si="54"/>
        <v>69</v>
      </c>
      <c r="AO67" s="4" t="str">
        <f t="shared" si="55"/>
        <v>B+</v>
      </c>
      <c r="AP67" s="4" t="str">
        <f t="shared" si="56"/>
        <v>7</v>
      </c>
      <c r="AQ67" s="1">
        <v>4</v>
      </c>
      <c r="AR67" s="11">
        <f t="shared" si="57"/>
        <v>28</v>
      </c>
      <c r="AS67" s="17">
        <f>VLOOKUP(A67,[9]NSS!$A$3:$E$134,3,0)</f>
        <v>31</v>
      </c>
      <c r="AT67" s="17">
        <f>VLOOKUP(A67,[9]NSS!$A$3:$E$134,4,0)</f>
        <v>38</v>
      </c>
      <c r="AU67" s="3">
        <f t="shared" si="58"/>
        <v>69</v>
      </c>
      <c r="AV67" s="4" t="str">
        <f t="shared" si="59"/>
        <v>B+</v>
      </c>
      <c r="AW67" s="4" t="str">
        <f t="shared" si="60"/>
        <v>7</v>
      </c>
      <c r="AX67" s="1">
        <v>4</v>
      </c>
      <c r="AY67" s="11">
        <f t="shared" si="61"/>
        <v>28</v>
      </c>
      <c r="AZ67" s="26">
        <f>VLOOKUP(A67,[10]ITM!$A$3:$E$134,3,0)</f>
        <v>31</v>
      </c>
      <c r="BA67" s="26">
        <f>VLOOKUP(A67,[10]ITM!$A$3:$E$134,4,0)</f>
        <v>38</v>
      </c>
      <c r="BB67" s="3">
        <f t="shared" si="62"/>
        <v>69</v>
      </c>
      <c r="BC67" s="4" t="str">
        <f t="shared" si="63"/>
        <v>B+</v>
      </c>
      <c r="BD67" s="4" t="str">
        <f t="shared" si="64"/>
        <v>7</v>
      </c>
      <c r="BE67" s="1">
        <v>4</v>
      </c>
      <c r="BF67" s="11">
        <f t="shared" si="65"/>
        <v>28</v>
      </c>
      <c r="BG67" s="3">
        <f t="shared" si="66"/>
        <v>248</v>
      </c>
      <c r="BH67" s="3">
        <f t="shared" si="67"/>
        <v>304</v>
      </c>
      <c r="BI67" s="3">
        <f t="shared" si="68"/>
        <v>552</v>
      </c>
      <c r="BJ67" s="7">
        <f t="shared" si="69"/>
        <v>56</v>
      </c>
      <c r="BK67" s="7">
        <f t="shared" si="70"/>
        <v>224</v>
      </c>
      <c r="BL67" s="12">
        <f t="shared" si="71"/>
        <v>69</v>
      </c>
      <c r="BM67" s="3" t="s">
        <v>19</v>
      </c>
      <c r="BN67" s="8">
        <f t="shared" si="72"/>
        <v>7</v>
      </c>
      <c r="BO67" s="4" t="str">
        <f t="shared" si="73"/>
        <v>B+</v>
      </c>
      <c r="BP67" s="10" t="str">
        <f t="shared" si="74"/>
        <v>65-69.99</v>
      </c>
    </row>
    <row r="68" spans="1:68" x14ac:dyDescent="0.25">
      <c r="A68" s="13">
        <f>[2]Sheet1!$A67</f>
        <v>1719066</v>
      </c>
      <c r="B68" s="14" t="str">
        <f>[2]Sheet1!$E67</f>
        <v>Alok Kumar Yadav</v>
      </c>
      <c r="C68" s="17">
        <f>VLOOKUP(A68,[3]PM!$A$3:$E$134,3,0)</f>
        <v>28</v>
      </c>
      <c r="D68" s="17">
        <f>VLOOKUP(A68,[3]PM!$A$3:$E$134,4,0)</f>
        <v>37</v>
      </c>
      <c r="E68" s="3">
        <f t="shared" si="34"/>
        <v>65</v>
      </c>
      <c r="F68" s="4" t="str">
        <f t="shared" si="35"/>
        <v>B+</v>
      </c>
      <c r="G68" s="4" t="str">
        <f t="shared" si="36"/>
        <v>7</v>
      </c>
      <c r="H68" s="1">
        <v>4</v>
      </c>
      <c r="I68" s="11">
        <f t="shared" si="37"/>
        <v>28</v>
      </c>
      <c r="J68" s="17">
        <f>VLOOKUP(A68,[4]FA!$A$3:$E$134,3,0)</f>
        <v>28</v>
      </c>
      <c r="K68" s="17">
        <f>VLOOKUP(A68,[1]FA!$A$3:$E$134,4,0)</f>
        <v>37</v>
      </c>
      <c r="L68" s="3">
        <f t="shared" si="38"/>
        <v>65</v>
      </c>
      <c r="M68" s="4" t="str">
        <f t="shared" si="39"/>
        <v>B+</v>
      </c>
      <c r="N68" s="4" t="str">
        <f t="shared" si="40"/>
        <v>7</v>
      </c>
      <c r="O68" s="1">
        <v>4</v>
      </c>
      <c r="P68" s="11">
        <f t="shared" si="41"/>
        <v>28</v>
      </c>
      <c r="Q68" s="25">
        <f>VLOOKUP(A68,[5]BS!$A$3:$E$134,3,0)</f>
        <v>28</v>
      </c>
      <c r="R68" s="25">
        <f>VLOOKUP(A68,[5]BS!$A$3:$E$134,4,0)</f>
        <v>37</v>
      </c>
      <c r="S68" s="3">
        <f t="shared" si="42"/>
        <v>65</v>
      </c>
      <c r="T68" s="4" t="str">
        <f t="shared" si="43"/>
        <v>A</v>
      </c>
      <c r="U68" s="4" t="str">
        <f t="shared" si="44"/>
        <v>7</v>
      </c>
      <c r="V68" s="1">
        <v>4</v>
      </c>
      <c r="W68" s="11">
        <f t="shared" si="45"/>
        <v>28</v>
      </c>
      <c r="X68" s="26">
        <f>VLOOKUP(A68,[6]OM!$A$3:$E$134,3,0)</f>
        <v>28</v>
      </c>
      <c r="Y68" s="27">
        <f>VLOOKUP(A68,[6]OM!$A$3:$E$134,4,0)</f>
        <v>37</v>
      </c>
      <c r="Z68" s="3">
        <f t="shared" si="46"/>
        <v>65</v>
      </c>
      <c r="AA68" s="4" t="str">
        <f t="shared" si="47"/>
        <v>B+</v>
      </c>
      <c r="AB68" s="4" t="str">
        <f t="shared" si="48"/>
        <v>7</v>
      </c>
      <c r="AC68" s="1">
        <v>4</v>
      </c>
      <c r="AD68" s="11">
        <f t="shared" si="49"/>
        <v>28</v>
      </c>
      <c r="AE68" s="26">
        <f>VLOOKUP(A68,[7]ME!$A$3:$E$134,3,0)</f>
        <v>28</v>
      </c>
      <c r="AF68" s="27">
        <f>VLOOKUP(A68,[7]ME!$A$3:$E$134,4,0)</f>
        <v>37</v>
      </c>
      <c r="AG68" s="3">
        <f t="shared" si="50"/>
        <v>65</v>
      </c>
      <c r="AH68" s="4" t="str">
        <f t="shared" si="51"/>
        <v>B+</v>
      </c>
      <c r="AI68" s="4" t="str">
        <f t="shared" si="52"/>
        <v>7</v>
      </c>
      <c r="AJ68" s="1">
        <v>4</v>
      </c>
      <c r="AK68" s="11">
        <f t="shared" si="53"/>
        <v>28</v>
      </c>
      <c r="AL68" s="26">
        <f>VLOOKUP(A68,[8]EMC!$A$3:$E$134,3,0)</f>
        <v>28</v>
      </c>
      <c r="AM68" s="26">
        <f>VLOOKUP(A68,[8]EMC!$A$3:$E$134,4,0)</f>
        <v>37</v>
      </c>
      <c r="AN68" s="3">
        <f t="shared" si="54"/>
        <v>65</v>
      </c>
      <c r="AO68" s="4" t="str">
        <f t="shared" si="55"/>
        <v>B+</v>
      </c>
      <c r="AP68" s="4" t="str">
        <f t="shared" si="56"/>
        <v>7</v>
      </c>
      <c r="AQ68" s="1">
        <v>4</v>
      </c>
      <c r="AR68" s="11">
        <f t="shared" si="57"/>
        <v>28</v>
      </c>
      <c r="AS68" s="17">
        <f>VLOOKUP(A68,[9]NSS!$A$3:$E$134,3,0)</f>
        <v>28</v>
      </c>
      <c r="AT68" s="17">
        <f>VLOOKUP(A68,[9]NSS!$A$3:$E$134,4,0)</f>
        <v>37</v>
      </c>
      <c r="AU68" s="3">
        <f t="shared" si="58"/>
        <v>65</v>
      </c>
      <c r="AV68" s="4" t="str">
        <f t="shared" si="59"/>
        <v>B+</v>
      </c>
      <c r="AW68" s="4" t="str">
        <f t="shared" si="60"/>
        <v>7</v>
      </c>
      <c r="AX68" s="1">
        <v>4</v>
      </c>
      <c r="AY68" s="11">
        <f t="shared" si="61"/>
        <v>28</v>
      </c>
      <c r="AZ68" s="26">
        <f>VLOOKUP(A68,[10]ITM!$A$3:$E$134,3,0)</f>
        <v>28</v>
      </c>
      <c r="BA68" s="26">
        <f>VLOOKUP(A68,[10]ITM!$A$3:$E$134,4,0)</f>
        <v>37</v>
      </c>
      <c r="BB68" s="3">
        <f t="shared" si="62"/>
        <v>65</v>
      </c>
      <c r="BC68" s="4" t="str">
        <f t="shared" si="63"/>
        <v>B+</v>
      </c>
      <c r="BD68" s="4" t="str">
        <f t="shared" si="64"/>
        <v>7</v>
      </c>
      <c r="BE68" s="1">
        <v>4</v>
      </c>
      <c r="BF68" s="11">
        <f t="shared" si="65"/>
        <v>28</v>
      </c>
      <c r="BG68" s="3">
        <f t="shared" si="66"/>
        <v>224</v>
      </c>
      <c r="BH68" s="3">
        <f t="shared" si="67"/>
        <v>296</v>
      </c>
      <c r="BI68" s="3">
        <f t="shared" si="68"/>
        <v>520</v>
      </c>
      <c r="BJ68" s="7">
        <f t="shared" si="69"/>
        <v>56</v>
      </c>
      <c r="BK68" s="7">
        <f t="shared" si="70"/>
        <v>224</v>
      </c>
      <c r="BL68" s="12">
        <f t="shared" si="71"/>
        <v>65</v>
      </c>
      <c r="BM68" s="3" t="s">
        <v>19</v>
      </c>
      <c r="BN68" s="8">
        <f t="shared" si="72"/>
        <v>7</v>
      </c>
      <c r="BO68" s="4" t="str">
        <f t="shared" si="73"/>
        <v>B+</v>
      </c>
      <c r="BP68" s="10" t="str">
        <f t="shared" si="74"/>
        <v>65-69.99</v>
      </c>
    </row>
    <row r="69" spans="1:68" x14ac:dyDescent="0.25">
      <c r="A69" s="13">
        <f>[2]Sheet1!$A68</f>
        <v>1719067</v>
      </c>
      <c r="B69" s="14" t="str">
        <f>[2]Sheet1!$E68</f>
        <v>Anshul Rai Yadav</v>
      </c>
      <c r="C69" s="17">
        <f>VLOOKUP(A69,[3]PM!$A$3:$E$134,3,0)</f>
        <v>30</v>
      </c>
      <c r="D69" s="17">
        <f>VLOOKUP(A69,[3]PM!$A$3:$E$134,4,0)</f>
        <v>40</v>
      </c>
      <c r="E69" s="3">
        <f t="shared" ref="E69:E132" si="75">D69+C69</f>
        <v>70</v>
      </c>
      <c r="F69" s="4" t="str">
        <f t="shared" ref="F69:F132" si="76">IF(E69&lt;=50,"F",IF(E69&lt;=54.99,"P",IF(E69&lt;=59.99,"C",IF(E69&lt;=64.99,"B",IF(E69&lt;=69.99,"B+",IF(E69&lt;=74.99,"A",IF(E69&lt;=79.99,"A+","O")))))))</f>
        <v>A</v>
      </c>
      <c r="G69" s="4" t="str">
        <f t="shared" ref="G69:G132" si="77">IF(E69&lt;=50,"0",IF(E69&lt;=54.99,"4",IF(E69&lt;=59.99,"5",IF(E69&lt;=64.99,"6",IF(E69&lt;=69.99,"7",IF(E69&lt;=74.99,"8",IF(E69&lt;=79.99,"9","10")))))))</f>
        <v>8</v>
      </c>
      <c r="H69" s="1">
        <v>4</v>
      </c>
      <c r="I69" s="11">
        <f t="shared" ref="I69:I132" si="78">G69*H69</f>
        <v>32</v>
      </c>
      <c r="J69" s="17">
        <f>VLOOKUP(A69,[4]FA!$A$3:$E$134,3,0)</f>
        <v>30</v>
      </c>
      <c r="K69" s="17">
        <f>VLOOKUP(A69,[1]FA!$A$3:$E$134,4,0)</f>
        <v>40</v>
      </c>
      <c r="L69" s="3">
        <f t="shared" ref="L69:L132" si="79">K69+J69</f>
        <v>70</v>
      </c>
      <c r="M69" s="4" t="str">
        <f t="shared" ref="M69:M132" si="80">IF(L69&lt;=50,"F",IF(L69&lt;=54.99,"P",IF(L69&lt;=59.99,"C",IF(L69&lt;=64.99,"B",IF(L69&lt;=69.99,"B+",IF(L69&lt;=74.99,"A",IF(L69&lt;=79.99,"A+","O")))))))</f>
        <v>A</v>
      </c>
      <c r="N69" s="4" t="str">
        <f t="shared" ref="N69:N132" si="81">IF(L69&lt;=50,"0",IF(L69&lt;=54.99,"4",IF(L69&lt;=59.99,"5",IF(L69&lt;=64.99,"6",IF(L69&lt;=69.99,"7",IF(L69&lt;=74.99,"8",IF(L69&lt;=79.99,"9","10")))))))</f>
        <v>8</v>
      </c>
      <c r="O69" s="1">
        <v>4</v>
      </c>
      <c r="P69" s="11">
        <f t="shared" ref="P69:P132" si="82">N69*O69</f>
        <v>32</v>
      </c>
      <c r="Q69" s="25">
        <f>VLOOKUP(A69,[5]BS!$A$3:$E$134,3,0)</f>
        <v>30</v>
      </c>
      <c r="R69" s="25">
        <f>VLOOKUP(A69,[5]BS!$A$3:$E$134,4,0)</f>
        <v>40</v>
      </c>
      <c r="S69" s="3">
        <f t="shared" ref="S69:S132" si="83">R69+Q69</f>
        <v>70</v>
      </c>
      <c r="T69" s="4" t="str">
        <f t="shared" ref="T69:T132" si="84">IF(S69&lt;=40,"F",IF(S69&lt;=44,"D",IF(S69&lt;=49,"C",IF(S69&lt;=54,"B",IF(S69&lt;=59,"B+",IF(S69&lt;=69,"A",IF(S69&lt;=79,"A+","O")))))))</f>
        <v>A+</v>
      </c>
      <c r="U69" s="4" t="str">
        <f t="shared" ref="U69:U132" si="85">IF(S69&lt;=50,"0",IF(S69&lt;=54.99,"4",IF(S69&lt;=59.99,"5",IF(S69&lt;=64.99,"6",IF(S69&lt;=69.99,"7",IF(S69&lt;=74.99,"8",IF(S69&lt;=79.99,"9","10")))))))</f>
        <v>8</v>
      </c>
      <c r="V69" s="1">
        <v>4</v>
      </c>
      <c r="W69" s="11">
        <f t="shared" ref="W69:W132" si="86">U69*V69</f>
        <v>32</v>
      </c>
      <c r="X69" s="26">
        <f>VLOOKUP(A69,[6]OM!$A$3:$E$134,3,0)</f>
        <v>30</v>
      </c>
      <c r="Y69" s="27">
        <f>VLOOKUP(A69,[6]OM!$A$3:$E$134,4,0)</f>
        <v>40</v>
      </c>
      <c r="Z69" s="3">
        <f t="shared" ref="Z69:Z132" si="87">Y69+X69</f>
        <v>70</v>
      </c>
      <c r="AA69" s="4" t="str">
        <f t="shared" ref="AA69:AA132" si="88">IF(Z69&lt;=50,"F",IF(Z69&lt;=54.99,"P",IF(Z69&lt;=59.99,"C",IF(Z69&lt;=64.99,"B",IF(Z69&lt;=69.99,"B+",IF(Z69&lt;=74.99,"A",IF(Z69&lt;=79.99,"A+","O")))))))</f>
        <v>A</v>
      </c>
      <c r="AB69" s="4" t="str">
        <f t="shared" ref="AB69:AB132" si="89">IF(Z69&lt;=50,"0",IF(Z69&lt;=54.99,"4",IF(Z69&lt;=59.99,"5",IF(Z69&lt;=64.99,"6",IF(Z69&lt;=69.99,"7",IF(Z69&lt;=74.99,"8",IF(Z69&lt;=79.99,"9","10")))))))</f>
        <v>8</v>
      </c>
      <c r="AC69" s="1">
        <v>4</v>
      </c>
      <c r="AD69" s="11">
        <f t="shared" ref="AD69:AD132" si="90">AB69*AC69</f>
        <v>32</v>
      </c>
      <c r="AE69" s="26">
        <f>VLOOKUP(A69,[7]ME!$A$3:$E$134,3,0)</f>
        <v>30</v>
      </c>
      <c r="AF69" s="27">
        <f>VLOOKUP(A69,[7]ME!$A$3:$E$134,4,0)</f>
        <v>40</v>
      </c>
      <c r="AG69" s="3">
        <f t="shared" ref="AG69:AG132" si="91">AF69+AE69</f>
        <v>70</v>
      </c>
      <c r="AH69" s="4" t="str">
        <f t="shared" ref="AH69:AH132" si="92">IF(AG69&lt;=50,"F",IF(AG69&lt;=54.99,"P",IF(AG69&lt;=59.99,"C",IF(AG69&lt;=64.99,"B",IF(AG69&lt;=69.99,"B+",IF(AG69&lt;=74.99,"A",IF(AG69&lt;=79.99,"A+","O")))))))</f>
        <v>A</v>
      </c>
      <c r="AI69" s="4" t="str">
        <f t="shared" ref="AI69:AI132" si="93">IF(AG69&lt;=50,"0",IF(AG69&lt;=54.99,"4",IF(AG69&lt;=59.99,"5",IF(AG69&lt;=64.99,"6",IF(AG69&lt;=69.99,"7",IF(AG69&lt;=74.99,"8",IF(AG69&lt;=79.99,"9","10")))))))</f>
        <v>8</v>
      </c>
      <c r="AJ69" s="1">
        <v>4</v>
      </c>
      <c r="AK69" s="11">
        <f t="shared" ref="AK69:AK132" si="94">AI69*AJ69</f>
        <v>32</v>
      </c>
      <c r="AL69" s="26">
        <f>VLOOKUP(A69,[8]EMC!$A$3:$E$134,3,0)</f>
        <v>30</v>
      </c>
      <c r="AM69" s="26">
        <f>VLOOKUP(A69,[8]EMC!$A$3:$E$134,4,0)</f>
        <v>40</v>
      </c>
      <c r="AN69" s="3">
        <f t="shared" ref="AN69:AN132" si="95">AM69+AL69</f>
        <v>70</v>
      </c>
      <c r="AO69" s="4" t="str">
        <f t="shared" ref="AO69:AO132" si="96">IF(AN69&lt;=50,"F",IF(AN69&lt;=54.99,"P",IF(AN69&lt;=59.99,"C",IF(AN69&lt;=64.99,"B",IF(AN69&lt;=69.99,"B+",IF(AN69&lt;=74.99,"A",IF(AN69&lt;=79.99,"A+","O")))))))</f>
        <v>A</v>
      </c>
      <c r="AP69" s="4" t="str">
        <f t="shared" ref="AP69:AP132" si="97">IF(AN69&lt;=50,"0",IF(AN69&lt;=54.99,"4",IF(AN69&lt;=59.99,"5",IF(AN69&lt;=64.99,"6",IF(AN69&lt;=69.99,"7",IF(AN69&lt;=74.99,"8",IF(AN69&lt;=79.99,"9","10")))))))</f>
        <v>8</v>
      </c>
      <c r="AQ69" s="1">
        <v>4</v>
      </c>
      <c r="AR69" s="11">
        <f t="shared" ref="AR69:AR132" si="98">AP69*AQ69</f>
        <v>32</v>
      </c>
      <c r="AS69" s="17">
        <f>VLOOKUP(A69,[9]NSS!$A$3:$E$134,3,0)</f>
        <v>30</v>
      </c>
      <c r="AT69" s="17">
        <f>VLOOKUP(A69,[9]NSS!$A$3:$E$134,4,0)</f>
        <v>40</v>
      </c>
      <c r="AU69" s="3">
        <f t="shared" ref="AU69:AU132" si="99">AT69+AS69</f>
        <v>70</v>
      </c>
      <c r="AV69" s="4" t="str">
        <f t="shared" ref="AV69:AV132" si="100">IF(AU69&lt;=50,"F",IF(AU69&lt;=54.99,"P",IF(AU69&lt;=59.99,"C",IF(AU69&lt;=64.99,"B",IF(AU69&lt;=69.99,"B+",IF(AU69&lt;=74.99,"A",IF(AU69&lt;=79.99,"A+","O")))))))</f>
        <v>A</v>
      </c>
      <c r="AW69" s="4" t="str">
        <f t="shared" ref="AW69:AW132" si="101">IF(AU69&lt;=50,"0",IF(AU69&lt;=54.99,"4",IF(AU69&lt;=59.99,"5",IF(AU69&lt;=64.99,"6",IF(AU69&lt;=69.99,"7",IF(AU69&lt;=74.99,"8",IF(AU69&lt;=79.99,"9","10")))))))</f>
        <v>8</v>
      </c>
      <c r="AX69" s="1">
        <v>4</v>
      </c>
      <c r="AY69" s="11">
        <f t="shared" ref="AY69:AY132" si="102">AW69*AX69</f>
        <v>32</v>
      </c>
      <c r="AZ69" s="26">
        <f>VLOOKUP(A69,[10]ITM!$A$3:$E$134,3,0)</f>
        <v>30</v>
      </c>
      <c r="BA69" s="26">
        <f>VLOOKUP(A69,[10]ITM!$A$3:$E$134,4,0)</f>
        <v>40</v>
      </c>
      <c r="BB69" s="3">
        <f t="shared" ref="BB69:BB132" si="103">BA69+AZ69</f>
        <v>70</v>
      </c>
      <c r="BC69" s="4" t="str">
        <f t="shared" ref="BC69:BC132" si="104">IF(BB69&lt;=50,"F",IF(BB69&lt;=54.99,"P",IF(BB69&lt;=59.99,"C",IF(BB69&lt;=64.99,"B",IF(BB69&lt;=69.99,"B+",IF(BB69&lt;=74.99,"A",IF(BB69&lt;=79.99,"A+","O")))))))</f>
        <v>A</v>
      </c>
      <c r="BD69" s="4" t="str">
        <f t="shared" ref="BD69:BD132" si="105">IF(BB69&lt;=50,"0",IF(BB69&lt;=54.99,"4",IF(BB69&lt;=59.99,"5",IF(BB69&lt;=64.99,"6",IF(BB69&lt;=69.99,"7",IF(BB69&lt;=74.99,"8",IF(BB69&lt;=79.99,"9","10")))))))</f>
        <v>8</v>
      </c>
      <c r="BE69" s="1">
        <v>4</v>
      </c>
      <c r="BF69" s="11">
        <f t="shared" ref="BF69:BF132" si="106">BD69*BE69</f>
        <v>32</v>
      </c>
      <c r="BG69" s="3">
        <f t="shared" ref="BG69:BG132" si="107">AZ69+AS69+AE69+X69+J69+C69+Q69+AL69</f>
        <v>240</v>
      </c>
      <c r="BH69" s="3">
        <f t="shared" ref="BH69:BH132" si="108">BA69+AT69+AF69+Y69+K69+D69+R69+AM69</f>
        <v>320</v>
      </c>
      <c r="BI69" s="3">
        <f t="shared" ref="BI69:BI132" si="109">BH69+BG69</f>
        <v>560</v>
      </c>
      <c r="BJ69" s="7">
        <f t="shared" ref="BJ69:BJ132" si="110">G69+N69+U69+AB69+AI69+AP69+BD69+AW69</f>
        <v>64</v>
      </c>
      <c r="BK69" s="7">
        <f t="shared" ref="BK69:BK132" si="111">I69+P69+W69+AD69+AK69+AY69+BF69+AR69</f>
        <v>256</v>
      </c>
      <c r="BL69" s="12">
        <f t="shared" ref="BL69:BL132" si="112">(BI69/800)*100</f>
        <v>70</v>
      </c>
      <c r="BM69" s="3" t="s">
        <v>19</v>
      </c>
      <c r="BN69" s="8">
        <f t="shared" ref="BN69:BN132" si="113">BK69/32</f>
        <v>8</v>
      </c>
      <c r="BO69" s="4" t="str">
        <f t="shared" ref="BO69:BO132" si="114">IF(BL69&lt;=50,"F",IF(BL69&lt;=54.99,"P",IF(BL69&lt;=59.99,"C",IF(BL69&lt;=64.99,"B",IF(BL69&lt;=69.99,"B+",IF(BL69&lt;=74.99,"A",IF(BL69&lt;=79.99,"A+","O")))))))</f>
        <v>A</v>
      </c>
      <c r="BP69" s="10" t="str">
        <f t="shared" ref="BP69:BP132" si="115">IF(BN69&lt;=4,"50",IF(BN69&lt;=4.5,"50-54.99",IF(BN69&lt;=5.5,"55-59.99",IF(BN69&lt;=6.5,"60-64.99",IF(BN69&lt;=7.5,"65-69.99",IF(BN69&lt;=8.5,"70.74.99",IF(BN69&lt;=9.5,"75-79-99","10")))))))</f>
        <v>70.74.99</v>
      </c>
    </row>
    <row r="70" spans="1:68" x14ac:dyDescent="0.25">
      <c r="A70" s="13">
        <f>[2]Sheet1!$A69</f>
        <v>1719068</v>
      </c>
      <c r="B70" s="14" t="str">
        <f>[2]Sheet1!$E69</f>
        <v>Mohit Singh Yadav</v>
      </c>
      <c r="C70" s="17">
        <f>VLOOKUP(A70,[3]PM!$A$3:$E$134,3,0)</f>
        <v>25</v>
      </c>
      <c r="D70" s="17">
        <f>VLOOKUP(A70,[3]PM!$A$3:$E$134,4,0)</f>
        <v>35</v>
      </c>
      <c r="E70" s="3">
        <f t="shared" si="75"/>
        <v>60</v>
      </c>
      <c r="F70" s="4" t="str">
        <f t="shared" si="76"/>
        <v>B</v>
      </c>
      <c r="G70" s="4" t="str">
        <f t="shared" si="77"/>
        <v>6</v>
      </c>
      <c r="H70" s="1">
        <v>4</v>
      </c>
      <c r="I70" s="11">
        <f t="shared" si="78"/>
        <v>24</v>
      </c>
      <c r="J70" s="17">
        <f>VLOOKUP(A70,[4]FA!$A$3:$E$134,3,0)</f>
        <v>25</v>
      </c>
      <c r="K70" s="17">
        <f>VLOOKUP(A70,[1]FA!$A$3:$E$134,4,0)</f>
        <v>35</v>
      </c>
      <c r="L70" s="3">
        <f t="shared" si="79"/>
        <v>60</v>
      </c>
      <c r="M70" s="4" t="str">
        <f t="shared" si="80"/>
        <v>B</v>
      </c>
      <c r="N70" s="4" t="str">
        <f t="shared" si="81"/>
        <v>6</v>
      </c>
      <c r="O70" s="1">
        <v>4</v>
      </c>
      <c r="P70" s="11">
        <f t="shared" si="82"/>
        <v>24</v>
      </c>
      <c r="Q70" s="25">
        <f>VLOOKUP(A70,[5]BS!$A$3:$E$134,3,0)</f>
        <v>25</v>
      </c>
      <c r="R70" s="25">
        <f>VLOOKUP(A70,[5]BS!$A$3:$E$134,4,0)</f>
        <v>35</v>
      </c>
      <c r="S70" s="3">
        <f t="shared" si="83"/>
        <v>60</v>
      </c>
      <c r="T70" s="4" t="str">
        <f t="shared" si="84"/>
        <v>A</v>
      </c>
      <c r="U70" s="4" t="str">
        <f t="shared" si="85"/>
        <v>6</v>
      </c>
      <c r="V70" s="1">
        <v>4</v>
      </c>
      <c r="W70" s="11">
        <f t="shared" si="86"/>
        <v>24</v>
      </c>
      <c r="X70" s="26">
        <f>VLOOKUP(A70,[6]OM!$A$3:$E$134,3,0)</f>
        <v>25</v>
      </c>
      <c r="Y70" s="27">
        <f>VLOOKUP(A70,[6]OM!$A$3:$E$134,4,0)</f>
        <v>35</v>
      </c>
      <c r="Z70" s="3">
        <f t="shared" si="87"/>
        <v>60</v>
      </c>
      <c r="AA70" s="4" t="str">
        <f t="shared" si="88"/>
        <v>B</v>
      </c>
      <c r="AB70" s="4" t="str">
        <f t="shared" si="89"/>
        <v>6</v>
      </c>
      <c r="AC70" s="1">
        <v>4</v>
      </c>
      <c r="AD70" s="11">
        <f t="shared" si="90"/>
        <v>24</v>
      </c>
      <c r="AE70" s="26">
        <f>VLOOKUP(A70,[7]ME!$A$3:$E$134,3,0)</f>
        <v>25</v>
      </c>
      <c r="AF70" s="27">
        <f>VLOOKUP(A70,[7]ME!$A$3:$E$134,4,0)</f>
        <v>35</v>
      </c>
      <c r="AG70" s="3">
        <f t="shared" si="91"/>
        <v>60</v>
      </c>
      <c r="AH70" s="4" t="str">
        <f t="shared" si="92"/>
        <v>B</v>
      </c>
      <c r="AI70" s="4" t="str">
        <f t="shared" si="93"/>
        <v>6</v>
      </c>
      <c r="AJ70" s="1">
        <v>4</v>
      </c>
      <c r="AK70" s="11">
        <f t="shared" si="94"/>
        <v>24</v>
      </c>
      <c r="AL70" s="26">
        <f>VLOOKUP(A70,[8]EMC!$A$3:$E$134,3,0)</f>
        <v>25</v>
      </c>
      <c r="AM70" s="26">
        <f>VLOOKUP(A70,[8]EMC!$A$3:$E$134,4,0)</f>
        <v>35</v>
      </c>
      <c r="AN70" s="3">
        <f t="shared" si="95"/>
        <v>60</v>
      </c>
      <c r="AO70" s="4" t="str">
        <f t="shared" si="96"/>
        <v>B</v>
      </c>
      <c r="AP70" s="4" t="str">
        <f t="shared" si="97"/>
        <v>6</v>
      </c>
      <c r="AQ70" s="1">
        <v>4</v>
      </c>
      <c r="AR70" s="11">
        <f t="shared" si="98"/>
        <v>24</v>
      </c>
      <c r="AS70" s="17">
        <f>VLOOKUP(A70,[9]NSS!$A$3:$E$134,3,0)</f>
        <v>25</v>
      </c>
      <c r="AT70" s="17">
        <f>VLOOKUP(A70,[9]NSS!$A$3:$E$134,4,0)</f>
        <v>35</v>
      </c>
      <c r="AU70" s="3">
        <f t="shared" si="99"/>
        <v>60</v>
      </c>
      <c r="AV70" s="4" t="str">
        <f t="shared" si="100"/>
        <v>B</v>
      </c>
      <c r="AW70" s="4" t="str">
        <f t="shared" si="101"/>
        <v>6</v>
      </c>
      <c r="AX70" s="1">
        <v>4</v>
      </c>
      <c r="AY70" s="11">
        <f t="shared" si="102"/>
        <v>24</v>
      </c>
      <c r="AZ70" s="26">
        <f>VLOOKUP(A70,[10]ITM!$A$3:$E$134,3,0)</f>
        <v>25</v>
      </c>
      <c r="BA70" s="26">
        <f>VLOOKUP(A70,[10]ITM!$A$3:$E$134,4,0)</f>
        <v>35</v>
      </c>
      <c r="BB70" s="3">
        <f t="shared" si="103"/>
        <v>60</v>
      </c>
      <c r="BC70" s="4" t="str">
        <f t="shared" si="104"/>
        <v>B</v>
      </c>
      <c r="BD70" s="4" t="str">
        <f t="shared" si="105"/>
        <v>6</v>
      </c>
      <c r="BE70" s="1">
        <v>4</v>
      </c>
      <c r="BF70" s="11">
        <f t="shared" si="106"/>
        <v>24</v>
      </c>
      <c r="BG70" s="3">
        <f t="shared" si="107"/>
        <v>200</v>
      </c>
      <c r="BH70" s="3">
        <f t="shared" si="108"/>
        <v>280</v>
      </c>
      <c r="BI70" s="3">
        <f t="shared" si="109"/>
        <v>480</v>
      </c>
      <c r="BJ70" s="7">
        <f t="shared" si="110"/>
        <v>48</v>
      </c>
      <c r="BK70" s="7">
        <f t="shared" si="111"/>
        <v>192</v>
      </c>
      <c r="BL70" s="12">
        <f t="shared" si="112"/>
        <v>60</v>
      </c>
      <c r="BM70" s="3" t="s">
        <v>19</v>
      </c>
      <c r="BN70" s="8">
        <f t="shared" si="113"/>
        <v>6</v>
      </c>
      <c r="BO70" s="4" t="str">
        <f t="shared" si="114"/>
        <v>B</v>
      </c>
      <c r="BP70" s="10" t="str">
        <f t="shared" si="115"/>
        <v>60-64.99</v>
      </c>
    </row>
    <row r="71" spans="1:68" x14ac:dyDescent="0.25">
      <c r="A71" s="13">
        <f>[2]Sheet1!$A70</f>
        <v>1719069</v>
      </c>
      <c r="B71" s="14" t="str">
        <f>[2]Sheet1!$E70</f>
        <v>Biswajeet Mistry Yadav</v>
      </c>
      <c r="C71" s="17">
        <f>VLOOKUP(A71,[3]PM!$A$3:$E$134,3,0)</f>
        <v>32</v>
      </c>
      <c r="D71" s="17">
        <f>VLOOKUP(A71,[3]PM!$A$3:$E$134,4,0)</f>
        <v>42</v>
      </c>
      <c r="E71" s="3">
        <f t="shared" si="75"/>
        <v>74</v>
      </c>
      <c r="F71" s="4" t="str">
        <f t="shared" si="76"/>
        <v>A</v>
      </c>
      <c r="G71" s="4" t="str">
        <f t="shared" si="77"/>
        <v>8</v>
      </c>
      <c r="H71" s="1">
        <v>4</v>
      </c>
      <c r="I71" s="11">
        <f t="shared" si="78"/>
        <v>32</v>
      </c>
      <c r="J71" s="17">
        <f>VLOOKUP(A71,[4]FA!$A$3:$E$134,3,0)</f>
        <v>32</v>
      </c>
      <c r="K71" s="17">
        <f>VLOOKUP(A71,[1]FA!$A$3:$E$134,4,0)</f>
        <v>42</v>
      </c>
      <c r="L71" s="3">
        <f t="shared" si="79"/>
        <v>74</v>
      </c>
      <c r="M71" s="4" t="str">
        <f t="shared" si="80"/>
        <v>A</v>
      </c>
      <c r="N71" s="4" t="str">
        <f t="shared" si="81"/>
        <v>8</v>
      </c>
      <c r="O71" s="1">
        <v>4</v>
      </c>
      <c r="P71" s="11">
        <f t="shared" si="82"/>
        <v>32</v>
      </c>
      <c r="Q71" s="25">
        <f>VLOOKUP(A71,[5]BS!$A$3:$E$134,3,0)</f>
        <v>32</v>
      </c>
      <c r="R71" s="25">
        <f>VLOOKUP(A71,[5]BS!$A$3:$E$134,4,0)</f>
        <v>42</v>
      </c>
      <c r="S71" s="3">
        <f t="shared" si="83"/>
        <v>74</v>
      </c>
      <c r="T71" s="4" t="str">
        <f t="shared" si="84"/>
        <v>A+</v>
      </c>
      <c r="U71" s="4" t="str">
        <f t="shared" si="85"/>
        <v>8</v>
      </c>
      <c r="V71" s="1">
        <v>4</v>
      </c>
      <c r="W71" s="11">
        <f t="shared" si="86"/>
        <v>32</v>
      </c>
      <c r="X71" s="26">
        <f>VLOOKUP(A71,[6]OM!$A$3:$E$134,3,0)</f>
        <v>32</v>
      </c>
      <c r="Y71" s="27">
        <f>VLOOKUP(A71,[6]OM!$A$3:$E$134,4,0)</f>
        <v>42</v>
      </c>
      <c r="Z71" s="3">
        <f t="shared" si="87"/>
        <v>74</v>
      </c>
      <c r="AA71" s="4" t="str">
        <f t="shared" si="88"/>
        <v>A</v>
      </c>
      <c r="AB71" s="4" t="str">
        <f t="shared" si="89"/>
        <v>8</v>
      </c>
      <c r="AC71" s="1">
        <v>4</v>
      </c>
      <c r="AD71" s="11">
        <f t="shared" si="90"/>
        <v>32</v>
      </c>
      <c r="AE71" s="26">
        <f>VLOOKUP(A71,[7]ME!$A$3:$E$134,3,0)</f>
        <v>32</v>
      </c>
      <c r="AF71" s="27">
        <f>VLOOKUP(A71,[7]ME!$A$3:$E$134,4,0)</f>
        <v>42</v>
      </c>
      <c r="AG71" s="3">
        <f t="shared" si="91"/>
        <v>74</v>
      </c>
      <c r="AH71" s="4" t="str">
        <f t="shared" si="92"/>
        <v>A</v>
      </c>
      <c r="AI71" s="4" t="str">
        <f t="shared" si="93"/>
        <v>8</v>
      </c>
      <c r="AJ71" s="1">
        <v>4</v>
      </c>
      <c r="AK71" s="11">
        <f t="shared" si="94"/>
        <v>32</v>
      </c>
      <c r="AL71" s="26">
        <f>VLOOKUP(A71,[8]EMC!$A$3:$E$134,3,0)</f>
        <v>32</v>
      </c>
      <c r="AM71" s="26">
        <f>VLOOKUP(A71,[8]EMC!$A$3:$E$134,4,0)</f>
        <v>42</v>
      </c>
      <c r="AN71" s="3">
        <f t="shared" si="95"/>
        <v>74</v>
      </c>
      <c r="AO71" s="4" t="str">
        <f t="shared" si="96"/>
        <v>A</v>
      </c>
      <c r="AP71" s="4" t="str">
        <f t="shared" si="97"/>
        <v>8</v>
      </c>
      <c r="AQ71" s="1">
        <v>4</v>
      </c>
      <c r="AR71" s="11">
        <f t="shared" si="98"/>
        <v>32</v>
      </c>
      <c r="AS71" s="17">
        <f>VLOOKUP(A71,[9]NSS!$A$3:$E$134,3,0)</f>
        <v>32</v>
      </c>
      <c r="AT71" s="17">
        <f>VLOOKUP(A71,[9]NSS!$A$3:$E$134,4,0)</f>
        <v>42</v>
      </c>
      <c r="AU71" s="3">
        <f t="shared" si="99"/>
        <v>74</v>
      </c>
      <c r="AV71" s="4" t="str">
        <f t="shared" si="100"/>
        <v>A</v>
      </c>
      <c r="AW71" s="4" t="str">
        <f t="shared" si="101"/>
        <v>8</v>
      </c>
      <c r="AX71" s="1">
        <v>4</v>
      </c>
      <c r="AY71" s="11">
        <f t="shared" si="102"/>
        <v>32</v>
      </c>
      <c r="AZ71" s="26">
        <f>VLOOKUP(A71,[10]ITM!$A$3:$E$134,3,0)</f>
        <v>32</v>
      </c>
      <c r="BA71" s="26">
        <f>VLOOKUP(A71,[10]ITM!$A$3:$E$134,4,0)</f>
        <v>42</v>
      </c>
      <c r="BB71" s="3">
        <f t="shared" si="103"/>
        <v>74</v>
      </c>
      <c r="BC71" s="4" t="str">
        <f t="shared" si="104"/>
        <v>A</v>
      </c>
      <c r="BD71" s="4" t="str">
        <f t="shared" si="105"/>
        <v>8</v>
      </c>
      <c r="BE71" s="1">
        <v>4</v>
      </c>
      <c r="BF71" s="11">
        <f t="shared" si="106"/>
        <v>32</v>
      </c>
      <c r="BG71" s="3">
        <f t="shared" si="107"/>
        <v>256</v>
      </c>
      <c r="BH71" s="3">
        <f t="shared" si="108"/>
        <v>336</v>
      </c>
      <c r="BI71" s="3">
        <f t="shared" si="109"/>
        <v>592</v>
      </c>
      <c r="BJ71" s="7">
        <f t="shared" si="110"/>
        <v>64</v>
      </c>
      <c r="BK71" s="7">
        <f t="shared" si="111"/>
        <v>256</v>
      </c>
      <c r="BL71" s="12">
        <f t="shared" si="112"/>
        <v>74</v>
      </c>
      <c r="BM71" s="3" t="s">
        <v>19</v>
      </c>
      <c r="BN71" s="8">
        <f t="shared" si="113"/>
        <v>8</v>
      </c>
      <c r="BO71" s="4" t="str">
        <f t="shared" si="114"/>
        <v>A</v>
      </c>
      <c r="BP71" s="10" t="str">
        <f t="shared" si="115"/>
        <v>70.74.99</v>
      </c>
    </row>
    <row r="72" spans="1:68" x14ac:dyDescent="0.25">
      <c r="A72" s="13">
        <f>[2]Sheet1!$A71</f>
        <v>1719070</v>
      </c>
      <c r="B72" s="14" t="str">
        <f>[2]Sheet1!$E71</f>
        <v>Badal Murmu Yadav</v>
      </c>
      <c r="C72" s="17">
        <f>VLOOKUP(A72,[3]PM!$A$3:$E$134,3,0)</f>
        <v>31</v>
      </c>
      <c r="D72" s="17">
        <f>VLOOKUP(A72,[3]PM!$A$3:$E$134,4,0)</f>
        <v>45</v>
      </c>
      <c r="E72" s="3">
        <f t="shared" si="75"/>
        <v>76</v>
      </c>
      <c r="F72" s="4" t="str">
        <f t="shared" si="76"/>
        <v>A+</v>
      </c>
      <c r="G72" s="4" t="str">
        <f t="shared" si="77"/>
        <v>9</v>
      </c>
      <c r="H72" s="1">
        <v>4</v>
      </c>
      <c r="I72" s="11">
        <f t="shared" si="78"/>
        <v>36</v>
      </c>
      <c r="J72" s="17">
        <f>VLOOKUP(A72,[4]FA!$A$3:$E$134,3,0)</f>
        <v>31</v>
      </c>
      <c r="K72" s="17">
        <f>VLOOKUP(A72,[1]FA!$A$3:$E$134,4,0)</f>
        <v>45</v>
      </c>
      <c r="L72" s="3">
        <f t="shared" si="79"/>
        <v>76</v>
      </c>
      <c r="M72" s="4" t="str">
        <f t="shared" si="80"/>
        <v>A+</v>
      </c>
      <c r="N72" s="4" t="str">
        <f t="shared" si="81"/>
        <v>9</v>
      </c>
      <c r="O72" s="1">
        <v>4</v>
      </c>
      <c r="P72" s="11">
        <f t="shared" si="82"/>
        <v>36</v>
      </c>
      <c r="Q72" s="25">
        <f>VLOOKUP(A72,[5]BS!$A$3:$E$134,3,0)</f>
        <v>31</v>
      </c>
      <c r="R72" s="25">
        <f>VLOOKUP(A72,[5]BS!$A$3:$E$134,4,0)</f>
        <v>45</v>
      </c>
      <c r="S72" s="3">
        <f t="shared" si="83"/>
        <v>76</v>
      </c>
      <c r="T72" s="4" t="str">
        <f t="shared" si="84"/>
        <v>A+</v>
      </c>
      <c r="U72" s="4" t="str">
        <f t="shared" si="85"/>
        <v>9</v>
      </c>
      <c r="V72" s="1">
        <v>4</v>
      </c>
      <c r="W72" s="11">
        <f t="shared" si="86"/>
        <v>36</v>
      </c>
      <c r="X72" s="26">
        <f>VLOOKUP(A72,[6]OM!$A$3:$E$134,3,0)</f>
        <v>31</v>
      </c>
      <c r="Y72" s="27">
        <f>VLOOKUP(A72,[6]OM!$A$3:$E$134,4,0)</f>
        <v>45</v>
      </c>
      <c r="Z72" s="3">
        <f t="shared" si="87"/>
        <v>76</v>
      </c>
      <c r="AA72" s="4" t="str">
        <f t="shared" si="88"/>
        <v>A+</v>
      </c>
      <c r="AB72" s="4" t="str">
        <f t="shared" si="89"/>
        <v>9</v>
      </c>
      <c r="AC72" s="1">
        <v>4</v>
      </c>
      <c r="AD72" s="11">
        <f t="shared" si="90"/>
        <v>36</v>
      </c>
      <c r="AE72" s="26">
        <f>VLOOKUP(A72,[7]ME!$A$3:$E$134,3,0)</f>
        <v>31</v>
      </c>
      <c r="AF72" s="27">
        <f>VLOOKUP(A72,[7]ME!$A$3:$E$134,4,0)</f>
        <v>45</v>
      </c>
      <c r="AG72" s="3">
        <f t="shared" si="91"/>
        <v>76</v>
      </c>
      <c r="AH72" s="4" t="str">
        <f t="shared" si="92"/>
        <v>A+</v>
      </c>
      <c r="AI72" s="4" t="str">
        <f t="shared" si="93"/>
        <v>9</v>
      </c>
      <c r="AJ72" s="1">
        <v>4</v>
      </c>
      <c r="AK72" s="11">
        <f t="shared" si="94"/>
        <v>36</v>
      </c>
      <c r="AL72" s="26">
        <f>VLOOKUP(A72,[8]EMC!$A$3:$E$134,3,0)</f>
        <v>31</v>
      </c>
      <c r="AM72" s="26">
        <f>VLOOKUP(A72,[8]EMC!$A$3:$E$134,4,0)</f>
        <v>45</v>
      </c>
      <c r="AN72" s="3">
        <f t="shared" si="95"/>
        <v>76</v>
      </c>
      <c r="AO72" s="4" t="str">
        <f t="shared" si="96"/>
        <v>A+</v>
      </c>
      <c r="AP72" s="4" t="str">
        <f t="shared" si="97"/>
        <v>9</v>
      </c>
      <c r="AQ72" s="1">
        <v>4</v>
      </c>
      <c r="AR72" s="11">
        <f t="shared" si="98"/>
        <v>36</v>
      </c>
      <c r="AS72" s="17">
        <f>VLOOKUP(A72,[9]NSS!$A$3:$E$134,3,0)</f>
        <v>31</v>
      </c>
      <c r="AT72" s="17">
        <f>VLOOKUP(A72,[9]NSS!$A$3:$E$134,4,0)</f>
        <v>45</v>
      </c>
      <c r="AU72" s="3">
        <f t="shared" si="99"/>
        <v>76</v>
      </c>
      <c r="AV72" s="4" t="str">
        <f t="shared" si="100"/>
        <v>A+</v>
      </c>
      <c r="AW72" s="4" t="str">
        <f t="shared" si="101"/>
        <v>9</v>
      </c>
      <c r="AX72" s="1">
        <v>4</v>
      </c>
      <c r="AY72" s="11">
        <f t="shared" si="102"/>
        <v>36</v>
      </c>
      <c r="AZ72" s="26">
        <f>VLOOKUP(A72,[10]ITM!$A$3:$E$134,3,0)</f>
        <v>31</v>
      </c>
      <c r="BA72" s="26">
        <f>VLOOKUP(A72,[10]ITM!$A$3:$E$134,4,0)</f>
        <v>45</v>
      </c>
      <c r="BB72" s="3">
        <f t="shared" si="103"/>
        <v>76</v>
      </c>
      <c r="BC72" s="4" t="str">
        <f t="shared" si="104"/>
        <v>A+</v>
      </c>
      <c r="BD72" s="4" t="str">
        <f t="shared" si="105"/>
        <v>9</v>
      </c>
      <c r="BE72" s="1">
        <v>4</v>
      </c>
      <c r="BF72" s="11">
        <f t="shared" si="106"/>
        <v>36</v>
      </c>
      <c r="BG72" s="3">
        <f t="shared" si="107"/>
        <v>248</v>
      </c>
      <c r="BH72" s="3">
        <f t="shared" si="108"/>
        <v>360</v>
      </c>
      <c r="BI72" s="3">
        <f t="shared" si="109"/>
        <v>608</v>
      </c>
      <c r="BJ72" s="7">
        <f t="shared" si="110"/>
        <v>72</v>
      </c>
      <c r="BK72" s="7">
        <f t="shared" si="111"/>
        <v>288</v>
      </c>
      <c r="BL72" s="12">
        <f t="shared" si="112"/>
        <v>76</v>
      </c>
      <c r="BM72" s="3" t="s">
        <v>19</v>
      </c>
      <c r="BN72" s="8">
        <f t="shared" si="113"/>
        <v>9</v>
      </c>
      <c r="BO72" s="4" t="str">
        <f t="shared" si="114"/>
        <v>A+</v>
      </c>
      <c r="BP72" s="10" t="str">
        <f t="shared" si="115"/>
        <v>75-79-99</v>
      </c>
    </row>
    <row r="73" spans="1:68" x14ac:dyDescent="0.25">
      <c r="A73" s="13">
        <f>[2]Sheet1!$A72</f>
        <v>1719071</v>
      </c>
      <c r="B73" s="14" t="str">
        <f>[2]Sheet1!$E72</f>
        <v>Chinthala Sathish Chandra</v>
      </c>
      <c r="C73" s="17">
        <f>VLOOKUP(A73,[3]PM!$A$3:$E$134,3,0)</f>
        <v>33</v>
      </c>
      <c r="D73" s="17">
        <f>VLOOKUP(A73,[3]PM!$A$3:$E$134,4,0)</f>
        <v>36</v>
      </c>
      <c r="E73" s="3">
        <f t="shared" si="75"/>
        <v>69</v>
      </c>
      <c r="F73" s="4" t="str">
        <f t="shared" si="76"/>
        <v>B+</v>
      </c>
      <c r="G73" s="4" t="str">
        <f t="shared" si="77"/>
        <v>7</v>
      </c>
      <c r="H73" s="1">
        <v>4</v>
      </c>
      <c r="I73" s="11">
        <f t="shared" si="78"/>
        <v>28</v>
      </c>
      <c r="J73" s="17">
        <f>VLOOKUP(A73,[4]FA!$A$3:$E$134,3,0)</f>
        <v>33</v>
      </c>
      <c r="K73" s="17">
        <f>VLOOKUP(A73,[1]FA!$A$3:$E$134,4,0)</f>
        <v>36</v>
      </c>
      <c r="L73" s="3">
        <f t="shared" si="79"/>
        <v>69</v>
      </c>
      <c r="M73" s="4" t="str">
        <f t="shared" si="80"/>
        <v>B+</v>
      </c>
      <c r="N73" s="4" t="str">
        <f t="shared" si="81"/>
        <v>7</v>
      </c>
      <c r="O73" s="1">
        <v>4</v>
      </c>
      <c r="P73" s="11">
        <f t="shared" si="82"/>
        <v>28</v>
      </c>
      <c r="Q73" s="25">
        <f>VLOOKUP(A73,[5]BS!$A$3:$E$134,3,0)</f>
        <v>33</v>
      </c>
      <c r="R73" s="25">
        <f>VLOOKUP(A73,[5]BS!$A$3:$E$134,4,0)</f>
        <v>36</v>
      </c>
      <c r="S73" s="3">
        <f t="shared" si="83"/>
        <v>69</v>
      </c>
      <c r="T73" s="4" t="str">
        <f t="shared" si="84"/>
        <v>A</v>
      </c>
      <c r="U73" s="4" t="str">
        <f t="shared" si="85"/>
        <v>7</v>
      </c>
      <c r="V73" s="1">
        <v>4</v>
      </c>
      <c r="W73" s="11">
        <f t="shared" si="86"/>
        <v>28</v>
      </c>
      <c r="X73" s="26">
        <f>VLOOKUP(A73,[6]OM!$A$3:$E$134,3,0)</f>
        <v>33</v>
      </c>
      <c r="Y73" s="27">
        <f>VLOOKUP(A73,[6]OM!$A$3:$E$134,4,0)</f>
        <v>36</v>
      </c>
      <c r="Z73" s="3">
        <f t="shared" si="87"/>
        <v>69</v>
      </c>
      <c r="AA73" s="4" t="str">
        <f t="shared" si="88"/>
        <v>B+</v>
      </c>
      <c r="AB73" s="4" t="str">
        <f t="shared" si="89"/>
        <v>7</v>
      </c>
      <c r="AC73" s="1">
        <v>4</v>
      </c>
      <c r="AD73" s="11">
        <f t="shared" si="90"/>
        <v>28</v>
      </c>
      <c r="AE73" s="26">
        <f>VLOOKUP(A73,[7]ME!$A$3:$E$134,3,0)</f>
        <v>33</v>
      </c>
      <c r="AF73" s="27">
        <f>VLOOKUP(A73,[7]ME!$A$3:$E$134,4,0)</f>
        <v>36</v>
      </c>
      <c r="AG73" s="3">
        <f t="shared" si="91"/>
        <v>69</v>
      </c>
      <c r="AH73" s="4" t="str">
        <f t="shared" si="92"/>
        <v>B+</v>
      </c>
      <c r="AI73" s="4" t="str">
        <f t="shared" si="93"/>
        <v>7</v>
      </c>
      <c r="AJ73" s="1">
        <v>4</v>
      </c>
      <c r="AK73" s="11">
        <f t="shared" si="94"/>
        <v>28</v>
      </c>
      <c r="AL73" s="26">
        <f>VLOOKUP(A73,[8]EMC!$A$3:$E$134,3,0)</f>
        <v>33</v>
      </c>
      <c r="AM73" s="26">
        <f>VLOOKUP(A73,[8]EMC!$A$3:$E$134,4,0)</f>
        <v>36</v>
      </c>
      <c r="AN73" s="3">
        <f t="shared" si="95"/>
        <v>69</v>
      </c>
      <c r="AO73" s="4" t="str">
        <f t="shared" si="96"/>
        <v>B+</v>
      </c>
      <c r="AP73" s="4" t="str">
        <f t="shared" si="97"/>
        <v>7</v>
      </c>
      <c r="AQ73" s="1">
        <v>4</v>
      </c>
      <c r="AR73" s="11">
        <f t="shared" si="98"/>
        <v>28</v>
      </c>
      <c r="AS73" s="17">
        <f>VLOOKUP(A73,[9]NSS!$A$3:$E$134,3,0)</f>
        <v>33</v>
      </c>
      <c r="AT73" s="17">
        <f>VLOOKUP(A73,[9]NSS!$A$3:$E$134,4,0)</f>
        <v>36</v>
      </c>
      <c r="AU73" s="3">
        <f t="shared" si="99"/>
        <v>69</v>
      </c>
      <c r="AV73" s="4" t="str">
        <f t="shared" si="100"/>
        <v>B+</v>
      </c>
      <c r="AW73" s="4" t="str">
        <f t="shared" si="101"/>
        <v>7</v>
      </c>
      <c r="AX73" s="1">
        <v>4</v>
      </c>
      <c r="AY73" s="11">
        <f t="shared" si="102"/>
        <v>28</v>
      </c>
      <c r="AZ73" s="26">
        <f>VLOOKUP(A73,[10]ITM!$A$3:$E$134,3,0)</f>
        <v>33</v>
      </c>
      <c r="BA73" s="26">
        <f>VLOOKUP(A73,[10]ITM!$A$3:$E$134,4,0)</f>
        <v>36</v>
      </c>
      <c r="BB73" s="3">
        <f t="shared" si="103"/>
        <v>69</v>
      </c>
      <c r="BC73" s="4" t="str">
        <f t="shared" si="104"/>
        <v>B+</v>
      </c>
      <c r="BD73" s="4" t="str">
        <f t="shared" si="105"/>
        <v>7</v>
      </c>
      <c r="BE73" s="1">
        <v>4</v>
      </c>
      <c r="BF73" s="11">
        <f t="shared" si="106"/>
        <v>28</v>
      </c>
      <c r="BG73" s="3">
        <f t="shared" si="107"/>
        <v>264</v>
      </c>
      <c r="BH73" s="3">
        <f t="shared" si="108"/>
        <v>288</v>
      </c>
      <c r="BI73" s="3">
        <f t="shared" si="109"/>
        <v>552</v>
      </c>
      <c r="BJ73" s="7">
        <f t="shared" si="110"/>
        <v>56</v>
      </c>
      <c r="BK73" s="7">
        <f t="shared" si="111"/>
        <v>224</v>
      </c>
      <c r="BL73" s="12">
        <f t="shared" si="112"/>
        <v>69</v>
      </c>
      <c r="BM73" s="3" t="s">
        <v>19</v>
      </c>
      <c r="BN73" s="8">
        <f t="shared" si="113"/>
        <v>7</v>
      </c>
      <c r="BO73" s="4" t="str">
        <f t="shared" si="114"/>
        <v>B+</v>
      </c>
      <c r="BP73" s="10" t="str">
        <f t="shared" si="115"/>
        <v>65-69.99</v>
      </c>
    </row>
    <row r="74" spans="1:68" x14ac:dyDescent="0.25">
      <c r="A74" s="13">
        <f>[2]Sheet1!$A73</f>
        <v>1719072</v>
      </c>
      <c r="B74" s="14" t="str">
        <f>[2]Sheet1!$E73</f>
        <v>Vadde Sanjeev Chandra</v>
      </c>
      <c r="C74" s="17">
        <f>VLOOKUP(A74,[3]PM!$A$3:$E$134,3,0)</f>
        <v>32</v>
      </c>
      <c r="D74" s="17">
        <f>VLOOKUP(A74,[3]PM!$A$3:$E$134,4,0)</f>
        <v>39</v>
      </c>
      <c r="E74" s="3">
        <f t="shared" si="75"/>
        <v>71</v>
      </c>
      <c r="F74" s="4" t="str">
        <f t="shared" si="76"/>
        <v>A</v>
      </c>
      <c r="G74" s="4" t="str">
        <f t="shared" si="77"/>
        <v>8</v>
      </c>
      <c r="H74" s="1">
        <v>4</v>
      </c>
      <c r="I74" s="11">
        <f t="shared" si="78"/>
        <v>32</v>
      </c>
      <c r="J74" s="17">
        <f>VLOOKUP(A74,[4]FA!$A$3:$E$134,3,0)</f>
        <v>32</v>
      </c>
      <c r="K74" s="17">
        <f>VLOOKUP(A74,[1]FA!$A$3:$E$134,4,0)</f>
        <v>39</v>
      </c>
      <c r="L74" s="3">
        <f t="shared" si="79"/>
        <v>71</v>
      </c>
      <c r="M74" s="4" t="str">
        <f t="shared" si="80"/>
        <v>A</v>
      </c>
      <c r="N74" s="4" t="str">
        <f t="shared" si="81"/>
        <v>8</v>
      </c>
      <c r="O74" s="1">
        <v>4</v>
      </c>
      <c r="P74" s="11">
        <f t="shared" si="82"/>
        <v>32</v>
      </c>
      <c r="Q74" s="25">
        <f>VLOOKUP(A74,[5]BS!$A$3:$E$134,3,0)</f>
        <v>32</v>
      </c>
      <c r="R74" s="25">
        <f>VLOOKUP(A74,[5]BS!$A$3:$E$134,4,0)</f>
        <v>39</v>
      </c>
      <c r="S74" s="3">
        <f t="shared" si="83"/>
        <v>71</v>
      </c>
      <c r="T74" s="4" t="str">
        <f t="shared" si="84"/>
        <v>A+</v>
      </c>
      <c r="U74" s="4" t="str">
        <f t="shared" si="85"/>
        <v>8</v>
      </c>
      <c r="V74" s="1">
        <v>4</v>
      </c>
      <c r="W74" s="11">
        <f t="shared" si="86"/>
        <v>32</v>
      </c>
      <c r="X74" s="26">
        <f>VLOOKUP(A74,[6]OM!$A$3:$E$134,3,0)</f>
        <v>32</v>
      </c>
      <c r="Y74" s="27">
        <f>VLOOKUP(A74,[6]OM!$A$3:$E$134,4,0)</f>
        <v>39</v>
      </c>
      <c r="Z74" s="3">
        <f t="shared" si="87"/>
        <v>71</v>
      </c>
      <c r="AA74" s="4" t="str">
        <f t="shared" si="88"/>
        <v>A</v>
      </c>
      <c r="AB74" s="4" t="str">
        <f t="shared" si="89"/>
        <v>8</v>
      </c>
      <c r="AC74" s="1">
        <v>4</v>
      </c>
      <c r="AD74" s="11">
        <f t="shared" si="90"/>
        <v>32</v>
      </c>
      <c r="AE74" s="26">
        <f>VLOOKUP(A74,[7]ME!$A$3:$E$134,3,0)</f>
        <v>32</v>
      </c>
      <c r="AF74" s="27">
        <f>VLOOKUP(A74,[7]ME!$A$3:$E$134,4,0)</f>
        <v>39</v>
      </c>
      <c r="AG74" s="3">
        <f t="shared" si="91"/>
        <v>71</v>
      </c>
      <c r="AH74" s="4" t="str">
        <f t="shared" si="92"/>
        <v>A</v>
      </c>
      <c r="AI74" s="4" t="str">
        <f t="shared" si="93"/>
        <v>8</v>
      </c>
      <c r="AJ74" s="1">
        <v>4</v>
      </c>
      <c r="AK74" s="11">
        <f t="shared" si="94"/>
        <v>32</v>
      </c>
      <c r="AL74" s="26">
        <f>VLOOKUP(A74,[8]EMC!$A$3:$E$134,3,0)</f>
        <v>32</v>
      </c>
      <c r="AM74" s="26">
        <f>VLOOKUP(A74,[8]EMC!$A$3:$E$134,4,0)</f>
        <v>39</v>
      </c>
      <c r="AN74" s="3">
        <f t="shared" si="95"/>
        <v>71</v>
      </c>
      <c r="AO74" s="4" t="str">
        <f t="shared" si="96"/>
        <v>A</v>
      </c>
      <c r="AP74" s="4" t="str">
        <f t="shared" si="97"/>
        <v>8</v>
      </c>
      <c r="AQ74" s="1">
        <v>4</v>
      </c>
      <c r="AR74" s="11">
        <f t="shared" si="98"/>
        <v>32</v>
      </c>
      <c r="AS74" s="17">
        <f>VLOOKUP(A74,[9]NSS!$A$3:$E$134,3,0)</f>
        <v>32</v>
      </c>
      <c r="AT74" s="17">
        <f>VLOOKUP(A74,[9]NSS!$A$3:$E$134,4,0)</f>
        <v>39</v>
      </c>
      <c r="AU74" s="3">
        <f t="shared" si="99"/>
        <v>71</v>
      </c>
      <c r="AV74" s="4" t="str">
        <f t="shared" si="100"/>
        <v>A</v>
      </c>
      <c r="AW74" s="4" t="str">
        <f t="shared" si="101"/>
        <v>8</v>
      </c>
      <c r="AX74" s="1">
        <v>4</v>
      </c>
      <c r="AY74" s="11">
        <f t="shared" si="102"/>
        <v>32</v>
      </c>
      <c r="AZ74" s="26">
        <f>VLOOKUP(A74,[10]ITM!$A$3:$E$134,3,0)</f>
        <v>32</v>
      </c>
      <c r="BA74" s="26">
        <f>VLOOKUP(A74,[10]ITM!$A$3:$E$134,4,0)</f>
        <v>39</v>
      </c>
      <c r="BB74" s="3">
        <f t="shared" si="103"/>
        <v>71</v>
      </c>
      <c r="BC74" s="4" t="str">
        <f t="shared" si="104"/>
        <v>A</v>
      </c>
      <c r="BD74" s="4" t="str">
        <f t="shared" si="105"/>
        <v>8</v>
      </c>
      <c r="BE74" s="1">
        <v>4</v>
      </c>
      <c r="BF74" s="11">
        <f t="shared" si="106"/>
        <v>32</v>
      </c>
      <c r="BG74" s="3">
        <f t="shared" si="107"/>
        <v>256</v>
      </c>
      <c r="BH74" s="3">
        <f t="shared" si="108"/>
        <v>312</v>
      </c>
      <c r="BI74" s="3">
        <f t="shared" si="109"/>
        <v>568</v>
      </c>
      <c r="BJ74" s="7">
        <f t="shared" si="110"/>
        <v>64</v>
      </c>
      <c r="BK74" s="7">
        <f t="shared" si="111"/>
        <v>256</v>
      </c>
      <c r="BL74" s="12">
        <f t="shared" si="112"/>
        <v>71</v>
      </c>
      <c r="BM74" s="3" t="s">
        <v>19</v>
      </c>
      <c r="BN74" s="8">
        <f t="shared" si="113"/>
        <v>8</v>
      </c>
      <c r="BO74" s="4" t="str">
        <f t="shared" si="114"/>
        <v>A</v>
      </c>
      <c r="BP74" s="10" t="str">
        <f t="shared" si="115"/>
        <v>70.74.99</v>
      </c>
    </row>
    <row r="75" spans="1:68" x14ac:dyDescent="0.25">
      <c r="A75" s="13">
        <f>[2]Sheet1!$A74</f>
        <v>1719073</v>
      </c>
      <c r="B75" s="14" t="str">
        <f>[2]Sheet1!$E74</f>
        <v>B Rajender Naik</v>
      </c>
      <c r="C75" s="17">
        <f>VLOOKUP(A75,[3]PM!$A$3:$E$134,3,0)</f>
        <v>30</v>
      </c>
      <c r="D75" s="17">
        <f>VLOOKUP(A75,[3]PM!$A$3:$E$134,4,0)</f>
        <v>41</v>
      </c>
      <c r="E75" s="3">
        <f t="shared" si="75"/>
        <v>71</v>
      </c>
      <c r="F75" s="4" t="str">
        <f t="shared" si="76"/>
        <v>A</v>
      </c>
      <c r="G75" s="4" t="str">
        <f t="shared" si="77"/>
        <v>8</v>
      </c>
      <c r="H75" s="1">
        <v>4</v>
      </c>
      <c r="I75" s="11">
        <f t="shared" si="78"/>
        <v>32</v>
      </c>
      <c r="J75" s="17">
        <f>VLOOKUP(A75,[4]FA!$A$3:$E$134,3,0)</f>
        <v>30</v>
      </c>
      <c r="K75" s="17">
        <f>VLOOKUP(A75,[1]FA!$A$3:$E$134,4,0)</f>
        <v>41</v>
      </c>
      <c r="L75" s="3">
        <f t="shared" si="79"/>
        <v>71</v>
      </c>
      <c r="M75" s="4" t="str">
        <f t="shared" si="80"/>
        <v>A</v>
      </c>
      <c r="N75" s="4" t="str">
        <f t="shared" si="81"/>
        <v>8</v>
      </c>
      <c r="O75" s="1">
        <v>4</v>
      </c>
      <c r="P75" s="11">
        <f t="shared" si="82"/>
        <v>32</v>
      </c>
      <c r="Q75" s="25">
        <f>VLOOKUP(A75,[5]BS!$A$3:$E$134,3,0)</f>
        <v>30</v>
      </c>
      <c r="R75" s="25">
        <f>VLOOKUP(A75,[5]BS!$A$3:$E$134,4,0)</f>
        <v>41</v>
      </c>
      <c r="S75" s="3">
        <f t="shared" si="83"/>
        <v>71</v>
      </c>
      <c r="T75" s="4" t="str">
        <f t="shared" si="84"/>
        <v>A+</v>
      </c>
      <c r="U75" s="4" t="str">
        <f t="shared" si="85"/>
        <v>8</v>
      </c>
      <c r="V75" s="1">
        <v>4</v>
      </c>
      <c r="W75" s="11">
        <f t="shared" si="86"/>
        <v>32</v>
      </c>
      <c r="X75" s="26">
        <f>VLOOKUP(A75,[6]OM!$A$3:$E$134,3,0)</f>
        <v>30</v>
      </c>
      <c r="Y75" s="27">
        <f>VLOOKUP(A75,[6]OM!$A$3:$E$134,4,0)</f>
        <v>41</v>
      </c>
      <c r="Z75" s="3">
        <f t="shared" si="87"/>
        <v>71</v>
      </c>
      <c r="AA75" s="4" t="str">
        <f t="shared" si="88"/>
        <v>A</v>
      </c>
      <c r="AB75" s="4" t="str">
        <f t="shared" si="89"/>
        <v>8</v>
      </c>
      <c r="AC75" s="1">
        <v>4</v>
      </c>
      <c r="AD75" s="11">
        <f t="shared" si="90"/>
        <v>32</v>
      </c>
      <c r="AE75" s="26">
        <f>VLOOKUP(A75,[7]ME!$A$3:$E$134,3,0)</f>
        <v>30</v>
      </c>
      <c r="AF75" s="27">
        <f>VLOOKUP(A75,[7]ME!$A$3:$E$134,4,0)</f>
        <v>41</v>
      </c>
      <c r="AG75" s="3">
        <f t="shared" si="91"/>
        <v>71</v>
      </c>
      <c r="AH75" s="4" t="str">
        <f t="shared" si="92"/>
        <v>A</v>
      </c>
      <c r="AI75" s="4" t="str">
        <f t="shared" si="93"/>
        <v>8</v>
      </c>
      <c r="AJ75" s="1">
        <v>4</v>
      </c>
      <c r="AK75" s="11">
        <f t="shared" si="94"/>
        <v>32</v>
      </c>
      <c r="AL75" s="26">
        <f>VLOOKUP(A75,[8]EMC!$A$3:$E$134,3,0)</f>
        <v>30</v>
      </c>
      <c r="AM75" s="26">
        <f>VLOOKUP(A75,[8]EMC!$A$3:$E$134,4,0)</f>
        <v>41</v>
      </c>
      <c r="AN75" s="3">
        <f t="shared" si="95"/>
        <v>71</v>
      </c>
      <c r="AO75" s="4" t="str">
        <f t="shared" si="96"/>
        <v>A</v>
      </c>
      <c r="AP75" s="4" t="str">
        <f t="shared" si="97"/>
        <v>8</v>
      </c>
      <c r="AQ75" s="1">
        <v>4</v>
      </c>
      <c r="AR75" s="11">
        <f t="shared" si="98"/>
        <v>32</v>
      </c>
      <c r="AS75" s="17">
        <f>VLOOKUP(A75,[9]NSS!$A$3:$E$134,3,0)</f>
        <v>30</v>
      </c>
      <c r="AT75" s="17">
        <f>VLOOKUP(A75,[9]NSS!$A$3:$E$134,4,0)</f>
        <v>41</v>
      </c>
      <c r="AU75" s="3">
        <f t="shared" si="99"/>
        <v>71</v>
      </c>
      <c r="AV75" s="4" t="str">
        <f t="shared" si="100"/>
        <v>A</v>
      </c>
      <c r="AW75" s="4" t="str">
        <f t="shared" si="101"/>
        <v>8</v>
      </c>
      <c r="AX75" s="1">
        <v>4</v>
      </c>
      <c r="AY75" s="11">
        <f t="shared" si="102"/>
        <v>32</v>
      </c>
      <c r="AZ75" s="26">
        <f>VLOOKUP(A75,[10]ITM!$A$3:$E$134,3,0)</f>
        <v>30</v>
      </c>
      <c r="BA75" s="26">
        <f>VLOOKUP(A75,[10]ITM!$A$3:$E$134,4,0)</f>
        <v>41</v>
      </c>
      <c r="BB75" s="3">
        <f t="shared" si="103"/>
        <v>71</v>
      </c>
      <c r="BC75" s="4" t="str">
        <f t="shared" si="104"/>
        <v>A</v>
      </c>
      <c r="BD75" s="4" t="str">
        <f t="shared" si="105"/>
        <v>8</v>
      </c>
      <c r="BE75" s="1">
        <v>4</v>
      </c>
      <c r="BF75" s="11">
        <f t="shared" si="106"/>
        <v>32</v>
      </c>
      <c r="BG75" s="3">
        <f t="shared" si="107"/>
        <v>240</v>
      </c>
      <c r="BH75" s="3">
        <f t="shared" si="108"/>
        <v>328</v>
      </c>
      <c r="BI75" s="3">
        <f t="shared" si="109"/>
        <v>568</v>
      </c>
      <c r="BJ75" s="7">
        <f t="shared" si="110"/>
        <v>64</v>
      </c>
      <c r="BK75" s="7">
        <f t="shared" si="111"/>
        <v>256</v>
      </c>
      <c r="BL75" s="12">
        <f t="shared" si="112"/>
        <v>71</v>
      </c>
      <c r="BM75" s="3" t="s">
        <v>19</v>
      </c>
      <c r="BN75" s="8">
        <f t="shared" si="113"/>
        <v>8</v>
      </c>
      <c r="BO75" s="4" t="str">
        <f t="shared" si="114"/>
        <v>A</v>
      </c>
      <c r="BP75" s="10" t="str">
        <f t="shared" si="115"/>
        <v>70.74.99</v>
      </c>
    </row>
    <row r="76" spans="1:68" x14ac:dyDescent="0.25">
      <c r="A76" s="13">
        <f>[2]Sheet1!$A75</f>
        <v>1719074</v>
      </c>
      <c r="B76" s="14" t="str">
        <f>[2]Sheet1!$E75</f>
        <v>Gaurav Mehta Naik</v>
      </c>
      <c r="C76" s="17">
        <f>VLOOKUP(A76,[3]PM!$A$3:$E$134,3,0)</f>
        <v>29</v>
      </c>
      <c r="D76" s="17">
        <f>VLOOKUP(A76,[3]PM!$A$3:$E$134,4,0)</f>
        <v>46</v>
      </c>
      <c r="E76" s="3">
        <f t="shared" si="75"/>
        <v>75</v>
      </c>
      <c r="F76" s="4" t="str">
        <f t="shared" si="76"/>
        <v>A+</v>
      </c>
      <c r="G76" s="4" t="str">
        <f t="shared" si="77"/>
        <v>9</v>
      </c>
      <c r="H76" s="1">
        <v>4</v>
      </c>
      <c r="I76" s="11">
        <f t="shared" si="78"/>
        <v>36</v>
      </c>
      <c r="J76" s="17">
        <f>VLOOKUP(A76,[4]FA!$A$3:$E$134,3,0)</f>
        <v>29</v>
      </c>
      <c r="K76" s="17">
        <f>VLOOKUP(A76,[1]FA!$A$3:$E$134,4,0)</f>
        <v>46</v>
      </c>
      <c r="L76" s="3">
        <f t="shared" si="79"/>
        <v>75</v>
      </c>
      <c r="M76" s="4" t="str">
        <f t="shared" si="80"/>
        <v>A+</v>
      </c>
      <c r="N76" s="4" t="str">
        <f t="shared" si="81"/>
        <v>9</v>
      </c>
      <c r="O76" s="1">
        <v>4</v>
      </c>
      <c r="P76" s="11">
        <f t="shared" si="82"/>
        <v>36</v>
      </c>
      <c r="Q76" s="25">
        <f>VLOOKUP(A76,[5]BS!$A$3:$E$134,3,0)</f>
        <v>29</v>
      </c>
      <c r="R76" s="25">
        <f>VLOOKUP(A76,[5]BS!$A$3:$E$134,4,0)</f>
        <v>46</v>
      </c>
      <c r="S76" s="3">
        <f t="shared" si="83"/>
        <v>75</v>
      </c>
      <c r="T76" s="4" t="str">
        <f t="shared" si="84"/>
        <v>A+</v>
      </c>
      <c r="U76" s="4" t="str">
        <f t="shared" si="85"/>
        <v>9</v>
      </c>
      <c r="V76" s="1">
        <v>4</v>
      </c>
      <c r="W76" s="11">
        <f t="shared" si="86"/>
        <v>36</v>
      </c>
      <c r="X76" s="26">
        <f>VLOOKUP(A76,[6]OM!$A$3:$E$134,3,0)</f>
        <v>29</v>
      </c>
      <c r="Y76" s="27">
        <f>VLOOKUP(A76,[6]OM!$A$3:$E$134,4,0)</f>
        <v>46</v>
      </c>
      <c r="Z76" s="3">
        <f t="shared" si="87"/>
        <v>75</v>
      </c>
      <c r="AA76" s="4" t="str">
        <f t="shared" si="88"/>
        <v>A+</v>
      </c>
      <c r="AB76" s="4" t="str">
        <f t="shared" si="89"/>
        <v>9</v>
      </c>
      <c r="AC76" s="1">
        <v>4</v>
      </c>
      <c r="AD76" s="11">
        <f t="shared" si="90"/>
        <v>36</v>
      </c>
      <c r="AE76" s="26">
        <f>VLOOKUP(A76,[7]ME!$A$3:$E$134,3,0)</f>
        <v>29</v>
      </c>
      <c r="AF76" s="27">
        <f>VLOOKUP(A76,[7]ME!$A$3:$E$134,4,0)</f>
        <v>46</v>
      </c>
      <c r="AG76" s="3">
        <f t="shared" si="91"/>
        <v>75</v>
      </c>
      <c r="AH76" s="4" t="str">
        <f t="shared" si="92"/>
        <v>A+</v>
      </c>
      <c r="AI76" s="4" t="str">
        <f t="shared" si="93"/>
        <v>9</v>
      </c>
      <c r="AJ76" s="1">
        <v>4</v>
      </c>
      <c r="AK76" s="11">
        <f t="shared" si="94"/>
        <v>36</v>
      </c>
      <c r="AL76" s="26">
        <f>VLOOKUP(A76,[8]EMC!$A$3:$E$134,3,0)</f>
        <v>29</v>
      </c>
      <c r="AM76" s="26">
        <f>VLOOKUP(A76,[8]EMC!$A$3:$E$134,4,0)</f>
        <v>46</v>
      </c>
      <c r="AN76" s="3">
        <f t="shared" si="95"/>
        <v>75</v>
      </c>
      <c r="AO76" s="4" t="str">
        <f t="shared" si="96"/>
        <v>A+</v>
      </c>
      <c r="AP76" s="4" t="str">
        <f t="shared" si="97"/>
        <v>9</v>
      </c>
      <c r="AQ76" s="1">
        <v>4</v>
      </c>
      <c r="AR76" s="11">
        <f t="shared" si="98"/>
        <v>36</v>
      </c>
      <c r="AS76" s="17">
        <f>VLOOKUP(A76,[9]NSS!$A$3:$E$134,3,0)</f>
        <v>29</v>
      </c>
      <c r="AT76" s="17">
        <f>VLOOKUP(A76,[9]NSS!$A$3:$E$134,4,0)</f>
        <v>46</v>
      </c>
      <c r="AU76" s="3">
        <f t="shared" si="99"/>
        <v>75</v>
      </c>
      <c r="AV76" s="4" t="str">
        <f t="shared" si="100"/>
        <v>A+</v>
      </c>
      <c r="AW76" s="4" t="str">
        <f t="shared" si="101"/>
        <v>9</v>
      </c>
      <c r="AX76" s="1">
        <v>4</v>
      </c>
      <c r="AY76" s="11">
        <f t="shared" si="102"/>
        <v>36</v>
      </c>
      <c r="AZ76" s="26">
        <f>VLOOKUP(A76,[10]ITM!$A$3:$E$134,3,0)</f>
        <v>29</v>
      </c>
      <c r="BA76" s="26">
        <f>VLOOKUP(A76,[10]ITM!$A$3:$E$134,4,0)</f>
        <v>46</v>
      </c>
      <c r="BB76" s="3">
        <f t="shared" si="103"/>
        <v>75</v>
      </c>
      <c r="BC76" s="4" t="str">
        <f t="shared" si="104"/>
        <v>A+</v>
      </c>
      <c r="BD76" s="4" t="str">
        <f t="shared" si="105"/>
        <v>9</v>
      </c>
      <c r="BE76" s="1">
        <v>4</v>
      </c>
      <c r="BF76" s="11">
        <f t="shared" si="106"/>
        <v>36</v>
      </c>
      <c r="BG76" s="3">
        <f t="shared" si="107"/>
        <v>232</v>
      </c>
      <c r="BH76" s="3">
        <f t="shared" si="108"/>
        <v>368</v>
      </c>
      <c r="BI76" s="3">
        <f t="shared" si="109"/>
        <v>600</v>
      </c>
      <c r="BJ76" s="7">
        <f t="shared" si="110"/>
        <v>72</v>
      </c>
      <c r="BK76" s="7">
        <f t="shared" si="111"/>
        <v>288</v>
      </c>
      <c r="BL76" s="12">
        <f t="shared" si="112"/>
        <v>75</v>
      </c>
      <c r="BM76" s="3" t="s">
        <v>19</v>
      </c>
      <c r="BN76" s="8">
        <f t="shared" si="113"/>
        <v>9</v>
      </c>
      <c r="BO76" s="4" t="str">
        <f t="shared" si="114"/>
        <v>A+</v>
      </c>
      <c r="BP76" s="10" t="str">
        <f t="shared" si="115"/>
        <v>75-79-99</v>
      </c>
    </row>
    <row r="77" spans="1:68" x14ac:dyDescent="0.25">
      <c r="A77" s="13">
        <f>[2]Sheet1!$A76</f>
        <v>1719075</v>
      </c>
      <c r="B77" s="14" t="str">
        <f>[2]Sheet1!$E76</f>
        <v>Naveen Kumar Molleti</v>
      </c>
      <c r="C77" s="17">
        <f>VLOOKUP(A77,[3]PM!$A$3:$E$134,3,0)</f>
        <v>27</v>
      </c>
      <c r="D77" s="17">
        <f>VLOOKUP(A77,[3]PM!$A$3:$E$134,4,0)</f>
        <v>40</v>
      </c>
      <c r="E77" s="3">
        <f t="shared" si="75"/>
        <v>67</v>
      </c>
      <c r="F77" s="4" t="str">
        <f t="shared" si="76"/>
        <v>B+</v>
      </c>
      <c r="G77" s="4" t="str">
        <f t="shared" si="77"/>
        <v>7</v>
      </c>
      <c r="H77" s="1">
        <v>4</v>
      </c>
      <c r="I77" s="11">
        <f t="shared" si="78"/>
        <v>28</v>
      </c>
      <c r="J77" s="17">
        <f>VLOOKUP(A77,[4]FA!$A$3:$E$134,3,0)</f>
        <v>27</v>
      </c>
      <c r="K77" s="17">
        <f>VLOOKUP(A77,[1]FA!$A$3:$E$134,4,0)</f>
        <v>40</v>
      </c>
      <c r="L77" s="3">
        <f t="shared" si="79"/>
        <v>67</v>
      </c>
      <c r="M77" s="4" t="str">
        <f t="shared" si="80"/>
        <v>B+</v>
      </c>
      <c r="N77" s="4" t="str">
        <f t="shared" si="81"/>
        <v>7</v>
      </c>
      <c r="O77" s="1">
        <v>4</v>
      </c>
      <c r="P77" s="11">
        <f t="shared" si="82"/>
        <v>28</v>
      </c>
      <c r="Q77" s="25">
        <f>VLOOKUP(A77,[5]BS!$A$3:$E$134,3,0)</f>
        <v>27</v>
      </c>
      <c r="R77" s="25">
        <f>VLOOKUP(A77,[5]BS!$A$3:$E$134,4,0)</f>
        <v>40</v>
      </c>
      <c r="S77" s="3">
        <f t="shared" si="83"/>
        <v>67</v>
      </c>
      <c r="T77" s="4" t="str">
        <f t="shared" si="84"/>
        <v>A</v>
      </c>
      <c r="U77" s="4" t="str">
        <f t="shared" si="85"/>
        <v>7</v>
      </c>
      <c r="V77" s="1">
        <v>4</v>
      </c>
      <c r="W77" s="11">
        <f t="shared" si="86"/>
        <v>28</v>
      </c>
      <c r="X77" s="26">
        <f>VLOOKUP(A77,[6]OM!$A$3:$E$134,3,0)</f>
        <v>27</v>
      </c>
      <c r="Y77" s="27">
        <f>VLOOKUP(A77,[6]OM!$A$3:$E$134,4,0)</f>
        <v>40</v>
      </c>
      <c r="Z77" s="3">
        <f t="shared" si="87"/>
        <v>67</v>
      </c>
      <c r="AA77" s="4" t="str">
        <f t="shared" si="88"/>
        <v>B+</v>
      </c>
      <c r="AB77" s="4" t="str">
        <f t="shared" si="89"/>
        <v>7</v>
      </c>
      <c r="AC77" s="1">
        <v>4</v>
      </c>
      <c r="AD77" s="11">
        <f t="shared" si="90"/>
        <v>28</v>
      </c>
      <c r="AE77" s="26">
        <f>VLOOKUP(A77,[7]ME!$A$3:$E$134,3,0)</f>
        <v>27</v>
      </c>
      <c r="AF77" s="27">
        <f>VLOOKUP(A77,[7]ME!$A$3:$E$134,4,0)</f>
        <v>40</v>
      </c>
      <c r="AG77" s="3">
        <f t="shared" si="91"/>
        <v>67</v>
      </c>
      <c r="AH77" s="4" t="str">
        <f t="shared" si="92"/>
        <v>B+</v>
      </c>
      <c r="AI77" s="4" t="str">
        <f t="shared" si="93"/>
        <v>7</v>
      </c>
      <c r="AJ77" s="1">
        <v>4</v>
      </c>
      <c r="AK77" s="11">
        <f t="shared" si="94"/>
        <v>28</v>
      </c>
      <c r="AL77" s="26">
        <f>VLOOKUP(A77,[8]EMC!$A$3:$E$134,3,0)</f>
        <v>27</v>
      </c>
      <c r="AM77" s="26">
        <f>VLOOKUP(A77,[8]EMC!$A$3:$E$134,4,0)</f>
        <v>40</v>
      </c>
      <c r="AN77" s="3">
        <f t="shared" si="95"/>
        <v>67</v>
      </c>
      <c r="AO77" s="4" t="str">
        <f t="shared" si="96"/>
        <v>B+</v>
      </c>
      <c r="AP77" s="4" t="str">
        <f t="shared" si="97"/>
        <v>7</v>
      </c>
      <c r="AQ77" s="1">
        <v>4</v>
      </c>
      <c r="AR77" s="11">
        <f t="shared" si="98"/>
        <v>28</v>
      </c>
      <c r="AS77" s="17">
        <f>VLOOKUP(A77,[9]NSS!$A$3:$E$134,3,0)</f>
        <v>27</v>
      </c>
      <c r="AT77" s="17">
        <f>VLOOKUP(A77,[9]NSS!$A$3:$E$134,4,0)</f>
        <v>40</v>
      </c>
      <c r="AU77" s="3">
        <f t="shared" si="99"/>
        <v>67</v>
      </c>
      <c r="AV77" s="4" t="str">
        <f t="shared" si="100"/>
        <v>B+</v>
      </c>
      <c r="AW77" s="4" t="str">
        <f t="shared" si="101"/>
        <v>7</v>
      </c>
      <c r="AX77" s="1">
        <v>4</v>
      </c>
      <c r="AY77" s="11">
        <f t="shared" si="102"/>
        <v>28</v>
      </c>
      <c r="AZ77" s="26">
        <f>VLOOKUP(A77,[10]ITM!$A$3:$E$134,3,0)</f>
        <v>27</v>
      </c>
      <c r="BA77" s="26">
        <f>VLOOKUP(A77,[10]ITM!$A$3:$E$134,4,0)</f>
        <v>40</v>
      </c>
      <c r="BB77" s="3">
        <f t="shared" si="103"/>
        <v>67</v>
      </c>
      <c r="BC77" s="4" t="str">
        <f t="shared" si="104"/>
        <v>B+</v>
      </c>
      <c r="BD77" s="4" t="str">
        <f t="shared" si="105"/>
        <v>7</v>
      </c>
      <c r="BE77" s="1">
        <v>4</v>
      </c>
      <c r="BF77" s="11">
        <f t="shared" si="106"/>
        <v>28</v>
      </c>
      <c r="BG77" s="3">
        <f t="shared" si="107"/>
        <v>216</v>
      </c>
      <c r="BH77" s="3">
        <f t="shared" si="108"/>
        <v>320</v>
      </c>
      <c r="BI77" s="3">
        <f t="shared" si="109"/>
        <v>536</v>
      </c>
      <c r="BJ77" s="7">
        <f t="shared" si="110"/>
        <v>56</v>
      </c>
      <c r="BK77" s="7">
        <f t="shared" si="111"/>
        <v>224</v>
      </c>
      <c r="BL77" s="12">
        <f t="shared" si="112"/>
        <v>67</v>
      </c>
      <c r="BM77" s="3" t="s">
        <v>19</v>
      </c>
      <c r="BN77" s="8">
        <f t="shared" si="113"/>
        <v>7</v>
      </c>
      <c r="BO77" s="4" t="str">
        <f t="shared" si="114"/>
        <v>B+</v>
      </c>
      <c r="BP77" s="10" t="str">
        <f t="shared" si="115"/>
        <v>65-69.99</v>
      </c>
    </row>
    <row r="78" spans="1:68" x14ac:dyDescent="0.25">
      <c r="A78" s="13">
        <f>[2]Sheet1!$A77</f>
        <v>1719076</v>
      </c>
      <c r="B78" s="14" t="str">
        <f>[2]Sheet1!$E77</f>
        <v>Rahul Kumar Srivastava</v>
      </c>
      <c r="C78" s="17">
        <f>VLOOKUP(A78,[3]PM!$A$3:$E$134,3,0)</f>
        <v>31</v>
      </c>
      <c r="D78" s="17">
        <f>VLOOKUP(A78,[3]PM!$A$3:$E$134,4,0)</f>
        <v>38</v>
      </c>
      <c r="E78" s="3">
        <f t="shared" si="75"/>
        <v>69</v>
      </c>
      <c r="F78" s="4" t="str">
        <f t="shared" si="76"/>
        <v>B+</v>
      </c>
      <c r="G78" s="4" t="str">
        <f t="shared" si="77"/>
        <v>7</v>
      </c>
      <c r="H78" s="1">
        <v>4</v>
      </c>
      <c r="I78" s="11">
        <f t="shared" si="78"/>
        <v>28</v>
      </c>
      <c r="J78" s="17">
        <f>VLOOKUP(A78,[4]FA!$A$3:$E$134,3,0)</f>
        <v>31</v>
      </c>
      <c r="K78" s="17">
        <f>VLOOKUP(A78,[1]FA!$A$3:$E$134,4,0)</f>
        <v>38</v>
      </c>
      <c r="L78" s="3">
        <f t="shared" si="79"/>
        <v>69</v>
      </c>
      <c r="M78" s="4" t="str">
        <f t="shared" si="80"/>
        <v>B+</v>
      </c>
      <c r="N78" s="4" t="str">
        <f t="shared" si="81"/>
        <v>7</v>
      </c>
      <c r="O78" s="1">
        <v>4</v>
      </c>
      <c r="P78" s="11">
        <f t="shared" si="82"/>
        <v>28</v>
      </c>
      <c r="Q78" s="25">
        <f>VLOOKUP(A78,[5]BS!$A$3:$E$134,3,0)</f>
        <v>31</v>
      </c>
      <c r="R78" s="25">
        <f>VLOOKUP(A78,[5]BS!$A$3:$E$134,4,0)</f>
        <v>38</v>
      </c>
      <c r="S78" s="3">
        <f t="shared" si="83"/>
        <v>69</v>
      </c>
      <c r="T78" s="4" t="str">
        <f t="shared" si="84"/>
        <v>A</v>
      </c>
      <c r="U78" s="4" t="str">
        <f t="shared" si="85"/>
        <v>7</v>
      </c>
      <c r="V78" s="1">
        <v>4</v>
      </c>
      <c r="W78" s="11">
        <f t="shared" si="86"/>
        <v>28</v>
      </c>
      <c r="X78" s="26">
        <f>VLOOKUP(A78,[6]OM!$A$3:$E$134,3,0)</f>
        <v>31</v>
      </c>
      <c r="Y78" s="27">
        <f>VLOOKUP(A78,[6]OM!$A$3:$E$134,4,0)</f>
        <v>38</v>
      </c>
      <c r="Z78" s="3">
        <f t="shared" si="87"/>
        <v>69</v>
      </c>
      <c r="AA78" s="4" t="str">
        <f t="shared" si="88"/>
        <v>B+</v>
      </c>
      <c r="AB78" s="4" t="str">
        <f t="shared" si="89"/>
        <v>7</v>
      </c>
      <c r="AC78" s="1">
        <v>4</v>
      </c>
      <c r="AD78" s="11">
        <f t="shared" si="90"/>
        <v>28</v>
      </c>
      <c r="AE78" s="26">
        <f>VLOOKUP(A78,[7]ME!$A$3:$E$134,3,0)</f>
        <v>31</v>
      </c>
      <c r="AF78" s="27">
        <f>VLOOKUP(A78,[7]ME!$A$3:$E$134,4,0)</f>
        <v>38</v>
      </c>
      <c r="AG78" s="3">
        <f t="shared" si="91"/>
        <v>69</v>
      </c>
      <c r="AH78" s="4" t="str">
        <f t="shared" si="92"/>
        <v>B+</v>
      </c>
      <c r="AI78" s="4" t="str">
        <f t="shared" si="93"/>
        <v>7</v>
      </c>
      <c r="AJ78" s="1">
        <v>4</v>
      </c>
      <c r="AK78" s="11">
        <f t="shared" si="94"/>
        <v>28</v>
      </c>
      <c r="AL78" s="26">
        <f>VLOOKUP(A78,[8]EMC!$A$3:$E$134,3,0)</f>
        <v>31</v>
      </c>
      <c r="AM78" s="26">
        <f>VLOOKUP(A78,[8]EMC!$A$3:$E$134,4,0)</f>
        <v>38</v>
      </c>
      <c r="AN78" s="3">
        <f t="shared" si="95"/>
        <v>69</v>
      </c>
      <c r="AO78" s="4" t="str">
        <f t="shared" si="96"/>
        <v>B+</v>
      </c>
      <c r="AP78" s="4" t="str">
        <f t="shared" si="97"/>
        <v>7</v>
      </c>
      <c r="AQ78" s="1">
        <v>4</v>
      </c>
      <c r="AR78" s="11">
        <f t="shared" si="98"/>
        <v>28</v>
      </c>
      <c r="AS78" s="17">
        <f>VLOOKUP(A78,[9]NSS!$A$3:$E$134,3,0)</f>
        <v>31</v>
      </c>
      <c r="AT78" s="17">
        <f>VLOOKUP(A78,[9]NSS!$A$3:$E$134,4,0)</f>
        <v>38</v>
      </c>
      <c r="AU78" s="3">
        <f t="shared" si="99"/>
        <v>69</v>
      </c>
      <c r="AV78" s="4" t="str">
        <f t="shared" si="100"/>
        <v>B+</v>
      </c>
      <c r="AW78" s="4" t="str">
        <f t="shared" si="101"/>
        <v>7</v>
      </c>
      <c r="AX78" s="1">
        <v>4</v>
      </c>
      <c r="AY78" s="11">
        <f t="shared" si="102"/>
        <v>28</v>
      </c>
      <c r="AZ78" s="26">
        <f>VLOOKUP(A78,[10]ITM!$A$3:$E$134,3,0)</f>
        <v>31</v>
      </c>
      <c r="BA78" s="26">
        <f>VLOOKUP(A78,[10]ITM!$A$3:$E$134,4,0)</f>
        <v>38</v>
      </c>
      <c r="BB78" s="3">
        <f t="shared" si="103"/>
        <v>69</v>
      </c>
      <c r="BC78" s="4" t="str">
        <f t="shared" si="104"/>
        <v>B+</v>
      </c>
      <c r="BD78" s="4" t="str">
        <f t="shared" si="105"/>
        <v>7</v>
      </c>
      <c r="BE78" s="1">
        <v>4</v>
      </c>
      <c r="BF78" s="11">
        <f t="shared" si="106"/>
        <v>28</v>
      </c>
      <c r="BG78" s="3">
        <f t="shared" si="107"/>
        <v>248</v>
      </c>
      <c r="BH78" s="3">
        <f t="shared" si="108"/>
        <v>304</v>
      </c>
      <c r="BI78" s="3">
        <f t="shared" si="109"/>
        <v>552</v>
      </c>
      <c r="BJ78" s="7">
        <f t="shared" si="110"/>
        <v>56</v>
      </c>
      <c r="BK78" s="7">
        <f t="shared" si="111"/>
        <v>224</v>
      </c>
      <c r="BL78" s="12">
        <f t="shared" si="112"/>
        <v>69</v>
      </c>
      <c r="BM78" s="3" t="s">
        <v>19</v>
      </c>
      <c r="BN78" s="8">
        <f t="shared" si="113"/>
        <v>7</v>
      </c>
      <c r="BO78" s="4" t="str">
        <f t="shared" si="114"/>
        <v>B+</v>
      </c>
      <c r="BP78" s="10" t="str">
        <f t="shared" si="115"/>
        <v>65-69.99</v>
      </c>
    </row>
    <row r="79" spans="1:68" x14ac:dyDescent="0.25">
      <c r="A79" s="13">
        <f>[2]Sheet1!$A78</f>
        <v>1719077</v>
      </c>
      <c r="B79" s="14" t="str">
        <f>[2]Sheet1!$E78</f>
        <v>Saurabh Kumar Goyal</v>
      </c>
      <c r="C79" s="17">
        <f>VLOOKUP(A79,[3]PM!$A$3:$E$134,3,0)</f>
        <v>28</v>
      </c>
      <c r="D79" s="17">
        <f>VLOOKUP(A79,[3]PM!$A$3:$E$134,4,0)</f>
        <v>37</v>
      </c>
      <c r="E79" s="3">
        <f t="shared" si="75"/>
        <v>65</v>
      </c>
      <c r="F79" s="4" t="str">
        <f t="shared" si="76"/>
        <v>B+</v>
      </c>
      <c r="G79" s="4" t="str">
        <f t="shared" si="77"/>
        <v>7</v>
      </c>
      <c r="H79" s="1">
        <v>4</v>
      </c>
      <c r="I79" s="11">
        <f t="shared" si="78"/>
        <v>28</v>
      </c>
      <c r="J79" s="17">
        <f>VLOOKUP(A79,[4]FA!$A$3:$E$134,3,0)</f>
        <v>28</v>
      </c>
      <c r="K79" s="17">
        <f>VLOOKUP(A79,[1]FA!$A$3:$E$134,4,0)</f>
        <v>37</v>
      </c>
      <c r="L79" s="3">
        <f t="shared" si="79"/>
        <v>65</v>
      </c>
      <c r="M79" s="4" t="str">
        <f t="shared" si="80"/>
        <v>B+</v>
      </c>
      <c r="N79" s="4" t="str">
        <f t="shared" si="81"/>
        <v>7</v>
      </c>
      <c r="O79" s="1">
        <v>4</v>
      </c>
      <c r="P79" s="11">
        <f t="shared" si="82"/>
        <v>28</v>
      </c>
      <c r="Q79" s="25">
        <f>VLOOKUP(A79,[5]BS!$A$3:$E$134,3,0)</f>
        <v>28</v>
      </c>
      <c r="R79" s="25">
        <f>VLOOKUP(A79,[5]BS!$A$3:$E$134,4,0)</f>
        <v>37</v>
      </c>
      <c r="S79" s="3">
        <f t="shared" si="83"/>
        <v>65</v>
      </c>
      <c r="T79" s="4" t="str">
        <f t="shared" si="84"/>
        <v>A</v>
      </c>
      <c r="U79" s="4" t="str">
        <f t="shared" si="85"/>
        <v>7</v>
      </c>
      <c r="V79" s="1">
        <v>4</v>
      </c>
      <c r="W79" s="11">
        <f t="shared" si="86"/>
        <v>28</v>
      </c>
      <c r="X79" s="26">
        <f>VLOOKUP(A79,[6]OM!$A$3:$E$134,3,0)</f>
        <v>28</v>
      </c>
      <c r="Y79" s="27">
        <f>VLOOKUP(A79,[6]OM!$A$3:$E$134,4,0)</f>
        <v>37</v>
      </c>
      <c r="Z79" s="3">
        <f t="shared" si="87"/>
        <v>65</v>
      </c>
      <c r="AA79" s="4" t="str">
        <f t="shared" si="88"/>
        <v>B+</v>
      </c>
      <c r="AB79" s="4" t="str">
        <f t="shared" si="89"/>
        <v>7</v>
      </c>
      <c r="AC79" s="1">
        <v>4</v>
      </c>
      <c r="AD79" s="11">
        <f t="shared" si="90"/>
        <v>28</v>
      </c>
      <c r="AE79" s="26">
        <f>VLOOKUP(A79,[7]ME!$A$3:$E$134,3,0)</f>
        <v>28</v>
      </c>
      <c r="AF79" s="27">
        <f>VLOOKUP(A79,[7]ME!$A$3:$E$134,4,0)</f>
        <v>37</v>
      </c>
      <c r="AG79" s="3">
        <f t="shared" si="91"/>
        <v>65</v>
      </c>
      <c r="AH79" s="4" t="str">
        <f t="shared" si="92"/>
        <v>B+</v>
      </c>
      <c r="AI79" s="4" t="str">
        <f t="shared" si="93"/>
        <v>7</v>
      </c>
      <c r="AJ79" s="1">
        <v>4</v>
      </c>
      <c r="AK79" s="11">
        <f t="shared" si="94"/>
        <v>28</v>
      </c>
      <c r="AL79" s="26">
        <f>VLOOKUP(A79,[8]EMC!$A$3:$E$134,3,0)</f>
        <v>28</v>
      </c>
      <c r="AM79" s="26">
        <f>VLOOKUP(A79,[8]EMC!$A$3:$E$134,4,0)</f>
        <v>37</v>
      </c>
      <c r="AN79" s="3">
        <f t="shared" si="95"/>
        <v>65</v>
      </c>
      <c r="AO79" s="4" t="str">
        <f t="shared" si="96"/>
        <v>B+</v>
      </c>
      <c r="AP79" s="4" t="str">
        <f t="shared" si="97"/>
        <v>7</v>
      </c>
      <c r="AQ79" s="1">
        <v>4</v>
      </c>
      <c r="AR79" s="11">
        <f t="shared" si="98"/>
        <v>28</v>
      </c>
      <c r="AS79" s="17">
        <f>VLOOKUP(A79,[9]NSS!$A$3:$E$134,3,0)</f>
        <v>28</v>
      </c>
      <c r="AT79" s="17">
        <f>VLOOKUP(A79,[9]NSS!$A$3:$E$134,4,0)</f>
        <v>37</v>
      </c>
      <c r="AU79" s="3">
        <f t="shared" si="99"/>
        <v>65</v>
      </c>
      <c r="AV79" s="4" t="str">
        <f t="shared" si="100"/>
        <v>B+</v>
      </c>
      <c r="AW79" s="4" t="str">
        <f t="shared" si="101"/>
        <v>7</v>
      </c>
      <c r="AX79" s="1">
        <v>4</v>
      </c>
      <c r="AY79" s="11">
        <f t="shared" si="102"/>
        <v>28</v>
      </c>
      <c r="AZ79" s="26">
        <f>VLOOKUP(A79,[10]ITM!$A$3:$E$134,3,0)</f>
        <v>28</v>
      </c>
      <c r="BA79" s="26">
        <f>VLOOKUP(A79,[10]ITM!$A$3:$E$134,4,0)</f>
        <v>37</v>
      </c>
      <c r="BB79" s="3">
        <f t="shared" si="103"/>
        <v>65</v>
      </c>
      <c r="BC79" s="4" t="str">
        <f t="shared" si="104"/>
        <v>B+</v>
      </c>
      <c r="BD79" s="4" t="str">
        <f t="shared" si="105"/>
        <v>7</v>
      </c>
      <c r="BE79" s="1">
        <v>4</v>
      </c>
      <c r="BF79" s="11">
        <f t="shared" si="106"/>
        <v>28</v>
      </c>
      <c r="BG79" s="3">
        <f t="shared" si="107"/>
        <v>224</v>
      </c>
      <c r="BH79" s="3">
        <f t="shared" si="108"/>
        <v>296</v>
      </c>
      <c r="BI79" s="3">
        <f t="shared" si="109"/>
        <v>520</v>
      </c>
      <c r="BJ79" s="7">
        <f t="shared" si="110"/>
        <v>56</v>
      </c>
      <c r="BK79" s="7">
        <f t="shared" si="111"/>
        <v>224</v>
      </c>
      <c r="BL79" s="12">
        <f t="shared" si="112"/>
        <v>65</v>
      </c>
      <c r="BM79" s="3" t="s">
        <v>19</v>
      </c>
      <c r="BN79" s="8">
        <f t="shared" si="113"/>
        <v>7</v>
      </c>
      <c r="BO79" s="4" t="str">
        <f t="shared" si="114"/>
        <v>B+</v>
      </c>
      <c r="BP79" s="10" t="str">
        <f t="shared" si="115"/>
        <v>65-69.99</v>
      </c>
    </row>
    <row r="80" spans="1:68" x14ac:dyDescent="0.25">
      <c r="A80" s="13">
        <f>[2]Sheet1!$A79</f>
        <v>1719078</v>
      </c>
      <c r="B80" s="14" t="str">
        <f>[2]Sheet1!$E79</f>
        <v>Narendra Kumar Tangella</v>
      </c>
      <c r="C80" s="17">
        <f>VLOOKUP(A80,[3]PM!$A$3:$E$134,3,0)</f>
        <v>30</v>
      </c>
      <c r="D80" s="17">
        <f>VLOOKUP(A80,[3]PM!$A$3:$E$134,4,0)</f>
        <v>40</v>
      </c>
      <c r="E80" s="3">
        <f t="shared" si="75"/>
        <v>70</v>
      </c>
      <c r="F80" s="4" t="str">
        <f t="shared" si="76"/>
        <v>A</v>
      </c>
      <c r="G80" s="4" t="str">
        <f t="shared" si="77"/>
        <v>8</v>
      </c>
      <c r="H80" s="1">
        <v>4</v>
      </c>
      <c r="I80" s="11">
        <f t="shared" si="78"/>
        <v>32</v>
      </c>
      <c r="J80" s="17">
        <f>VLOOKUP(A80,[4]FA!$A$3:$E$134,3,0)</f>
        <v>30</v>
      </c>
      <c r="K80" s="17">
        <f>VLOOKUP(A80,[1]FA!$A$3:$E$134,4,0)</f>
        <v>40</v>
      </c>
      <c r="L80" s="3">
        <f t="shared" si="79"/>
        <v>70</v>
      </c>
      <c r="M80" s="4" t="str">
        <f t="shared" si="80"/>
        <v>A</v>
      </c>
      <c r="N80" s="4" t="str">
        <f t="shared" si="81"/>
        <v>8</v>
      </c>
      <c r="O80" s="1">
        <v>4</v>
      </c>
      <c r="P80" s="11">
        <f t="shared" si="82"/>
        <v>32</v>
      </c>
      <c r="Q80" s="25">
        <f>VLOOKUP(A80,[5]BS!$A$3:$E$134,3,0)</f>
        <v>30</v>
      </c>
      <c r="R80" s="25">
        <f>VLOOKUP(A80,[5]BS!$A$3:$E$134,4,0)</f>
        <v>40</v>
      </c>
      <c r="S80" s="3">
        <f t="shared" si="83"/>
        <v>70</v>
      </c>
      <c r="T80" s="4" t="str">
        <f t="shared" si="84"/>
        <v>A+</v>
      </c>
      <c r="U80" s="4" t="str">
        <f t="shared" si="85"/>
        <v>8</v>
      </c>
      <c r="V80" s="1">
        <v>4</v>
      </c>
      <c r="W80" s="11">
        <f t="shared" si="86"/>
        <v>32</v>
      </c>
      <c r="X80" s="26">
        <f>VLOOKUP(A80,[6]OM!$A$3:$E$134,3,0)</f>
        <v>30</v>
      </c>
      <c r="Y80" s="27">
        <f>VLOOKUP(A80,[6]OM!$A$3:$E$134,4,0)</f>
        <v>40</v>
      </c>
      <c r="Z80" s="3">
        <f t="shared" si="87"/>
        <v>70</v>
      </c>
      <c r="AA80" s="4" t="str">
        <f t="shared" si="88"/>
        <v>A</v>
      </c>
      <c r="AB80" s="4" t="str">
        <f t="shared" si="89"/>
        <v>8</v>
      </c>
      <c r="AC80" s="1">
        <v>4</v>
      </c>
      <c r="AD80" s="11">
        <f t="shared" si="90"/>
        <v>32</v>
      </c>
      <c r="AE80" s="26">
        <f>VLOOKUP(A80,[7]ME!$A$3:$E$134,3,0)</f>
        <v>30</v>
      </c>
      <c r="AF80" s="27">
        <f>VLOOKUP(A80,[7]ME!$A$3:$E$134,4,0)</f>
        <v>40</v>
      </c>
      <c r="AG80" s="3">
        <f t="shared" si="91"/>
        <v>70</v>
      </c>
      <c r="AH80" s="4" t="str">
        <f t="shared" si="92"/>
        <v>A</v>
      </c>
      <c r="AI80" s="4" t="str">
        <f t="shared" si="93"/>
        <v>8</v>
      </c>
      <c r="AJ80" s="1">
        <v>4</v>
      </c>
      <c r="AK80" s="11">
        <f t="shared" si="94"/>
        <v>32</v>
      </c>
      <c r="AL80" s="26">
        <f>VLOOKUP(A80,[8]EMC!$A$3:$E$134,3,0)</f>
        <v>30</v>
      </c>
      <c r="AM80" s="26">
        <f>VLOOKUP(A80,[8]EMC!$A$3:$E$134,4,0)</f>
        <v>40</v>
      </c>
      <c r="AN80" s="3">
        <f t="shared" si="95"/>
        <v>70</v>
      </c>
      <c r="AO80" s="4" t="str">
        <f t="shared" si="96"/>
        <v>A</v>
      </c>
      <c r="AP80" s="4" t="str">
        <f t="shared" si="97"/>
        <v>8</v>
      </c>
      <c r="AQ80" s="1">
        <v>4</v>
      </c>
      <c r="AR80" s="11">
        <f t="shared" si="98"/>
        <v>32</v>
      </c>
      <c r="AS80" s="17">
        <f>VLOOKUP(A80,[9]NSS!$A$3:$E$134,3,0)</f>
        <v>30</v>
      </c>
      <c r="AT80" s="17">
        <f>VLOOKUP(A80,[9]NSS!$A$3:$E$134,4,0)</f>
        <v>40</v>
      </c>
      <c r="AU80" s="3">
        <f t="shared" si="99"/>
        <v>70</v>
      </c>
      <c r="AV80" s="4" t="str">
        <f t="shared" si="100"/>
        <v>A</v>
      </c>
      <c r="AW80" s="4" t="str">
        <f t="shared" si="101"/>
        <v>8</v>
      </c>
      <c r="AX80" s="1">
        <v>4</v>
      </c>
      <c r="AY80" s="11">
        <f t="shared" si="102"/>
        <v>32</v>
      </c>
      <c r="AZ80" s="26">
        <f>VLOOKUP(A80,[10]ITM!$A$3:$E$134,3,0)</f>
        <v>30</v>
      </c>
      <c r="BA80" s="26">
        <f>VLOOKUP(A80,[10]ITM!$A$3:$E$134,4,0)</f>
        <v>40</v>
      </c>
      <c r="BB80" s="3">
        <f t="shared" si="103"/>
        <v>70</v>
      </c>
      <c r="BC80" s="4" t="str">
        <f t="shared" si="104"/>
        <v>A</v>
      </c>
      <c r="BD80" s="4" t="str">
        <f t="shared" si="105"/>
        <v>8</v>
      </c>
      <c r="BE80" s="1">
        <v>4</v>
      </c>
      <c r="BF80" s="11">
        <f t="shared" si="106"/>
        <v>32</v>
      </c>
      <c r="BG80" s="3">
        <f t="shared" si="107"/>
        <v>240</v>
      </c>
      <c r="BH80" s="3">
        <f t="shared" si="108"/>
        <v>320</v>
      </c>
      <c r="BI80" s="3">
        <f t="shared" si="109"/>
        <v>560</v>
      </c>
      <c r="BJ80" s="7">
        <f t="shared" si="110"/>
        <v>64</v>
      </c>
      <c r="BK80" s="7">
        <f t="shared" si="111"/>
        <v>256</v>
      </c>
      <c r="BL80" s="12">
        <f t="shared" si="112"/>
        <v>70</v>
      </c>
      <c r="BM80" s="3" t="s">
        <v>19</v>
      </c>
      <c r="BN80" s="8">
        <f t="shared" si="113"/>
        <v>8</v>
      </c>
      <c r="BO80" s="4" t="str">
        <f t="shared" si="114"/>
        <v>A</v>
      </c>
      <c r="BP80" s="10" t="str">
        <f t="shared" si="115"/>
        <v>70.74.99</v>
      </c>
    </row>
    <row r="81" spans="1:68" x14ac:dyDescent="0.25">
      <c r="A81" s="13">
        <f>[2]Sheet1!$A80</f>
        <v>1719079</v>
      </c>
      <c r="B81" s="14" t="str">
        <f>[2]Sheet1!$E80</f>
        <v>Nandam Karthik Kumar</v>
      </c>
      <c r="C81" s="17">
        <f>VLOOKUP(A81,[3]PM!$A$3:$E$134,3,0)</f>
        <v>25</v>
      </c>
      <c r="D81" s="17">
        <f>VLOOKUP(A81,[3]PM!$A$3:$E$134,4,0)</f>
        <v>35</v>
      </c>
      <c r="E81" s="3">
        <f t="shared" si="75"/>
        <v>60</v>
      </c>
      <c r="F81" s="4" t="str">
        <f t="shared" si="76"/>
        <v>B</v>
      </c>
      <c r="G81" s="4" t="str">
        <f t="shared" si="77"/>
        <v>6</v>
      </c>
      <c r="H81" s="1">
        <v>4</v>
      </c>
      <c r="I81" s="11">
        <f t="shared" si="78"/>
        <v>24</v>
      </c>
      <c r="J81" s="17">
        <f>VLOOKUP(A81,[4]FA!$A$3:$E$134,3,0)</f>
        <v>25</v>
      </c>
      <c r="K81" s="17">
        <f>VLOOKUP(A81,[1]FA!$A$3:$E$134,4,0)</f>
        <v>35</v>
      </c>
      <c r="L81" s="3">
        <f t="shared" si="79"/>
        <v>60</v>
      </c>
      <c r="M81" s="4" t="str">
        <f t="shared" si="80"/>
        <v>B</v>
      </c>
      <c r="N81" s="4" t="str">
        <f t="shared" si="81"/>
        <v>6</v>
      </c>
      <c r="O81" s="1">
        <v>4</v>
      </c>
      <c r="P81" s="11">
        <f t="shared" si="82"/>
        <v>24</v>
      </c>
      <c r="Q81" s="25">
        <f>VLOOKUP(A81,[5]BS!$A$3:$E$134,3,0)</f>
        <v>25</v>
      </c>
      <c r="R81" s="25">
        <f>VLOOKUP(A81,[5]BS!$A$3:$E$134,4,0)</f>
        <v>35</v>
      </c>
      <c r="S81" s="3">
        <f t="shared" si="83"/>
        <v>60</v>
      </c>
      <c r="T81" s="4" t="str">
        <f t="shared" si="84"/>
        <v>A</v>
      </c>
      <c r="U81" s="4" t="str">
        <f t="shared" si="85"/>
        <v>6</v>
      </c>
      <c r="V81" s="1">
        <v>4</v>
      </c>
      <c r="W81" s="11">
        <f t="shared" si="86"/>
        <v>24</v>
      </c>
      <c r="X81" s="26">
        <f>VLOOKUP(A81,[6]OM!$A$3:$E$134,3,0)</f>
        <v>25</v>
      </c>
      <c r="Y81" s="27">
        <f>VLOOKUP(A81,[6]OM!$A$3:$E$134,4,0)</f>
        <v>35</v>
      </c>
      <c r="Z81" s="3">
        <f t="shared" si="87"/>
        <v>60</v>
      </c>
      <c r="AA81" s="4" t="str">
        <f t="shared" si="88"/>
        <v>B</v>
      </c>
      <c r="AB81" s="4" t="str">
        <f t="shared" si="89"/>
        <v>6</v>
      </c>
      <c r="AC81" s="1">
        <v>4</v>
      </c>
      <c r="AD81" s="11">
        <f t="shared" si="90"/>
        <v>24</v>
      </c>
      <c r="AE81" s="26">
        <f>VLOOKUP(A81,[7]ME!$A$3:$E$134,3,0)</f>
        <v>25</v>
      </c>
      <c r="AF81" s="27">
        <f>VLOOKUP(A81,[7]ME!$A$3:$E$134,4,0)</f>
        <v>35</v>
      </c>
      <c r="AG81" s="3">
        <f t="shared" si="91"/>
        <v>60</v>
      </c>
      <c r="AH81" s="4" t="str">
        <f t="shared" si="92"/>
        <v>B</v>
      </c>
      <c r="AI81" s="4" t="str">
        <f t="shared" si="93"/>
        <v>6</v>
      </c>
      <c r="AJ81" s="1">
        <v>4</v>
      </c>
      <c r="AK81" s="11">
        <f t="shared" si="94"/>
        <v>24</v>
      </c>
      <c r="AL81" s="26">
        <f>VLOOKUP(A81,[8]EMC!$A$3:$E$134,3,0)</f>
        <v>25</v>
      </c>
      <c r="AM81" s="26">
        <f>VLOOKUP(A81,[8]EMC!$A$3:$E$134,4,0)</f>
        <v>35</v>
      </c>
      <c r="AN81" s="3">
        <f t="shared" si="95"/>
        <v>60</v>
      </c>
      <c r="AO81" s="4" t="str">
        <f t="shared" si="96"/>
        <v>B</v>
      </c>
      <c r="AP81" s="4" t="str">
        <f t="shared" si="97"/>
        <v>6</v>
      </c>
      <c r="AQ81" s="1">
        <v>4</v>
      </c>
      <c r="AR81" s="11">
        <f t="shared" si="98"/>
        <v>24</v>
      </c>
      <c r="AS81" s="17">
        <f>VLOOKUP(A81,[9]NSS!$A$3:$E$134,3,0)</f>
        <v>25</v>
      </c>
      <c r="AT81" s="17">
        <f>VLOOKUP(A81,[9]NSS!$A$3:$E$134,4,0)</f>
        <v>35</v>
      </c>
      <c r="AU81" s="3">
        <f t="shared" si="99"/>
        <v>60</v>
      </c>
      <c r="AV81" s="4" t="str">
        <f t="shared" si="100"/>
        <v>B</v>
      </c>
      <c r="AW81" s="4" t="str">
        <f t="shared" si="101"/>
        <v>6</v>
      </c>
      <c r="AX81" s="1">
        <v>4</v>
      </c>
      <c r="AY81" s="11">
        <f t="shared" si="102"/>
        <v>24</v>
      </c>
      <c r="AZ81" s="26">
        <f>VLOOKUP(A81,[10]ITM!$A$3:$E$134,3,0)</f>
        <v>25</v>
      </c>
      <c r="BA81" s="26">
        <f>VLOOKUP(A81,[10]ITM!$A$3:$E$134,4,0)</f>
        <v>35</v>
      </c>
      <c r="BB81" s="3">
        <f t="shared" si="103"/>
        <v>60</v>
      </c>
      <c r="BC81" s="4" t="str">
        <f t="shared" si="104"/>
        <v>B</v>
      </c>
      <c r="BD81" s="4" t="str">
        <f t="shared" si="105"/>
        <v>6</v>
      </c>
      <c r="BE81" s="1">
        <v>4</v>
      </c>
      <c r="BF81" s="11">
        <f t="shared" si="106"/>
        <v>24</v>
      </c>
      <c r="BG81" s="3">
        <f t="shared" si="107"/>
        <v>200</v>
      </c>
      <c r="BH81" s="3">
        <f t="shared" si="108"/>
        <v>280</v>
      </c>
      <c r="BI81" s="3">
        <f t="shared" si="109"/>
        <v>480</v>
      </c>
      <c r="BJ81" s="7">
        <f t="shared" si="110"/>
        <v>48</v>
      </c>
      <c r="BK81" s="7">
        <f t="shared" si="111"/>
        <v>192</v>
      </c>
      <c r="BL81" s="12">
        <f t="shared" si="112"/>
        <v>60</v>
      </c>
      <c r="BM81" s="3" t="s">
        <v>19</v>
      </c>
      <c r="BN81" s="8">
        <f t="shared" si="113"/>
        <v>6</v>
      </c>
      <c r="BO81" s="4" t="str">
        <f t="shared" si="114"/>
        <v>B</v>
      </c>
      <c r="BP81" s="10" t="str">
        <f t="shared" si="115"/>
        <v>60-64.99</v>
      </c>
    </row>
    <row r="82" spans="1:68" x14ac:dyDescent="0.25">
      <c r="A82" s="13">
        <f>[2]Sheet1!$A81</f>
        <v>1719080</v>
      </c>
      <c r="B82" s="14" t="str">
        <f>[2]Sheet1!$E81</f>
        <v>Atul Kumar Gupta</v>
      </c>
      <c r="C82" s="17">
        <f>VLOOKUP(A82,[3]PM!$A$3:$E$134,3,0)</f>
        <v>32</v>
      </c>
      <c r="D82" s="17">
        <f>VLOOKUP(A82,[3]PM!$A$3:$E$134,4,0)</f>
        <v>42</v>
      </c>
      <c r="E82" s="3">
        <f t="shared" si="75"/>
        <v>74</v>
      </c>
      <c r="F82" s="4" t="str">
        <f t="shared" si="76"/>
        <v>A</v>
      </c>
      <c r="G82" s="4" t="str">
        <f t="shared" si="77"/>
        <v>8</v>
      </c>
      <c r="H82" s="1">
        <v>4</v>
      </c>
      <c r="I82" s="11">
        <f t="shared" si="78"/>
        <v>32</v>
      </c>
      <c r="J82" s="17">
        <f>VLOOKUP(A82,[4]FA!$A$3:$E$134,3,0)</f>
        <v>32</v>
      </c>
      <c r="K82" s="17">
        <f>VLOOKUP(A82,[1]FA!$A$3:$E$134,4,0)</f>
        <v>42</v>
      </c>
      <c r="L82" s="3">
        <f t="shared" si="79"/>
        <v>74</v>
      </c>
      <c r="M82" s="4" t="str">
        <f t="shared" si="80"/>
        <v>A</v>
      </c>
      <c r="N82" s="4" t="str">
        <f t="shared" si="81"/>
        <v>8</v>
      </c>
      <c r="O82" s="1">
        <v>4</v>
      </c>
      <c r="P82" s="11">
        <f t="shared" si="82"/>
        <v>32</v>
      </c>
      <c r="Q82" s="25">
        <f>VLOOKUP(A82,[5]BS!$A$3:$E$134,3,0)</f>
        <v>32</v>
      </c>
      <c r="R82" s="25">
        <f>VLOOKUP(A82,[5]BS!$A$3:$E$134,4,0)</f>
        <v>42</v>
      </c>
      <c r="S82" s="3">
        <f t="shared" si="83"/>
        <v>74</v>
      </c>
      <c r="T82" s="4" t="str">
        <f t="shared" si="84"/>
        <v>A+</v>
      </c>
      <c r="U82" s="4" t="str">
        <f t="shared" si="85"/>
        <v>8</v>
      </c>
      <c r="V82" s="1">
        <v>4</v>
      </c>
      <c r="W82" s="11">
        <f t="shared" si="86"/>
        <v>32</v>
      </c>
      <c r="X82" s="26">
        <f>VLOOKUP(A82,[6]OM!$A$3:$E$134,3,0)</f>
        <v>32</v>
      </c>
      <c r="Y82" s="27">
        <f>VLOOKUP(A82,[6]OM!$A$3:$E$134,4,0)</f>
        <v>42</v>
      </c>
      <c r="Z82" s="3">
        <f t="shared" si="87"/>
        <v>74</v>
      </c>
      <c r="AA82" s="4" t="str">
        <f t="shared" si="88"/>
        <v>A</v>
      </c>
      <c r="AB82" s="4" t="str">
        <f t="shared" si="89"/>
        <v>8</v>
      </c>
      <c r="AC82" s="1">
        <v>4</v>
      </c>
      <c r="AD82" s="11">
        <f t="shared" si="90"/>
        <v>32</v>
      </c>
      <c r="AE82" s="26">
        <f>VLOOKUP(A82,[7]ME!$A$3:$E$134,3,0)</f>
        <v>32</v>
      </c>
      <c r="AF82" s="27">
        <f>VLOOKUP(A82,[7]ME!$A$3:$E$134,4,0)</f>
        <v>42</v>
      </c>
      <c r="AG82" s="3">
        <f t="shared" si="91"/>
        <v>74</v>
      </c>
      <c r="AH82" s="4" t="str">
        <f t="shared" si="92"/>
        <v>A</v>
      </c>
      <c r="AI82" s="4" t="str">
        <f t="shared" si="93"/>
        <v>8</v>
      </c>
      <c r="AJ82" s="1">
        <v>4</v>
      </c>
      <c r="AK82" s="11">
        <f t="shared" si="94"/>
        <v>32</v>
      </c>
      <c r="AL82" s="26">
        <f>VLOOKUP(A82,[8]EMC!$A$3:$E$134,3,0)</f>
        <v>32</v>
      </c>
      <c r="AM82" s="26">
        <f>VLOOKUP(A82,[8]EMC!$A$3:$E$134,4,0)</f>
        <v>42</v>
      </c>
      <c r="AN82" s="3">
        <f t="shared" si="95"/>
        <v>74</v>
      </c>
      <c r="AO82" s="4" t="str">
        <f t="shared" si="96"/>
        <v>A</v>
      </c>
      <c r="AP82" s="4" t="str">
        <f t="shared" si="97"/>
        <v>8</v>
      </c>
      <c r="AQ82" s="1">
        <v>4</v>
      </c>
      <c r="AR82" s="11">
        <f t="shared" si="98"/>
        <v>32</v>
      </c>
      <c r="AS82" s="17">
        <f>VLOOKUP(A82,[9]NSS!$A$3:$E$134,3,0)</f>
        <v>32</v>
      </c>
      <c r="AT82" s="17">
        <f>VLOOKUP(A82,[9]NSS!$A$3:$E$134,4,0)</f>
        <v>42</v>
      </c>
      <c r="AU82" s="3">
        <f t="shared" si="99"/>
        <v>74</v>
      </c>
      <c r="AV82" s="4" t="str">
        <f t="shared" si="100"/>
        <v>A</v>
      </c>
      <c r="AW82" s="4" t="str">
        <f t="shared" si="101"/>
        <v>8</v>
      </c>
      <c r="AX82" s="1">
        <v>4</v>
      </c>
      <c r="AY82" s="11">
        <f t="shared" si="102"/>
        <v>32</v>
      </c>
      <c r="AZ82" s="26">
        <f>VLOOKUP(A82,[10]ITM!$A$3:$E$134,3,0)</f>
        <v>32</v>
      </c>
      <c r="BA82" s="26">
        <f>VLOOKUP(A82,[10]ITM!$A$3:$E$134,4,0)</f>
        <v>42</v>
      </c>
      <c r="BB82" s="3">
        <f t="shared" si="103"/>
        <v>74</v>
      </c>
      <c r="BC82" s="4" t="str">
        <f t="shared" si="104"/>
        <v>A</v>
      </c>
      <c r="BD82" s="4" t="str">
        <f t="shared" si="105"/>
        <v>8</v>
      </c>
      <c r="BE82" s="1">
        <v>4</v>
      </c>
      <c r="BF82" s="11">
        <f t="shared" si="106"/>
        <v>32</v>
      </c>
      <c r="BG82" s="3">
        <f t="shared" si="107"/>
        <v>256</v>
      </c>
      <c r="BH82" s="3">
        <f t="shared" si="108"/>
        <v>336</v>
      </c>
      <c r="BI82" s="3">
        <f t="shared" si="109"/>
        <v>592</v>
      </c>
      <c r="BJ82" s="7">
        <f t="shared" si="110"/>
        <v>64</v>
      </c>
      <c r="BK82" s="7">
        <f t="shared" si="111"/>
        <v>256</v>
      </c>
      <c r="BL82" s="12">
        <f t="shared" si="112"/>
        <v>74</v>
      </c>
      <c r="BM82" s="3" t="s">
        <v>19</v>
      </c>
      <c r="BN82" s="8">
        <f t="shared" si="113"/>
        <v>8</v>
      </c>
      <c r="BO82" s="4" t="str">
        <f t="shared" si="114"/>
        <v>A</v>
      </c>
      <c r="BP82" s="10" t="str">
        <f t="shared" si="115"/>
        <v>70.74.99</v>
      </c>
    </row>
    <row r="83" spans="1:68" x14ac:dyDescent="0.25">
      <c r="A83" s="13">
        <f>[2]Sheet1!$A82</f>
        <v>1719081</v>
      </c>
      <c r="B83" s="14" t="str">
        <f>[2]Sheet1!$E82</f>
        <v>Harsh Vardhan Agarwal</v>
      </c>
      <c r="C83" s="17">
        <f>VLOOKUP(A83,[3]PM!$A$3:$E$134,3,0)</f>
        <v>31</v>
      </c>
      <c r="D83" s="17">
        <f>VLOOKUP(A83,[3]PM!$A$3:$E$134,4,0)</f>
        <v>45</v>
      </c>
      <c r="E83" s="3">
        <f t="shared" si="75"/>
        <v>76</v>
      </c>
      <c r="F83" s="4" t="str">
        <f t="shared" si="76"/>
        <v>A+</v>
      </c>
      <c r="G83" s="4" t="str">
        <f t="shared" si="77"/>
        <v>9</v>
      </c>
      <c r="H83" s="1">
        <v>4</v>
      </c>
      <c r="I83" s="11">
        <f t="shared" si="78"/>
        <v>36</v>
      </c>
      <c r="J83" s="17">
        <f>VLOOKUP(A83,[4]FA!$A$3:$E$134,3,0)</f>
        <v>31</v>
      </c>
      <c r="K83" s="17">
        <f>VLOOKUP(A83,[1]FA!$A$3:$E$134,4,0)</f>
        <v>45</v>
      </c>
      <c r="L83" s="3">
        <f t="shared" si="79"/>
        <v>76</v>
      </c>
      <c r="M83" s="4" t="str">
        <f t="shared" si="80"/>
        <v>A+</v>
      </c>
      <c r="N83" s="4" t="str">
        <f t="shared" si="81"/>
        <v>9</v>
      </c>
      <c r="O83" s="1">
        <v>4</v>
      </c>
      <c r="P83" s="11">
        <f t="shared" si="82"/>
        <v>36</v>
      </c>
      <c r="Q83" s="25">
        <f>VLOOKUP(A83,[5]BS!$A$3:$E$134,3,0)</f>
        <v>31</v>
      </c>
      <c r="R83" s="25">
        <f>VLOOKUP(A83,[5]BS!$A$3:$E$134,4,0)</f>
        <v>45</v>
      </c>
      <c r="S83" s="3">
        <f t="shared" si="83"/>
        <v>76</v>
      </c>
      <c r="T83" s="4" t="str">
        <f t="shared" si="84"/>
        <v>A+</v>
      </c>
      <c r="U83" s="4" t="str">
        <f t="shared" si="85"/>
        <v>9</v>
      </c>
      <c r="V83" s="1">
        <v>4</v>
      </c>
      <c r="W83" s="11">
        <f t="shared" si="86"/>
        <v>36</v>
      </c>
      <c r="X83" s="26">
        <f>VLOOKUP(A83,[6]OM!$A$3:$E$134,3,0)</f>
        <v>31</v>
      </c>
      <c r="Y83" s="27">
        <f>VLOOKUP(A83,[6]OM!$A$3:$E$134,4,0)</f>
        <v>45</v>
      </c>
      <c r="Z83" s="3">
        <f t="shared" si="87"/>
        <v>76</v>
      </c>
      <c r="AA83" s="4" t="str">
        <f t="shared" si="88"/>
        <v>A+</v>
      </c>
      <c r="AB83" s="4" t="str">
        <f t="shared" si="89"/>
        <v>9</v>
      </c>
      <c r="AC83" s="1">
        <v>4</v>
      </c>
      <c r="AD83" s="11">
        <f t="shared" si="90"/>
        <v>36</v>
      </c>
      <c r="AE83" s="26">
        <f>VLOOKUP(A83,[7]ME!$A$3:$E$134,3,0)</f>
        <v>31</v>
      </c>
      <c r="AF83" s="27">
        <f>VLOOKUP(A83,[7]ME!$A$3:$E$134,4,0)</f>
        <v>45</v>
      </c>
      <c r="AG83" s="3">
        <f t="shared" si="91"/>
        <v>76</v>
      </c>
      <c r="AH83" s="4" t="str">
        <f t="shared" si="92"/>
        <v>A+</v>
      </c>
      <c r="AI83" s="4" t="str">
        <f t="shared" si="93"/>
        <v>9</v>
      </c>
      <c r="AJ83" s="1">
        <v>4</v>
      </c>
      <c r="AK83" s="11">
        <f t="shared" si="94"/>
        <v>36</v>
      </c>
      <c r="AL83" s="26">
        <f>VLOOKUP(A83,[8]EMC!$A$3:$E$134,3,0)</f>
        <v>31</v>
      </c>
      <c r="AM83" s="26">
        <f>VLOOKUP(A83,[8]EMC!$A$3:$E$134,4,0)</f>
        <v>45</v>
      </c>
      <c r="AN83" s="3">
        <f t="shared" si="95"/>
        <v>76</v>
      </c>
      <c r="AO83" s="4" t="str">
        <f t="shared" si="96"/>
        <v>A+</v>
      </c>
      <c r="AP83" s="4" t="str">
        <f t="shared" si="97"/>
        <v>9</v>
      </c>
      <c r="AQ83" s="1">
        <v>4</v>
      </c>
      <c r="AR83" s="11">
        <f t="shared" si="98"/>
        <v>36</v>
      </c>
      <c r="AS83" s="17">
        <f>VLOOKUP(A83,[9]NSS!$A$3:$E$134,3,0)</f>
        <v>31</v>
      </c>
      <c r="AT83" s="17">
        <f>VLOOKUP(A83,[9]NSS!$A$3:$E$134,4,0)</f>
        <v>45</v>
      </c>
      <c r="AU83" s="3">
        <f t="shared" si="99"/>
        <v>76</v>
      </c>
      <c r="AV83" s="4" t="str">
        <f t="shared" si="100"/>
        <v>A+</v>
      </c>
      <c r="AW83" s="4" t="str">
        <f t="shared" si="101"/>
        <v>9</v>
      </c>
      <c r="AX83" s="1">
        <v>4</v>
      </c>
      <c r="AY83" s="11">
        <f t="shared" si="102"/>
        <v>36</v>
      </c>
      <c r="AZ83" s="26">
        <f>VLOOKUP(A83,[10]ITM!$A$3:$E$134,3,0)</f>
        <v>31</v>
      </c>
      <c r="BA83" s="26">
        <f>VLOOKUP(A83,[10]ITM!$A$3:$E$134,4,0)</f>
        <v>45</v>
      </c>
      <c r="BB83" s="3">
        <f t="shared" si="103"/>
        <v>76</v>
      </c>
      <c r="BC83" s="4" t="str">
        <f t="shared" si="104"/>
        <v>A+</v>
      </c>
      <c r="BD83" s="4" t="str">
        <f t="shared" si="105"/>
        <v>9</v>
      </c>
      <c r="BE83" s="1">
        <v>4</v>
      </c>
      <c r="BF83" s="11">
        <f t="shared" si="106"/>
        <v>36</v>
      </c>
      <c r="BG83" s="3">
        <f t="shared" si="107"/>
        <v>248</v>
      </c>
      <c r="BH83" s="3">
        <f t="shared" si="108"/>
        <v>360</v>
      </c>
      <c r="BI83" s="3">
        <f t="shared" si="109"/>
        <v>608</v>
      </c>
      <c r="BJ83" s="7">
        <f t="shared" si="110"/>
        <v>72</v>
      </c>
      <c r="BK83" s="7">
        <f t="shared" si="111"/>
        <v>288</v>
      </c>
      <c r="BL83" s="12">
        <f t="shared" si="112"/>
        <v>76</v>
      </c>
      <c r="BM83" s="3" t="s">
        <v>19</v>
      </c>
      <c r="BN83" s="8">
        <f t="shared" si="113"/>
        <v>9</v>
      </c>
      <c r="BO83" s="4" t="str">
        <f t="shared" si="114"/>
        <v>A+</v>
      </c>
      <c r="BP83" s="10" t="str">
        <f t="shared" si="115"/>
        <v>75-79-99</v>
      </c>
    </row>
    <row r="84" spans="1:68" x14ac:dyDescent="0.25">
      <c r="A84" s="13">
        <f>[2]Sheet1!$A83</f>
        <v>1719082</v>
      </c>
      <c r="B84" s="14" t="str">
        <f>[2]Sheet1!$E83</f>
        <v>Rayman Preet Agarwal</v>
      </c>
      <c r="C84" s="17">
        <f>VLOOKUP(A84,[3]PM!$A$3:$E$134,3,0)</f>
        <v>33</v>
      </c>
      <c r="D84" s="17">
        <f>VLOOKUP(A84,[3]PM!$A$3:$E$134,4,0)</f>
        <v>36</v>
      </c>
      <c r="E84" s="3">
        <f t="shared" si="75"/>
        <v>69</v>
      </c>
      <c r="F84" s="4" t="str">
        <f t="shared" si="76"/>
        <v>B+</v>
      </c>
      <c r="G84" s="4" t="str">
        <f t="shared" si="77"/>
        <v>7</v>
      </c>
      <c r="H84" s="1">
        <v>4</v>
      </c>
      <c r="I84" s="11">
        <f t="shared" si="78"/>
        <v>28</v>
      </c>
      <c r="J84" s="17">
        <f>VLOOKUP(A84,[4]FA!$A$3:$E$134,3,0)</f>
        <v>33</v>
      </c>
      <c r="K84" s="17">
        <f>VLOOKUP(A84,[1]FA!$A$3:$E$134,4,0)</f>
        <v>36</v>
      </c>
      <c r="L84" s="3">
        <f t="shared" si="79"/>
        <v>69</v>
      </c>
      <c r="M84" s="4" t="str">
        <f t="shared" si="80"/>
        <v>B+</v>
      </c>
      <c r="N84" s="4" t="str">
        <f t="shared" si="81"/>
        <v>7</v>
      </c>
      <c r="O84" s="1">
        <v>4</v>
      </c>
      <c r="P84" s="11">
        <f t="shared" si="82"/>
        <v>28</v>
      </c>
      <c r="Q84" s="25">
        <f>VLOOKUP(A84,[5]BS!$A$3:$E$134,3,0)</f>
        <v>33</v>
      </c>
      <c r="R84" s="25">
        <f>VLOOKUP(A84,[5]BS!$A$3:$E$134,4,0)</f>
        <v>36</v>
      </c>
      <c r="S84" s="3">
        <f t="shared" si="83"/>
        <v>69</v>
      </c>
      <c r="T84" s="4" t="str">
        <f t="shared" si="84"/>
        <v>A</v>
      </c>
      <c r="U84" s="4" t="str">
        <f t="shared" si="85"/>
        <v>7</v>
      </c>
      <c r="V84" s="1">
        <v>4</v>
      </c>
      <c r="W84" s="11">
        <f t="shared" si="86"/>
        <v>28</v>
      </c>
      <c r="X84" s="26">
        <f>VLOOKUP(A84,[6]OM!$A$3:$E$134,3,0)</f>
        <v>33</v>
      </c>
      <c r="Y84" s="27">
        <f>VLOOKUP(A84,[6]OM!$A$3:$E$134,4,0)</f>
        <v>36</v>
      </c>
      <c r="Z84" s="3">
        <f t="shared" si="87"/>
        <v>69</v>
      </c>
      <c r="AA84" s="4" t="str">
        <f t="shared" si="88"/>
        <v>B+</v>
      </c>
      <c r="AB84" s="4" t="str">
        <f t="shared" si="89"/>
        <v>7</v>
      </c>
      <c r="AC84" s="1">
        <v>4</v>
      </c>
      <c r="AD84" s="11">
        <f t="shared" si="90"/>
        <v>28</v>
      </c>
      <c r="AE84" s="26">
        <f>VLOOKUP(A84,[7]ME!$A$3:$E$134,3,0)</f>
        <v>33</v>
      </c>
      <c r="AF84" s="27">
        <f>VLOOKUP(A84,[7]ME!$A$3:$E$134,4,0)</f>
        <v>36</v>
      </c>
      <c r="AG84" s="3">
        <f t="shared" si="91"/>
        <v>69</v>
      </c>
      <c r="AH84" s="4" t="str">
        <f t="shared" si="92"/>
        <v>B+</v>
      </c>
      <c r="AI84" s="4" t="str">
        <f t="shared" si="93"/>
        <v>7</v>
      </c>
      <c r="AJ84" s="1">
        <v>4</v>
      </c>
      <c r="AK84" s="11">
        <f t="shared" si="94"/>
        <v>28</v>
      </c>
      <c r="AL84" s="26">
        <f>VLOOKUP(A84,[8]EMC!$A$3:$E$134,3,0)</f>
        <v>33</v>
      </c>
      <c r="AM84" s="26">
        <f>VLOOKUP(A84,[8]EMC!$A$3:$E$134,4,0)</f>
        <v>36</v>
      </c>
      <c r="AN84" s="3">
        <f t="shared" si="95"/>
        <v>69</v>
      </c>
      <c r="AO84" s="4" t="str">
        <f t="shared" si="96"/>
        <v>B+</v>
      </c>
      <c r="AP84" s="4" t="str">
        <f t="shared" si="97"/>
        <v>7</v>
      </c>
      <c r="AQ84" s="1">
        <v>4</v>
      </c>
      <c r="AR84" s="11">
        <f t="shared" si="98"/>
        <v>28</v>
      </c>
      <c r="AS84" s="17">
        <f>VLOOKUP(A84,[9]NSS!$A$3:$E$134,3,0)</f>
        <v>33</v>
      </c>
      <c r="AT84" s="17">
        <f>VLOOKUP(A84,[9]NSS!$A$3:$E$134,4,0)</f>
        <v>36</v>
      </c>
      <c r="AU84" s="3">
        <f t="shared" si="99"/>
        <v>69</v>
      </c>
      <c r="AV84" s="4" t="str">
        <f t="shared" si="100"/>
        <v>B+</v>
      </c>
      <c r="AW84" s="4" t="str">
        <f t="shared" si="101"/>
        <v>7</v>
      </c>
      <c r="AX84" s="1">
        <v>4</v>
      </c>
      <c r="AY84" s="11">
        <f t="shared" si="102"/>
        <v>28</v>
      </c>
      <c r="AZ84" s="26">
        <f>VLOOKUP(A84,[10]ITM!$A$3:$E$134,3,0)</f>
        <v>33</v>
      </c>
      <c r="BA84" s="26">
        <f>VLOOKUP(A84,[10]ITM!$A$3:$E$134,4,0)</f>
        <v>36</v>
      </c>
      <c r="BB84" s="3">
        <f t="shared" si="103"/>
        <v>69</v>
      </c>
      <c r="BC84" s="4" t="str">
        <f t="shared" si="104"/>
        <v>B+</v>
      </c>
      <c r="BD84" s="4" t="str">
        <f t="shared" si="105"/>
        <v>7</v>
      </c>
      <c r="BE84" s="1">
        <v>4</v>
      </c>
      <c r="BF84" s="11">
        <f t="shared" si="106"/>
        <v>28</v>
      </c>
      <c r="BG84" s="3">
        <f t="shared" si="107"/>
        <v>264</v>
      </c>
      <c r="BH84" s="3">
        <f t="shared" si="108"/>
        <v>288</v>
      </c>
      <c r="BI84" s="3">
        <f t="shared" si="109"/>
        <v>552</v>
      </c>
      <c r="BJ84" s="7">
        <f t="shared" si="110"/>
        <v>56</v>
      </c>
      <c r="BK84" s="7">
        <f t="shared" si="111"/>
        <v>224</v>
      </c>
      <c r="BL84" s="12">
        <f t="shared" si="112"/>
        <v>69</v>
      </c>
      <c r="BM84" s="3" t="s">
        <v>19</v>
      </c>
      <c r="BN84" s="8">
        <f t="shared" si="113"/>
        <v>7</v>
      </c>
      <c r="BO84" s="4" t="str">
        <f t="shared" si="114"/>
        <v>B+</v>
      </c>
      <c r="BP84" s="10" t="str">
        <f t="shared" si="115"/>
        <v>65-69.99</v>
      </c>
    </row>
    <row r="85" spans="1:68" x14ac:dyDescent="0.25">
      <c r="A85" s="13">
        <f>[2]Sheet1!$A84</f>
        <v>1719083</v>
      </c>
      <c r="B85" s="14" t="str">
        <f>[2]Sheet1!$E84</f>
        <v>Aniket Nayak Agarwal</v>
      </c>
      <c r="C85" s="17">
        <f>VLOOKUP(A85,[3]PM!$A$3:$E$134,3,0)</f>
        <v>32</v>
      </c>
      <c r="D85" s="17">
        <f>VLOOKUP(A85,[3]PM!$A$3:$E$134,4,0)</f>
        <v>39</v>
      </c>
      <c r="E85" s="3">
        <f t="shared" si="75"/>
        <v>71</v>
      </c>
      <c r="F85" s="4" t="str">
        <f t="shared" si="76"/>
        <v>A</v>
      </c>
      <c r="G85" s="4" t="str">
        <f t="shared" si="77"/>
        <v>8</v>
      </c>
      <c r="H85" s="1">
        <v>4</v>
      </c>
      <c r="I85" s="11">
        <f t="shared" si="78"/>
        <v>32</v>
      </c>
      <c r="J85" s="17">
        <f>VLOOKUP(A85,[4]FA!$A$3:$E$134,3,0)</f>
        <v>32</v>
      </c>
      <c r="K85" s="17">
        <f>VLOOKUP(A85,[1]FA!$A$3:$E$134,4,0)</f>
        <v>39</v>
      </c>
      <c r="L85" s="3">
        <f t="shared" si="79"/>
        <v>71</v>
      </c>
      <c r="M85" s="4" t="str">
        <f t="shared" si="80"/>
        <v>A</v>
      </c>
      <c r="N85" s="4" t="str">
        <f t="shared" si="81"/>
        <v>8</v>
      </c>
      <c r="O85" s="1">
        <v>4</v>
      </c>
      <c r="P85" s="11">
        <f t="shared" si="82"/>
        <v>32</v>
      </c>
      <c r="Q85" s="25">
        <f>VLOOKUP(A85,[5]BS!$A$3:$E$134,3,0)</f>
        <v>32</v>
      </c>
      <c r="R85" s="25">
        <f>VLOOKUP(A85,[5]BS!$A$3:$E$134,4,0)</f>
        <v>39</v>
      </c>
      <c r="S85" s="3">
        <f t="shared" si="83"/>
        <v>71</v>
      </c>
      <c r="T85" s="4" t="str">
        <f t="shared" si="84"/>
        <v>A+</v>
      </c>
      <c r="U85" s="4" t="str">
        <f t="shared" si="85"/>
        <v>8</v>
      </c>
      <c r="V85" s="1">
        <v>4</v>
      </c>
      <c r="W85" s="11">
        <f t="shared" si="86"/>
        <v>32</v>
      </c>
      <c r="X85" s="26">
        <f>VLOOKUP(A85,[6]OM!$A$3:$E$134,3,0)</f>
        <v>32</v>
      </c>
      <c r="Y85" s="27">
        <f>VLOOKUP(A85,[6]OM!$A$3:$E$134,4,0)</f>
        <v>39</v>
      </c>
      <c r="Z85" s="3">
        <f t="shared" si="87"/>
        <v>71</v>
      </c>
      <c r="AA85" s="4" t="str">
        <f t="shared" si="88"/>
        <v>A</v>
      </c>
      <c r="AB85" s="4" t="str">
        <f t="shared" si="89"/>
        <v>8</v>
      </c>
      <c r="AC85" s="1">
        <v>4</v>
      </c>
      <c r="AD85" s="11">
        <f t="shared" si="90"/>
        <v>32</v>
      </c>
      <c r="AE85" s="26">
        <f>VLOOKUP(A85,[7]ME!$A$3:$E$134,3,0)</f>
        <v>32</v>
      </c>
      <c r="AF85" s="27">
        <f>VLOOKUP(A85,[7]ME!$A$3:$E$134,4,0)</f>
        <v>39</v>
      </c>
      <c r="AG85" s="3">
        <f t="shared" si="91"/>
        <v>71</v>
      </c>
      <c r="AH85" s="4" t="str">
        <f t="shared" si="92"/>
        <v>A</v>
      </c>
      <c r="AI85" s="4" t="str">
        <f t="shared" si="93"/>
        <v>8</v>
      </c>
      <c r="AJ85" s="1">
        <v>4</v>
      </c>
      <c r="AK85" s="11">
        <f t="shared" si="94"/>
        <v>32</v>
      </c>
      <c r="AL85" s="26">
        <f>VLOOKUP(A85,[8]EMC!$A$3:$E$134,3,0)</f>
        <v>32</v>
      </c>
      <c r="AM85" s="26">
        <f>VLOOKUP(A85,[8]EMC!$A$3:$E$134,4,0)</f>
        <v>39</v>
      </c>
      <c r="AN85" s="3">
        <f t="shared" si="95"/>
        <v>71</v>
      </c>
      <c r="AO85" s="4" t="str">
        <f t="shared" si="96"/>
        <v>A</v>
      </c>
      <c r="AP85" s="4" t="str">
        <f t="shared" si="97"/>
        <v>8</v>
      </c>
      <c r="AQ85" s="1">
        <v>4</v>
      </c>
      <c r="AR85" s="11">
        <f t="shared" si="98"/>
        <v>32</v>
      </c>
      <c r="AS85" s="17">
        <f>VLOOKUP(A85,[9]NSS!$A$3:$E$134,3,0)</f>
        <v>32</v>
      </c>
      <c r="AT85" s="17">
        <f>VLOOKUP(A85,[9]NSS!$A$3:$E$134,4,0)</f>
        <v>39</v>
      </c>
      <c r="AU85" s="3">
        <f t="shared" si="99"/>
        <v>71</v>
      </c>
      <c r="AV85" s="4" t="str">
        <f t="shared" si="100"/>
        <v>A</v>
      </c>
      <c r="AW85" s="4" t="str">
        <f t="shared" si="101"/>
        <v>8</v>
      </c>
      <c r="AX85" s="1">
        <v>4</v>
      </c>
      <c r="AY85" s="11">
        <f t="shared" si="102"/>
        <v>32</v>
      </c>
      <c r="AZ85" s="26">
        <f>VLOOKUP(A85,[10]ITM!$A$3:$E$134,3,0)</f>
        <v>32</v>
      </c>
      <c r="BA85" s="26">
        <f>VLOOKUP(A85,[10]ITM!$A$3:$E$134,4,0)</f>
        <v>39</v>
      </c>
      <c r="BB85" s="3">
        <f t="shared" si="103"/>
        <v>71</v>
      </c>
      <c r="BC85" s="4" t="str">
        <f t="shared" si="104"/>
        <v>A</v>
      </c>
      <c r="BD85" s="4" t="str">
        <f t="shared" si="105"/>
        <v>8</v>
      </c>
      <c r="BE85" s="1">
        <v>4</v>
      </c>
      <c r="BF85" s="11">
        <f t="shared" si="106"/>
        <v>32</v>
      </c>
      <c r="BG85" s="3">
        <f t="shared" si="107"/>
        <v>256</v>
      </c>
      <c r="BH85" s="3">
        <f t="shared" si="108"/>
        <v>312</v>
      </c>
      <c r="BI85" s="3">
        <f t="shared" si="109"/>
        <v>568</v>
      </c>
      <c r="BJ85" s="7">
        <f t="shared" si="110"/>
        <v>64</v>
      </c>
      <c r="BK85" s="7">
        <f t="shared" si="111"/>
        <v>256</v>
      </c>
      <c r="BL85" s="12">
        <f t="shared" si="112"/>
        <v>71</v>
      </c>
      <c r="BM85" s="3" t="s">
        <v>19</v>
      </c>
      <c r="BN85" s="8">
        <f t="shared" si="113"/>
        <v>8</v>
      </c>
      <c r="BO85" s="4" t="str">
        <f t="shared" si="114"/>
        <v>A</v>
      </c>
      <c r="BP85" s="10" t="str">
        <f t="shared" si="115"/>
        <v>70.74.99</v>
      </c>
    </row>
    <row r="86" spans="1:68" x14ac:dyDescent="0.25">
      <c r="A86" s="13">
        <f>[2]Sheet1!$A85</f>
        <v>1719084</v>
      </c>
      <c r="B86" s="14" t="str">
        <f>[2]Sheet1!$E85</f>
        <v>Siddharth Raghuvansi Agarwal</v>
      </c>
      <c r="C86" s="17">
        <f>VLOOKUP(A86,[3]PM!$A$3:$E$134,3,0)</f>
        <v>30</v>
      </c>
      <c r="D86" s="17">
        <f>VLOOKUP(A86,[3]PM!$A$3:$E$134,4,0)</f>
        <v>41</v>
      </c>
      <c r="E86" s="3">
        <f t="shared" si="75"/>
        <v>71</v>
      </c>
      <c r="F86" s="4" t="str">
        <f t="shared" si="76"/>
        <v>A</v>
      </c>
      <c r="G86" s="4" t="str">
        <f t="shared" si="77"/>
        <v>8</v>
      </c>
      <c r="H86" s="1">
        <v>4</v>
      </c>
      <c r="I86" s="11">
        <f t="shared" si="78"/>
        <v>32</v>
      </c>
      <c r="J86" s="17">
        <f>VLOOKUP(A86,[4]FA!$A$3:$E$134,3,0)</f>
        <v>30</v>
      </c>
      <c r="K86" s="17">
        <f>VLOOKUP(A86,[1]FA!$A$3:$E$134,4,0)</f>
        <v>41</v>
      </c>
      <c r="L86" s="3">
        <f t="shared" si="79"/>
        <v>71</v>
      </c>
      <c r="M86" s="4" t="str">
        <f t="shared" si="80"/>
        <v>A</v>
      </c>
      <c r="N86" s="4" t="str">
        <f t="shared" si="81"/>
        <v>8</v>
      </c>
      <c r="O86" s="1">
        <v>4</v>
      </c>
      <c r="P86" s="11">
        <f t="shared" si="82"/>
        <v>32</v>
      </c>
      <c r="Q86" s="25">
        <f>VLOOKUP(A86,[5]BS!$A$3:$E$134,3,0)</f>
        <v>30</v>
      </c>
      <c r="R86" s="25">
        <f>VLOOKUP(A86,[5]BS!$A$3:$E$134,4,0)</f>
        <v>41</v>
      </c>
      <c r="S86" s="3">
        <f t="shared" si="83"/>
        <v>71</v>
      </c>
      <c r="T86" s="4" t="str">
        <f t="shared" si="84"/>
        <v>A+</v>
      </c>
      <c r="U86" s="4" t="str">
        <f t="shared" si="85"/>
        <v>8</v>
      </c>
      <c r="V86" s="1">
        <v>4</v>
      </c>
      <c r="W86" s="11">
        <f t="shared" si="86"/>
        <v>32</v>
      </c>
      <c r="X86" s="26">
        <f>VLOOKUP(A86,[6]OM!$A$3:$E$134,3,0)</f>
        <v>30</v>
      </c>
      <c r="Y86" s="27">
        <f>VLOOKUP(A86,[6]OM!$A$3:$E$134,4,0)</f>
        <v>41</v>
      </c>
      <c r="Z86" s="3">
        <f t="shared" si="87"/>
        <v>71</v>
      </c>
      <c r="AA86" s="4" t="str">
        <f t="shared" si="88"/>
        <v>A</v>
      </c>
      <c r="AB86" s="4" t="str">
        <f t="shared" si="89"/>
        <v>8</v>
      </c>
      <c r="AC86" s="1">
        <v>4</v>
      </c>
      <c r="AD86" s="11">
        <f t="shared" si="90"/>
        <v>32</v>
      </c>
      <c r="AE86" s="26">
        <f>VLOOKUP(A86,[7]ME!$A$3:$E$134,3,0)</f>
        <v>30</v>
      </c>
      <c r="AF86" s="27">
        <f>VLOOKUP(A86,[7]ME!$A$3:$E$134,4,0)</f>
        <v>41</v>
      </c>
      <c r="AG86" s="3">
        <f t="shared" si="91"/>
        <v>71</v>
      </c>
      <c r="AH86" s="4" t="str">
        <f t="shared" si="92"/>
        <v>A</v>
      </c>
      <c r="AI86" s="4" t="str">
        <f t="shared" si="93"/>
        <v>8</v>
      </c>
      <c r="AJ86" s="1">
        <v>4</v>
      </c>
      <c r="AK86" s="11">
        <f t="shared" si="94"/>
        <v>32</v>
      </c>
      <c r="AL86" s="26">
        <f>VLOOKUP(A86,[8]EMC!$A$3:$E$134,3,0)</f>
        <v>30</v>
      </c>
      <c r="AM86" s="26">
        <f>VLOOKUP(A86,[8]EMC!$A$3:$E$134,4,0)</f>
        <v>41</v>
      </c>
      <c r="AN86" s="3">
        <f t="shared" si="95"/>
        <v>71</v>
      </c>
      <c r="AO86" s="4" t="str">
        <f t="shared" si="96"/>
        <v>A</v>
      </c>
      <c r="AP86" s="4" t="str">
        <f t="shared" si="97"/>
        <v>8</v>
      </c>
      <c r="AQ86" s="1">
        <v>4</v>
      </c>
      <c r="AR86" s="11">
        <f t="shared" si="98"/>
        <v>32</v>
      </c>
      <c r="AS86" s="17">
        <f>VLOOKUP(A86,[9]NSS!$A$3:$E$134,3,0)</f>
        <v>30</v>
      </c>
      <c r="AT86" s="17">
        <f>VLOOKUP(A86,[9]NSS!$A$3:$E$134,4,0)</f>
        <v>41</v>
      </c>
      <c r="AU86" s="3">
        <f t="shared" si="99"/>
        <v>71</v>
      </c>
      <c r="AV86" s="4" t="str">
        <f t="shared" si="100"/>
        <v>A</v>
      </c>
      <c r="AW86" s="4" t="str">
        <f t="shared" si="101"/>
        <v>8</v>
      </c>
      <c r="AX86" s="1">
        <v>4</v>
      </c>
      <c r="AY86" s="11">
        <f t="shared" si="102"/>
        <v>32</v>
      </c>
      <c r="AZ86" s="26">
        <f>VLOOKUP(A86,[10]ITM!$A$3:$E$134,3,0)</f>
        <v>30</v>
      </c>
      <c r="BA86" s="26">
        <f>VLOOKUP(A86,[10]ITM!$A$3:$E$134,4,0)</f>
        <v>41</v>
      </c>
      <c r="BB86" s="3">
        <f t="shared" si="103"/>
        <v>71</v>
      </c>
      <c r="BC86" s="4" t="str">
        <f t="shared" si="104"/>
        <v>A</v>
      </c>
      <c r="BD86" s="4" t="str">
        <f t="shared" si="105"/>
        <v>8</v>
      </c>
      <c r="BE86" s="1">
        <v>4</v>
      </c>
      <c r="BF86" s="11">
        <f t="shared" si="106"/>
        <v>32</v>
      </c>
      <c r="BG86" s="3">
        <f t="shared" si="107"/>
        <v>240</v>
      </c>
      <c r="BH86" s="3">
        <f t="shared" si="108"/>
        <v>328</v>
      </c>
      <c r="BI86" s="3">
        <f t="shared" si="109"/>
        <v>568</v>
      </c>
      <c r="BJ86" s="7">
        <f t="shared" si="110"/>
        <v>64</v>
      </c>
      <c r="BK86" s="7">
        <f t="shared" si="111"/>
        <v>256</v>
      </c>
      <c r="BL86" s="12">
        <f t="shared" si="112"/>
        <v>71</v>
      </c>
      <c r="BM86" s="3" t="s">
        <v>19</v>
      </c>
      <c r="BN86" s="8">
        <f t="shared" si="113"/>
        <v>8</v>
      </c>
      <c r="BO86" s="4" t="str">
        <f t="shared" si="114"/>
        <v>A</v>
      </c>
      <c r="BP86" s="10" t="str">
        <f t="shared" si="115"/>
        <v>70.74.99</v>
      </c>
    </row>
    <row r="87" spans="1:68" x14ac:dyDescent="0.25">
      <c r="A87" s="13">
        <f>[2]Sheet1!$A86</f>
        <v>1719085</v>
      </c>
      <c r="B87" s="14" t="str">
        <f>[2]Sheet1!$E86</f>
        <v>Sayantan Ghosh Agarwal</v>
      </c>
      <c r="C87" s="17">
        <f>VLOOKUP(A87,[3]PM!$A$3:$E$134,3,0)</f>
        <v>29</v>
      </c>
      <c r="D87" s="17">
        <f>VLOOKUP(A87,[3]PM!$A$3:$E$134,4,0)</f>
        <v>46</v>
      </c>
      <c r="E87" s="3">
        <f t="shared" si="75"/>
        <v>75</v>
      </c>
      <c r="F87" s="4" t="str">
        <f t="shared" si="76"/>
        <v>A+</v>
      </c>
      <c r="G87" s="4" t="str">
        <f t="shared" si="77"/>
        <v>9</v>
      </c>
      <c r="H87" s="1">
        <v>4</v>
      </c>
      <c r="I87" s="11">
        <f t="shared" si="78"/>
        <v>36</v>
      </c>
      <c r="J87" s="17">
        <f>VLOOKUP(A87,[4]FA!$A$3:$E$134,3,0)</f>
        <v>29</v>
      </c>
      <c r="K87" s="17">
        <f>VLOOKUP(A87,[1]FA!$A$3:$E$134,4,0)</f>
        <v>46</v>
      </c>
      <c r="L87" s="3">
        <f t="shared" si="79"/>
        <v>75</v>
      </c>
      <c r="M87" s="4" t="str">
        <f t="shared" si="80"/>
        <v>A+</v>
      </c>
      <c r="N87" s="4" t="str">
        <f t="shared" si="81"/>
        <v>9</v>
      </c>
      <c r="O87" s="1">
        <v>4</v>
      </c>
      <c r="P87" s="11">
        <f t="shared" si="82"/>
        <v>36</v>
      </c>
      <c r="Q87" s="25">
        <f>VLOOKUP(A87,[5]BS!$A$3:$E$134,3,0)</f>
        <v>29</v>
      </c>
      <c r="R87" s="25">
        <f>VLOOKUP(A87,[5]BS!$A$3:$E$134,4,0)</f>
        <v>46</v>
      </c>
      <c r="S87" s="3">
        <f t="shared" si="83"/>
        <v>75</v>
      </c>
      <c r="T87" s="4" t="str">
        <f t="shared" si="84"/>
        <v>A+</v>
      </c>
      <c r="U87" s="4" t="str">
        <f t="shared" si="85"/>
        <v>9</v>
      </c>
      <c r="V87" s="1">
        <v>4</v>
      </c>
      <c r="W87" s="11">
        <f t="shared" si="86"/>
        <v>36</v>
      </c>
      <c r="X87" s="26">
        <f>VLOOKUP(A87,[6]OM!$A$3:$E$134,3,0)</f>
        <v>29</v>
      </c>
      <c r="Y87" s="27">
        <f>VLOOKUP(A87,[6]OM!$A$3:$E$134,4,0)</f>
        <v>46</v>
      </c>
      <c r="Z87" s="3">
        <f t="shared" si="87"/>
        <v>75</v>
      </c>
      <c r="AA87" s="4" t="str">
        <f t="shared" si="88"/>
        <v>A+</v>
      </c>
      <c r="AB87" s="4" t="str">
        <f t="shared" si="89"/>
        <v>9</v>
      </c>
      <c r="AC87" s="1">
        <v>4</v>
      </c>
      <c r="AD87" s="11">
        <f t="shared" si="90"/>
        <v>36</v>
      </c>
      <c r="AE87" s="26">
        <f>VLOOKUP(A87,[7]ME!$A$3:$E$134,3,0)</f>
        <v>29</v>
      </c>
      <c r="AF87" s="27">
        <f>VLOOKUP(A87,[7]ME!$A$3:$E$134,4,0)</f>
        <v>46</v>
      </c>
      <c r="AG87" s="3">
        <f t="shared" si="91"/>
        <v>75</v>
      </c>
      <c r="AH87" s="4" t="str">
        <f t="shared" si="92"/>
        <v>A+</v>
      </c>
      <c r="AI87" s="4" t="str">
        <f t="shared" si="93"/>
        <v>9</v>
      </c>
      <c r="AJ87" s="1">
        <v>4</v>
      </c>
      <c r="AK87" s="11">
        <f t="shared" si="94"/>
        <v>36</v>
      </c>
      <c r="AL87" s="26">
        <f>VLOOKUP(A87,[8]EMC!$A$3:$E$134,3,0)</f>
        <v>29</v>
      </c>
      <c r="AM87" s="26">
        <f>VLOOKUP(A87,[8]EMC!$A$3:$E$134,4,0)</f>
        <v>46</v>
      </c>
      <c r="AN87" s="3">
        <f t="shared" si="95"/>
        <v>75</v>
      </c>
      <c r="AO87" s="4" t="str">
        <f t="shared" si="96"/>
        <v>A+</v>
      </c>
      <c r="AP87" s="4" t="str">
        <f t="shared" si="97"/>
        <v>9</v>
      </c>
      <c r="AQ87" s="1">
        <v>4</v>
      </c>
      <c r="AR87" s="11">
        <f t="shared" si="98"/>
        <v>36</v>
      </c>
      <c r="AS87" s="17">
        <f>VLOOKUP(A87,[9]NSS!$A$3:$E$134,3,0)</f>
        <v>29</v>
      </c>
      <c r="AT87" s="17">
        <f>VLOOKUP(A87,[9]NSS!$A$3:$E$134,4,0)</f>
        <v>46</v>
      </c>
      <c r="AU87" s="3">
        <f t="shared" si="99"/>
        <v>75</v>
      </c>
      <c r="AV87" s="4" t="str">
        <f t="shared" si="100"/>
        <v>A+</v>
      </c>
      <c r="AW87" s="4" t="str">
        <f t="shared" si="101"/>
        <v>9</v>
      </c>
      <c r="AX87" s="1">
        <v>4</v>
      </c>
      <c r="AY87" s="11">
        <f t="shared" si="102"/>
        <v>36</v>
      </c>
      <c r="AZ87" s="26">
        <f>VLOOKUP(A87,[10]ITM!$A$3:$E$134,3,0)</f>
        <v>29</v>
      </c>
      <c r="BA87" s="26">
        <f>VLOOKUP(A87,[10]ITM!$A$3:$E$134,4,0)</f>
        <v>46</v>
      </c>
      <c r="BB87" s="3">
        <f t="shared" si="103"/>
        <v>75</v>
      </c>
      <c r="BC87" s="4" t="str">
        <f t="shared" si="104"/>
        <v>A+</v>
      </c>
      <c r="BD87" s="4" t="str">
        <f t="shared" si="105"/>
        <v>9</v>
      </c>
      <c r="BE87" s="1">
        <v>4</v>
      </c>
      <c r="BF87" s="11">
        <f t="shared" si="106"/>
        <v>36</v>
      </c>
      <c r="BG87" s="3">
        <f t="shared" si="107"/>
        <v>232</v>
      </c>
      <c r="BH87" s="3">
        <f t="shared" si="108"/>
        <v>368</v>
      </c>
      <c r="BI87" s="3">
        <f t="shared" si="109"/>
        <v>600</v>
      </c>
      <c r="BJ87" s="7">
        <f t="shared" si="110"/>
        <v>72</v>
      </c>
      <c r="BK87" s="7">
        <f t="shared" si="111"/>
        <v>288</v>
      </c>
      <c r="BL87" s="12">
        <f t="shared" si="112"/>
        <v>75</v>
      </c>
      <c r="BM87" s="3" t="s">
        <v>19</v>
      </c>
      <c r="BN87" s="8">
        <f t="shared" si="113"/>
        <v>9</v>
      </c>
      <c r="BO87" s="4" t="str">
        <f t="shared" si="114"/>
        <v>A+</v>
      </c>
      <c r="BP87" s="10" t="str">
        <f t="shared" si="115"/>
        <v>75-79-99</v>
      </c>
    </row>
    <row r="88" spans="1:68" x14ac:dyDescent="0.25">
      <c r="A88" s="13">
        <f>[2]Sheet1!$A87</f>
        <v>1719086</v>
      </c>
      <c r="B88" s="14" t="str">
        <f>[2]Sheet1!$E87</f>
        <v>Aurosish Mishra Agarwal</v>
      </c>
      <c r="C88" s="17">
        <f>VLOOKUP(A88,[3]PM!$A$3:$E$134,3,0)</f>
        <v>27</v>
      </c>
      <c r="D88" s="17">
        <f>VLOOKUP(A88,[3]PM!$A$3:$E$134,4,0)</f>
        <v>40</v>
      </c>
      <c r="E88" s="3">
        <f t="shared" si="75"/>
        <v>67</v>
      </c>
      <c r="F88" s="4" t="str">
        <f t="shared" si="76"/>
        <v>B+</v>
      </c>
      <c r="G88" s="4" t="str">
        <f t="shared" si="77"/>
        <v>7</v>
      </c>
      <c r="H88" s="1">
        <v>4</v>
      </c>
      <c r="I88" s="11">
        <f t="shared" si="78"/>
        <v>28</v>
      </c>
      <c r="J88" s="17">
        <f>VLOOKUP(A88,[4]FA!$A$3:$E$134,3,0)</f>
        <v>27</v>
      </c>
      <c r="K88" s="17">
        <f>VLOOKUP(A88,[1]FA!$A$3:$E$134,4,0)</f>
        <v>40</v>
      </c>
      <c r="L88" s="3">
        <f t="shared" si="79"/>
        <v>67</v>
      </c>
      <c r="M88" s="4" t="str">
        <f t="shared" si="80"/>
        <v>B+</v>
      </c>
      <c r="N88" s="4" t="str">
        <f t="shared" si="81"/>
        <v>7</v>
      </c>
      <c r="O88" s="1">
        <v>4</v>
      </c>
      <c r="P88" s="11">
        <f t="shared" si="82"/>
        <v>28</v>
      </c>
      <c r="Q88" s="25">
        <f>VLOOKUP(A88,[5]BS!$A$3:$E$134,3,0)</f>
        <v>27</v>
      </c>
      <c r="R88" s="25">
        <f>VLOOKUP(A88,[5]BS!$A$3:$E$134,4,0)</f>
        <v>40</v>
      </c>
      <c r="S88" s="3">
        <f t="shared" si="83"/>
        <v>67</v>
      </c>
      <c r="T88" s="4" t="str">
        <f t="shared" si="84"/>
        <v>A</v>
      </c>
      <c r="U88" s="4" t="str">
        <f t="shared" si="85"/>
        <v>7</v>
      </c>
      <c r="V88" s="1">
        <v>4</v>
      </c>
      <c r="W88" s="11">
        <f t="shared" si="86"/>
        <v>28</v>
      </c>
      <c r="X88" s="26">
        <f>VLOOKUP(A88,[6]OM!$A$3:$E$134,3,0)</f>
        <v>27</v>
      </c>
      <c r="Y88" s="27">
        <f>VLOOKUP(A88,[6]OM!$A$3:$E$134,4,0)</f>
        <v>40</v>
      </c>
      <c r="Z88" s="3">
        <f t="shared" si="87"/>
        <v>67</v>
      </c>
      <c r="AA88" s="4" t="str">
        <f t="shared" si="88"/>
        <v>B+</v>
      </c>
      <c r="AB88" s="4" t="str">
        <f t="shared" si="89"/>
        <v>7</v>
      </c>
      <c r="AC88" s="1">
        <v>4</v>
      </c>
      <c r="AD88" s="11">
        <f t="shared" si="90"/>
        <v>28</v>
      </c>
      <c r="AE88" s="26">
        <f>VLOOKUP(A88,[7]ME!$A$3:$E$134,3,0)</f>
        <v>27</v>
      </c>
      <c r="AF88" s="27">
        <f>VLOOKUP(A88,[7]ME!$A$3:$E$134,4,0)</f>
        <v>40</v>
      </c>
      <c r="AG88" s="3">
        <f t="shared" si="91"/>
        <v>67</v>
      </c>
      <c r="AH88" s="4" t="str">
        <f t="shared" si="92"/>
        <v>B+</v>
      </c>
      <c r="AI88" s="4" t="str">
        <f t="shared" si="93"/>
        <v>7</v>
      </c>
      <c r="AJ88" s="1">
        <v>4</v>
      </c>
      <c r="AK88" s="11">
        <f t="shared" si="94"/>
        <v>28</v>
      </c>
      <c r="AL88" s="26">
        <f>VLOOKUP(A88,[8]EMC!$A$3:$E$134,3,0)</f>
        <v>27</v>
      </c>
      <c r="AM88" s="26">
        <f>VLOOKUP(A88,[8]EMC!$A$3:$E$134,4,0)</f>
        <v>40</v>
      </c>
      <c r="AN88" s="3">
        <f t="shared" si="95"/>
        <v>67</v>
      </c>
      <c r="AO88" s="4" t="str">
        <f t="shared" si="96"/>
        <v>B+</v>
      </c>
      <c r="AP88" s="4" t="str">
        <f t="shared" si="97"/>
        <v>7</v>
      </c>
      <c r="AQ88" s="1">
        <v>4</v>
      </c>
      <c r="AR88" s="11">
        <f t="shared" si="98"/>
        <v>28</v>
      </c>
      <c r="AS88" s="17">
        <f>VLOOKUP(A88,[9]NSS!$A$3:$E$134,3,0)</f>
        <v>27</v>
      </c>
      <c r="AT88" s="17">
        <f>VLOOKUP(A88,[9]NSS!$A$3:$E$134,4,0)</f>
        <v>40</v>
      </c>
      <c r="AU88" s="3">
        <f t="shared" si="99"/>
        <v>67</v>
      </c>
      <c r="AV88" s="4" t="str">
        <f t="shared" si="100"/>
        <v>B+</v>
      </c>
      <c r="AW88" s="4" t="str">
        <f t="shared" si="101"/>
        <v>7</v>
      </c>
      <c r="AX88" s="1">
        <v>4</v>
      </c>
      <c r="AY88" s="11">
        <f t="shared" si="102"/>
        <v>28</v>
      </c>
      <c r="AZ88" s="26">
        <f>VLOOKUP(A88,[10]ITM!$A$3:$E$134,3,0)</f>
        <v>27</v>
      </c>
      <c r="BA88" s="26">
        <f>VLOOKUP(A88,[10]ITM!$A$3:$E$134,4,0)</f>
        <v>40</v>
      </c>
      <c r="BB88" s="3">
        <f t="shared" si="103"/>
        <v>67</v>
      </c>
      <c r="BC88" s="4" t="str">
        <f t="shared" si="104"/>
        <v>B+</v>
      </c>
      <c r="BD88" s="4" t="str">
        <f t="shared" si="105"/>
        <v>7</v>
      </c>
      <c r="BE88" s="1">
        <v>4</v>
      </c>
      <c r="BF88" s="11">
        <f t="shared" si="106"/>
        <v>28</v>
      </c>
      <c r="BG88" s="3">
        <f t="shared" si="107"/>
        <v>216</v>
      </c>
      <c r="BH88" s="3">
        <f t="shared" si="108"/>
        <v>320</v>
      </c>
      <c r="BI88" s="3">
        <f t="shared" si="109"/>
        <v>536</v>
      </c>
      <c r="BJ88" s="7">
        <f t="shared" si="110"/>
        <v>56</v>
      </c>
      <c r="BK88" s="7">
        <f t="shared" si="111"/>
        <v>224</v>
      </c>
      <c r="BL88" s="12">
        <f t="shared" si="112"/>
        <v>67</v>
      </c>
      <c r="BM88" s="3" t="s">
        <v>19</v>
      </c>
      <c r="BN88" s="8">
        <f t="shared" si="113"/>
        <v>7</v>
      </c>
      <c r="BO88" s="4" t="str">
        <f t="shared" si="114"/>
        <v>B+</v>
      </c>
      <c r="BP88" s="10" t="str">
        <f t="shared" si="115"/>
        <v>65-69.99</v>
      </c>
    </row>
    <row r="89" spans="1:68" x14ac:dyDescent="0.25">
      <c r="A89" s="13">
        <f>[2]Sheet1!$A88</f>
        <v>1719087</v>
      </c>
      <c r="B89" s="14" t="str">
        <f>[2]Sheet1!$E88</f>
        <v>Ashish Jhunjhunwala Agarwal</v>
      </c>
      <c r="C89" s="17">
        <f>VLOOKUP(A89,[3]PM!$A$3:$E$134,3,0)</f>
        <v>31</v>
      </c>
      <c r="D89" s="17">
        <f>VLOOKUP(A89,[3]PM!$A$3:$E$134,4,0)</f>
        <v>38</v>
      </c>
      <c r="E89" s="3">
        <f t="shared" si="75"/>
        <v>69</v>
      </c>
      <c r="F89" s="4" t="str">
        <f t="shared" si="76"/>
        <v>B+</v>
      </c>
      <c r="G89" s="4" t="str">
        <f t="shared" si="77"/>
        <v>7</v>
      </c>
      <c r="H89" s="1">
        <v>4</v>
      </c>
      <c r="I89" s="11">
        <f t="shared" si="78"/>
        <v>28</v>
      </c>
      <c r="J89" s="17">
        <f>VLOOKUP(A89,[4]FA!$A$3:$E$134,3,0)</f>
        <v>31</v>
      </c>
      <c r="K89" s="17">
        <f>VLOOKUP(A89,[1]FA!$A$3:$E$134,4,0)</f>
        <v>38</v>
      </c>
      <c r="L89" s="3">
        <f t="shared" si="79"/>
        <v>69</v>
      </c>
      <c r="M89" s="4" t="str">
        <f t="shared" si="80"/>
        <v>B+</v>
      </c>
      <c r="N89" s="4" t="str">
        <f t="shared" si="81"/>
        <v>7</v>
      </c>
      <c r="O89" s="1">
        <v>4</v>
      </c>
      <c r="P89" s="11">
        <f t="shared" si="82"/>
        <v>28</v>
      </c>
      <c r="Q89" s="25">
        <f>VLOOKUP(A89,[5]BS!$A$3:$E$134,3,0)</f>
        <v>31</v>
      </c>
      <c r="R89" s="25">
        <f>VLOOKUP(A89,[5]BS!$A$3:$E$134,4,0)</f>
        <v>38</v>
      </c>
      <c r="S89" s="3">
        <f t="shared" si="83"/>
        <v>69</v>
      </c>
      <c r="T89" s="4" t="str">
        <f t="shared" si="84"/>
        <v>A</v>
      </c>
      <c r="U89" s="4" t="str">
        <f t="shared" si="85"/>
        <v>7</v>
      </c>
      <c r="V89" s="1">
        <v>4</v>
      </c>
      <c r="W89" s="11">
        <f t="shared" si="86"/>
        <v>28</v>
      </c>
      <c r="X89" s="26">
        <f>VLOOKUP(A89,[6]OM!$A$3:$E$134,3,0)</f>
        <v>31</v>
      </c>
      <c r="Y89" s="27">
        <f>VLOOKUP(A89,[6]OM!$A$3:$E$134,4,0)</f>
        <v>38</v>
      </c>
      <c r="Z89" s="3">
        <f t="shared" si="87"/>
        <v>69</v>
      </c>
      <c r="AA89" s="4" t="str">
        <f t="shared" si="88"/>
        <v>B+</v>
      </c>
      <c r="AB89" s="4" t="str">
        <f t="shared" si="89"/>
        <v>7</v>
      </c>
      <c r="AC89" s="1">
        <v>4</v>
      </c>
      <c r="AD89" s="11">
        <f t="shared" si="90"/>
        <v>28</v>
      </c>
      <c r="AE89" s="26">
        <f>VLOOKUP(A89,[7]ME!$A$3:$E$134,3,0)</f>
        <v>31</v>
      </c>
      <c r="AF89" s="27">
        <f>VLOOKUP(A89,[7]ME!$A$3:$E$134,4,0)</f>
        <v>38</v>
      </c>
      <c r="AG89" s="3">
        <f t="shared" si="91"/>
        <v>69</v>
      </c>
      <c r="AH89" s="4" t="str">
        <f t="shared" si="92"/>
        <v>B+</v>
      </c>
      <c r="AI89" s="4" t="str">
        <f t="shared" si="93"/>
        <v>7</v>
      </c>
      <c r="AJ89" s="1">
        <v>4</v>
      </c>
      <c r="AK89" s="11">
        <f t="shared" si="94"/>
        <v>28</v>
      </c>
      <c r="AL89" s="26">
        <f>VLOOKUP(A89,[8]EMC!$A$3:$E$134,3,0)</f>
        <v>31</v>
      </c>
      <c r="AM89" s="26">
        <f>VLOOKUP(A89,[8]EMC!$A$3:$E$134,4,0)</f>
        <v>38</v>
      </c>
      <c r="AN89" s="3">
        <f t="shared" si="95"/>
        <v>69</v>
      </c>
      <c r="AO89" s="4" t="str">
        <f t="shared" si="96"/>
        <v>B+</v>
      </c>
      <c r="AP89" s="4" t="str">
        <f t="shared" si="97"/>
        <v>7</v>
      </c>
      <c r="AQ89" s="1">
        <v>4</v>
      </c>
      <c r="AR89" s="11">
        <f t="shared" si="98"/>
        <v>28</v>
      </c>
      <c r="AS89" s="17">
        <f>VLOOKUP(A89,[9]NSS!$A$3:$E$134,3,0)</f>
        <v>31</v>
      </c>
      <c r="AT89" s="17">
        <f>VLOOKUP(A89,[9]NSS!$A$3:$E$134,4,0)</f>
        <v>38</v>
      </c>
      <c r="AU89" s="3">
        <f t="shared" si="99"/>
        <v>69</v>
      </c>
      <c r="AV89" s="4" t="str">
        <f t="shared" si="100"/>
        <v>B+</v>
      </c>
      <c r="AW89" s="4" t="str">
        <f t="shared" si="101"/>
        <v>7</v>
      </c>
      <c r="AX89" s="1">
        <v>4</v>
      </c>
      <c r="AY89" s="11">
        <f t="shared" si="102"/>
        <v>28</v>
      </c>
      <c r="AZ89" s="26">
        <f>VLOOKUP(A89,[10]ITM!$A$3:$E$134,3,0)</f>
        <v>31</v>
      </c>
      <c r="BA89" s="26">
        <f>VLOOKUP(A89,[10]ITM!$A$3:$E$134,4,0)</f>
        <v>38</v>
      </c>
      <c r="BB89" s="3">
        <f t="shared" si="103"/>
        <v>69</v>
      </c>
      <c r="BC89" s="4" t="str">
        <f t="shared" si="104"/>
        <v>B+</v>
      </c>
      <c r="BD89" s="4" t="str">
        <f t="shared" si="105"/>
        <v>7</v>
      </c>
      <c r="BE89" s="1">
        <v>4</v>
      </c>
      <c r="BF89" s="11">
        <f t="shared" si="106"/>
        <v>28</v>
      </c>
      <c r="BG89" s="3">
        <f t="shared" si="107"/>
        <v>248</v>
      </c>
      <c r="BH89" s="3">
        <f t="shared" si="108"/>
        <v>304</v>
      </c>
      <c r="BI89" s="3">
        <f t="shared" si="109"/>
        <v>552</v>
      </c>
      <c r="BJ89" s="7">
        <f t="shared" si="110"/>
        <v>56</v>
      </c>
      <c r="BK89" s="7">
        <f t="shared" si="111"/>
        <v>224</v>
      </c>
      <c r="BL89" s="12">
        <f t="shared" si="112"/>
        <v>69</v>
      </c>
      <c r="BM89" s="3" t="s">
        <v>19</v>
      </c>
      <c r="BN89" s="8">
        <f t="shared" si="113"/>
        <v>7</v>
      </c>
      <c r="BO89" s="4" t="str">
        <f t="shared" si="114"/>
        <v>B+</v>
      </c>
      <c r="BP89" s="10" t="str">
        <f t="shared" si="115"/>
        <v>65-69.99</v>
      </c>
    </row>
    <row r="90" spans="1:68" x14ac:dyDescent="0.25">
      <c r="A90" s="13">
        <f>[2]Sheet1!$A89</f>
        <v>1719088</v>
      </c>
      <c r="B90" s="14" t="str">
        <f>[2]Sheet1!$E89</f>
        <v>Sujan Kundu Agarwal</v>
      </c>
      <c r="C90" s="17">
        <f>VLOOKUP(A90,[3]PM!$A$3:$E$134,3,0)</f>
        <v>28</v>
      </c>
      <c r="D90" s="17">
        <f>VLOOKUP(A90,[3]PM!$A$3:$E$134,4,0)</f>
        <v>37</v>
      </c>
      <c r="E90" s="3">
        <f t="shared" si="75"/>
        <v>65</v>
      </c>
      <c r="F90" s="4" t="str">
        <f t="shared" si="76"/>
        <v>B+</v>
      </c>
      <c r="G90" s="4" t="str">
        <f t="shared" si="77"/>
        <v>7</v>
      </c>
      <c r="H90" s="1">
        <v>4</v>
      </c>
      <c r="I90" s="11">
        <f t="shared" si="78"/>
        <v>28</v>
      </c>
      <c r="J90" s="17">
        <f>VLOOKUP(A90,[4]FA!$A$3:$E$134,3,0)</f>
        <v>28</v>
      </c>
      <c r="K90" s="17">
        <f>VLOOKUP(A90,[1]FA!$A$3:$E$134,4,0)</f>
        <v>37</v>
      </c>
      <c r="L90" s="3">
        <f t="shared" si="79"/>
        <v>65</v>
      </c>
      <c r="M90" s="4" t="str">
        <f t="shared" si="80"/>
        <v>B+</v>
      </c>
      <c r="N90" s="4" t="str">
        <f t="shared" si="81"/>
        <v>7</v>
      </c>
      <c r="O90" s="1">
        <v>4</v>
      </c>
      <c r="P90" s="11">
        <f t="shared" si="82"/>
        <v>28</v>
      </c>
      <c r="Q90" s="25">
        <f>VLOOKUP(A90,[5]BS!$A$3:$E$134,3,0)</f>
        <v>28</v>
      </c>
      <c r="R90" s="25">
        <f>VLOOKUP(A90,[5]BS!$A$3:$E$134,4,0)</f>
        <v>37</v>
      </c>
      <c r="S90" s="3">
        <f t="shared" si="83"/>
        <v>65</v>
      </c>
      <c r="T90" s="4" t="str">
        <f t="shared" si="84"/>
        <v>A</v>
      </c>
      <c r="U90" s="4" t="str">
        <f t="shared" si="85"/>
        <v>7</v>
      </c>
      <c r="V90" s="1">
        <v>4</v>
      </c>
      <c r="W90" s="11">
        <f t="shared" si="86"/>
        <v>28</v>
      </c>
      <c r="X90" s="26">
        <f>VLOOKUP(A90,[6]OM!$A$3:$E$134,3,0)</f>
        <v>28</v>
      </c>
      <c r="Y90" s="27">
        <f>VLOOKUP(A90,[6]OM!$A$3:$E$134,4,0)</f>
        <v>37</v>
      </c>
      <c r="Z90" s="3">
        <f t="shared" si="87"/>
        <v>65</v>
      </c>
      <c r="AA90" s="4" t="str">
        <f t="shared" si="88"/>
        <v>B+</v>
      </c>
      <c r="AB90" s="4" t="str">
        <f t="shared" si="89"/>
        <v>7</v>
      </c>
      <c r="AC90" s="1">
        <v>4</v>
      </c>
      <c r="AD90" s="11">
        <f t="shared" si="90"/>
        <v>28</v>
      </c>
      <c r="AE90" s="26">
        <f>VLOOKUP(A90,[7]ME!$A$3:$E$134,3,0)</f>
        <v>28</v>
      </c>
      <c r="AF90" s="27">
        <f>VLOOKUP(A90,[7]ME!$A$3:$E$134,4,0)</f>
        <v>37</v>
      </c>
      <c r="AG90" s="3">
        <f t="shared" si="91"/>
        <v>65</v>
      </c>
      <c r="AH90" s="4" t="str">
        <f t="shared" si="92"/>
        <v>B+</v>
      </c>
      <c r="AI90" s="4" t="str">
        <f t="shared" si="93"/>
        <v>7</v>
      </c>
      <c r="AJ90" s="1">
        <v>4</v>
      </c>
      <c r="AK90" s="11">
        <f t="shared" si="94"/>
        <v>28</v>
      </c>
      <c r="AL90" s="26">
        <f>VLOOKUP(A90,[8]EMC!$A$3:$E$134,3,0)</f>
        <v>28</v>
      </c>
      <c r="AM90" s="26">
        <f>VLOOKUP(A90,[8]EMC!$A$3:$E$134,4,0)</f>
        <v>37</v>
      </c>
      <c r="AN90" s="3">
        <f t="shared" si="95"/>
        <v>65</v>
      </c>
      <c r="AO90" s="4" t="str">
        <f t="shared" si="96"/>
        <v>B+</v>
      </c>
      <c r="AP90" s="4" t="str">
        <f t="shared" si="97"/>
        <v>7</v>
      </c>
      <c r="AQ90" s="1">
        <v>4</v>
      </c>
      <c r="AR90" s="11">
        <f t="shared" si="98"/>
        <v>28</v>
      </c>
      <c r="AS90" s="17">
        <f>VLOOKUP(A90,[9]NSS!$A$3:$E$134,3,0)</f>
        <v>28</v>
      </c>
      <c r="AT90" s="17">
        <f>VLOOKUP(A90,[9]NSS!$A$3:$E$134,4,0)</f>
        <v>37</v>
      </c>
      <c r="AU90" s="3">
        <f t="shared" si="99"/>
        <v>65</v>
      </c>
      <c r="AV90" s="4" t="str">
        <f t="shared" si="100"/>
        <v>B+</v>
      </c>
      <c r="AW90" s="4" t="str">
        <f t="shared" si="101"/>
        <v>7</v>
      </c>
      <c r="AX90" s="1">
        <v>4</v>
      </c>
      <c r="AY90" s="11">
        <f t="shared" si="102"/>
        <v>28</v>
      </c>
      <c r="AZ90" s="26">
        <f>VLOOKUP(A90,[10]ITM!$A$3:$E$134,3,0)</f>
        <v>28</v>
      </c>
      <c r="BA90" s="26">
        <f>VLOOKUP(A90,[10]ITM!$A$3:$E$134,4,0)</f>
        <v>37</v>
      </c>
      <c r="BB90" s="3">
        <f t="shared" si="103"/>
        <v>65</v>
      </c>
      <c r="BC90" s="4" t="str">
        <f t="shared" si="104"/>
        <v>B+</v>
      </c>
      <c r="BD90" s="4" t="str">
        <f t="shared" si="105"/>
        <v>7</v>
      </c>
      <c r="BE90" s="1">
        <v>4</v>
      </c>
      <c r="BF90" s="11">
        <f t="shared" si="106"/>
        <v>28</v>
      </c>
      <c r="BG90" s="3">
        <f t="shared" si="107"/>
        <v>224</v>
      </c>
      <c r="BH90" s="3">
        <f t="shared" si="108"/>
        <v>296</v>
      </c>
      <c r="BI90" s="3">
        <f t="shared" si="109"/>
        <v>520</v>
      </c>
      <c r="BJ90" s="7">
        <f t="shared" si="110"/>
        <v>56</v>
      </c>
      <c r="BK90" s="7">
        <f t="shared" si="111"/>
        <v>224</v>
      </c>
      <c r="BL90" s="12">
        <f t="shared" si="112"/>
        <v>65</v>
      </c>
      <c r="BM90" s="3" t="s">
        <v>19</v>
      </c>
      <c r="BN90" s="8">
        <f t="shared" si="113"/>
        <v>7</v>
      </c>
      <c r="BO90" s="4" t="str">
        <f t="shared" si="114"/>
        <v>B+</v>
      </c>
      <c r="BP90" s="10" t="str">
        <f t="shared" si="115"/>
        <v>65-69.99</v>
      </c>
    </row>
    <row r="91" spans="1:68" x14ac:dyDescent="0.25">
      <c r="A91" s="13">
        <f>[2]Sheet1!$A90</f>
        <v>1719089</v>
      </c>
      <c r="B91" s="14" t="str">
        <f>[2]Sheet1!$E90</f>
        <v>Bivas Mitra Agarwal</v>
      </c>
      <c r="C91" s="17">
        <f>VLOOKUP(A91,[3]PM!$A$3:$E$134,3,0)</f>
        <v>30</v>
      </c>
      <c r="D91" s="17">
        <f>VLOOKUP(A91,[3]PM!$A$3:$E$134,4,0)</f>
        <v>40</v>
      </c>
      <c r="E91" s="3">
        <f t="shared" si="75"/>
        <v>70</v>
      </c>
      <c r="F91" s="4" t="str">
        <f t="shared" si="76"/>
        <v>A</v>
      </c>
      <c r="G91" s="4" t="str">
        <f t="shared" si="77"/>
        <v>8</v>
      </c>
      <c r="H91" s="1">
        <v>4</v>
      </c>
      <c r="I91" s="11">
        <f t="shared" si="78"/>
        <v>32</v>
      </c>
      <c r="J91" s="17">
        <f>VLOOKUP(A91,[4]FA!$A$3:$E$134,3,0)</f>
        <v>30</v>
      </c>
      <c r="K91" s="17">
        <f>VLOOKUP(A91,[1]FA!$A$3:$E$134,4,0)</f>
        <v>40</v>
      </c>
      <c r="L91" s="3">
        <f t="shared" si="79"/>
        <v>70</v>
      </c>
      <c r="M91" s="4" t="str">
        <f t="shared" si="80"/>
        <v>A</v>
      </c>
      <c r="N91" s="4" t="str">
        <f t="shared" si="81"/>
        <v>8</v>
      </c>
      <c r="O91" s="1">
        <v>4</v>
      </c>
      <c r="P91" s="11">
        <f t="shared" si="82"/>
        <v>32</v>
      </c>
      <c r="Q91" s="25">
        <f>VLOOKUP(A91,[5]BS!$A$3:$E$134,3,0)</f>
        <v>30</v>
      </c>
      <c r="R91" s="25">
        <f>VLOOKUP(A91,[5]BS!$A$3:$E$134,4,0)</f>
        <v>40</v>
      </c>
      <c r="S91" s="3">
        <f t="shared" si="83"/>
        <v>70</v>
      </c>
      <c r="T91" s="4" t="str">
        <f t="shared" si="84"/>
        <v>A+</v>
      </c>
      <c r="U91" s="4" t="str">
        <f t="shared" si="85"/>
        <v>8</v>
      </c>
      <c r="V91" s="1">
        <v>4</v>
      </c>
      <c r="W91" s="11">
        <f t="shared" si="86"/>
        <v>32</v>
      </c>
      <c r="X91" s="26">
        <f>VLOOKUP(A91,[6]OM!$A$3:$E$134,3,0)</f>
        <v>30</v>
      </c>
      <c r="Y91" s="27">
        <f>VLOOKUP(A91,[6]OM!$A$3:$E$134,4,0)</f>
        <v>40</v>
      </c>
      <c r="Z91" s="3">
        <f t="shared" si="87"/>
        <v>70</v>
      </c>
      <c r="AA91" s="4" t="str">
        <f t="shared" si="88"/>
        <v>A</v>
      </c>
      <c r="AB91" s="4" t="str">
        <f t="shared" si="89"/>
        <v>8</v>
      </c>
      <c r="AC91" s="1">
        <v>4</v>
      </c>
      <c r="AD91" s="11">
        <f t="shared" si="90"/>
        <v>32</v>
      </c>
      <c r="AE91" s="26">
        <f>VLOOKUP(A91,[7]ME!$A$3:$E$134,3,0)</f>
        <v>30</v>
      </c>
      <c r="AF91" s="27">
        <f>VLOOKUP(A91,[7]ME!$A$3:$E$134,4,0)</f>
        <v>40</v>
      </c>
      <c r="AG91" s="3">
        <f t="shared" si="91"/>
        <v>70</v>
      </c>
      <c r="AH91" s="4" t="str">
        <f t="shared" si="92"/>
        <v>A</v>
      </c>
      <c r="AI91" s="4" t="str">
        <f t="shared" si="93"/>
        <v>8</v>
      </c>
      <c r="AJ91" s="1">
        <v>4</v>
      </c>
      <c r="AK91" s="11">
        <f t="shared" si="94"/>
        <v>32</v>
      </c>
      <c r="AL91" s="26">
        <f>VLOOKUP(A91,[8]EMC!$A$3:$E$134,3,0)</f>
        <v>30</v>
      </c>
      <c r="AM91" s="26">
        <f>VLOOKUP(A91,[8]EMC!$A$3:$E$134,4,0)</f>
        <v>40</v>
      </c>
      <c r="AN91" s="3">
        <f t="shared" si="95"/>
        <v>70</v>
      </c>
      <c r="AO91" s="4" t="str">
        <f t="shared" si="96"/>
        <v>A</v>
      </c>
      <c r="AP91" s="4" t="str">
        <f t="shared" si="97"/>
        <v>8</v>
      </c>
      <c r="AQ91" s="1">
        <v>4</v>
      </c>
      <c r="AR91" s="11">
        <f t="shared" si="98"/>
        <v>32</v>
      </c>
      <c r="AS91" s="17">
        <f>VLOOKUP(A91,[9]NSS!$A$3:$E$134,3,0)</f>
        <v>30</v>
      </c>
      <c r="AT91" s="17">
        <f>VLOOKUP(A91,[9]NSS!$A$3:$E$134,4,0)</f>
        <v>40</v>
      </c>
      <c r="AU91" s="3">
        <f t="shared" si="99"/>
        <v>70</v>
      </c>
      <c r="AV91" s="4" t="str">
        <f t="shared" si="100"/>
        <v>A</v>
      </c>
      <c r="AW91" s="4" t="str">
        <f t="shared" si="101"/>
        <v>8</v>
      </c>
      <c r="AX91" s="1">
        <v>4</v>
      </c>
      <c r="AY91" s="11">
        <f t="shared" si="102"/>
        <v>32</v>
      </c>
      <c r="AZ91" s="26">
        <f>VLOOKUP(A91,[10]ITM!$A$3:$E$134,3,0)</f>
        <v>30</v>
      </c>
      <c r="BA91" s="26">
        <f>VLOOKUP(A91,[10]ITM!$A$3:$E$134,4,0)</f>
        <v>40</v>
      </c>
      <c r="BB91" s="3">
        <f t="shared" si="103"/>
        <v>70</v>
      </c>
      <c r="BC91" s="4" t="str">
        <f t="shared" si="104"/>
        <v>A</v>
      </c>
      <c r="BD91" s="4" t="str">
        <f t="shared" si="105"/>
        <v>8</v>
      </c>
      <c r="BE91" s="1">
        <v>4</v>
      </c>
      <c r="BF91" s="11">
        <f t="shared" si="106"/>
        <v>32</v>
      </c>
      <c r="BG91" s="3">
        <f t="shared" si="107"/>
        <v>240</v>
      </c>
      <c r="BH91" s="3">
        <f t="shared" si="108"/>
        <v>320</v>
      </c>
      <c r="BI91" s="3">
        <f t="shared" si="109"/>
        <v>560</v>
      </c>
      <c r="BJ91" s="7">
        <f t="shared" si="110"/>
        <v>64</v>
      </c>
      <c r="BK91" s="7">
        <f t="shared" si="111"/>
        <v>256</v>
      </c>
      <c r="BL91" s="12">
        <f t="shared" si="112"/>
        <v>70</v>
      </c>
      <c r="BM91" s="3" t="s">
        <v>19</v>
      </c>
      <c r="BN91" s="8">
        <f t="shared" si="113"/>
        <v>8</v>
      </c>
      <c r="BO91" s="4" t="str">
        <f t="shared" si="114"/>
        <v>A</v>
      </c>
      <c r="BP91" s="10" t="str">
        <f t="shared" si="115"/>
        <v>70.74.99</v>
      </c>
    </row>
    <row r="92" spans="1:68" x14ac:dyDescent="0.25">
      <c r="A92" s="13">
        <f>[2]Sheet1!$A91</f>
        <v>1719090</v>
      </c>
      <c r="B92" s="14" t="str">
        <f>[2]Sheet1!$E91</f>
        <v>Sujan Kumar Saha</v>
      </c>
      <c r="C92" s="17">
        <f>VLOOKUP(A92,[3]PM!$A$3:$E$134,3,0)</f>
        <v>25</v>
      </c>
      <c r="D92" s="17">
        <f>VLOOKUP(A92,[3]PM!$A$3:$E$134,4,0)</f>
        <v>35</v>
      </c>
      <c r="E92" s="3">
        <f t="shared" si="75"/>
        <v>60</v>
      </c>
      <c r="F92" s="4" t="str">
        <f t="shared" si="76"/>
        <v>B</v>
      </c>
      <c r="G92" s="4" t="str">
        <f t="shared" si="77"/>
        <v>6</v>
      </c>
      <c r="H92" s="1">
        <v>4</v>
      </c>
      <c r="I92" s="11">
        <f t="shared" si="78"/>
        <v>24</v>
      </c>
      <c r="J92" s="17">
        <f>VLOOKUP(A92,[4]FA!$A$3:$E$134,3,0)</f>
        <v>25</v>
      </c>
      <c r="K92" s="17">
        <f>VLOOKUP(A92,[1]FA!$A$3:$E$134,4,0)</f>
        <v>35</v>
      </c>
      <c r="L92" s="3">
        <f t="shared" si="79"/>
        <v>60</v>
      </c>
      <c r="M92" s="4" t="str">
        <f t="shared" si="80"/>
        <v>B</v>
      </c>
      <c r="N92" s="4" t="str">
        <f t="shared" si="81"/>
        <v>6</v>
      </c>
      <c r="O92" s="1">
        <v>4</v>
      </c>
      <c r="P92" s="11">
        <f t="shared" si="82"/>
        <v>24</v>
      </c>
      <c r="Q92" s="25">
        <f>VLOOKUP(A92,[5]BS!$A$3:$E$134,3,0)</f>
        <v>25</v>
      </c>
      <c r="R92" s="25">
        <f>VLOOKUP(A92,[5]BS!$A$3:$E$134,4,0)</f>
        <v>35</v>
      </c>
      <c r="S92" s="3">
        <f t="shared" si="83"/>
        <v>60</v>
      </c>
      <c r="T92" s="4" t="str">
        <f t="shared" si="84"/>
        <v>A</v>
      </c>
      <c r="U92" s="4" t="str">
        <f t="shared" si="85"/>
        <v>6</v>
      </c>
      <c r="V92" s="1">
        <v>4</v>
      </c>
      <c r="W92" s="11">
        <f t="shared" si="86"/>
        <v>24</v>
      </c>
      <c r="X92" s="26">
        <f>VLOOKUP(A92,[6]OM!$A$3:$E$134,3,0)</f>
        <v>25</v>
      </c>
      <c r="Y92" s="27">
        <f>VLOOKUP(A92,[6]OM!$A$3:$E$134,4,0)</f>
        <v>35</v>
      </c>
      <c r="Z92" s="3">
        <f t="shared" si="87"/>
        <v>60</v>
      </c>
      <c r="AA92" s="4" t="str">
        <f t="shared" si="88"/>
        <v>B</v>
      </c>
      <c r="AB92" s="4" t="str">
        <f t="shared" si="89"/>
        <v>6</v>
      </c>
      <c r="AC92" s="1">
        <v>4</v>
      </c>
      <c r="AD92" s="11">
        <f t="shared" si="90"/>
        <v>24</v>
      </c>
      <c r="AE92" s="26">
        <f>VLOOKUP(A92,[7]ME!$A$3:$E$134,3,0)</f>
        <v>25</v>
      </c>
      <c r="AF92" s="27">
        <f>VLOOKUP(A92,[7]ME!$A$3:$E$134,4,0)</f>
        <v>35</v>
      </c>
      <c r="AG92" s="3">
        <f t="shared" si="91"/>
        <v>60</v>
      </c>
      <c r="AH92" s="4" t="str">
        <f t="shared" si="92"/>
        <v>B</v>
      </c>
      <c r="AI92" s="4" t="str">
        <f t="shared" si="93"/>
        <v>6</v>
      </c>
      <c r="AJ92" s="1">
        <v>4</v>
      </c>
      <c r="AK92" s="11">
        <f t="shared" si="94"/>
        <v>24</v>
      </c>
      <c r="AL92" s="26">
        <f>VLOOKUP(A92,[8]EMC!$A$3:$E$134,3,0)</f>
        <v>25</v>
      </c>
      <c r="AM92" s="26">
        <f>VLOOKUP(A92,[8]EMC!$A$3:$E$134,4,0)</f>
        <v>35</v>
      </c>
      <c r="AN92" s="3">
        <f t="shared" si="95"/>
        <v>60</v>
      </c>
      <c r="AO92" s="4" t="str">
        <f t="shared" si="96"/>
        <v>B</v>
      </c>
      <c r="AP92" s="4" t="str">
        <f t="shared" si="97"/>
        <v>6</v>
      </c>
      <c r="AQ92" s="1">
        <v>4</v>
      </c>
      <c r="AR92" s="11">
        <f t="shared" si="98"/>
        <v>24</v>
      </c>
      <c r="AS92" s="17">
        <f>VLOOKUP(A92,[9]NSS!$A$3:$E$134,3,0)</f>
        <v>25</v>
      </c>
      <c r="AT92" s="17">
        <f>VLOOKUP(A92,[9]NSS!$A$3:$E$134,4,0)</f>
        <v>35</v>
      </c>
      <c r="AU92" s="3">
        <f t="shared" si="99"/>
        <v>60</v>
      </c>
      <c r="AV92" s="4" t="str">
        <f t="shared" si="100"/>
        <v>B</v>
      </c>
      <c r="AW92" s="4" t="str">
        <f t="shared" si="101"/>
        <v>6</v>
      </c>
      <c r="AX92" s="1">
        <v>4</v>
      </c>
      <c r="AY92" s="11">
        <f t="shared" si="102"/>
        <v>24</v>
      </c>
      <c r="AZ92" s="26">
        <f>VLOOKUP(A92,[10]ITM!$A$3:$E$134,3,0)</f>
        <v>25</v>
      </c>
      <c r="BA92" s="26">
        <f>VLOOKUP(A92,[10]ITM!$A$3:$E$134,4,0)</f>
        <v>35</v>
      </c>
      <c r="BB92" s="3">
        <f t="shared" si="103"/>
        <v>60</v>
      </c>
      <c r="BC92" s="4" t="str">
        <f t="shared" si="104"/>
        <v>B</v>
      </c>
      <c r="BD92" s="4" t="str">
        <f t="shared" si="105"/>
        <v>6</v>
      </c>
      <c r="BE92" s="1">
        <v>4</v>
      </c>
      <c r="BF92" s="11">
        <f t="shared" si="106"/>
        <v>24</v>
      </c>
      <c r="BG92" s="3">
        <f t="shared" si="107"/>
        <v>200</v>
      </c>
      <c r="BH92" s="3">
        <f t="shared" si="108"/>
        <v>280</v>
      </c>
      <c r="BI92" s="3">
        <f t="shared" si="109"/>
        <v>480</v>
      </c>
      <c r="BJ92" s="7">
        <f t="shared" si="110"/>
        <v>48</v>
      </c>
      <c r="BK92" s="7">
        <f t="shared" si="111"/>
        <v>192</v>
      </c>
      <c r="BL92" s="12">
        <f t="shared" si="112"/>
        <v>60</v>
      </c>
      <c r="BM92" s="3" t="s">
        <v>19</v>
      </c>
      <c r="BN92" s="8">
        <f t="shared" si="113"/>
        <v>6</v>
      </c>
      <c r="BO92" s="4" t="str">
        <f t="shared" si="114"/>
        <v>B</v>
      </c>
      <c r="BP92" s="10" t="str">
        <f t="shared" si="115"/>
        <v>60-64.99</v>
      </c>
    </row>
    <row r="93" spans="1:68" x14ac:dyDescent="0.25">
      <c r="A93" s="13">
        <f>[2]Sheet1!$A92</f>
        <v>1719091</v>
      </c>
      <c r="B93" s="14" t="str">
        <f>[2]Sheet1!$E92</f>
        <v>Plaban Kumar Bhowmick</v>
      </c>
      <c r="C93" s="17">
        <f>VLOOKUP(A93,[3]PM!$A$3:$E$134,3,0)</f>
        <v>32</v>
      </c>
      <c r="D93" s="17">
        <f>VLOOKUP(A93,[3]PM!$A$3:$E$134,4,0)</f>
        <v>42</v>
      </c>
      <c r="E93" s="3">
        <f t="shared" si="75"/>
        <v>74</v>
      </c>
      <c r="F93" s="4" t="str">
        <f t="shared" si="76"/>
        <v>A</v>
      </c>
      <c r="G93" s="4" t="str">
        <f t="shared" si="77"/>
        <v>8</v>
      </c>
      <c r="H93" s="1">
        <v>4</v>
      </c>
      <c r="I93" s="11">
        <f t="shared" si="78"/>
        <v>32</v>
      </c>
      <c r="J93" s="17">
        <f>VLOOKUP(A93,[4]FA!$A$3:$E$134,3,0)</f>
        <v>32</v>
      </c>
      <c r="K93" s="17">
        <f>VLOOKUP(A93,[1]FA!$A$3:$E$134,4,0)</f>
        <v>42</v>
      </c>
      <c r="L93" s="3">
        <f t="shared" si="79"/>
        <v>74</v>
      </c>
      <c r="M93" s="4" t="str">
        <f t="shared" si="80"/>
        <v>A</v>
      </c>
      <c r="N93" s="4" t="str">
        <f t="shared" si="81"/>
        <v>8</v>
      </c>
      <c r="O93" s="1">
        <v>4</v>
      </c>
      <c r="P93" s="11">
        <f t="shared" si="82"/>
        <v>32</v>
      </c>
      <c r="Q93" s="25">
        <f>VLOOKUP(A93,[5]BS!$A$3:$E$134,3,0)</f>
        <v>32</v>
      </c>
      <c r="R93" s="25">
        <f>VLOOKUP(A93,[5]BS!$A$3:$E$134,4,0)</f>
        <v>42</v>
      </c>
      <c r="S93" s="3">
        <f t="shared" si="83"/>
        <v>74</v>
      </c>
      <c r="T93" s="4" t="str">
        <f t="shared" si="84"/>
        <v>A+</v>
      </c>
      <c r="U93" s="4" t="str">
        <f t="shared" si="85"/>
        <v>8</v>
      </c>
      <c r="V93" s="1">
        <v>4</v>
      </c>
      <c r="W93" s="11">
        <f t="shared" si="86"/>
        <v>32</v>
      </c>
      <c r="X93" s="26">
        <f>VLOOKUP(A93,[6]OM!$A$3:$E$134,3,0)</f>
        <v>32</v>
      </c>
      <c r="Y93" s="27">
        <f>VLOOKUP(A93,[6]OM!$A$3:$E$134,4,0)</f>
        <v>42</v>
      </c>
      <c r="Z93" s="3">
        <f t="shared" si="87"/>
        <v>74</v>
      </c>
      <c r="AA93" s="4" t="str">
        <f t="shared" si="88"/>
        <v>A</v>
      </c>
      <c r="AB93" s="4" t="str">
        <f t="shared" si="89"/>
        <v>8</v>
      </c>
      <c r="AC93" s="1">
        <v>4</v>
      </c>
      <c r="AD93" s="11">
        <f t="shared" si="90"/>
        <v>32</v>
      </c>
      <c r="AE93" s="26">
        <f>VLOOKUP(A93,[7]ME!$A$3:$E$134,3,0)</f>
        <v>32</v>
      </c>
      <c r="AF93" s="27">
        <f>VLOOKUP(A93,[7]ME!$A$3:$E$134,4,0)</f>
        <v>42</v>
      </c>
      <c r="AG93" s="3">
        <f t="shared" si="91"/>
        <v>74</v>
      </c>
      <c r="AH93" s="4" t="str">
        <f t="shared" si="92"/>
        <v>A</v>
      </c>
      <c r="AI93" s="4" t="str">
        <f t="shared" si="93"/>
        <v>8</v>
      </c>
      <c r="AJ93" s="1">
        <v>4</v>
      </c>
      <c r="AK93" s="11">
        <f t="shared" si="94"/>
        <v>32</v>
      </c>
      <c r="AL93" s="26">
        <f>VLOOKUP(A93,[8]EMC!$A$3:$E$134,3,0)</f>
        <v>32</v>
      </c>
      <c r="AM93" s="26">
        <f>VLOOKUP(A93,[8]EMC!$A$3:$E$134,4,0)</f>
        <v>42</v>
      </c>
      <c r="AN93" s="3">
        <f t="shared" si="95"/>
        <v>74</v>
      </c>
      <c r="AO93" s="4" t="str">
        <f t="shared" si="96"/>
        <v>A</v>
      </c>
      <c r="AP93" s="4" t="str">
        <f t="shared" si="97"/>
        <v>8</v>
      </c>
      <c r="AQ93" s="1">
        <v>4</v>
      </c>
      <c r="AR93" s="11">
        <f t="shared" si="98"/>
        <v>32</v>
      </c>
      <c r="AS93" s="17">
        <f>VLOOKUP(A93,[9]NSS!$A$3:$E$134,3,0)</f>
        <v>32</v>
      </c>
      <c r="AT93" s="17">
        <f>VLOOKUP(A93,[9]NSS!$A$3:$E$134,4,0)</f>
        <v>42</v>
      </c>
      <c r="AU93" s="3">
        <f t="shared" si="99"/>
        <v>74</v>
      </c>
      <c r="AV93" s="4" t="str">
        <f t="shared" si="100"/>
        <v>A</v>
      </c>
      <c r="AW93" s="4" t="str">
        <f t="shared" si="101"/>
        <v>8</v>
      </c>
      <c r="AX93" s="1">
        <v>4</v>
      </c>
      <c r="AY93" s="11">
        <f t="shared" si="102"/>
        <v>32</v>
      </c>
      <c r="AZ93" s="26">
        <f>VLOOKUP(A93,[10]ITM!$A$3:$E$134,3,0)</f>
        <v>32</v>
      </c>
      <c r="BA93" s="26">
        <f>VLOOKUP(A93,[10]ITM!$A$3:$E$134,4,0)</f>
        <v>42</v>
      </c>
      <c r="BB93" s="3">
        <f t="shared" si="103"/>
        <v>74</v>
      </c>
      <c r="BC93" s="4" t="str">
        <f t="shared" si="104"/>
        <v>A</v>
      </c>
      <c r="BD93" s="4" t="str">
        <f t="shared" si="105"/>
        <v>8</v>
      </c>
      <c r="BE93" s="1">
        <v>4</v>
      </c>
      <c r="BF93" s="11">
        <f t="shared" si="106"/>
        <v>32</v>
      </c>
      <c r="BG93" s="3">
        <f t="shared" si="107"/>
        <v>256</v>
      </c>
      <c r="BH93" s="3">
        <f t="shared" si="108"/>
        <v>336</v>
      </c>
      <c r="BI93" s="3">
        <f t="shared" si="109"/>
        <v>592</v>
      </c>
      <c r="BJ93" s="7">
        <f t="shared" si="110"/>
        <v>64</v>
      </c>
      <c r="BK93" s="7">
        <f t="shared" si="111"/>
        <v>256</v>
      </c>
      <c r="BL93" s="12">
        <f t="shared" si="112"/>
        <v>74</v>
      </c>
      <c r="BM93" s="3" t="s">
        <v>19</v>
      </c>
      <c r="BN93" s="8">
        <f t="shared" si="113"/>
        <v>8</v>
      </c>
      <c r="BO93" s="4" t="str">
        <f t="shared" si="114"/>
        <v>A</v>
      </c>
      <c r="BP93" s="10" t="str">
        <f t="shared" si="115"/>
        <v>70.74.99</v>
      </c>
    </row>
    <row r="94" spans="1:68" x14ac:dyDescent="0.25">
      <c r="A94" s="13">
        <f>[2]Sheet1!$A93</f>
        <v>1719092</v>
      </c>
      <c r="B94" s="14" t="str">
        <f>[2]Sheet1!$E93</f>
        <v>Arnab Kumar Sarkar</v>
      </c>
      <c r="C94" s="17">
        <f>VLOOKUP(A94,[3]PM!$A$3:$E$134,3,0)</f>
        <v>31</v>
      </c>
      <c r="D94" s="17">
        <f>VLOOKUP(A94,[3]PM!$A$3:$E$134,4,0)</f>
        <v>45</v>
      </c>
      <c r="E94" s="3">
        <f t="shared" si="75"/>
        <v>76</v>
      </c>
      <c r="F94" s="4" t="str">
        <f t="shared" si="76"/>
        <v>A+</v>
      </c>
      <c r="G94" s="4" t="str">
        <f t="shared" si="77"/>
        <v>9</v>
      </c>
      <c r="H94" s="1">
        <v>4</v>
      </c>
      <c r="I94" s="11">
        <f t="shared" si="78"/>
        <v>36</v>
      </c>
      <c r="J94" s="17">
        <f>VLOOKUP(A94,[4]FA!$A$3:$E$134,3,0)</f>
        <v>31</v>
      </c>
      <c r="K94" s="17">
        <f>VLOOKUP(A94,[1]FA!$A$3:$E$134,4,0)</f>
        <v>45</v>
      </c>
      <c r="L94" s="3">
        <f t="shared" si="79"/>
        <v>76</v>
      </c>
      <c r="M94" s="4" t="str">
        <f t="shared" si="80"/>
        <v>A+</v>
      </c>
      <c r="N94" s="4" t="str">
        <f t="shared" si="81"/>
        <v>9</v>
      </c>
      <c r="O94" s="1">
        <v>4</v>
      </c>
      <c r="P94" s="11">
        <f t="shared" si="82"/>
        <v>36</v>
      </c>
      <c r="Q94" s="25">
        <f>VLOOKUP(A94,[5]BS!$A$3:$E$134,3,0)</f>
        <v>31</v>
      </c>
      <c r="R94" s="25">
        <f>VLOOKUP(A94,[5]BS!$A$3:$E$134,4,0)</f>
        <v>45</v>
      </c>
      <c r="S94" s="3">
        <f t="shared" si="83"/>
        <v>76</v>
      </c>
      <c r="T94" s="4" t="str">
        <f t="shared" si="84"/>
        <v>A+</v>
      </c>
      <c r="U94" s="4" t="str">
        <f t="shared" si="85"/>
        <v>9</v>
      </c>
      <c r="V94" s="1">
        <v>4</v>
      </c>
      <c r="W94" s="11">
        <f t="shared" si="86"/>
        <v>36</v>
      </c>
      <c r="X94" s="26">
        <f>VLOOKUP(A94,[6]OM!$A$3:$E$134,3,0)</f>
        <v>31</v>
      </c>
      <c r="Y94" s="27">
        <f>VLOOKUP(A94,[6]OM!$A$3:$E$134,4,0)</f>
        <v>45</v>
      </c>
      <c r="Z94" s="3">
        <f t="shared" si="87"/>
        <v>76</v>
      </c>
      <c r="AA94" s="4" t="str">
        <f t="shared" si="88"/>
        <v>A+</v>
      </c>
      <c r="AB94" s="4" t="str">
        <f t="shared" si="89"/>
        <v>9</v>
      </c>
      <c r="AC94" s="1">
        <v>4</v>
      </c>
      <c r="AD94" s="11">
        <f t="shared" si="90"/>
        <v>36</v>
      </c>
      <c r="AE94" s="26">
        <f>VLOOKUP(A94,[7]ME!$A$3:$E$134,3,0)</f>
        <v>31</v>
      </c>
      <c r="AF94" s="27">
        <f>VLOOKUP(A94,[7]ME!$A$3:$E$134,4,0)</f>
        <v>45</v>
      </c>
      <c r="AG94" s="3">
        <f t="shared" si="91"/>
        <v>76</v>
      </c>
      <c r="AH94" s="4" t="str">
        <f t="shared" si="92"/>
        <v>A+</v>
      </c>
      <c r="AI94" s="4" t="str">
        <f t="shared" si="93"/>
        <v>9</v>
      </c>
      <c r="AJ94" s="1">
        <v>4</v>
      </c>
      <c r="AK94" s="11">
        <f t="shared" si="94"/>
        <v>36</v>
      </c>
      <c r="AL94" s="26">
        <f>VLOOKUP(A94,[8]EMC!$A$3:$E$134,3,0)</f>
        <v>31</v>
      </c>
      <c r="AM94" s="26">
        <f>VLOOKUP(A94,[8]EMC!$A$3:$E$134,4,0)</f>
        <v>45</v>
      </c>
      <c r="AN94" s="3">
        <f t="shared" si="95"/>
        <v>76</v>
      </c>
      <c r="AO94" s="4" t="str">
        <f t="shared" si="96"/>
        <v>A+</v>
      </c>
      <c r="AP94" s="4" t="str">
        <f t="shared" si="97"/>
        <v>9</v>
      </c>
      <c r="AQ94" s="1">
        <v>4</v>
      </c>
      <c r="AR94" s="11">
        <f t="shared" si="98"/>
        <v>36</v>
      </c>
      <c r="AS94" s="17">
        <f>VLOOKUP(A94,[9]NSS!$A$3:$E$134,3,0)</f>
        <v>31</v>
      </c>
      <c r="AT94" s="17">
        <f>VLOOKUP(A94,[9]NSS!$A$3:$E$134,4,0)</f>
        <v>45</v>
      </c>
      <c r="AU94" s="3">
        <f t="shared" si="99"/>
        <v>76</v>
      </c>
      <c r="AV94" s="4" t="str">
        <f t="shared" si="100"/>
        <v>A+</v>
      </c>
      <c r="AW94" s="4" t="str">
        <f t="shared" si="101"/>
        <v>9</v>
      </c>
      <c r="AX94" s="1">
        <v>4</v>
      </c>
      <c r="AY94" s="11">
        <f t="shared" si="102"/>
        <v>36</v>
      </c>
      <c r="AZ94" s="26">
        <f>VLOOKUP(A94,[10]ITM!$A$3:$E$134,3,0)</f>
        <v>31</v>
      </c>
      <c r="BA94" s="26">
        <f>VLOOKUP(A94,[10]ITM!$A$3:$E$134,4,0)</f>
        <v>45</v>
      </c>
      <c r="BB94" s="3">
        <f t="shared" si="103"/>
        <v>76</v>
      </c>
      <c r="BC94" s="4" t="str">
        <f t="shared" si="104"/>
        <v>A+</v>
      </c>
      <c r="BD94" s="4" t="str">
        <f t="shared" si="105"/>
        <v>9</v>
      </c>
      <c r="BE94" s="1">
        <v>4</v>
      </c>
      <c r="BF94" s="11">
        <f t="shared" si="106"/>
        <v>36</v>
      </c>
      <c r="BG94" s="3">
        <f t="shared" si="107"/>
        <v>248</v>
      </c>
      <c r="BH94" s="3">
        <f t="shared" si="108"/>
        <v>360</v>
      </c>
      <c r="BI94" s="3">
        <f t="shared" si="109"/>
        <v>608</v>
      </c>
      <c r="BJ94" s="7">
        <f t="shared" si="110"/>
        <v>72</v>
      </c>
      <c r="BK94" s="7">
        <f t="shared" si="111"/>
        <v>288</v>
      </c>
      <c r="BL94" s="12">
        <f t="shared" si="112"/>
        <v>76</v>
      </c>
      <c r="BM94" s="3" t="s">
        <v>19</v>
      </c>
      <c r="BN94" s="8">
        <f t="shared" si="113"/>
        <v>9</v>
      </c>
      <c r="BO94" s="4" t="str">
        <f t="shared" si="114"/>
        <v>A+</v>
      </c>
      <c r="BP94" s="10" t="str">
        <f t="shared" si="115"/>
        <v>75-79-99</v>
      </c>
    </row>
    <row r="95" spans="1:68" x14ac:dyDescent="0.25">
      <c r="A95" s="13">
        <f>[2]Sheet1!$A94</f>
        <v>1719093</v>
      </c>
      <c r="B95" s="14" t="str">
        <f>[2]Sheet1!$E94</f>
        <v>Alimpan Barua Boro</v>
      </c>
      <c r="C95" s="17">
        <f>VLOOKUP(A95,[3]PM!$A$3:$E$134,3,0)</f>
        <v>33</v>
      </c>
      <c r="D95" s="17">
        <f>VLOOKUP(A95,[3]PM!$A$3:$E$134,4,0)</f>
        <v>36</v>
      </c>
      <c r="E95" s="3">
        <f t="shared" si="75"/>
        <v>69</v>
      </c>
      <c r="F95" s="4" t="str">
        <f t="shared" si="76"/>
        <v>B+</v>
      </c>
      <c r="G95" s="4" t="str">
        <f t="shared" si="77"/>
        <v>7</v>
      </c>
      <c r="H95" s="1">
        <v>4</v>
      </c>
      <c r="I95" s="11">
        <f t="shared" si="78"/>
        <v>28</v>
      </c>
      <c r="J95" s="17">
        <f>VLOOKUP(A95,[4]FA!$A$3:$E$134,3,0)</f>
        <v>33</v>
      </c>
      <c r="K95" s="17">
        <f>VLOOKUP(A95,[1]FA!$A$3:$E$134,4,0)</f>
        <v>36</v>
      </c>
      <c r="L95" s="3">
        <f t="shared" si="79"/>
        <v>69</v>
      </c>
      <c r="M95" s="4" t="str">
        <f t="shared" si="80"/>
        <v>B+</v>
      </c>
      <c r="N95" s="4" t="str">
        <f t="shared" si="81"/>
        <v>7</v>
      </c>
      <c r="O95" s="1">
        <v>4</v>
      </c>
      <c r="P95" s="11">
        <f t="shared" si="82"/>
        <v>28</v>
      </c>
      <c r="Q95" s="25">
        <f>VLOOKUP(A95,[5]BS!$A$3:$E$134,3,0)</f>
        <v>33</v>
      </c>
      <c r="R95" s="25">
        <f>VLOOKUP(A95,[5]BS!$A$3:$E$134,4,0)</f>
        <v>36</v>
      </c>
      <c r="S95" s="3">
        <f t="shared" si="83"/>
        <v>69</v>
      </c>
      <c r="T95" s="4" t="str">
        <f t="shared" si="84"/>
        <v>A</v>
      </c>
      <c r="U95" s="4" t="str">
        <f t="shared" si="85"/>
        <v>7</v>
      </c>
      <c r="V95" s="1">
        <v>4</v>
      </c>
      <c r="W95" s="11">
        <f t="shared" si="86"/>
        <v>28</v>
      </c>
      <c r="X95" s="26">
        <f>VLOOKUP(A95,[6]OM!$A$3:$E$134,3,0)</f>
        <v>33</v>
      </c>
      <c r="Y95" s="27">
        <f>VLOOKUP(A95,[6]OM!$A$3:$E$134,4,0)</f>
        <v>36</v>
      </c>
      <c r="Z95" s="3">
        <f t="shared" si="87"/>
        <v>69</v>
      </c>
      <c r="AA95" s="4" t="str">
        <f t="shared" si="88"/>
        <v>B+</v>
      </c>
      <c r="AB95" s="4" t="str">
        <f t="shared" si="89"/>
        <v>7</v>
      </c>
      <c r="AC95" s="1">
        <v>4</v>
      </c>
      <c r="AD95" s="11">
        <f t="shared" si="90"/>
        <v>28</v>
      </c>
      <c r="AE95" s="26">
        <f>VLOOKUP(A95,[7]ME!$A$3:$E$134,3,0)</f>
        <v>33</v>
      </c>
      <c r="AF95" s="27">
        <f>VLOOKUP(A95,[7]ME!$A$3:$E$134,4,0)</f>
        <v>36</v>
      </c>
      <c r="AG95" s="3">
        <f t="shared" si="91"/>
        <v>69</v>
      </c>
      <c r="AH95" s="4" t="str">
        <f t="shared" si="92"/>
        <v>B+</v>
      </c>
      <c r="AI95" s="4" t="str">
        <f t="shared" si="93"/>
        <v>7</v>
      </c>
      <c r="AJ95" s="1">
        <v>4</v>
      </c>
      <c r="AK95" s="11">
        <f t="shared" si="94"/>
        <v>28</v>
      </c>
      <c r="AL95" s="26">
        <f>VLOOKUP(A95,[8]EMC!$A$3:$E$134,3,0)</f>
        <v>33</v>
      </c>
      <c r="AM95" s="26">
        <f>VLOOKUP(A95,[8]EMC!$A$3:$E$134,4,0)</f>
        <v>36</v>
      </c>
      <c r="AN95" s="3">
        <f t="shared" si="95"/>
        <v>69</v>
      </c>
      <c r="AO95" s="4" t="str">
        <f t="shared" si="96"/>
        <v>B+</v>
      </c>
      <c r="AP95" s="4" t="str">
        <f t="shared" si="97"/>
        <v>7</v>
      </c>
      <c r="AQ95" s="1">
        <v>4</v>
      </c>
      <c r="AR95" s="11">
        <f t="shared" si="98"/>
        <v>28</v>
      </c>
      <c r="AS95" s="17">
        <f>VLOOKUP(A95,[9]NSS!$A$3:$E$134,3,0)</f>
        <v>33</v>
      </c>
      <c r="AT95" s="17">
        <f>VLOOKUP(A95,[9]NSS!$A$3:$E$134,4,0)</f>
        <v>36</v>
      </c>
      <c r="AU95" s="3">
        <f t="shared" si="99"/>
        <v>69</v>
      </c>
      <c r="AV95" s="4" t="str">
        <f t="shared" si="100"/>
        <v>B+</v>
      </c>
      <c r="AW95" s="4" t="str">
        <f t="shared" si="101"/>
        <v>7</v>
      </c>
      <c r="AX95" s="1">
        <v>4</v>
      </c>
      <c r="AY95" s="11">
        <f t="shared" si="102"/>
        <v>28</v>
      </c>
      <c r="AZ95" s="26">
        <f>VLOOKUP(A95,[10]ITM!$A$3:$E$134,3,0)</f>
        <v>33</v>
      </c>
      <c r="BA95" s="26">
        <f>VLOOKUP(A95,[10]ITM!$A$3:$E$134,4,0)</f>
        <v>36</v>
      </c>
      <c r="BB95" s="3">
        <f t="shared" si="103"/>
        <v>69</v>
      </c>
      <c r="BC95" s="4" t="str">
        <f t="shared" si="104"/>
        <v>B+</v>
      </c>
      <c r="BD95" s="4" t="str">
        <f t="shared" si="105"/>
        <v>7</v>
      </c>
      <c r="BE95" s="1">
        <v>4</v>
      </c>
      <c r="BF95" s="11">
        <f t="shared" si="106"/>
        <v>28</v>
      </c>
      <c r="BG95" s="3">
        <f t="shared" si="107"/>
        <v>264</v>
      </c>
      <c r="BH95" s="3">
        <f t="shared" si="108"/>
        <v>288</v>
      </c>
      <c r="BI95" s="3">
        <f t="shared" si="109"/>
        <v>552</v>
      </c>
      <c r="BJ95" s="7">
        <f t="shared" si="110"/>
        <v>56</v>
      </c>
      <c r="BK95" s="7">
        <f t="shared" si="111"/>
        <v>224</v>
      </c>
      <c r="BL95" s="12">
        <f t="shared" si="112"/>
        <v>69</v>
      </c>
      <c r="BM95" s="3" t="s">
        <v>19</v>
      </c>
      <c r="BN95" s="8">
        <f t="shared" si="113"/>
        <v>7</v>
      </c>
      <c r="BO95" s="4" t="str">
        <f t="shared" si="114"/>
        <v>B+</v>
      </c>
      <c r="BP95" s="10" t="str">
        <f t="shared" si="115"/>
        <v>65-69.99</v>
      </c>
    </row>
    <row r="96" spans="1:68" x14ac:dyDescent="0.25">
      <c r="A96" s="13">
        <f>[2]Sheet1!$A95</f>
        <v>1719094</v>
      </c>
      <c r="B96" s="14" t="str">
        <f>[2]Sheet1!$E95</f>
        <v>Keshav Prawasi Singh</v>
      </c>
      <c r="C96" s="17">
        <f>VLOOKUP(A96,[3]PM!$A$3:$E$134,3,0)</f>
        <v>32</v>
      </c>
      <c r="D96" s="17">
        <f>VLOOKUP(A96,[3]PM!$A$3:$E$134,4,0)</f>
        <v>39</v>
      </c>
      <c r="E96" s="3">
        <f t="shared" si="75"/>
        <v>71</v>
      </c>
      <c r="F96" s="4" t="str">
        <f t="shared" si="76"/>
        <v>A</v>
      </c>
      <c r="G96" s="4" t="str">
        <f t="shared" si="77"/>
        <v>8</v>
      </c>
      <c r="H96" s="1">
        <v>4</v>
      </c>
      <c r="I96" s="11">
        <f t="shared" si="78"/>
        <v>32</v>
      </c>
      <c r="J96" s="17">
        <f>VLOOKUP(A96,[4]FA!$A$3:$E$134,3,0)</f>
        <v>32</v>
      </c>
      <c r="K96" s="17">
        <f>VLOOKUP(A96,[1]FA!$A$3:$E$134,4,0)</f>
        <v>39</v>
      </c>
      <c r="L96" s="3">
        <f t="shared" si="79"/>
        <v>71</v>
      </c>
      <c r="M96" s="4" t="str">
        <f t="shared" si="80"/>
        <v>A</v>
      </c>
      <c r="N96" s="4" t="str">
        <f t="shared" si="81"/>
        <v>8</v>
      </c>
      <c r="O96" s="1">
        <v>4</v>
      </c>
      <c r="P96" s="11">
        <f t="shared" si="82"/>
        <v>32</v>
      </c>
      <c r="Q96" s="25">
        <f>VLOOKUP(A96,[5]BS!$A$3:$E$134,3,0)</f>
        <v>32</v>
      </c>
      <c r="R96" s="25">
        <f>VLOOKUP(A96,[5]BS!$A$3:$E$134,4,0)</f>
        <v>39</v>
      </c>
      <c r="S96" s="3">
        <f t="shared" si="83"/>
        <v>71</v>
      </c>
      <c r="T96" s="4" t="str">
        <f t="shared" si="84"/>
        <v>A+</v>
      </c>
      <c r="U96" s="4" t="str">
        <f t="shared" si="85"/>
        <v>8</v>
      </c>
      <c r="V96" s="1">
        <v>4</v>
      </c>
      <c r="W96" s="11">
        <f t="shared" si="86"/>
        <v>32</v>
      </c>
      <c r="X96" s="26">
        <f>VLOOKUP(A96,[6]OM!$A$3:$E$134,3,0)</f>
        <v>32</v>
      </c>
      <c r="Y96" s="27">
        <f>VLOOKUP(A96,[6]OM!$A$3:$E$134,4,0)</f>
        <v>39</v>
      </c>
      <c r="Z96" s="3">
        <f t="shared" si="87"/>
        <v>71</v>
      </c>
      <c r="AA96" s="4" t="str">
        <f t="shared" si="88"/>
        <v>A</v>
      </c>
      <c r="AB96" s="4" t="str">
        <f t="shared" si="89"/>
        <v>8</v>
      </c>
      <c r="AC96" s="1">
        <v>4</v>
      </c>
      <c r="AD96" s="11">
        <f t="shared" si="90"/>
        <v>32</v>
      </c>
      <c r="AE96" s="26">
        <f>VLOOKUP(A96,[7]ME!$A$3:$E$134,3,0)</f>
        <v>32</v>
      </c>
      <c r="AF96" s="27">
        <f>VLOOKUP(A96,[7]ME!$A$3:$E$134,4,0)</f>
        <v>39</v>
      </c>
      <c r="AG96" s="3">
        <f t="shared" si="91"/>
        <v>71</v>
      </c>
      <c r="AH96" s="4" t="str">
        <f t="shared" si="92"/>
        <v>A</v>
      </c>
      <c r="AI96" s="4" t="str">
        <f t="shared" si="93"/>
        <v>8</v>
      </c>
      <c r="AJ96" s="1">
        <v>4</v>
      </c>
      <c r="AK96" s="11">
        <f t="shared" si="94"/>
        <v>32</v>
      </c>
      <c r="AL96" s="26">
        <f>VLOOKUP(A96,[8]EMC!$A$3:$E$134,3,0)</f>
        <v>32</v>
      </c>
      <c r="AM96" s="26">
        <f>VLOOKUP(A96,[8]EMC!$A$3:$E$134,4,0)</f>
        <v>39</v>
      </c>
      <c r="AN96" s="3">
        <f t="shared" si="95"/>
        <v>71</v>
      </c>
      <c r="AO96" s="4" t="str">
        <f t="shared" si="96"/>
        <v>A</v>
      </c>
      <c r="AP96" s="4" t="str">
        <f t="shared" si="97"/>
        <v>8</v>
      </c>
      <c r="AQ96" s="1">
        <v>4</v>
      </c>
      <c r="AR96" s="11">
        <f t="shared" si="98"/>
        <v>32</v>
      </c>
      <c r="AS96" s="17">
        <f>VLOOKUP(A96,[9]NSS!$A$3:$E$134,3,0)</f>
        <v>32</v>
      </c>
      <c r="AT96" s="17">
        <f>VLOOKUP(A96,[9]NSS!$A$3:$E$134,4,0)</f>
        <v>39</v>
      </c>
      <c r="AU96" s="3">
        <f t="shared" si="99"/>
        <v>71</v>
      </c>
      <c r="AV96" s="4" t="str">
        <f t="shared" si="100"/>
        <v>A</v>
      </c>
      <c r="AW96" s="4" t="str">
        <f t="shared" si="101"/>
        <v>8</v>
      </c>
      <c r="AX96" s="1">
        <v>4</v>
      </c>
      <c r="AY96" s="11">
        <f t="shared" si="102"/>
        <v>32</v>
      </c>
      <c r="AZ96" s="26">
        <f>VLOOKUP(A96,[10]ITM!$A$3:$E$134,3,0)</f>
        <v>32</v>
      </c>
      <c r="BA96" s="26">
        <f>VLOOKUP(A96,[10]ITM!$A$3:$E$134,4,0)</f>
        <v>39</v>
      </c>
      <c r="BB96" s="3">
        <f t="shared" si="103"/>
        <v>71</v>
      </c>
      <c r="BC96" s="4" t="str">
        <f t="shared" si="104"/>
        <v>A</v>
      </c>
      <c r="BD96" s="4" t="str">
        <f t="shared" si="105"/>
        <v>8</v>
      </c>
      <c r="BE96" s="1">
        <v>4</v>
      </c>
      <c r="BF96" s="11">
        <f t="shared" si="106"/>
        <v>32</v>
      </c>
      <c r="BG96" s="3">
        <f t="shared" si="107"/>
        <v>256</v>
      </c>
      <c r="BH96" s="3">
        <f t="shared" si="108"/>
        <v>312</v>
      </c>
      <c r="BI96" s="3">
        <f t="shared" si="109"/>
        <v>568</v>
      </c>
      <c r="BJ96" s="7">
        <f t="shared" si="110"/>
        <v>64</v>
      </c>
      <c r="BK96" s="7">
        <f t="shared" si="111"/>
        <v>256</v>
      </c>
      <c r="BL96" s="12">
        <f t="shared" si="112"/>
        <v>71</v>
      </c>
      <c r="BM96" s="3" t="s">
        <v>19</v>
      </c>
      <c r="BN96" s="8">
        <f t="shared" si="113"/>
        <v>8</v>
      </c>
      <c r="BO96" s="4" t="str">
        <f t="shared" si="114"/>
        <v>A</v>
      </c>
      <c r="BP96" s="10" t="str">
        <f t="shared" si="115"/>
        <v>70.74.99</v>
      </c>
    </row>
    <row r="97" spans="1:68" x14ac:dyDescent="0.25">
      <c r="A97" s="13">
        <f>[2]Sheet1!$A96</f>
        <v>1719095</v>
      </c>
      <c r="B97" s="14" t="str">
        <f>[2]Sheet1!$E96</f>
        <v>Neetesh Gupta Singh</v>
      </c>
      <c r="C97" s="17">
        <f>VLOOKUP(A97,[3]PM!$A$3:$E$134,3,0)</f>
        <v>30</v>
      </c>
      <c r="D97" s="17">
        <f>VLOOKUP(A97,[3]PM!$A$3:$E$134,4,0)</f>
        <v>41</v>
      </c>
      <c r="E97" s="3">
        <f t="shared" si="75"/>
        <v>71</v>
      </c>
      <c r="F97" s="4" t="str">
        <f t="shared" si="76"/>
        <v>A</v>
      </c>
      <c r="G97" s="4" t="str">
        <f t="shared" si="77"/>
        <v>8</v>
      </c>
      <c r="H97" s="1">
        <v>4</v>
      </c>
      <c r="I97" s="11">
        <f t="shared" si="78"/>
        <v>32</v>
      </c>
      <c r="J97" s="17">
        <f>VLOOKUP(A97,[4]FA!$A$3:$E$134,3,0)</f>
        <v>30</v>
      </c>
      <c r="K97" s="17">
        <f>VLOOKUP(A97,[1]FA!$A$3:$E$134,4,0)</f>
        <v>41</v>
      </c>
      <c r="L97" s="3">
        <f t="shared" si="79"/>
        <v>71</v>
      </c>
      <c r="M97" s="4" t="str">
        <f t="shared" si="80"/>
        <v>A</v>
      </c>
      <c r="N97" s="4" t="str">
        <f t="shared" si="81"/>
        <v>8</v>
      </c>
      <c r="O97" s="1">
        <v>4</v>
      </c>
      <c r="P97" s="11">
        <f t="shared" si="82"/>
        <v>32</v>
      </c>
      <c r="Q97" s="25">
        <f>VLOOKUP(A97,[5]BS!$A$3:$E$134,3,0)</f>
        <v>30</v>
      </c>
      <c r="R97" s="25">
        <f>VLOOKUP(A97,[5]BS!$A$3:$E$134,4,0)</f>
        <v>41</v>
      </c>
      <c r="S97" s="3">
        <f t="shared" si="83"/>
        <v>71</v>
      </c>
      <c r="T97" s="4" t="str">
        <f t="shared" si="84"/>
        <v>A+</v>
      </c>
      <c r="U97" s="4" t="str">
        <f t="shared" si="85"/>
        <v>8</v>
      </c>
      <c r="V97" s="1">
        <v>4</v>
      </c>
      <c r="W97" s="11">
        <f t="shared" si="86"/>
        <v>32</v>
      </c>
      <c r="X97" s="26">
        <f>VLOOKUP(A97,[6]OM!$A$3:$E$134,3,0)</f>
        <v>30</v>
      </c>
      <c r="Y97" s="27">
        <f>VLOOKUP(A97,[6]OM!$A$3:$E$134,4,0)</f>
        <v>41</v>
      </c>
      <c r="Z97" s="3">
        <f t="shared" si="87"/>
        <v>71</v>
      </c>
      <c r="AA97" s="4" t="str">
        <f t="shared" si="88"/>
        <v>A</v>
      </c>
      <c r="AB97" s="4" t="str">
        <f t="shared" si="89"/>
        <v>8</v>
      </c>
      <c r="AC97" s="1">
        <v>4</v>
      </c>
      <c r="AD97" s="11">
        <f t="shared" si="90"/>
        <v>32</v>
      </c>
      <c r="AE97" s="26">
        <f>VLOOKUP(A97,[7]ME!$A$3:$E$134,3,0)</f>
        <v>30</v>
      </c>
      <c r="AF97" s="27">
        <f>VLOOKUP(A97,[7]ME!$A$3:$E$134,4,0)</f>
        <v>41</v>
      </c>
      <c r="AG97" s="3">
        <f t="shared" si="91"/>
        <v>71</v>
      </c>
      <c r="AH97" s="4" t="str">
        <f t="shared" si="92"/>
        <v>A</v>
      </c>
      <c r="AI97" s="4" t="str">
        <f t="shared" si="93"/>
        <v>8</v>
      </c>
      <c r="AJ97" s="1">
        <v>4</v>
      </c>
      <c r="AK97" s="11">
        <f t="shared" si="94"/>
        <v>32</v>
      </c>
      <c r="AL97" s="26">
        <f>VLOOKUP(A97,[8]EMC!$A$3:$E$134,3,0)</f>
        <v>30</v>
      </c>
      <c r="AM97" s="26">
        <f>VLOOKUP(A97,[8]EMC!$A$3:$E$134,4,0)</f>
        <v>41</v>
      </c>
      <c r="AN97" s="3">
        <f t="shared" si="95"/>
        <v>71</v>
      </c>
      <c r="AO97" s="4" t="str">
        <f t="shared" si="96"/>
        <v>A</v>
      </c>
      <c r="AP97" s="4" t="str">
        <f t="shared" si="97"/>
        <v>8</v>
      </c>
      <c r="AQ97" s="1">
        <v>4</v>
      </c>
      <c r="AR97" s="11">
        <f t="shared" si="98"/>
        <v>32</v>
      </c>
      <c r="AS97" s="17">
        <f>VLOOKUP(A97,[9]NSS!$A$3:$E$134,3,0)</f>
        <v>30</v>
      </c>
      <c r="AT97" s="17">
        <f>VLOOKUP(A97,[9]NSS!$A$3:$E$134,4,0)</f>
        <v>41</v>
      </c>
      <c r="AU97" s="3">
        <f t="shared" si="99"/>
        <v>71</v>
      </c>
      <c r="AV97" s="4" t="str">
        <f t="shared" si="100"/>
        <v>A</v>
      </c>
      <c r="AW97" s="4" t="str">
        <f t="shared" si="101"/>
        <v>8</v>
      </c>
      <c r="AX97" s="1">
        <v>4</v>
      </c>
      <c r="AY97" s="11">
        <f t="shared" si="102"/>
        <v>32</v>
      </c>
      <c r="AZ97" s="26">
        <f>VLOOKUP(A97,[10]ITM!$A$3:$E$134,3,0)</f>
        <v>30</v>
      </c>
      <c r="BA97" s="26">
        <f>VLOOKUP(A97,[10]ITM!$A$3:$E$134,4,0)</f>
        <v>41</v>
      </c>
      <c r="BB97" s="3">
        <f t="shared" si="103"/>
        <v>71</v>
      </c>
      <c r="BC97" s="4" t="str">
        <f t="shared" si="104"/>
        <v>A</v>
      </c>
      <c r="BD97" s="4" t="str">
        <f t="shared" si="105"/>
        <v>8</v>
      </c>
      <c r="BE97" s="1">
        <v>4</v>
      </c>
      <c r="BF97" s="11">
        <f t="shared" si="106"/>
        <v>32</v>
      </c>
      <c r="BG97" s="3">
        <f t="shared" si="107"/>
        <v>240</v>
      </c>
      <c r="BH97" s="3">
        <f t="shared" si="108"/>
        <v>328</v>
      </c>
      <c r="BI97" s="3">
        <f t="shared" si="109"/>
        <v>568</v>
      </c>
      <c r="BJ97" s="7">
        <f t="shared" si="110"/>
        <v>64</v>
      </c>
      <c r="BK97" s="7">
        <f t="shared" si="111"/>
        <v>256</v>
      </c>
      <c r="BL97" s="12">
        <f t="shared" si="112"/>
        <v>71</v>
      </c>
      <c r="BM97" s="3" t="s">
        <v>19</v>
      </c>
      <c r="BN97" s="8">
        <f t="shared" si="113"/>
        <v>8</v>
      </c>
      <c r="BO97" s="4" t="str">
        <f t="shared" si="114"/>
        <v>A</v>
      </c>
      <c r="BP97" s="10" t="str">
        <f t="shared" si="115"/>
        <v>70.74.99</v>
      </c>
    </row>
    <row r="98" spans="1:68" x14ac:dyDescent="0.25">
      <c r="A98" s="13">
        <f>[2]Sheet1!$A97</f>
        <v>1719096</v>
      </c>
      <c r="B98" s="14" t="str">
        <f>[2]Sheet1!$E97</f>
        <v>Naveen Kumar Singh</v>
      </c>
      <c r="C98" s="17">
        <f>VLOOKUP(A98,[3]PM!$A$3:$E$134,3,0)</f>
        <v>29</v>
      </c>
      <c r="D98" s="17">
        <f>VLOOKUP(A98,[3]PM!$A$3:$E$134,4,0)</f>
        <v>46</v>
      </c>
      <c r="E98" s="3">
        <f t="shared" si="75"/>
        <v>75</v>
      </c>
      <c r="F98" s="4" t="str">
        <f t="shared" si="76"/>
        <v>A+</v>
      </c>
      <c r="G98" s="4" t="str">
        <f t="shared" si="77"/>
        <v>9</v>
      </c>
      <c r="H98" s="1">
        <v>4</v>
      </c>
      <c r="I98" s="11">
        <f t="shared" si="78"/>
        <v>36</v>
      </c>
      <c r="J98" s="17">
        <f>VLOOKUP(A98,[4]FA!$A$3:$E$134,3,0)</f>
        <v>29</v>
      </c>
      <c r="K98" s="17">
        <f>VLOOKUP(A98,[1]FA!$A$3:$E$134,4,0)</f>
        <v>46</v>
      </c>
      <c r="L98" s="3">
        <f t="shared" si="79"/>
        <v>75</v>
      </c>
      <c r="M98" s="4" t="str">
        <f t="shared" si="80"/>
        <v>A+</v>
      </c>
      <c r="N98" s="4" t="str">
        <f t="shared" si="81"/>
        <v>9</v>
      </c>
      <c r="O98" s="1">
        <v>4</v>
      </c>
      <c r="P98" s="11">
        <f t="shared" si="82"/>
        <v>36</v>
      </c>
      <c r="Q98" s="25">
        <f>VLOOKUP(A98,[5]BS!$A$3:$E$134,3,0)</f>
        <v>29</v>
      </c>
      <c r="R98" s="25">
        <f>VLOOKUP(A98,[5]BS!$A$3:$E$134,4,0)</f>
        <v>46</v>
      </c>
      <c r="S98" s="3">
        <f t="shared" si="83"/>
        <v>75</v>
      </c>
      <c r="T98" s="4" t="str">
        <f t="shared" si="84"/>
        <v>A+</v>
      </c>
      <c r="U98" s="4" t="str">
        <f t="shared" si="85"/>
        <v>9</v>
      </c>
      <c r="V98" s="1">
        <v>4</v>
      </c>
      <c r="W98" s="11">
        <f t="shared" si="86"/>
        <v>36</v>
      </c>
      <c r="X98" s="26">
        <f>VLOOKUP(A98,[6]OM!$A$3:$E$134,3,0)</f>
        <v>29</v>
      </c>
      <c r="Y98" s="27">
        <f>VLOOKUP(A98,[6]OM!$A$3:$E$134,4,0)</f>
        <v>46</v>
      </c>
      <c r="Z98" s="3">
        <f t="shared" si="87"/>
        <v>75</v>
      </c>
      <c r="AA98" s="4" t="str">
        <f t="shared" si="88"/>
        <v>A+</v>
      </c>
      <c r="AB98" s="4" t="str">
        <f t="shared" si="89"/>
        <v>9</v>
      </c>
      <c r="AC98" s="1">
        <v>4</v>
      </c>
      <c r="AD98" s="11">
        <f t="shared" si="90"/>
        <v>36</v>
      </c>
      <c r="AE98" s="26">
        <f>VLOOKUP(A98,[7]ME!$A$3:$E$134,3,0)</f>
        <v>29</v>
      </c>
      <c r="AF98" s="27">
        <f>VLOOKUP(A98,[7]ME!$A$3:$E$134,4,0)</f>
        <v>46</v>
      </c>
      <c r="AG98" s="3">
        <f t="shared" si="91"/>
        <v>75</v>
      </c>
      <c r="AH98" s="4" t="str">
        <f t="shared" si="92"/>
        <v>A+</v>
      </c>
      <c r="AI98" s="4" t="str">
        <f t="shared" si="93"/>
        <v>9</v>
      </c>
      <c r="AJ98" s="1">
        <v>4</v>
      </c>
      <c r="AK98" s="11">
        <f t="shared" si="94"/>
        <v>36</v>
      </c>
      <c r="AL98" s="26">
        <f>VLOOKUP(A98,[8]EMC!$A$3:$E$134,3,0)</f>
        <v>29</v>
      </c>
      <c r="AM98" s="26">
        <f>VLOOKUP(A98,[8]EMC!$A$3:$E$134,4,0)</f>
        <v>46</v>
      </c>
      <c r="AN98" s="3">
        <f t="shared" si="95"/>
        <v>75</v>
      </c>
      <c r="AO98" s="4" t="str">
        <f t="shared" si="96"/>
        <v>A+</v>
      </c>
      <c r="AP98" s="4" t="str">
        <f t="shared" si="97"/>
        <v>9</v>
      </c>
      <c r="AQ98" s="1">
        <v>4</v>
      </c>
      <c r="AR98" s="11">
        <f t="shared" si="98"/>
        <v>36</v>
      </c>
      <c r="AS98" s="17">
        <f>VLOOKUP(A98,[9]NSS!$A$3:$E$134,3,0)</f>
        <v>29</v>
      </c>
      <c r="AT98" s="17">
        <f>VLOOKUP(A98,[9]NSS!$A$3:$E$134,4,0)</f>
        <v>46</v>
      </c>
      <c r="AU98" s="3">
        <f t="shared" si="99"/>
        <v>75</v>
      </c>
      <c r="AV98" s="4" t="str">
        <f t="shared" si="100"/>
        <v>A+</v>
      </c>
      <c r="AW98" s="4" t="str">
        <f t="shared" si="101"/>
        <v>9</v>
      </c>
      <c r="AX98" s="1">
        <v>4</v>
      </c>
      <c r="AY98" s="11">
        <f t="shared" si="102"/>
        <v>36</v>
      </c>
      <c r="AZ98" s="26">
        <f>VLOOKUP(A98,[10]ITM!$A$3:$E$134,3,0)</f>
        <v>29</v>
      </c>
      <c r="BA98" s="26">
        <f>VLOOKUP(A98,[10]ITM!$A$3:$E$134,4,0)</f>
        <v>46</v>
      </c>
      <c r="BB98" s="3">
        <f t="shared" si="103"/>
        <v>75</v>
      </c>
      <c r="BC98" s="4" t="str">
        <f t="shared" si="104"/>
        <v>A+</v>
      </c>
      <c r="BD98" s="4" t="str">
        <f t="shared" si="105"/>
        <v>9</v>
      </c>
      <c r="BE98" s="1">
        <v>4</v>
      </c>
      <c r="BF98" s="11">
        <f t="shared" si="106"/>
        <v>36</v>
      </c>
      <c r="BG98" s="3">
        <f t="shared" si="107"/>
        <v>232</v>
      </c>
      <c r="BH98" s="3">
        <f t="shared" si="108"/>
        <v>368</v>
      </c>
      <c r="BI98" s="3">
        <f t="shared" si="109"/>
        <v>600</v>
      </c>
      <c r="BJ98" s="7">
        <f t="shared" si="110"/>
        <v>72</v>
      </c>
      <c r="BK98" s="7">
        <f t="shared" si="111"/>
        <v>288</v>
      </c>
      <c r="BL98" s="12">
        <f t="shared" si="112"/>
        <v>75</v>
      </c>
      <c r="BM98" s="3" t="s">
        <v>19</v>
      </c>
      <c r="BN98" s="8">
        <f t="shared" si="113"/>
        <v>9</v>
      </c>
      <c r="BO98" s="4" t="str">
        <f t="shared" si="114"/>
        <v>A+</v>
      </c>
      <c r="BP98" s="10" t="str">
        <f t="shared" si="115"/>
        <v>75-79-99</v>
      </c>
    </row>
    <row r="99" spans="1:68" x14ac:dyDescent="0.25">
      <c r="A99" s="13">
        <f>[2]Sheet1!$A98</f>
        <v>1719097</v>
      </c>
      <c r="B99" s="14" t="str">
        <f>[2]Sheet1!$E98</f>
        <v>Sumit Sinha Singh</v>
      </c>
      <c r="C99" s="17">
        <f>VLOOKUP(A99,[3]PM!$A$3:$E$134,3,0)</f>
        <v>27</v>
      </c>
      <c r="D99" s="17">
        <f>VLOOKUP(A99,[3]PM!$A$3:$E$134,4,0)</f>
        <v>40</v>
      </c>
      <c r="E99" s="3">
        <f t="shared" si="75"/>
        <v>67</v>
      </c>
      <c r="F99" s="4" t="str">
        <f t="shared" si="76"/>
        <v>B+</v>
      </c>
      <c r="G99" s="4" t="str">
        <f t="shared" si="77"/>
        <v>7</v>
      </c>
      <c r="H99" s="1">
        <v>4</v>
      </c>
      <c r="I99" s="11">
        <f t="shared" si="78"/>
        <v>28</v>
      </c>
      <c r="J99" s="17">
        <f>VLOOKUP(A99,[4]FA!$A$3:$E$134,3,0)</f>
        <v>27</v>
      </c>
      <c r="K99" s="17">
        <f>VLOOKUP(A99,[1]FA!$A$3:$E$134,4,0)</f>
        <v>40</v>
      </c>
      <c r="L99" s="3">
        <f t="shared" si="79"/>
        <v>67</v>
      </c>
      <c r="M99" s="4" t="str">
        <f t="shared" si="80"/>
        <v>B+</v>
      </c>
      <c r="N99" s="4" t="str">
        <f t="shared" si="81"/>
        <v>7</v>
      </c>
      <c r="O99" s="1">
        <v>4</v>
      </c>
      <c r="P99" s="11">
        <f t="shared" si="82"/>
        <v>28</v>
      </c>
      <c r="Q99" s="25">
        <f>VLOOKUP(A99,[5]BS!$A$3:$E$134,3,0)</f>
        <v>27</v>
      </c>
      <c r="R99" s="25">
        <f>VLOOKUP(A99,[5]BS!$A$3:$E$134,4,0)</f>
        <v>40</v>
      </c>
      <c r="S99" s="3">
        <f t="shared" si="83"/>
        <v>67</v>
      </c>
      <c r="T99" s="4" t="str">
        <f t="shared" si="84"/>
        <v>A</v>
      </c>
      <c r="U99" s="4" t="str">
        <f t="shared" si="85"/>
        <v>7</v>
      </c>
      <c r="V99" s="1">
        <v>4</v>
      </c>
      <c r="W99" s="11">
        <f t="shared" si="86"/>
        <v>28</v>
      </c>
      <c r="X99" s="26">
        <f>VLOOKUP(A99,[6]OM!$A$3:$E$134,3,0)</f>
        <v>27</v>
      </c>
      <c r="Y99" s="27">
        <f>VLOOKUP(A99,[6]OM!$A$3:$E$134,4,0)</f>
        <v>40</v>
      </c>
      <c r="Z99" s="3">
        <f t="shared" si="87"/>
        <v>67</v>
      </c>
      <c r="AA99" s="4" t="str">
        <f t="shared" si="88"/>
        <v>B+</v>
      </c>
      <c r="AB99" s="4" t="str">
        <f t="shared" si="89"/>
        <v>7</v>
      </c>
      <c r="AC99" s="1">
        <v>4</v>
      </c>
      <c r="AD99" s="11">
        <f t="shared" si="90"/>
        <v>28</v>
      </c>
      <c r="AE99" s="26">
        <f>VLOOKUP(A99,[7]ME!$A$3:$E$134,3,0)</f>
        <v>27</v>
      </c>
      <c r="AF99" s="27">
        <f>VLOOKUP(A99,[7]ME!$A$3:$E$134,4,0)</f>
        <v>40</v>
      </c>
      <c r="AG99" s="3">
        <f t="shared" si="91"/>
        <v>67</v>
      </c>
      <c r="AH99" s="4" t="str">
        <f t="shared" si="92"/>
        <v>B+</v>
      </c>
      <c r="AI99" s="4" t="str">
        <f t="shared" si="93"/>
        <v>7</v>
      </c>
      <c r="AJ99" s="1">
        <v>4</v>
      </c>
      <c r="AK99" s="11">
        <f t="shared" si="94"/>
        <v>28</v>
      </c>
      <c r="AL99" s="26">
        <f>VLOOKUP(A99,[8]EMC!$A$3:$E$134,3,0)</f>
        <v>27</v>
      </c>
      <c r="AM99" s="26">
        <f>VLOOKUP(A99,[8]EMC!$A$3:$E$134,4,0)</f>
        <v>40</v>
      </c>
      <c r="AN99" s="3">
        <f t="shared" si="95"/>
        <v>67</v>
      </c>
      <c r="AO99" s="4" t="str">
        <f t="shared" si="96"/>
        <v>B+</v>
      </c>
      <c r="AP99" s="4" t="str">
        <f t="shared" si="97"/>
        <v>7</v>
      </c>
      <c r="AQ99" s="1">
        <v>4</v>
      </c>
      <c r="AR99" s="11">
        <f t="shared" si="98"/>
        <v>28</v>
      </c>
      <c r="AS99" s="17">
        <f>VLOOKUP(A99,[9]NSS!$A$3:$E$134,3,0)</f>
        <v>27</v>
      </c>
      <c r="AT99" s="17">
        <f>VLOOKUP(A99,[9]NSS!$A$3:$E$134,4,0)</f>
        <v>40</v>
      </c>
      <c r="AU99" s="3">
        <f t="shared" si="99"/>
        <v>67</v>
      </c>
      <c r="AV99" s="4" t="str">
        <f t="shared" si="100"/>
        <v>B+</v>
      </c>
      <c r="AW99" s="4" t="str">
        <f t="shared" si="101"/>
        <v>7</v>
      </c>
      <c r="AX99" s="1">
        <v>4</v>
      </c>
      <c r="AY99" s="11">
        <f t="shared" si="102"/>
        <v>28</v>
      </c>
      <c r="AZ99" s="26">
        <f>VLOOKUP(A99,[10]ITM!$A$3:$E$134,3,0)</f>
        <v>27</v>
      </c>
      <c r="BA99" s="26">
        <f>VLOOKUP(A99,[10]ITM!$A$3:$E$134,4,0)</f>
        <v>40</v>
      </c>
      <c r="BB99" s="3">
        <f t="shared" si="103"/>
        <v>67</v>
      </c>
      <c r="BC99" s="4" t="str">
        <f t="shared" si="104"/>
        <v>B+</v>
      </c>
      <c r="BD99" s="4" t="str">
        <f t="shared" si="105"/>
        <v>7</v>
      </c>
      <c r="BE99" s="1">
        <v>4</v>
      </c>
      <c r="BF99" s="11">
        <f t="shared" si="106"/>
        <v>28</v>
      </c>
      <c r="BG99" s="3">
        <f t="shared" si="107"/>
        <v>216</v>
      </c>
      <c r="BH99" s="3">
        <f t="shared" si="108"/>
        <v>320</v>
      </c>
      <c r="BI99" s="3">
        <f t="shared" si="109"/>
        <v>536</v>
      </c>
      <c r="BJ99" s="7">
        <f t="shared" si="110"/>
        <v>56</v>
      </c>
      <c r="BK99" s="7">
        <f t="shared" si="111"/>
        <v>224</v>
      </c>
      <c r="BL99" s="12">
        <f t="shared" si="112"/>
        <v>67</v>
      </c>
      <c r="BM99" s="3" t="s">
        <v>19</v>
      </c>
      <c r="BN99" s="8">
        <f t="shared" si="113"/>
        <v>7</v>
      </c>
      <c r="BO99" s="4" t="str">
        <f t="shared" si="114"/>
        <v>B+</v>
      </c>
      <c r="BP99" s="10" t="str">
        <f t="shared" si="115"/>
        <v>65-69.99</v>
      </c>
    </row>
    <row r="100" spans="1:68" x14ac:dyDescent="0.25">
      <c r="A100" s="13">
        <f>[2]Sheet1!$A99</f>
        <v>1719098</v>
      </c>
      <c r="B100" s="14" t="str">
        <f>[2]Sheet1!$E99</f>
        <v>Korlam Gautam Singh</v>
      </c>
      <c r="C100" s="17">
        <f>VLOOKUP(A100,[3]PM!$A$3:$E$134,3,0)</f>
        <v>31</v>
      </c>
      <c r="D100" s="17">
        <f>VLOOKUP(A100,[3]PM!$A$3:$E$134,4,0)</f>
        <v>38</v>
      </c>
      <c r="E100" s="3">
        <f t="shared" si="75"/>
        <v>69</v>
      </c>
      <c r="F100" s="4" t="str">
        <f t="shared" si="76"/>
        <v>B+</v>
      </c>
      <c r="G100" s="4" t="str">
        <f t="shared" si="77"/>
        <v>7</v>
      </c>
      <c r="H100" s="1">
        <v>4</v>
      </c>
      <c r="I100" s="11">
        <f t="shared" si="78"/>
        <v>28</v>
      </c>
      <c r="J100" s="17">
        <f>VLOOKUP(A100,[4]FA!$A$3:$E$134,3,0)</f>
        <v>31</v>
      </c>
      <c r="K100" s="17">
        <f>VLOOKUP(A100,[1]FA!$A$3:$E$134,4,0)</f>
        <v>38</v>
      </c>
      <c r="L100" s="3">
        <f t="shared" si="79"/>
        <v>69</v>
      </c>
      <c r="M100" s="4" t="str">
        <f t="shared" si="80"/>
        <v>B+</v>
      </c>
      <c r="N100" s="4" t="str">
        <f t="shared" si="81"/>
        <v>7</v>
      </c>
      <c r="O100" s="1">
        <v>4</v>
      </c>
      <c r="P100" s="11">
        <f t="shared" si="82"/>
        <v>28</v>
      </c>
      <c r="Q100" s="25">
        <f>VLOOKUP(A100,[5]BS!$A$3:$E$134,3,0)</f>
        <v>31</v>
      </c>
      <c r="R100" s="25">
        <f>VLOOKUP(A100,[5]BS!$A$3:$E$134,4,0)</f>
        <v>38</v>
      </c>
      <c r="S100" s="3">
        <f t="shared" si="83"/>
        <v>69</v>
      </c>
      <c r="T100" s="4" t="str">
        <f t="shared" si="84"/>
        <v>A</v>
      </c>
      <c r="U100" s="4" t="str">
        <f t="shared" si="85"/>
        <v>7</v>
      </c>
      <c r="V100" s="1">
        <v>4</v>
      </c>
      <c r="W100" s="11">
        <f t="shared" si="86"/>
        <v>28</v>
      </c>
      <c r="X100" s="26">
        <f>VLOOKUP(A100,[6]OM!$A$3:$E$134,3,0)</f>
        <v>31</v>
      </c>
      <c r="Y100" s="27">
        <f>VLOOKUP(A100,[6]OM!$A$3:$E$134,4,0)</f>
        <v>38</v>
      </c>
      <c r="Z100" s="3">
        <f t="shared" si="87"/>
        <v>69</v>
      </c>
      <c r="AA100" s="4" t="str">
        <f t="shared" si="88"/>
        <v>B+</v>
      </c>
      <c r="AB100" s="4" t="str">
        <f t="shared" si="89"/>
        <v>7</v>
      </c>
      <c r="AC100" s="1">
        <v>4</v>
      </c>
      <c r="AD100" s="11">
        <f t="shared" si="90"/>
        <v>28</v>
      </c>
      <c r="AE100" s="26">
        <f>VLOOKUP(A100,[7]ME!$A$3:$E$134,3,0)</f>
        <v>31</v>
      </c>
      <c r="AF100" s="27">
        <f>VLOOKUP(A100,[7]ME!$A$3:$E$134,4,0)</f>
        <v>38</v>
      </c>
      <c r="AG100" s="3">
        <f t="shared" si="91"/>
        <v>69</v>
      </c>
      <c r="AH100" s="4" t="str">
        <f t="shared" si="92"/>
        <v>B+</v>
      </c>
      <c r="AI100" s="4" t="str">
        <f t="shared" si="93"/>
        <v>7</v>
      </c>
      <c r="AJ100" s="1">
        <v>4</v>
      </c>
      <c r="AK100" s="11">
        <f t="shared" si="94"/>
        <v>28</v>
      </c>
      <c r="AL100" s="26">
        <f>VLOOKUP(A100,[8]EMC!$A$3:$E$134,3,0)</f>
        <v>31</v>
      </c>
      <c r="AM100" s="26">
        <f>VLOOKUP(A100,[8]EMC!$A$3:$E$134,4,0)</f>
        <v>38</v>
      </c>
      <c r="AN100" s="3">
        <f t="shared" si="95"/>
        <v>69</v>
      </c>
      <c r="AO100" s="4" t="str">
        <f t="shared" si="96"/>
        <v>B+</v>
      </c>
      <c r="AP100" s="4" t="str">
        <f t="shared" si="97"/>
        <v>7</v>
      </c>
      <c r="AQ100" s="1">
        <v>4</v>
      </c>
      <c r="AR100" s="11">
        <f t="shared" si="98"/>
        <v>28</v>
      </c>
      <c r="AS100" s="17">
        <f>VLOOKUP(A100,[9]NSS!$A$3:$E$134,3,0)</f>
        <v>31</v>
      </c>
      <c r="AT100" s="17">
        <f>VLOOKUP(A100,[9]NSS!$A$3:$E$134,4,0)</f>
        <v>38</v>
      </c>
      <c r="AU100" s="3">
        <f t="shared" si="99"/>
        <v>69</v>
      </c>
      <c r="AV100" s="4" t="str">
        <f t="shared" si="100"/>
        <v>B+</v>
      </c>
      <c r="AW100" s="4" t="str">
        <f t="shared" si="101"/>
        <v>7</v>
      </c>
      <c r="AX100" s="1">
        <v>4</v>
      </c>
      <c r="AY100" s="11">
        <f t="shared" si="102"/>
        <v>28</v>
      </c>
      <c r="AZ100" s="26">
        <f>VLOOKUP(A100,[10]ITM!$A$3:$E$134,3,0)</f>
        <v>31</v>
      </c>
      <c r="BA100" s="26">
        <f>VLOOKUP(A100,[10]ITM!$A$3:$E$134,4,0)</f>
        <v>38</v>
      </c>
      <c r="BB100" s="3">
        <f t="shared" si="103"/>
        <v>69</v>
      </c>
      <c r="BC100" s="4" t="str">
        <f t="shared" si="104"/>
        <v>B+</v>
      </c>
      <c r="BD100" s="4" t="str">
        <f t="shared" si="105"/>
        <v>7</v>
      </c>
      <c r="BE100" s="1">
        <v>4</v>
      </c>
      <c r="BF100" s="11">
        <f t="shared" si="106"/>
        <v>28</v>
      </c>
      <c r="BG100" s="3">
        <f t="shared" si="107"/>
        <v>248</v>
      </c>
      <c r="BH100" s="3">
        <f t="shared" si="108"/>
        <v>304</v>
      </c>
      <c r="BI100" s="3">
        <f t="shared" si="109"/>
        <v>552</v>
      </c>
      <c r="BJ100" s="7">
        <f t="shared" si="110"/>
        <v>56</v>
      </c>
      <c r="BK100" s="7">
        <f t="shared" si="111"/>
        <v>224</v>
      </c>
      <c r="BL100" s="12">
        <f t="shared" si="112"/>
        <v>69</v>
      </c>
      <c r="BM100" s="3" t="s">
        <v>19</v>
      </c>
      <c r="BN100" s="8">
        <f t="shared" si="113"/>
        <v>7</v>
      </c>
      <c r="BO100" s="4" t="str">
        <f t="shared" si="114"/>
        <v>B+</v>
      </c>
      <c r="BP100" s="10" t="str">
        <f t="shared" si="115"/>
        <v>65-69.99</v>
      </c>
    </row>
    <row r="101" spans="1:68" x14ac:dyDescent="0.25">
      <c r="A101" s="13">
        <f>[2]Sheet1!$A100</f>
        <v>1719099</v>
      </c>
      <c r="B101" s="14" t="str">
        <f>[2]Sheet1!$E100</f>
        <v>Dhoble Sumit Singh</v>
      </c>
      <c r="C101" s="17">
        <f>VLOOKUP(A101,[3]PM!$A$3:$E$134,3,0)</f>
        <v>28</v>
      </c>
      <c r="D101" s="17">
        <f>VLOOKUP(A101,[3]PM!$A$3:$E$134,4,0)</f>
        <v>37</v>
      </c>
      <c r="E101" s="3">
        <f t="shared" si="75"/>
        <v>65</v>
      </c>
      <c r="F101" s="4" t="str">
        <f t="shared" si="76"/>
        <v>B+</v>
      </c>
      <c r="G101" s="4" t="str">
        <f t="shared" si="77"/>
        <v>7</v>
      </c>
      <c r="H101" s="1">
        <v>4</v>
      </c>
      <c r="I101" s="11">
        <f t="shared" si="78"/>
        <v>28</v>
      </c>
      <c r="J101" s="17">
        <f>VLOOKUP(A101,[4]FA!$A$3:$E$134,3,0)</f>
        <v>28</v>
      </c>
      <c r="K101" s="17">
        <f>VLOOKUP(A101,[1]FA!$A$3:$E$134,4,0)</f>
        <v>37</v>
      </c>
      <c r="L101" s="3">
        <f t="shared" si="79"/>
        <v>65</v>
      </c>
      <c r="M101" s="4" t="str">
        <f t="shared" si="80"/>
        <v>B+</v>
      </c>
      <c r="N101" s="4" t="str">
        <f t="shared" si="81"/>
        <v>7</v>
      </c>
      <c r="O101" s="1">
        <v>4</v>
      </c>
      <c r="P101" s="11">
        <f t="shared" si="82"/>
        <v>28</v>
      </c>
      <c r="Q101" s="25">
        <f>VLOOKUP(A101,[5]BS!$A$3:$E$134,3,0)</f>
        <v>28</v>
      </c>
      <c r="R101" s="25">
        <f>VLOOKUP(A101,[5]BS!$A$3:$E$134,4,0)</f>
        <v>37</v>
      </c>
      <c r="S101" s="3">
        <f t="shared" si="83"/>
        <v>65</v>
      </c>
      <c r="T101" s="4" t="str">
        <f t="shared" si="84"/>
        <v>A</v>
      </c>
      <c r="U101" s="4" t="str">
        <f t="shared" si="85"/>
        <v>7</v>
      </c>
      <c r="V101" s="1">
        <v>4</v>
      </c>
      <c r="W101" s="11">
        <f t="shared" si="86"/>
        <v>28</v>
      </c>
      <c r="X101" s="26">
        <f>VLOOKUP(A101,[6]OM!$A$3:$E$134,3,0)</f>
        <v>28</v>
      </c>
      <c r="Y101" s="27">
        <f>VLOOKUP(A101,[6]OM!$A$3:$E$134,4,0)</f>
        <v>37</v>
      </c>
      <c r="Z101" s="3">
        <f t="shared" si="87"/>
        <v>65</v>
      </c>
      <c r="AA101" s="4" t="str">
        <f t="shared" si="88"/>
        <v>B+</v>
      </c>
      <c r="AB101" s="4" t="str">
        <f t="shared" si="89"/>
        <v>7</v>
      </c>
      <c r="AC101" s="1">
        <v>4</v>
      </c>
      <c r="AD101" s="11">
        <f t="shared" si="90"/>
        <v>28</v>
      </c>
      <c r="AE101" s="26">
        <f>VLOOKUP(A101,[7]ME!$A$3:$E$134,3,0)</f>
        <v>28</v>
      </c>
      <c r="AF101" s="27">
        <f>VLOOKUP(A101,[7]ME!$A$3:$E$134,4,0)</f>
        <v>37</v>
      </c>
      <c r="AG101" s="3">
        <f t="shared" si="91"/>
        <v>65</v>
      </c>
      <c r="AH101" s="4" t="str">
        <f t="shared" si="92"/>
        <v>B+</v>
      </c>
      <c r="AI101" s="4" t="str">
        <f t="shared" si="93"/>
        <v>7</v>
      </c>
      <c r="AJ101" s="1">
        <v>4</v>
      </c>
      <c r="AK101" s="11">
        <f t="shared" si="94"/>
        <v>28</v>
      </c>
      <c r="AL101" s="26">
        <f>VLOOKUP(A101,[8]EMC!$A$3:$E$134,3,0)</f>
        <v>28</v>
      </c>
      <c r="AM101" s="26">
        <f>VLOOKUP(A101,[8]EMC!$A$3:$E$134,4,0)</f>
        <v>37</v>
      </c>
      <c r="AN101" s="3">
        <f t="shared" si="95"/>
        <v>65</v>
      </c>
      <c r="AO101" s="4" t="str">
        <f t="shared" si="96"/>
        <v>B+</v>
      </c>
      <c r="AP101" s="4" t="str">
        <f t="shared" si="97"/>
        <v>7</v>
      </c>
      <c r="AQ101" s="1">
        <v>4</v>
      </c>
      <c r="AR101" s="11">
        <f t="shared" si="98"/>
        <v>28</v>
      </c>
      <c r="AS101" s="17">
        <f>VLOOKUP(A101,[9]NSS!$A$3:$E$134,3,0)</f>
        <v>28</v>
      </c>
      <c r="AT101" s="17">
        <f>VLOOKUP(A101,[9]NSS!$A$3:$E$134,4,0)</f>
        <v>37</v>
      </c>
      <c r="AU101" s="3">
        <f t="shared" si="99"/>
        <v>65</v>
      </c>
      <c r="AV101" s="4" t="str">
        <f t="shared" si="100"/>
        <v>B+</v>
      </c>
      <c r="AW101" s="4" t="str">
        <f t="shared" si="101"/>
        <v>7</v>
      </c>
      <c r="AX101" s="1">
        <v>4</v>
      </c>
      <c r="AY101" s="11">
        <f t="shared" si="102"/>
        <v>28</v>
      </c>
      <c r="AZ101" s="26">
        <f>VLOOKUP(A101,[10]ITM!$A$3:$E$134,3,0)</f>
        <v>28</v>
      </c>
      <c r="BA101" s="26">
        <f>VLOOKUP(A101,[10]ITM!$A$3:$E$134,4,0)</f>
        <v>37</v>
      </c>
      <c r="BB101" s="3">
        <f t="shared" si="103"/>
        <v>65</v>
      </c>
      <c r="BC101" s="4" t="str">
        <f t="shared" si="104"/>
        <v>B+</v>
      </c>
      <c r="BD101" s="4" t="str">
        <f t="shared" si="105"/>
        <v>7</v>
      </c>
      <c r="BE101" s="1">
        <v>4</v>
      </c>
      <c r="BF101" s="11">
        <f t="shared" si="106"/>
        <v>28</v>
      </c>
      <c r="BG101" s="3">
        <f t="shared" si="107"/>
        <v>224</v>
      </c>
      <c r="BH101" s="3">
        <f t="shared" si="108"/>
        <v>296</v>
      </c>
      <c r="BI101" s="3">
        <f t="shared" si="109"/>
        <v>520</v>
      </c>
      <c r="BJ101" s="7">
        <f t="shared" si="110"/>
        <v>56</v>
      </c>
      <c r="BK101" s="7">
        <f t="shared" si="111"/>
        <v>224</v>
      </c>
      <c r="BL101" s="12">
        <f t="shared" si="112"/>
        <v>65</v>
      </c>
      <c r="BM101" s="3" t="s">
        <v>19</v>
      </c>
      <c r="BN101" s="8">
        <f t="shared" si="113"/>
        <v>7</v>
      </c>
      <c r="BO101" s="4" t="str">
        <f t="shared" si="114"/>
        <v>B+</v>
      </c>
      <c r="BP101" s="10" t="str">
        <f t="shared" si="115"/>
        <v>65-69.99</v>
      </c>
    </row>
    <row r="102" spans="1:68" x14ac:dyDescent="0.25">
      <c r="A102" s="13">
        <f>[2]Sheet1!$A101</f>
        <v>1719100</v>
      </c>
      <c r="B102" s="14" t="str">
        <f>[2]Sheet1!$E101</f>
        <v>Nandish Tella Naidu</v>
      </c>
      <c r="C102" s="17">
        <f>VLOOKUP(A102,[3]PM!$A$3:$E$134,3,0)</f>
        <v>30</v>
      </c>
      <c r="D102" s="17">
        <f>VLOOKUP(A102,[3]PM!$A$3:$E$134,4,0)</f>
        <v>40</v>
      </c>
      <c r="E102" s="3">
        <f t="shared" si="75"/>
        <v>70</v>
      </c>
      <c r="F102" s="4" t="str">
        <f t="shared" si="76"/>
        <v>A</v>
      </c>
      <c r="G102" s="4" t="str">
        <f t="shared" si="77"/>
        <v>8</v>
      </c>
      <c r="H102" s="1">
        <v>4</v>
      </c>
      <c r="I102" s="11">
        <f t="shared" si="78"/>
        <v>32</v>
      </c>
      <c r="J102" s="17">
        <f>VLOOKUP(A102,[4]FA!$A$3:$E$134,3,0)</f>
        <v>30</v>
      </c>
      <c r="K102" s="17">
        <f>VLOOKUP(A102,[1]FA!$A$3:$E$134,4,0)</f>
        <v>40</v>
      </c>
      <c r="L102" s="3">
        <f t="shared" si="79"/>
        <v>70</v>
      </c>
      <c r="M102" s="4" t="str">
        <f t="shared" si="80"/>
        <v>A</v>
      </c>
      <c r="N102" s="4" t="str">
        <f t="shared" si="81"/>
        <v>8</v>
      </c>
      <c r="O102" s="1">
        <v>4</v>
      </c>
      <c r="P102" s="11">
        <f t="shared" si="82"/>
        <v>32</v>
      </c>
      <c r="Q102" s="25">
        <f>VLOOKUP(A102,[5]BS!$A$3:$E$134,3,0)</f>
        <v>30</v>
      </c>
      <c r="R102" s="25">
        <f>VLOOKUP(A102,[5]BS!$A$3:$E$134,4,0)</f>
        <v>40</v>
      </c>
      <c r="S102" s="3">
        <f t="shared" si="83"/>
        <v>70</v>
      </c>
      <c r="T102" s="4" t="str">
        <f t="shared" si="84"/>
        <v>A+</v>
      </c>
      <c r="U102" s="4" t="str">
        <f t="shared" si="85"/>
        <v>8</v>
      </c>
      <c r="V102" s="1">
        <v>4</v>
      </c>
      <c r="W102" s="11">
        <f t="shared" si="86"/>
        <v>32</v>
      </c>
      <c r="X102" s="26">
        <f>VLOOKUP(A102,[6]OM!$A$3:$E$134,3,0)</f>
        <v>30</v>
      </c>
      <c r="Y102" s="27">
        <f>VLOOKUP(A102,[6]OM!$A$3:$E$134,4,0)</f>
        <v>40</v>
      </c>
      <c r="Z102" s="3">
        <f t="shared" si="87"/>
        <v>70</v>
      </c>
      <c r="AA102" s="4" t="str">
        <f t="shared" si="88"/>
        <v>A</v>
      </c>
      <c r="AB102" s="4" t="str">
        <f t="shared" si="89"/>
        <v>8</v>
      </c>
      <c r="AC102" s="1">
        <v>4</v>
      </c>
      <c r="AD102" s="11">
        <f t="shared" si="90"/>
        <v>32</v>
      </c>
      <c r="AE102" s="26">
        <f>VLOOKUP(A102,[7]ME!$A$3:$E$134,3,0)</f>
        <v>30</v>
      </c>
      <c r="AF102" s="27">
        <f>VLOOKUP(A102,[7]ME!$A$3:$E$134,4,0)</f>
        <v>40</v>
      </c>
      <c r="AG102" s="3">
        <f t="shared" si="91"/>
        <v>70</v>
      </c>
      <c r="AH102" s="4" t="str">
        <f t="shared" si="92"/>
        <v>A</v>
      </c>
      <c r="AI102" s="4" t="str">
        <f t="shared" si="93"/>
        <v>8</v>
      </c>
      <c r="AJ102" s="1">
        <v>4</v>
      </c>
      <c r="AK102" s="11">
        <f t="shared" si="94"/>
        <v>32</v>
      </c>
      <c r="AL102" s="26">
        <f>VLOOKUP(A102,[8]EMC!$A$3:$E$134,3,0)</f>
        <v>30</v>
      </c>
      <c r="AM102" s="26">
        <f>VLOOKUP(A102,[8]EMC!$A$3:$E$134,4,0)</f>
        <v>40</v>
      </c>
      <c r="AN102" s="3">
        <f t="shared" si="95"/>
        <v>70</v>
      </c>
      <c r="AO102" s="4" t="str">
        <f t="shared" si="96"/>
        <v>A</v>
      </c>
      <c r="AP102" s="4" t="str">
        <f t="shared" si="97"/>
        <v>8</v>
      </c>
      <c r="AQ102" s="1">
        <v>4</v>
      </c>
      <c r="AR102" s="11">
        <f t="shared" si="98"/>
        <v>32</v>
      </c>
      <c r="AS102" s="17">
        <f>VLOOKUP(A102,[9]NSS!$A$3:$E$134,3,0)</f>
        <v>30</v>
      </c>
      <c r="AT102" s="17">
        <f>VLOOKUP(A102,[9]NSS!$A$3:$E$134,4,0)</f>
        <v>40</v>
      </c>
      <c r="AU102" s="3">
        <f t="shared" si="99"/>
        <v>70</v>
      </c>
      <c r="AV102" s="4" t="str">
        <f t="shared" si="100"/>
        <v>A</v>
      </c>
      <c r="AW102" s="4" t="str">
        <f t="shared" si="101"/>
        <v>8</v>
      </c>
      <c r="AX102" s="1">
        <v>4</v>
      </c>
      <c r="AY102" s="11">
        <f t="shared" si="102"/>
        <v>32</v>
      </c>
      <c r="AZ102" s="26">
        <f>VLOOKUP(A102,[10]ITM!$A$3:$E$134,3,0)</f>
        <v>30</v>
      </c>
      <c r="BA102" s="26">
        <f>VLOOKUP(A102,[10]ITM!$A$3:$E$134,4,0)</f>
        <v>40</v>
      </c>
      <c r="BB102" s="3">
        <f t="shared" si="103"/>
        <v>70</v>
      </c>
      <c r="BC102" s="4" t="str">
        <f t="shared" si="104"/>
        <v>A</v>
      </c>
      <c r="BD102" s="4" t="str">
        <f t="shared" si="105"/>
        <v>8</v>
      </c>
      <c r="BE102" s="1">
        <v>4</v>
      </c>
      <c r="BF102" s="11">
        <f t="shared" si="106"/>
        <v>32</v>
      </c>
      <c r="BG102" s="3">
        <f t="shared" si="107"/>
        <v>240</v>
      </c>
      <c r="BH102" s="3">
        <f t="shared" si="108"/>
        <v>320</v>
      </c>
      <c r="BI102" s="3">
        <f t="shared" si="109"/>
        <v>560</v>
      </c>
      <c r="BJ102" s="7">
        <f t="shared" si="110"/>
        <v>64</v>
      </c>
      <c r="BK102" s="7">
        <f t="shared" si="111"/>
        <v>256</v>
      </c>
      <c r="BL102" s="12">
        <f t="shared" si="112"/>
        <v>70</v>
      </c>
      <c r="BM102" s="3" t="s">
        <v>19</v>
      </c>
      <c r="BN102" s="8">
        <f t="shared" si="113"/>
        <v>8</v>
      </c>
      <c r="BO102" s="4" t="str">
        <f t="shared" si="114"/>
        <v>A</v>
      </c>
      <c r="BP102" s="10" t="str">
        <f t="shared" si="115"/>
        <v>70.74.99</v>
      </c>
    </row>
    <row r="103" spans="1:68" x14ac:dyDescent="0.25">
      <c r="A103" s="13">
        <f>[2]Sheet1!$A102</f>
        <v>1719101</v>
      </c>
      <c r="B103" s="14" t="str">
        <f>[2]Sheet1!$E102</f>
        <v>Gautam Kumar Reddy</v>
      </c>
      <c r="C103" s="17">
        <f>VLOOKUP(A103,[3]PM!$A$3:$E$134,3,0)</f>
        <v>25</v>
      </c>
      <c r="D103" s="17">
        <f>VLOOKUP(A103,[3]PM!$A$3:$E$134,4,0)</f>
        <v>35</v>
      </c>
      <c r="E103" s="3">
        <f t="shared" si="75"/>
        <v>60</v>
      </c>
      <c r="F103" s="4" t="str">
        <f t="shared" si="76"/>
        <v>B</v>
      </c>
      <c r="G103" s="4" t="str">
        <f t="shared" si="77"/>
        <v>6</v>
      </c>
      <c r="H103" s="1">
        <v>4</v>
      </c>
      <c r="I103" s="11">
        <f t="shared" si="78"/>
        <v>24</v>
      </c>
      <c r="J103" s="17">
        <f>VLOOKUP(A103,[4]FA!$A$3:$E$134,3,0)</f>
        <v>25</v>
      </c>
      <c r="K103" s="17">
        <f>VLOOKUP(A103,[1]FA!$A$3:$E$134,4,0)</f>
        <v>35</v>
      </c>
      <c r="L103" s="3">
        <f t="shared" si="79"/>
        <v>60</v>
      </c>
      <c r="M103" s="4" t="str">
        <f t="shared" si="80"/>
        <v>B</v>
      </c>
      <c r="N103" s="4" t="str">
        <f t="shared" si="81"/>
        <v>6</v>
      </c>
      <c r="O103" s="1">
        <v>4</v>
      </c>
      <c r="P103" s="11">
        <f t="shared" si="82"/>
        <v>24</v>
      </c>
      <c r="Q103" s="25">
        <f>VLOOKUP(A103,[5]BS!$A$3:$E$134,3,0)</f>
        <v>25</v>
      </c>
      <c r="R103" s="25">
        <f>VLOOKUP(A103,[5]BS!$A$3:$E$134,4,0)</f>
        <v>35</v>
      </c>
      <c r="S103" s="3">
        <f t="shared" si="83"/>
        <v>60</v>
      </c>
      <c r="T103" s="4" t="str">
        <f t="shared" si="84"/>
        <v>A</v>
      </c>
      <c r="U103" s="4" t="str">
        <f t="shared" si="85"/>
        <v>6</v>
      </c>
      <c r="V103" s="1">
        <v>4</v>
      </c>
      <c r="W103" s="11">
        <f t="shared" si="86"/>
        <v>24</v>
      </c>
      <c r="X103" s="26">
        <f>VLOOKUP(A103,[6]OM!$A$3:$E$134,3,0)</f>
        <v>25</v>
      </c>
      <c r="Y103" s="27">
        <f>VLOOKUP(A103,[6]OM!$A$3:$E$134,4,0)</f>
        <v>35</v>
      </c>
      <c r="Z103" s="3">
        <f t="shared" si="87"/>
        <v>60</v>
      </c>
      <c r="AA103" s="4" t="str">
        <f t="shared" si="88"/>
        <v>B</v>
      </c>
      <c r="AB103" s="4" t="str">
        <f t="shared" si="89"/>
        <v>6</v>
      </c>
      <c r="AC103" s="1">
        <v>4</v>
      </c>
      <c r="AD103" s="11">
        <f t="shared" si="90"/>
        <v>24</v>
      </c>
      <c r="AE103" s="26">
        <f>VLOOKUP(A103,[7]ME!$A$3:$E$134,3,0)</f>
        <v>25</v>
      </c>
      <c r="AF103" s="27">
        <f>VLOOKUP(A103,[7]ME!$A$3:$E$134,4,0)</f>
        <v>35</v>
      </c>
      <c r="AG103" s="3">
        <f t="shared" si="91"/>
        <v>60</v>
      </c>
      <c r="AH103" s="4" t="str">
        <f t="shared" si="92"/>
        <v>B</v>
      </c>
      <c r="AI103" s="4" t="str">
        <f t="shared" si="93"/>
        <v>6</v>
      </c>
      <c r="AJ103" s="1">
        <v>4</v>
      </c>
      <c r="AK103" s="11">
        <f t="shared" si="94"/>
        <v>24</v>
      </c>
      <c r="AL103" s="26">
        <f>VLOOKUP(A103,[8]EMC!$A$3:$E$134,3,0)</f>
        <v>25</v>
      </c>
      <c r="AM103" s="26">
        <f>VLOOKUP(A103,[8]EMC!$A$3:$E$134,4,0)</f>
        <v>35</v>
      </c>
      <c r="AN103" s="3">
        <f t="shared" si="95"/>
        <v>60</v>
      </c>
      <c r="AO103" s="4" t="str">
        <f t="shared" si="96"/>
        <v>B</v>
      </c>
      <c r="AP103" s="4" t="str">
        <f t="shared" si="97"/>
        <v>6</v>
      </c>
      <c r="AQ103" s="1">
        <v>4</v>
      </c>
      <c r="AR103" s="11">
        <f t="shared" si="98"/>
        <v>24</v>
      </c>
      <c r="AS103" s="17">
        <f>VLOOKUP(A103,[9]NSS!$A$3:$E$134,3,0)</f>
        <v>25</v>
      </c>
      <c r="AT103" s="17">
        <f>VLOOKUP(A103,[9]NSS!$A$3:$E$134,4,0)</f>
        <v>35</v>
      </c>
      <c r="AU103" s="3">
        <f t="shared" si="99"/>
        <v>60</v>
      </c>
      <c r="AV103" s="4" t="str">
        <f t="shared" si="100"/>
        <v>B</v>
      </c>
      <c r="AW103" s="4" t="str">
        <f t="shared" si="101"/>
        <v>6</v>
      </c>
      <c r="AX103" s="1">
        <v>4</v>
      </c>
      <c r="AY103" s="11">
        <f t="shared" si="102"/>
        <v>24</v>
      </c>
      <c r="AZ103" s="26">
        <f>VLOOKUP(A103,[10]ITM!$A$3:$E$134,3,0)</f>
        <v>25</v>
      </c>
      <c r="BA103" s="26">
        <f>VLOOKUP(A103,[10]ITM!$A$3:$E$134,4,0)</f>
        <v>35</v>
      </c>
      <c r="BB103" s="3">
        <f t="shared" si="103"/>
        <v>60</v>
      </c>
      <c r="BC103" s="4" t="str">
        <f t="shared" si="104"/>
        <v>B</v>
      </c>
      <c r="BD103" s="4" t="str">
        <f t="shared" si="105"/>
        <v>6</v>
      </c>
      <c r="BE103" s="1">
        <v>4</v>
      </c>
      <c r="BF103" s="11">
        <f t="shared" si="106"/>
        <v>24</v>
      </c>
      <c r="BG103" s="3">
        <f t="shared" si="107"/>
        <v>200</v>
      </c>
      <c r="BH103" s="3">
        <f t="shared" si="108"/>
        <v>280</v>
      </c>
      <c r="BI103" s="3">
        <f t="shared" si="109"/>
        <v>480</v>
      </c>
      <c r="BJ103" s="7">
        <f t="shared" si="110"/>
        <v>48</v>
      </c>
      <c r="BK103" s="7">
        <f t="shared" si="111"/>
        <v>192</v>
      </c>
      <c r="BL103" s="12">
        <f t="shared" si="112"/>
        <v>60</v>
      </c>
      <c r="BM103" s="3" t="s">
        <v>19</v>
      </c>
      <c r="BN103" s="8">
        <f t="shared" si="113"/>
        <v>6</v>
      </c>
      <c r="BO103" s="4" t="str">
        <f t="shared" si="114"/>
        <v>B</v>
      </c>
      <c r="BP103" s="10" t="str">
        <f t="shared" si="115"/>
        <v>60-64.99</v>
      </c>
    </row>
    <row r="104" spans="1:68" x14ac:dyDescent="0.25">
      <c r="A104" s="13">
        <f>[2]Sheet1!$A103</f>
        <v>1719102</v>
      </c>
      <c r="B104" s="14" t="str">
        <f>[2]Sheet1!$E103</f>
        <v>Ramdutt Kishav Sharma</v>
      </c>
      <c r="C104" s="17">
        <f>VLOOKUP(A104,[3]PM!$A$3:$E$134,3,0)</f>
        <v>32</v>
      </c>
      <c r="D104" s="17">
        <f>VLOOKUP(A104,[3]PM!$A$3:$E$134,4,0)</f>
        <v>42</v>
      </c>
      <c r="E104" s="3">
        <f t="shared" si="75"/>
        <v>74</v>
      </c>
      <c r="F104" s="4" t="str">
        <f t="shared" si="76"/>
        <v>A</v>
      </c>
      <c r="G104" s="4" t="str">
        <f t="shared" si="77"/>
        <v>8</v>
      </c>
      <c r="H104" s="1">
        <v>4</v>
      </c>
      <c r="I104" s="11">
        <f t="shared" si="78"/>
        <v>32</v>
      </c>
      <c r="J104" s="17">
        <f>VLOOKUP(A104,[4]FA!$A$3:$E$134,3,0)</f>
        <v>32</v>
      </c>
      <c r="K104" s="17">
        <f>VLOOKUP(A104,[1]FA!$A$3:$E$134,4,0)</f>
        <v>42</v>
      </c>
      <c r="L104" s="3">
        <f t="shared" si="79"/>
        <v>74</v>
      </c>
      <c r="M104" s="4" t="str">
        <f t="shared" si="80"/>
        <v>A</v>
      </c>
      <c r="N104" s="4" t="str">
        <f t="shared" si="81"/>
        <v>8</v>
      </c>
      <c r="O104" s="1">
        <v>4</v>
      </c>
      <c r="P104" s="11">
        <f t="shared" si="82"/>
        <v>32</v>
      </c>
      <c r="Q104" s="25">
        <f>VLOOKUP(A104,[5]BS!$A$3:$E$134,3,0)</f>
        <v>32</v>
      </c>
      <c r="R104" s="25">
        <f>VLOOKUP(A104,[5]BS!$A$3:$E$134,4,0)</f>
        <v>42</v>
      </c>
      <c r="S104" s="3">
        <f t="shared" si="83"/>
        <v>74</v>
      </c>
      <c r="T104" s="4" t="str">
        <f t="shared" si="84"/>
        <v>A+</v>
      </c>
      <c r="U104" s="4" t="str">
        <f t="shared" si="85"/>
        <v>8</v>
      </c>
      <c r="V104" s="1">
        <v>4</v>
      </c>
      <c r="W104" s="11">
        <f t="shared" si="86"/>
        <v>32</v>
      </c>
      <c r="X104" s="26">
        <f>VLOOKUP(A104,[6]OM!$A$3:$E$134,3,0)</f>
        <v>32</v>
      </c>
      <c r="Y104" s="27">
        <f>VLOOKUP(A104,[6]OM!$A$3:$E$134,4,0)</f>
        <v>42</v>
      </c>
      <c r="Z104" s="3">
        <f t="shared" si="87"/>
        <v>74</v>
      </c>
      <c r="AA104" s="4" t="str">
        <f t="shared" si="88"/>
        <v>A</v>
      </c>
      <c r="AB104" s="4" t="str">
        <f t="shared" si="89"/>
        <v>8</v>
      </c>
      <c r="AC104" s="1">
        <v>4</v>
      </c>
      <c r="AD104" s="11">
        <f t="shared" si="90"/>
        <v>32</v>
      </c>
      <c r="AE104" s="26">
        <f>VLOOKUP(A104,[7]ME!$A$3:$E$134,3,0)</f>
        <v>32</v>
      </c>
      <c r="AF104" s="27">
        <f>VLOOKUP(A104,[7]ME!$A$3:$E$134,4,0)</f>
        <v>42</v>
      </c>
      <c r="AG104" s="3">
        <f t="shared" si="91"/>
        <v>74</v>
      </c>
      <c r="AH104" s="4" t="str">
        <f t="shared" si="92"/>
        <v>A</v>
      </c>
      <c r="AI104" s="4" t="str">
        <f t="shared" si="93"/>
        <v>8</v>
      </c>
      <c r="AJ104" s="1">
        <v>4</v>
      </c>
      <c r="AK104" s="11">
        <f t="shared" si="94"/>
        <v>32</v>
      </c>
      <c r="AL104" s="26">
        <f>VLOOKUP(A104,[8]EMC!$A$3:$E$134,3,0)</f>
        <v>32</v>
      </c>
      <c r="AM104" s="26">
        <f>VLOOKUP(A104,[8]EMC!$A$3:$E$134,4,0)</f>
        <v>42</v>
      </c>
      <c r="AN104" s="3">
        <f t="shared" si="95"/>
        <v>74</v>
      </c>
      <c r="AO104" s="4" t="str">
        <f t="shared" si="96"/>
        <v>A</v>
      </c>
      <c r="AP104" s="4" t="str">
        <f t="shared" si="97"/>
        <v>8</v>
      </c>
      <c r="AQ104" s="1">
        <v>4</v>
      </c>
      <c r="AR104" s="11">
        <f t="shared" si="98"/>
        <v>32</v>
      </c>
      <c r="AS104" s="17">
        <f>VLOOKUP(A104,[9]NSS!$A$3:$E$134,3,0)</f>
        <v>32</v>
      </c>
      <c r="AT104" s="17">
        <f>VLOOKUP(A104,[9]NSS!$A$3:$E$134,4,0)</f>
        <v>42</v>
      </c>
      <c r="AU104" s="3">
        <f t="shared" si="99"/>
        <v>74</v>
      </c>
      <c r="AV104" s="4" t="str">
        <f t="shared" si="100"/>
        <v>A</v>
      </c>
      <c r="AW104" s="4" t="str">
        <f t="shared" si="101"/>
        <v>8</v>
      </c>
      <c r="AX104" s="1">
        <v>4</v>
      </c>
      <c r="AY104" s="11">
        <f t="shared" si="102"/>
        <v>32</v>
      </c>
      <c r="AZ104" s="26">
        <f>VLOOKUP(A104,[10]ITM!$A$3:$E$134,3,0)</f>
        <v>32</v>
      </c>
      <c r="BA104" s="26">
        <f>VLOOKUP(A104,[10]ITM!$A$3:$E$134,4,0)</f>
        <v>42</v>
      </c>
      <c r="BB104" s="3">
        <f t="shared" si="103"/>
        <v>74</v>
      </c>
      <c r="BC104" s="4" t="str">
        <f t="shared" si="104"/>
        <v>A</v>
      </c>
      <c r="BD104" s="4" t="str">
        <f t="shared" si="105"/>
        <v>8</v>
      </c>
      <c r="BE104" s="1">
        <v>4</v>
      </c>
      <c r="BF104" s="11">
        <f t="shared" si="106"/>
        <v>32</v>
      </c>
      <c r="BG104" s="3">
        <f t="shared" si="107"/>
        <v>256</v>
      </c>
      <c r="BH104" s="3">
        <f t="shared" si="108"/>
        <v>336</v>
      </c>
      <c r="BI104" s="3">
        <f t="shared" si="109"/>
        <v>592</v>
      </c>
      <c r="BJ104" s="7">
        <f t="shared" si="110"/>
        <v>64</v>
      </c>
      <c r="BK104" s="7">
        <f t="shared" si="111"/>
        <v>256</v>
      </c>
      <c r="BL104" s="12">
        <f t="shared" si="112"/>
        <v>74</v>
      </c>
      <c r="BM104" s="3" t="s">
        <v>19</v>
      </c>
      <c r="BN104" s="8">
        <f t="shared" si="113"/>
        <v>8</v>
      </c>
      <c r="BO104" s="4" t="str">
        <f t="shared" si="114"/>
        <v>A</v>
      </c>
      <c r="BP104" s="10" t="str">
        <f t="shared" si="115"/>
        <v>70.74.99</v>
      </c>
    </row>
    <row r="105" spans="1:68" x14ac:dyDescent="0.25">
      <c r="A105" s="13">
        <f>[2]Sheet1!$A104</f>
        <v>1719103</v>
      </c>
      <c r="B105" s="14" t="str">
        <f>[2]Sheet1!$E104</f>
        <v>Pratik Kishav Agarwal</v>
      </c>
      <c r="C105" s="17">
        <f>VLOOKUP(A105,[3]PM!$A$3:$E$134,3,0)</f>
        <v>31</v>
      </c>
      <c r="D105" s="17">
        <f>VLOOKUP(A105,[3]PM!$A$3:$E$134,4,0)</f>
        <v>45</v>
      </c>
      <c r="E105" s="3">
        <f t="shared" si="75"/>
        <v>76</v>
      </c>
      <c r="F105" s="4" t="str">
        <f t="shared" si="76"/>
        <v>A+</v>
      </c>
      <c r="G105" s="4" t="str">
        <f t="shared" si="77"/>
        <v>9</v>
      </c>
      <c r="H105" s="1">
        <v>4</v>
      </c>
      <c r="I105" s="11">
        <f t="shared" si="78"/>
        <v>36</v>
      </c>
      <c r="J105" s="17">
        <f>VLOOKUP(A105,[4]FA!$A$3:$E$134,3,0)</f>
        <v>31</v>
      </c>
      <c r="K105" s="17">
        <f>VLOOKUP(A105,[1]FA!$A$3:$E$134,4,0)</f>
        <v>45</v>
      </c>
      <c r="L105" s="3">
        <f t="shared" si="79"/>
        <v>76</v>
      </c>
      <c r="M105" s="4" t="str">
        <f t="shared" si="80"/>
        <v>A+</v>
      </c>
      <c r="N105" s="4" t="str">
        <f t="shared" si="81"/>
        <v>9</v>
      </c>
      <c r="O105" s="1">
        <v>4</v>
      </c>
      <c r="P105" s="11">
        <f t="shared" si="82"/>
        <v>36</v>
      </c>
      <c r="Q105" s="25">
        <f>VLOOKUP(A105,[5]BS!$A$3:$E$134,3,0)</f>
        <v>31</v>
      </c>
      <c r="R105" s="25">
        <f>VLOOKUP(A105,[5]BS!$A$3:$E$134,4,0)</f>
        <v>45</v>
      </c>
      <c r="S105" s="3">
        <f t="shared" si="83"/>
        <v>76</v>
      </c>
      <c r="T105" s="4" t="str">
        <f t="shared" si="84"/>
        <v>A+</v>
      </c>
      <c r="U105" s="4" t="str">
        <f t="shared" si="85"/>
        <v>9</v>
      </c>
      <c r="V105" s="1">
        <v>4</v>
      </c>
      <c r="W105" s="11">
        <f t="shared" si="86"/>
        <v>36</v>
      </c>
      <c r="X105" s="26">
        <f>VLOOKUP(A105,[6]OM!$A$3:$E$134,3,0)</f>
        <v>31</v>
      </c>
      <c r="Y105" s="27">
        <f>VLOOKUP(A105,[6]OM!$A$3:$E$134,4,0)</f>
        <v>45</v>
      </c>
      <c r="Z105" s="3">
        <f t="shared" si="87"/>
        <v>76</v>
      </c>
      <c r="AA105" s="4" t="str">
        <f t="shared" si="88"/>
        <v>A+</v>
      </c>
      <c r="AB105" s="4" t="str">
        <f t="shared" si="89"/>
        <v>9</v>
      </c>
      <c r="AC105" s="1">
        <v>4</v>
      </c>
      <c r="AD105" s="11">
        <f t="shared" si="90"/>
        <v>36</v>
      </c>
      <c r="AE105" s="26">
        <f>VLOOKUP(A105,[7]ME!$A$3:$E$134,3,0)</f>
        <v>31</v>
      </c>
      <c r="AF105" s="27">
        <f>VLOOKUP(A105,[7]ME!$A$3:$E$134,4,0)</f>
        <v>45</v>
      </c>
      <c r="AG105" s="3">
        <f t="shared" si="91"/>
        <v>76</v>
      </c>
      <c r="AH105" s="4" t="str">
        <f t="shared" si="92"/>
        <v>A+</v>
      </c>
      <c r="AI105" s="4" t="str">
        <f t="shared" si="93"/>
        <v>9</v>
      </c>
      <c r="AJ105" s="1">
        <v>4</v>
      </c>
      <c r="AK105" s="11">
        <f t="shared" si="94"/>
        <v>36</v>
      </c>
      <c r="AL105" s="26">
        <f>VLOOKUP(A105,[8]EMC!$A$3:$E$134,3,0)</f>
        <v>31</v>
      </c>
      <c r="AM105" s="26">
        <f>VLOOKUP(A105,[8]EMC!$A$3:$E$134,4,0)</f>
        <v>45</v>
      </c>
      <c r="AN105" s="3">
        <f t="shared" si="95"/>
        <v>76</v>
      </c>
      <c r="AO105" s="4" t="str">
        <f t="shared" si="96"/>
        <v>A+</v>
      </c>
      <c r="AP105" s="4" t="str">
        <f t="shared" si="97"/>
        <v>9</v>
      </c>
      <c r="AQ105" s="1">
        <v>4</v>
      </c>
      <c r="AR105" s="11">
        <f t="shared" si="98"/>
        <v>36</v>
      </c>
      <c r="AS105" s="17">
        <f>VLOOKUP(A105,[9]NSS!$A$3:$E$134,3,0)</f>
        <v>31</v>
      </c>
      <c r="AT105" s="17">
        <f>VLOOKUP(A105,[9]NSS!$A$3:$E$134,4,0)</f>
        <v>45</v>
      </c>
      <c r="AU105" s="3">
        <f t="shared" si="99"/>
        <v>76</v>
      </c>
      <c r="AV105" s="4" t="str">
        <f t="shared" si="100"/>
        <v>A+</v>
      </c>
      <c r="AW105" s="4" t="str">
        <f t="shared" si="101"/>
        <v>9</v>
      </c>
      <c r="AX105" s="1">
        <v>4</v>
      </c>
      <c r="AY105" s="11">
        <f t="shared" si="102"/>
        <v>36</v>
      </c>
      <c r="AZ105" s="26">
        <f>VLOOKUP(A105,[10]ITM!$A$3:$E$134,3,0)</f>
        <v>31</v>
      </c>
      <c r="BA105" s="26">
        <f>VLOOKUP(A105,[10]ITM!$A$3:$E$134,4,0)</f>
        <v>45</v>
      </c>
      <c r="BB105" s="3">
        <f t="shared" si="103"/>
        <v>76</v>
      </c>
      <c r="BC105" s="4" t="str">
        <f t="shared" si="104"/>
        <v>A+</v>
      </c>
      <c r="BD105" s="4" t="str">
        <f t="shared" si="105"/>
        <v>9</v>
      </c>
      <c r="BE105" s="1">
        <v>4</v>
      </c>
      <c r="BF105" s="11">
        <f t="shared" si="106"/>
        <v>36</v>
      </c>
      <c r="BG105" s="3">
        <f t="shared" si="107"/>
        <v>248</v>
      </c>
      <c r="BH105" s="3">
        <f t="shared" si="108"/>
        <v>360</v>
      </c>
      <c r="BI105" s="3">
        <f t="shared" si="109"/>
        <v>608</v>
      </c>
      <c r="BJ105" s="7">
        <f t="shared" si="110"/>
        <v>72</v>
      </c>
      <c r="BK105" s="7">
        <f t="shared" si="111"/>
        <v>288</v>
      </c>
      <c r="BL105" s="12">
        <f t="shared" si="112"/>
        <v>76</v>
      </c>
      <c r="BM105" s="3" t="s">
        <v>19</v>
      </c>
      <c r="BN105" s="8">
        <f t="shared" si="113"/>
        <v>9</v>
      </c>
      <c r="BO105" s="4" t="str">
        <f t="shared" si="114"/>
        <v>A+</v>
      </c>
      <c r="BP105" s="10" t="str">
        <f t="shared" si="115"/>
        <v>75-79-99</v>
      </c>
    </row>
    <row r="106" spans="1:68" x14ac:dyDescent="0.25">
      <c r="A106" s="13">
        <f>[2]Sheet1!$A105</f>
        <v>1719104</v>
      </c>
      <c r="B106" s="14" t="str">
        <f>[2]Sheet1!$E105</f>
        <v>Rishav Kishav Agarwal</v>
      </c>
      <c r="C106" s="17">
        <f>VLOOKUP(A106,[3]PM!$A$3:$E$134,3,0)</f>
        <v>33</v>
      </c>
      <c r="D106" s="17">
        <f>VLOOKUP(A106,[3]PM!$A$3:$E$134,4,0)</f>
        <v>36</v>
      </c>
      <c r="E106" s="3">
        <f t="shared" si="75"/>
        <v>69</v>
      </c>
      <c r="F106" s="4" t="str">
        <f t="shared" si="76"/>
        <v>B+</v>
      </c>
      <c r="G106" s="4" t="str">
        <f t="shared" si="77"/>
        <v>7</v>
      </c>
      <c r="H106" s="1">
        <v>4</v>
      </c>
      <c r="I106" s="11">
        <f t="shared" si="78"/>
        <v>28</v>
      </c>
      <c r="J106" s="17">
        <f>VLOOKUP(A106,[4]FA!$A$3:$E$134,3,0)</f>
        <v>33</v>
      </c>
      <c r="K106" s="17">
        <f>VLOOKUP(A106,[1]FA!$A$3:$E$134,4,0)</f>
        <v>36</v>
      </c>
      <c r="L106" s="3">
        <f t="shared" si="79"/>
        <v>69</v>
      </c>
      <c r="M106" s="4" t="str">
        <f t="shared" si="80"/>
        <v>B+</v>
      </c>
      <c r="N106" s="4" t="str">
        <f t="shared" si="81"/>
        <v>7</v>
      </c>
      <c r="O106" s="1">
        <v>4</v>
      </c>
      <c r="P106" s="11">
        <f t="shared" si="82"/>
        <v>28</v>
      </c>
      <c r="Q106" s="25">
        <f>VLOOKUP(A106,[5]BS!$A$3:$E$134,3,0)</f>
        <v>33</v>
      </c>
      <c r="R106" s="25">
        <f>VLOOKUP(A106,[5]BS!$A$3:$E$134,4,0)</f>
        <v>36</v>
      </c>
      <c r="S106" s="3">
        <f t="shared" si="83"/>
        <v>69</v>
      </c>
      <c r="T106" s="4" t="str">
        <f t="shared" si="84"/>
        <v>A</v>
      </c>
      <c r="U106" s="4" t="str">
        <f t="shared" si="85"/>
        <v>7</v>
      </c>
      <c r="V106" s="1">
        <v>4</v>
      </c>
      <c r="W106" s="11">
        <f t="shared" si="86"/>
        <v>28</v>
      </c>
      <c r="X106" s="26">
        <f>VLOOKUP(A106,[6]OM!$A$3:$E$134,3,0)</f>
        <v>33</v>
      </c>
      <c r="Y106" s="27">
        <f>VLOOKUP(A106,[6]OM!$A$3:$E$134,4,0)</f>
        <v>36</v>
      </c>
      <c r="Z106" s="3">
        <f t="shared" si="87"/>
        <v>69</v>
      </c>
      <c r="AA106" s="4" t="str">
        <f t="shared" si="88"/>
        <v>B+</v>
      </c>
      <c r="AB106" s="4" t="str">
        <f t="shared" si="89"/>
        <v>7</v>
      </c>
      <c r="AC106" s="1">
        <v>4</v>
      </c>
      <c r="AD106" s="11">
        <f t="shared" si="90"/>
        <v>28</v>
      </c>
      <c r="AE106" s="26">
        <f>VLOOKUP(A106,[7]ME!$A$3:$E$134,3,0)</f>
        <v>33</v>
      </c>
      <c r="AF106" s="27">
        <f>VLOOKUP(A106,[7]ME!$A$3:$E$134,4,0)</f>
        <v>36</v>
      </c>
      <c r="AG106" s="3">
        <f t="shared" si="91"/>
        <v>69</v>
      </c>
      <c r="AH106" s="4" t="str">
        <f t="shared" si="92"/>
        <v>B+</v>
      </c>
      <c r="AI106" s="4" t="str">
        <f t="shared" si="93"/>
        <v>7</v>
      </c>
      <c r="AJ106" s="1">
        <v>4</v>
      </c>
      <c r="AK106" s="11">
        <f t="shared" si="94"/>
        <v>28</v>
      </c>
      <c r="AL106" s="26">
        <f>VLOOKUP(A106,[8]EMC!$A$3:$E$134,3,0)</f>
        <v>33</v>
      </c>
      <c r="AM106" s="26">
        <f>VLOOKUP(A106,[8]EMC!$A$3:$E$134,4,0)</f>
        <v>36</v>
      </c>
      <c r="AN106" s="3">
        <f t="shared" si="95"/>
        <v>69</v>
      </c>
      <c r="AO106" s="4" t="str">
        <f t="shared" si="96"/>
        <v>B+</v>
      </c>
      <c r="AP106" s="4" t="str">
        <f t="shared" si="97"/>
        <v>7</v>
      </c>
      <c r="AQ106" s="1">
        <v>4</v>
      </c>
      <c r="AR106" s="11">
        <f t="shared" si="98"/>
        <v>28</v>
      </c>
      <c r="AS106" s="17">
        <f>VLOOKUP(A106,[9]NSS!$A$3:$E$134,3,0)</f>
        <v>33</v>
      </c>
      <c r="AT106" s="17">
        <f>VLOOKUP(A106,[9]NSS!$A$3:$E$134,4,0)</f>
        <v>36</v>
      </c>
      <c r="AU106" s="3">
        <f t="shared" si="99"/>
        <v>69</v>
      </c>
      <c r="AV106" s="4" t="str">
        <f t="shared" si="100"/>
        <v>B+</v>
      </c>
      <c r="AW106" s="4" t="str">
        <f t="shared" si="101"/>
        <v>7</v>
      </c>
      <c r="AX106" s="1">
        <v>4</v>
      </c>
      <c r="AY106" s="11">
        <f t="shared" si="102"/>
        <v>28</v>
      </c>
      <c r="AZ106" s="26">
        <f>VLOOKUP(A106,[10]ITM!$A$3:$E$134,3,0)</f>
        <v>33</v>
      </c>
      <c r="BA106" s="26">
        <f>VLOOKUP(A106,[10]ITM!$A$3:$E$134,4,0)</f>
        <v>36</v>
      </c>
      <c r="BB106" s="3">
        <f t="shared" si="103"/>
        <v>69</v>
      </c>
      <c r="BC106" s="4" t="str">
        <f t="shared" si="104"/>
        <v>B+</v>
      </c>
      <c r="BD106" s="4" t="str">
        <f t="shared" si="105"/>
        <v>7</v>
      </c>
      <c r="BE106" s="1">
        <v>4</v>
      </c>
      <c r="BF106" s="11">
        <f t="shared" si="106"/>
        <v>28</v>
      </c>
      <c r="BG106" s="3">
        <f t="shared" si="107"/>
        <v>264</v>
      </c>
      <c r="BH106" s="3">
        <f t="shared" si="108"/>
        <v>288</v>
      </c>
      <c r="BI106" s="3">
        <f t="shared" si="109"/>
        <v>552</v>
      </c>
      <c r="BJ106" s="7">
        <f t="shared" si="110"/>
        <v>56</v>
      </c>
      <c r="BK106" s="7">
        <f t="shared" si="111"/>
        <v>224</v>
      </c>
      <c r="BL106" s="12">
        <f t="shared" si="112"/>
        <v>69</v>
      </c>
      <c r="BM106" s="3" t="s">
        <v>19</v>
      </c>
      <c r="BN106" s="8">
        <f t="shared" si="113"/>
        <v>7</v>
      </c>
      <c r="BO106" s="4" t="str">
        <f t="shared" si="114"/>
        <v>B+</v>
      </c>
      <c r="BP106" s="10" t="str">
        <f t="shared" si="115"/>
        <v>65-69.99</v>
      </c>
    </row>
    <row r="107" spans="1:68" x14ac:dyDescent="0.25">
      <c r="A107" s="13">
        <f>[2]Sheet1!$A106</f>
        <v>1719105</v>
      </c>
      <c r="B107" s="14" t="str">
        <f>[2]Sheet1!$E106</f>
        <v>Rakesh Prudhvi Kumar</v>
      </c>
      <c r="C107" s="17">
        <f>VLOOKUP(A107,[3]PM!$A$3:$E$134,3,0)</f>
        <v>32</v>
      </c>
      <c r="D107" s="17">
        <f>VLOOKUP(A107,[3]PM!$A$3:$E$134,4,0)</f>
        <v>39</v>
      </c>
      <c r="E107" s="3">
        <f t="shared" si="75"/>
        <v>71</v>
      </c>
      <c r="F107" s="4" t="str">
        <f t="shared" si="76"/>
        <v>A</v>
      </c>
      <c r="G107" s="4" t="str">
        <f t="shared" si="77"/>
        <v>8</v>
      </c>
      <c r="H107" s="1">
        <v>4</v>
      </c>
      <c r="I107" s="11">
        <f t="shared" si="78"/>
        <v>32</v>
      </c>
      <c r="J107" s="17">
        <f>VLOOKUP(A107,[4]FA!$A$3:$E$134,3,0)</f>
        <v>32</v>
      </c>
      <c r="K107" s="17">
        <f>VLOOKUP(A107,[1]FA!$A$3:$E$134,4,0)</f>
        <v>39</v>
      </c>
      <c r="L107" s="3">
        <f t="shared" si="79"/>
        <v>71</v>
      </c>
      <c r="M107" s="4" t="str">
        <f t="shared" si="80"/>
        <v>A</v>
      </c>
      <c r="N107" s="4" t="str">
        <f t="shared" si="81"/>
        <v>8</v>
      </c>
      <c r="O107" s="1">
        <v>4</v>
      </c>
      <c r="P107" s="11">
        <f t="shared" si="82"/>
        <v>32</v>
      </c>
      <c r="Q107" s="25">
        <f>VLOOKUP(A107,[5]BS!$A$3:$E$134,3,0)</f>
        <v>32</v>
      </c>
      <c r="R107" s="25">
        <f>VLOOKUP(A107,[5]BS!$A$3:$E$134,4,0)</f>
        <v>39</v>
      </c>
      <c r="S107" s="3">
        <f t="shared" si="83"/>
        <v>71</v>
      </c>
      <c r="T107" s="4" t="str">
        <f t="shared" si="84"/>
        <v>A+</v>
      </c>
      <c r="U107" s="4" t="str">
        <f t="shared" si="85"/>
        <v>8</v>
      </c>
      <c r="V107" s="1">
        <v>4</v>
      </c>
      <c r="W107" s="11">
        <f t="shared" si="86"/>
        <v>32</v>
      </c>
      <c r="X107" s="26">
        <f>VLOOKUP(A107,[6]OM!$A$3:$E$134,3,0)</f>
        <v>32</v>
      </c>
      <c r="Y107" s="27">
        <f>VLOOKUP(A107,[6]OM!$A$3:$E$134,4,0)</f>
        <v>39</v>
      </c>
      <c r="Z107" s="3">
        <f t="shared" si="87"/>
        <v>71</v>
      </c>
      <c r="AA107" s="4" t="str">
        <f t="shared" si="88"/>
        <v>A</v>
      </c>
      <c r="AB107" s="4" t="str">
        <f t="shared" si="89"/>
        <v>8</v>
      </c>
      <c r="AC107" s="1">
        <v>4</v>
      </c>
      <c r="AD107" s="11">
        <f t="shared" si="90"/>
        <v>32</v>
      </c>
      <c r="AE107" s="26">
        <f>VLOOKUP(A107,[7]ME!$A$3:$E$134,3,0)</f>
        <v>32</v>
      </c>
      <c r="AF107" s="27">
        <f>VLOOKUP(A107,[7]ME!$A$3:$E$134,4,0)</f>
        <v>39</v>
      </c>
      <c r="AG107" s="3">
        <f t="shared" si="91"/>
        <v>71</v>
      </c>
      <c r="AH107" s="4" t="str">
        <f t="shared" si="92"/>
        <v>A</v>
      </c>
      <c r="AI107" s="4" t="str">
        <f t="shared" si="93"/>
        <v>8</v>
      </c>
      <c r="AJ107" s="1">
        <v>4</v>
      </c>
      <c r="AK107" s="11">
        <f t="shared" si="94"/>
        <v>32</v>
      </c>
      <c r="AL107" s="26">
        <f>VLOOKUP(A107,[8]EMC!$A$3:$E$134,3,0)</f>
        <v>32</v>
      </c>
      <c r="AM107" s="26">
        <f>VLOOKUP(A107,[8]EMC!$A$3:$E$134,4,0)</f>
        <v>39</v>
      </c>
      <c r="AN107" s="3">
        <f t="shared" si="95"/>
        <v>71</v>
      </c>
      <c r="AO107" s="4" t="str">
        <f t="shared" si="96"/>
        <v>A</v>
      </c>
      <c r="AP107" s="4" t="str">
        <f t="shared" si="97"/>
        <v>8</v>
      </c>
      <c r="AQ107" s="1">
        <v>4</v>
      </c>
      <c r="AR107" s="11">
        <f t="shared" si="98"/>
        <v>32</v>
      </c>
      <c r="AS107" s="17">
        <f>VLOOKUP(A107,[9]NSS!$A$3:$E$134,3,0)</f>
        <v>32</v>
      </c>
      <c r="AT107" s="17">
        <f>VLOOKUP(A107,[9]NSS!$A$3:$E$134,4,0)</f>
        <v>39</v>
      </c>
      <c r="AU107" s="3">
        <f t="shared" si="99"/>
        <v>71</v>
      </c>
      <c r="AV107" s="4" t="str">
        <f t="shared" si="100"/>
        <v>A</v>
      </c>
      <c r="AW107" s="4" t="str">
        <f t="shared" si="101"/>
        <v>8</v>
      </c>
      <c r="AX107" s="1">
        <v>4</v>
      </c>
      <c r="AY107" s="11">
        <f t="shared" si="102"/>
        <v>32</v>
      </c>
      <c r="AZ107" s="26">
        <f>VLOOKUP(A107,[10]ITM!$A$3:$E$134,3,0)</f>
        <v>32</v>
      </c>
      <c r="BA107" s="26">
        <f>VLOOKUP(A107,[10]ITM!$A$3:$E$134,4,0)</f>
        <v>39</v>
      </c>
      <c r="BB107" s="3">
        <f t="shared" si="103"/>
        <v>71</v>
      </c>
      <c r="BC107" s="4" t="str">
        <f t="shared" si="104"/>
        <v>A</v>
      </c>
      <c r="BD107" s="4" t="str">
        <f t="shared" si="105"/>
        <v>8</v>
      </c>
      <c r="BE107" s="1">
        <v>4</v>
      </c>
      <c r="BF107" s="11">
        <f t="shared" si="106"/>
        <v>32</v>
      </c>
      <c r="BG107" s="3">
        <f t="shared" si="107"/>
        <v>256</v>
      </c>
      <c r="BH107" s="3">
        <f t="shared" si="108"/>
        <v>312</v>
      </c>
      <c r="BI107" s="3">
        <f t="shared" si="109"/>
        <v>568</v>
      </c>
      <c r="BJ107" s="7">
        <f t="shared" si="110"/>
        <v>64</v>
      </c>
      <c r="BK107" s="7">
        <f t="shared" si="111"/>
        <v>256</v>
      </c>
      <c r="BL107" s="12">
        <f t="shared" si="112"/>
        <v>71</v>
      </c>
      <c r="BM107" s="3" t="s">
        <v>19</v>
      </c>
      <c r="BN107" s="8">
        <f t="shared" si="113"/>
        <v>8</v>
      </c>
      <c r="BO107" s="4" t="str">
        <f t="shared" si="114"/>
        <v>A</v>
      </c>
      <c r="BP107" s="10" t="str">
        <f t="shared" si="115"/>
        <v>70.74.99</v>
      </c>
    </row>
    <row r="108" spans="1:68" x14ac:dyDescent="0.25">
      <c r="A108" s="13">
        <f>[2]Sheet1!$A107</f>
        <v>1719106</v>
      </c>
      <c r="B108" s="14" t="str">
        <f>[2]Sheet1!$E107</f>
        <v>Sayak Mitra Kumar</v>
      </c>
      <c r="C108" s="17">
        <f>VLOOKUP(A108,[3]PM!$A$3:$E$134,3,0)</f>
        <v>30</v>
      </c>
      <c r="D108" s="17">
        <f>VLOOKUP(A108,[3]PM!$A$3:$E$134,4,0)</f>
        <v>41</v>
      </c>
      <c r="E108" s="3">
        <f t="shared" si="75"/>
        <v>71</v>
      </c>
      <c r="F108" s="4" t="str">
        <f t="shared" si="76"/>
        <v>A</v>
      </c>
      <c r="G108" s="4" t="str">
        <f t="shared" si="77"/>
        <v>8</v>
      </c>
      <c r="H108" s="1">
        <v>4</v>
      </c>
      <c r="I108" s="11">
        <f t="shared" si="78"/>
        <v>32</v>
      </c>
      <c r="J108" s="17">
        <f>VLOOKUP(A108,[4]FA!$A$3:$E$134,3,0)</f>
        <v>30</v>
      </c>
      <c r="K108" s="17">
        <f>VLOOKUP(A108,[1]FA!$A$3:$E$134,4,0)</f>
        <v>41</v>
      </c>
      <c r="L108" s="3">
        <f t="shared" si="79"/>
        <v>71</v>
      </c>
      <c r="M108" s="4" t="str">
        <f t="shared" si="80"/>
        <v>A</v>
      </c>
      <c r="N108" s="4" t="str">
        <f t="shared" si="81"/>
        <v>8</v>
      </c>
      <c r="O108" s="1">
        <v>4</v>
      </c>
      <c r="P108" s="11">
        <f t="shared" si="82"/>
        <v>32</v>
      </c>
      <c r="Q108" s="25">
        <f>VLOOKUP(A108,[5]BS!$A$3:$E$134,3,0)</f>
        <v>30</v>
      </c>
      <c r="R108" s="25">
        <f>VLOOKUP(A108,[5]BS!$A$3:$E$134,4,0)</f>
        <v>41</v>
      </c>
      <c r="S108" s="3">
        <f t="shared" si="83"/>
        <v>71</v>
      </c>
      <c r="T108" s="4" t="str">
        <f t="shared" si="84"/>
        <v>A+</v>
      </c>
      <c r="U108" s="4" t="str">
        <f t="shared" si="85"/>
        <v>8</v>
      </c>
      <c r="V108" s="1">
        <v>4</v>
      </c>
      <c r="W108" s="11">
        <f t="shared" si="86"/>
        <v>32</v>
      </c>
      <c r="X108" s="26">
        <f>VLOOKUP(A108,[6]OM!$A$3:$E$134,3,0)</f>
        <v>30</v>
      </c>
      <c r="Y108" s="27">
        <f>VLOOKUP(A108,[6]OM!$A$3:$E$134,4,0)</f>
        <v>41</v>
      </c>
      <c r="Z108" s="3">
        <f t="shared" si="87"/>
        <v>71</v>
      </c>
      <c r="AA108" s="4" t="str">
        <f t="shared" si="88"/>
        <v>A</v>
      </c>
      <c r="AB108" s="4" t="str">
        <f t="shared" si="89"/>
        <v>8</v>
      </c>
      <c r="AC108" s="1">
        <v>4</v>
      </c>
      <c r="AD108" s="11">
        <f t="shared" si="90"/>
        <v>32</v>
      </c>
      <c r="AE108" s="26">
        <f>VLOOKUP(A108,[7]ME!$A$3:$E$134,3,0)</f>
        <v>30</v>
      </c>
      <c r="AF108" s="27">
        <f>VLOOKUP(A108,[7]ME!$A$3:$E$134,4,0)</f>
        <v>41</v>
      </c>
      <c r="AG108" s="3">
        <f t="shared" si="91"/>
        <v>71</v>
      </c>
      <c r="AH108" s="4" t="str">
        <f t="shared" si="92"/>
        <v>A</v>
      </c>
      <c r="AI108" s="4" t="str">
        <f t="shared" si="93"/>
        <v>8</v>
      </c>
      <c r="AJ108" s="1">
        <v>4</v>
      </c>
      <c r="AK108" s="11">
        <f t="shared" si="94"/>
        <v>32</v>
      </c>
      <c r="AL108" s="26">
        <f>VLOOKUP(A108,[8]EMC!$A$3:$E$134,3,0)</f>
        <v>30</v>
      </c>
      <c r="AM108" s="26">
        <f>VLOOKUP(A108,[8]EMC!$A$3:$E$134,4,0)</f>
        <v>41</v>
      </c>
      <c r="AN108" s="3">
        <f t="shared" si="95"/>
        <v>71</v>
      </c>
      <c r="AO108" s="4" t="str">
        <f t="shared" si="96"/>
        <v>A</v>
      </c>
      <c r="AP108" s="4" t="str">
        <f t="shared" si="97"/>
        <v>8</v>
      </c>
      <c r="AQ108" s="1">
        <v>4</v>
      </c>
      <c r="AR108" s="11">
        <f t="shared" si="98"/>
        <v>32</v>
      </c>
      <c r="AS108" s="17">
        <f>VLOOKUP(A108,[9]NSS!$A$3:$E$134,3,0)</f>
        <v>30</v>
      </c>
      <c r="AT108" s="17">
        <f>VLOOKUP(A108,[9]NSS!$A$3:$E$134,4,0)</f>
        <v>41</v>
      </c>
      <c r="AU108" s="3">
        <f t="shared" si="99"/>
        <v>71</v>
      </c>
      <c r="AV108" s="4" t="str">
        <f t="shared" si="100"/>
        <v>A</v>
      </c>
      <c r="AW108" s="4" t="str">
        <f t="shared" si="101"/>
        <v>8</v>
      </c>
      <c r="AX108" s="1">
        <v>4</v>
      </c>
      <c r="AY108" s="11">
        <f t="shared" si="102"/>
        <v>32</v>
      </c>
      <c r="AZ108" s="26">
        <f>VLOOKUP(A108,[10]ITM!$A$3:$E$134,3,0)</f>
        <v>30</v>
      </c>
      <c r="BA108" s="26">
        <f>VLOOKUP(A108,[10]ITM!$A$3:$E$134,4,0)</f>
        <v>41</v>
      </c>
      <c r="BB108" s="3">
        <f t="shared" si="103"/>
        <v>71</v>
      </c>
      <c r="BC108" s="4" t="str">
        <f t="shared" si="104"/>
        <v>A</v>
      </c>
      <c r="BD108" s="4" t="str">
        <f t="shared" si="105"/>
        <v>8</v>
      </c>
      <c r="BE108" s="1">
        <v>4</v>
      </c>
      <c r="BF108" s="11">
        <f t="shared" si="106"/>
        <v>32</v>
      </c>
      <c r="BG108" s="3">
        <f t="shared" si="107"/>
        <v>240</v>
      </c>
      <c r="BH108" s="3">
        <f t="shared" si="108"/>
        <v>328</v>
      </c>
      <c r="BI108" s="3">
        <f t="shared" si="109"/>
        <v>568</v>
      </c>
      <c r="BJ108" s="7">
        <f t="shared" si="110"/>
        <v>64</v>
      </c>
      <c r="BK108" s="7">
        <f t="shared" si="111"/>
        <v>256</v>
      </c>
      <c r="BL108" s="12">
        <f t="shared" si="112"/>
        <v>71</v>
      </c>
      <c r="BM108" s="3" t="s">
        <v>19</v>
      </c>
      <c r="BN108" s="8">
        <f t="shared" si="113"/>
        <v>8</v>
      </c>
      <c r="BO108" s="4" t="str">
        <f t="shared" si="114"/>
        <v>A</v>
      </c>
      <c r="BP108" s="10" t="str">
        <f t="shared" si="115"/>
        <v>70.74.99</v>
      </c>
    </row>
    <row r="109" spans="1:68" x14ac:dyDescent="0.25">
      <c r="A109" s="13">
        <f>[2]Sheet1!$A108</f>
        <v>1719107</v>
      </c>
      <c r="B109" s="14" t="str">
        <f>[2]Sheet1!$E108</f>
        <v>Achin Gautam Agarwal</v>
      </c>
      <c r="C109" s="17">
        <f>VLOOKUP(A109,[3]PM!$A$3:$E$134,3,0)</f>
        <v>29</v>
      </c>
      <c r="D109" s="17">
        <f>VLOOKUP(A109,[3]PM!$A$3:$E$134,4,0)</f>
        <v>46</v>
      </c>
      <c r="E109" s="3">
        <f t="shared" si="75"/>
        <v>75</v>
      </c>
      <c r="F109" s="4" t="str">
        <f t="shared" si="76"/>
        <v>A+</v>
      </c>
      <c r="G109" s="4" t="str">
        <f t="shared" si="77"/>
        <v>9</v>
      </c>
      <c r="H109" s="1">
        <v>4</v>
      </c>
      <c r="I109" s="11">
        <f t="shared" si="78"/>
        <v>36</v>
      </c>
      <c r="J109" s="17">
        <f>VLOOKUP(A109,[4]FA!$A$3:$E$134,3,0)</f>
        <v>29</v>
      </c>
      <c r="K109" s="17">
        <f>VLOOKUP(A109,[1]FA!$A$3:$E$134,4,0)</f>
        <v>46</v>
      </c>
      <c r="L109" s="3">
        <f t="shared" si="79"/>
        <v>75</v>
      </c>
      <c r="M109" s="4" t="str">
        <f t="shared" si="80"/>
        <v>A+</v>
      </c>
      <c r="N109" s="4" t="str">
        <f t="shared" si="81"/>
        <v>9</v>
      </c>
      <c r="O109" s="1">
        <v>4</v>
      </c>
      <c r="P109" s="11">
        <f t="shared" si="82"/>
        <v>36</v>
      </c>
      <c r="Q109" s="25">
        <f>VLOOKUP(A109,[5]BS!$A$3:$E$134,3,0)</f>
        <v>29</v>
      </c>
      <c r="R109" s="25">
        <f>VLOOKUP(A109,[5]BS!$A$3:$E$134,4,0)</f>
        <v>46</v>
      </c>
      <c r="S109" s="3">
        <f t="shared" si="83"/>
        <v>75</v>
      </c>
      <c r="T109" s="4" t="str">
        <f t="shared" si="84"/>
        <v>A+</v>
      </c>
      <c r="U109" s="4" t="str">
        <f t="shared" si="85"/>
        <v>9</v>
      </c>
      <c r="V109" s="1">
        <v>4</v>
      </c>
      <c r="W109" s="11">
        <f t="shared" si="86"/>
        <v>36</v>
      </c>
      <c r="X109" s="26">
        <f>VLOOKUP(A109,[6]OM!$A$3:$E$134,3,0)</f>
        <v>29</v>
      </c>
      <c r="Y109" s="27">
        <f>VLOOKUP(A109,[6]OM!$A$3:$E$134,4,0)</f>
        <v>46</v>
      </c>
      <c r="Z109" s="3">
        <f t="shared" si="87"/>
        <v>75</v>
      </c>
      <c r="AA109" s="4" t="str">
        <f t="shared" si="88"/>
        <v>A+</v>
      </c>
      <c r="AB109" s="4" t="str">
        <f t="shared" si="89"/>
        <v>9</v>
      </c>
      <c r="AC109" s="1">
        <v>4</v>
      </c>
      <c r="AD109" s="11">
        <f t="shared" si="90"/>
        <v>36</v>
      </c>
      <c r="AE109" s="26">
        <f>VLOOKUP(A109,[7]ME!$A$3:$E$134,3,0)</f>
        <v>29</v>
      </c>
      <c r="AF109" s="27">
        <f>VLOOKUP(A109,[7]ME!$A$3:$E$134,4,0)</f>
        <v>46</v>
      </c>
      <c r="AG109" s="3">
        <f t="shared" si="91"/>
        <v>75</v>
      </c>
      <c r="AH109" s="4" t="str">
        <f t="shared" si="92"/>
        <v>A+</v>
      </c>
      <c r="AI109" s="4" t="str">
        <f t="shared" si="93"/>
        <v>9</v>
      </c>
      <c r="AJ109" s="1">
        <v>4</v>
      </c>
      <c r="AK109" s="11">
        <f t="shared" si="94"/>
        <v>36</v>
      </c>
      <c r="AL109" s="26">
        <f>VLOOKUP(A109,[8]EMC!$A$3:$E$134,3,0)</f>
        <v>29</v>
      </c>
      <c r="AM109" s="26">
        <f>VLOOKUP(A109,[8]EMC!$A$3:$E$134,4,0)</f>
        <v>46</v>
      </c>
      <c r="AN109" s="3">
        <f t="shared" si="95"/>
        <v>75</v>
      </c>
      <c r="AO109" s="4" t="str">
        <f t="shared" si="96"/>
        <v>A+</v>
      </c>
      <c r="AP109" s="4" t="str">
        <f t="shared" si="97"/>
        <v>9</v>
      </c>
      <c r="AQ109" s="1">
        <v>4</v>
      </c>
      <c r="AR109" s="11">
        <f t="shared" si="98"/>
        <v>36</v>
      </c>
      <c r="AS109" s="17">
        <f>VLOOKUP(A109,[9]NSS!$A$3:$E$134,3,0)</f>
        <v>29</v>
      </c>
      <c r="AT109" s="17">
        <f>VLOOKUP(A109,[9]NSS!$A$3:$E$134,4,0)</f>
        <v>46</v>
      </c>
      <c r="AU109" s="3">
        <f t="shared" si="99"/>
        <v>75</v>
      </c>
      <c r="AV109" s="4" t="str">
        <f t="shared" si="100"/>
        <v>A+</v>
      </c>
      <c r="AW109" s="4" t="str">
        <f t="shared" si="101"/>
        <v>9</v>
      </c>
      <c r="AX109" s="1">
        <v>4</v>
      </c>
      <c r="AY109" s="11">
        <f t="shared" si="102"/>
        <v>36</v>
      </c>
      <c r="AZ109" s="26">
        <f>VLOOKUP(A109,[10]ITM!$A$3:$E$134,3,0)</f>
        <v>29</v>
      </c>
      <c r="BA109" s="26">
        <f>VLOOKUP(A109,[10]ITM!$A$3:$E$134,4,0)</f>
        <v>46</v>
      </c>
      <c r="BB109" s="3">
        <f t="shared" si="103"/>
        <v>75</v>
      </c>
      <c r="BC109" s="4" t="str">
        <f t="shared" si="104"/>
        <v>A+</v>
      </c>
      <c r="BD109" s="4" t="str">
        <f t="shared" si="105"/>
        <v>9</v>
      </c>
      <c r="BE109" s="1">
        <v>4</v>
      </c>
      <c r="BF109" s="11">
        <f t="shared" si="106"/>
        <v>36</v>
      </c>
      <c r="BG109" s="3">
        <f t="shared" si="107"/>
        <v>232</v>
      </c>
      <c r="BH109" s="3">
        <f t="shared" si="108"/>
        <v>368</v>
      </c>
      <c r="BI109" s="3">
        <f t="shared" si="109"/>
        <v>600</v>
      </c>
      <c r="BJ109" s="7">
        <f t="shared" si="110"/>
        <v>72</v>
      </c>
      <c r="BK109" s="7">
        <f t="shared" si="111"/>
        <v>288</v>
      </c>
      <c r="BL109" s="12">
        <f t="shared" si="112"/>
        <v>75</v>
      </c>
      <c r="BM109" s="3" t="s">
        <v>19</v>
      </c>
      <c r="BN109" s="8">
        <f t="shared" si="113"/>
        <v>9</v>
      </c>
      <c r="BO109" s="4" t="str">
        <f t="shared" si="114"/>
        <v>A+</v>
      </c>
      <c r="BP109" s="10" t="str">
        <f t="shared" si="115"/>
        <v>75-79-99</v>
      </c>
    </row>
    <row r="110" spans="1:68" x14ac:dyDescent="0.25">
      <c r="A110" s="13">
        <f>[2]Sheet1!$A109</f>
        <v>1719108</v>
      </c>
      <c r="B110" s="14" t="str">
        <f>[2]Sheet1!$E109</f>
        <v>Avishek Gautam Banerjee</v>
      </c>
      <c r="C110" s="17">
        <f>VLOOKUP(A110,[3]PM!$A$3:$E$134,3,0)</f>
        <v>27</v>
      </c>
      <c r="D110" s="17">
        <f>VLOOKUP(A110,[3]PM!$A$3:$E$134,4,0)</f>
        <v>40</v>
      </c>
      <c r="E110" s="3">
        <f t="shared" si="75"/>
        <v>67</v>
      </c>
      <c r="F110" s="4" t="str">
        <f t="shared" si="76"/>
        <v>B+</v>
      </c>
      <c r="G110" s="4" t="str">
        <f t="shared" si="77"/>
        <v>7</v>
      </c>
      <c r="H110" s="1">
        <v>4</v>
      </c>
      <c r="I110" s="11">
        <f t="shared" si="78"/>
        <v>28</v>
      </c>
      <c r="J110" s="17">
        <f>VLOOKUP(A110,[4]FA!$A$3:$E$134,3,0)</f>
        <v>27</v>
      </c>
      <c r="K110" s="17">
        <f>VLOOKUP(A110,[1]FA!$A$3:$E$134,4,0)</f>
        <v>40</v>
      </c>
      <c r="L110" s="3">
        <f t="shared" si="79"/>
        <v>67</v>
      </c>
      <c r="M110" s="4" t="str">
        <f t="shared" si="80"/>
        <v>B+</v>
      </c>
      <c r="N110" s="4" t="str">
        <f t="shared" si="81"/>
        <v>7</v>
      </c>
      <c r="O110" s="1">
        <v>4</v>
      </c>
      <c r="P110" s="11">
        <f t="shared" si="82"/>
        <v>28</v>
      </c>
      <c r="Q110" s="25">
        <f>VLOOKUP(A110,[5]BS!$A$3:$E$134,3,0)</f>
        <v>27</v>
      </c>
      <c r="R110" s="25">
        <f>VLOOKUP(A110,[5]BS!$A$3:$E$134,4,0)</f>
        <v>40</v>
      </c>
      <c r="S110" s="3">
        <f t="shared" si="83"/>
        <v>67</v>
      </c>
      <c r="T110" s="4" t="str">
        <f t="shared" si="84"/>
        <v>A</v>
      </c>
      <c r="U110" s="4" t="str">
        <f t="shared" si="85"/>
        <v>7</v>
      </c>
      <c r="V110" s="1">
        <v>4</v>
      </c>
      <c r="W110" s="11">
        <f t="shared" si="86"/>
        <v>28</v>
      </c>
      <c r="X110" s="26">
        <f>VLOOKUP(A110,[6]OM!$A$3:$E$134,3,0)</f>
        <v>27</v>
      </c>
      <c r="Y110" s="27">
        <f>VLOOKUP(A110,[6]OM!$A$3:$E$134,4,0)</f>
        <v>40</v>
      </c>
      <c r="Z110" s="3">
        <f t="shared" si="87"/>
        <v>67</v>
      </c>
      <c r="AA110" s="4" t="str">
        <f t="shared" si="88"/>
        <v>B+</v>
      </c>
      <c r="AB110" s="4" t="str">
        <f t="shared" si="89"/>
        <v>7</v>
      </c>
      <c r="AC110" s="1">
        <v>4</v>
      </c>
      <c r="AD110" s="11">
        <f t="shared" si="90"/>
        <v>28</v>
      </c>
      <c r="AE110" s="26">
        <f>VLOOKUP(A110,[7]ME!$A$3:$E$134,3,0)</f>
        <v>27</v>
      </c>
      <c r="AF110" s="27">
        <f>VLOOKUP(A110,[7]ME!$A$3:$E$134,4,0)</f>
        <v>40</v>
      </c>
      <c r="AG110" s="3">
        <f t="shared" si="91"/>
        <v>67</v>
      </c>
      <c r="AH110" s="4" t="str">
        <f t="shared" si="92"/>
        <v>B+</v>
      </c>
      <c r="AI110" s="4" t="str">
        <f t="shared" si="93"/>
        <v>7</v>
      </c>
      <c r="AJ110" s="1">
        <v>4</v>
      </c>
      <c r="AK110" s="11">
        <f t="shared" si="94"/>
        <v>28</v>
      </c>
      <c r="AL110" s="26">
        <f>VLOOKUP(A110,[8]EMC!$A$3:$E$134,3,0)</f>
        <v>27</v>
      </c>
      <c r="AM110" s="26">
        <f>VLOOKUP(A110,[8]EMC!$A$3:$E$134,4,0)</f>
        <v>40</v>
      </c>
      <c r="AN110" s="3">
        <f t="shared" si="95"/>
        <v>67</v>
      </c>
      <c r="AO110" s="4" t="str">
        <f t="shared" si="96"/>
        <v>B+</v>
      </c>
      <c r="AP110" s="4" t="str">
        <f t="shared" si="97"/>
        <v>7</v>
      </c>
      <c r="AQ110" s="1">
        <v>4</v>
      </c>
      <c r="AR110" s="11">
        <f t="shared" si="98"/>
        <v>28</v>
      </c>
      <c r="AS110" s="17">
        <f>VLOOKUP(A110,[9]NSS!$A$3:$E$134,3,0)</f>
        <v>27</v>
      </c>
      <c r="AT110" s="17">
        <f>VLOOKUP(A110,[9]NSS!$A$3:$E$134,4,0)</f>
        <v>40</v>
      </c>
      <c r="AU110" s="3">
        <f t="shared" si="99"/>
        <v>67</v>
      </c>
      <c r="AV110" s="4" t="str">
        <f t="shared" si="100"/>
        <v>B+</v>
      </c>
      <c r="AW110" s="4" t="str">
        <f t="shared" si="101"/>
        <v>7</v>
      </c>
      <c r="AX110" s="1">
        <v>4</v>
      </c>
      <c r="AY110" s="11">
        <f t="shared" si="102"/>
        <v>28</v>
      </c>
      <c r="AZ110" s="26">
        <f>VLOOKUP(A110,[10]ITM!$A$3:$E$134,3,0)</f>
        <v>27</v>
      </c>
      <c r="BA110" s="26">
        <f>VLOOKUP(A110,[10]ITM!$A$3:$E$134,4,0)</f>
        <v>40</v>
      </c>
      <c r="BB110" s="3">
        <f t="shared" si="103"/>
        <v>67</v>
      </c>
      <c r="BC110" s="4" t="str">
        <f t="shared" si="104"/>
        <v>B+</v>
      </c>
      <c r="BD110" s="4" t="str">
        <f t="shared" si="105"/>
        <v>7</v>
      </c>
      <c r="BE110" s="1">
        <v>4</v>
      </c>
      <c r="BF110" s="11">
        <f t="shared" si="106"/>
        <v>28</v>
      </c>
      <c r="BG110" s="3">
        <f t="shared" si="107"/>
        <v>216</v>
      </c>
      <c r="BH110" s="3">
        <f t="shared" si="108"/>
        <v>320</v>
      </c>
      <c r="BI110" s="3">
        <f t="shared" si="109"/>
        <v>536</v>
      </c>
      <c r="BJ110" s="7">
        <f t="shared" si="110"/>
        <v>56</v>
      </c>
      <c r="BK110" s="7">
        <f t="shared" si="111"/>
        <v>224</v>
      </c>
      <c r="BL110" s="12">
        <f t="shared" si="112"/>
        <v>67</v>
      </c>
      <c r="BM110" s="3" t="s">
        <v>19</v>
      </c>
      <c r="BN110" s="8">
        <f t="shared" si="113"/>
        <v>7</v>
      </c>
      <c r="BO110" s="4" t="str">
        <f t="shared" si="114"/>
        <v>B+</v>
      </c>
      <c r="BP110" s="10" t="str">
        <f t="shared" si="115"/>
        <v>65-69.99</v>
      </c>
    </row>
    <row r="111" spans="1:68" x14ac:dyDescent="0.25">
      <c r="A111" s="13">
        <f>[2]Sheet1!$A110</f>
        <v>1719109</v>
      </c>
      <c r="B111" s="14" t="str">
        <f>[2]Sheet1!$E110</f>
        <v>Vighnesh Gautam Avadhani</v>
      </c>
      <c r="C111" s="17">
        <f>VLOOKUP(A111,[3]PM!$A$3:$E$134,3,0)</f>
        <v>31</v>
      </c>
      <c r="D111" s="17">
        <f>VLOOKUP(A111,[3]PM!$A$3:$E$134,4,0)</f>
        <v>38</v>
      </c>
      <c r="E111" s="3">
        <f t="shared" si="75"/>
        <v>69</v>
      </c>
      <c r="F111" s="4" t="str">
        <f t="shared" si="76"/>
        <v>B+</v>
      </c>
      <c r="G111" s="4" t="str">
        <f t="shared" si="77"/>
        <v>7</v>
      </c>
      <c r="H111" s="1">
        <v>4</v>
      </c>
      <c r="I111" s="11">
        <f t="shared" si="78"/>
        <v>28</v>
      </c>
      <c r="J111" s="17">
        <f>VLOOKUP(A111,[4]FA!$A$3:$E$134,3,0)</f>
        <v>31</v>
      </c>
      <c r="K111" s="17">
        <f>VLOOKUP(A111,[1]FA!$A$3:$E$134,4,0)</f>
        <v>38</v>
      </c>
      <c r="L111" s="3">
        <f t="shared" si="79"/>
        <v>69</v>
      </c>
      <c r="M111" s="4" t="str">
        <f t="shared" si="80"/>
        <v>B+</v>
      </c>
      <c r="N111" s="4" t="str">
        <f t="shared" si="81"/>
        <v>7</v>
      </c>
      <c r="O111" s="1">
        <v>4</v>
      </c>
      <c r="P111" s="11">
        <f t="shared" si="82"/>
        <v>28</v>
      </c>
      <c r="Q111" s="25">
        <f>VLOOKUP(A111,[5]BS!$A$3:$E$134,3,0)</f>
        <v>31</v>
      </c>
      <c r="R111" s="25">
        <f>VLOOKUP(A111,[5]BS!$A$3:$E$134,4,0)</f>
        <v>38</v>
      </c>
      <c r="S111" s="3">
        <f t="shared" si="83"/>
        <v>69</v>
      </c>
      <c r="T111" s="4" t="str">
        <f t="shared" si="84"/>
        <v>A</v>
      </c>
      <c r="U111" s="4" t="str">
        <f t="shared" si="85"/>
        <v>7</v>
      </c>
      <c r="V111" s="1">
        <v>4</v>
      </c>
      <c r="W111" s="11">
        <f t="shared" si="86"/>
        <v>28</v>
      </c>
      <c r="X111" s="26">
        <f>VLOOKUP(A111,[6]OM!$A$3:$E$134,3,0)</f>
        <v>31</v>
      </c>
      <c r="Y111" s="27">
        <f>VLOOKUP(A111,[6]OM!$A$3:$E$134,4,0)</f>
        <v>38</v>
      </c>
      <c r="Z111" s="3">
        <f t="shared" si="87"/>
        <v>69</v>
      </c>
      <c r="AA111" s="4" t="str">
        <f t="shared" si="88"/>
        <v>B+</v>
      </c>
      <c r="AB111" s="4" t="str">
        <f t="shared" si="89"/>
        <v>7</v>
      </c>
      <c r="AC111" s="1">
        <v>4</v>
      </c>
      <c r="AD111" s="11">
        <f t="shared" si="90"/>
        <v>28</v>
      </c>
      <c r="AE111" s="26">
        <f>VLOOKUP(A111,[7]ME!$A$3:$E$134,3,0)</f>
        <v>31</v>
      </c>
      <c r="AF111" s="27">
        <f>VLOOKUP(A111,[7]ME!$A$3:$E$134,4,0)</f>
        <v>38</v>
      </c>
      <c r="AG111" s="3">
        <f t="shared" si="91"/>
        <v>69</v>
      </c>
      <c r="AH111" s="4" t="str">
        <f t="shared" si="92"/>
        <v>B+</v>
      </c>
      <c r="AI111" s="4" t="str">
        <f t="shared" si="93"/>
        <v>7</v>
      </c>
      <c r="AJ111" s="1">
        <v>4</v>
      </c>
      <c r="AK111" s="11">
        <f t="shared" si="94"/>
        <v>28</v>
      </c>
      <c r="AL111" s="26">
        <f>VLOOKUP(A111,[8]EMC!$A$3:$E$134,3,0)</f>
        <v>31</v>
      </c>
      <c r="AM111" s="26">
        <f>VLOOKUP(A111,[8]EMC!$A$3:$E$134,4,0)</f>
        <v>38</v>
      </c>
      <c r="AN111" s="3">
        <f t="shared" si="95"/>
        <v>69</v>
      </c>
      <c r="AO111" s="4" t="str">
        <f t="shared" si="96"/>
        <v>B+</v>
      </c>
      <c r="AP111" s="4" t="str">
        <f t="shared" si="97"/>
        <v>7</v>
      </c>
      <c r="AQ111" s="1">
        <v>4</v>
      </c>
      <c r="AR111" s="11">
        <f t="shared" si="98"/>
        <v>28</v>
      </c>
      <c r="AS111" s="17">
        <f>VLOOKUP(A111,[9]NSS!$A$3:$E$134,3,0)</f>
        <v>31</v>
      </c>
      <c r="AT111" s="17">
        <f>VLOOKUP(A111,[9]NSS!$A$3:$E$134,4,0)</f>
        <v>38</v>
      </c>
      <c r="AU111" s="3">
        <f t="shared" si="99"/>
        <v>69</v>
      </c>
      <c r="AV111" s="4" t="str">
        <f t="shared" si="100"/>
        <v>B+</v>
      </c>
      <c r="AW111" s="4" t="str">
        <f t="shared" si="101"/>
        <v>7</v>
      </c>
      <c r="AX111" s="1">
        <v>4</v>
      </c>
      <c r="AY111" s="11">
        <f t="shared" si="102"/>
        <v>28</v>
      </c>
      <c r="AZ111" s="26">
        <f>VLOOKUP(A111,[10]ITM!$A$3:$E$134,3,0)</f>
        <v>31</v>
      </c>
      <c r="BA111" s="26">
        <f>VLOOKUP(A111,[10]ITM!$A$3:$E$134,4,0)</f>
        <v>38</v>
      </c>
      <c r="BB111" s="3">
        <f t="shared" si="103"/>
        <v>69</v>
      </c>
      <c r="BC111" s="4" t="str">
        <f t="shared" si="104"/>
        <v>B+</v>
      </c>
      <c r="BD111" s="4" t="str">
        <f t="shared" si="105"/>
        <v>7</v>
      </c>
      <c r="BE111" s="1">
        <v>4</v>
      </c>
      <c r="BF111" s="11">
        <f t="shared" si="106"/>
        <v>28</v>
      </c>
      <c r="BG111" s="3">
        <f t="shared" si="107"/>
        <v>248</v>
      </c>
      <c r="BH111" s="3">
        <f t="shared" si="108"/>
        <v>304</v>
      </c>
      <c r="BI111" s="3">
        <f t="shared" si="109"/>
        <v>552</v>
      </c>
      <c r="BJ111" s="7">
        <f t="shared" si="110"/>
        <v>56</v>
      </c>
      <c r="BK111" s="7">
        <f t="shared" si="111"/>
        <v>224</v>
      </c>
      <c r="BL111" s="12">
        <f t="shared" si="112"/>
        <v>69</v>
      </c>
      <c r="BM111" s="3" t="s">
        <v>19</v>
      </c>
      <c r="BN111" s="8">
        <f t="shared" si="113"/>
        <v>7</v>
      </c>
      <c r="BO111" s="4" t="str">
        <f t="shared" si="114"/>
        <v>B+</v>
      </c>
      <c r="BP111" s="10" t="str">
        <f t="shared" si="115"/>
        <v>65-69.99</v>
      </c>
    </row>
    <row r="112" spans="1:68" x14ac:dyDescent="0.25">
      <c r="A112" s="13">
        <f>[2]Sheet1!$A111</f>
        <v>1719110</v>
      </c>
      <c r="B112" s="14" t="str">
        <f>[2]Sheet1!$E111</f>
        <v>Abhinav Gautam Chandel</v>
      </c>
      <c r="C112" s="17">
        <f>VLOOKUP(A112,[3]PM!$A$3:$E$134,3,0)</f>
        <v>28</v>
      </c>
      <c r="D112" s="17">
        <f>VLOOKUP(A112,[3]PM!$A$3:$E$134,4,0)</f>
        <v>37</v>
      </c>
      <c r="E112" s="3">
        <f t="shared" si="75"/>
        <v>65</v>
      </c>
      <c r="F112" s="4" t="str">
        <f t="shared" si="76"/>
        <v>B+</v>
      </c>
      <c r="G112" s="4" t="str">
        <f t="shared" si="77"/>
        <v>7</v>
      </c>
      <c r="H112" s="1">
        <v>4</v>
      </c>
      <c r="I112" s="11">
        <f t="shared" si="78"/>
        <v>28</v>
      </c>
      <c r="J112" s="17">
        <f>VLOOKUP(A112,[4]FA!$A$3:$E$134,3,0)</f>
        <v>28</v>
      </c>
      <c r="K112" s="17">
        <f>VLOOKUP(A112,[1]FA!$A$3:$E$134,4,0)</f>
        <v>37</v>
      </c>
      <c r="L112" s="3">
        <f t="shared" si="79"/>
        <v>65</v>
      </c>
      <c r="M112" s="4" t="str">
        <f t="shared" si="80"/>
        <v>B+</v>
      </c>
      <c r="N112" s="4" t="str">
        <f t="shared" si="81"/>
        <v>7</v>
      </c>
      <c r="O112" s="1">
        <v>4</v>
      </c>
      <c r="P112" s="11">
        <f t="shared" si="82"/>
        <v>28</v>
      </c>
      <c r="Q112" s="25">
        <f>VLOOKUP(A112,[5]BS!$A$3:$E$134,3,0)</f>
        <v>28</v>
      </c>
      <c r="R112" s="25">
        <f>VLOOKUP(A112,[5]BS!$A$3:$E$134,4,0)</f>
        <v>37</v>
      </c>
      <c r="S112" s="3">
        <f t="shared" si="83"/>
        <v>65</v>
      </c>
      <c r="T112" s="4" t="str">
        <f t="shared" si="84"/>
        <v>A</v>
      </c>
      <c r="U112" s="4" t="str">
        <f t="shared" si="85"/>
        <v>7</v>
      </c>
      <c r="V112" s="1">
        <v>4</v>
      </c>
      <c r="W112" s="11">
        <f t="shared" si="86"/>
        <v>28</v>
      </c>
      <c r="X112" s="26">
        <f>VLOOKUP(A112,[6]OM!$A$3:$E$134,3,0)</f>
        <v>28</v>
      </c>
      <c r="Y112" s="27">
        <f>VLOOKUP(A112,[6]OM!$A$3:$E$134,4,0)</f>
        <v>37</v>
      </c>
      <c r="Z112" s="3">
        <f t="shared" si="87"/>
        <v>65</v>
      </c>
      <c r="AA112" s="4" t="str">
        <f t="shared" si="88"/>
        <v>B+</v>
      </c>
      <c r="AB112" s="4" t="str">
        <f t="shared" si="89"/>
        <v>7</v>
      </c>
      <c r="AC112" s="1">
        <v>4</v>
      </c>
      <c r="AD112" s="11">
        <f t="shared" si="90"/>
        <v>28</v>
      </c>
      <c r="AE112" s="26">
        <f>VLOOKUP(A112,[7]ME!$A$3:$E$134,3,0)</f>
        <v>28</v>
      </c>
      <c r="AF112" s="27">
        <f>VLOOKUP(A112,[7]ME!$A$3:$E$134,4,0)</f>
        <v>37</v>
      </c>
      <c r="AG112" s="3">
        <f t="shared" si="91"/>
        <v>65</v>
      </c>
      <c r="AH112" s="4" t="str">
        <f t="shared" si="92"/>
        <v>B+</v>
      </c>
      <c r="AI112" s="4" t="str">
        <f t="shared" si="93"/>
        <v>7</v>
      </c>
      <c r="AJ112" s="1">
        <v>4</v>
      </c>
      <c r="AK112" s="11">
        <f t="shared" si="94"/>
        <v>28</v>
      </c>
      <c r="AL112" s="26">
        <f>VLOOKUP(A112,[8]EMC!$A$3:$E$134,3,0)</f>
        <v>28</v>
      </c>
      <c r="AM112" s="26">
        <f>VLOOKUP(A112,[8]EMC!$A$3:$E$134,4,0)</f>
        <v>37</v>
      </c>
      <c r="AN112" s="3">
        <f t="shared" si="95"/>
        <v>65</v>
      </c>
      <c r="AO112" s="4" t="str">
        <f t="shared" si="96"/>
        <v>B+</v>
      </c>
      <c r="AP112" s="4" t="str">
        <f t="shared" si="97"/>
        <v>7</v>
      </c>
      <c r="AQ112" s="1">
        <v>4</v>
      </c>
      <c r="AR112" s="11">
        <f t="shared" si="98"/>
        <v>28</v>
      </c>
      <c r="AS112" s="17">
        <f>VLOOKUP(A112,[9]NSS!$A$3:$E$134,3,0)</f>
        <v>28</v>
      </c>
      <c r="AT112" s="17">
        <f>VLOOKUP(A112,[9]NSS!$A$3:$E$134,4,0)</f>
        <v>37</v>
      </c>
      <c r="AU112" s="3">
        <f t="shared" si="99"/>
        <v>65</v>
      </c>
      <c r="AV112" s="4" t="str">
        <f t="shared" si="100"/>
        <v>B+</v>
      </c>
      <c r="AW112" s="4" t="str">
        <f t="shared" si="101"/>
        <v>7</v>
      </c>
      <c r="AX112" s="1">
        <v>4</v>
      </c>
      <c r="AY112" s="11">
        <f t="shared" si="102"/>
        <v>28</v>
      </c>
      <c r="AZ112" s="26">
        <f>VLOOKUP(A112,[10]ITM!$A$3:$E$134,3,0)</f>
        <v>28</v>
      </c>
      <c r="BA112" s="26">
        <f>VLOOKUP(A112,[10]ITM!$A$3:$E$134,4,0)</f>
        <v>37</v>
      </c>
      <c r="BB112" s="3">
        <f t="shared" si="103"/>
        <v>65</v>
      </c>
      <c r="BC112" s="4" t="str">
        <f t="shared" si="104"/>
        <v>B+</v>
      </c>
      <c r="BD112" s="4" t="str">
        <f t="shared" si="105"/>
        <v>7</v>
      </c>
      <c r="BE112" s="1">
        <v>4</v>
      </c>
      <c r="BF112" s="11">
        <f t="shared" si="106"/>
        <v>28</v>
      </c>
      <c r="BG112" s="3">
        <f t="shared" si="107"/>
        <v>224</v>
      </c>
      <c r="BH112" s="3">
        <f t="shared" si="108"/>
        <v>296</v>
      </c>
      <c r="BI112" s="3">
        <f t="shared" si="109"/>
        <v>520</v>
      </c>
      <c r="BJ112" s="7">
        <f t="shared" si="110"/>
        <v>56</v>
      </c>
      <c r="BK112" s="7">
        <f t="shared" si="111"/>
        <v>224</v>
      </c>
      <c r="BL112" s="12">
        <f t="shared" si="112"/>
        <v>65</v>
      </c>
      <c r="BM112" s="3" t="s">
        <v>19</v>
      </c>
      <c r="BN112" s="8">
        <f t="shared" si="113"/>
        <v>7</v>
      </c>
      <c r="BO112" s="4" t="str">
        <f t="shared" si="114"/>
        <v>B+</v>
      </c>
      <c r="BP112" s="10" t="str">
        <f t="shared" si="115"/>
        <v>65-69.99</v>
      </c>
    </row>
    <row r="113" spans="1:68" x14ac:dyDescent="0.25">
      <c r="A113" s="13">
        <f>[2]Sheet1!$A112</f>
        <v>1719111</v>
      </c>
      <c r="B113" s="14" t="str">
        <f>[2]Sheet1!$E112</f>
        <v>Arvind Gautam Das</v>
      </c>
      <c r="C113" s="17">
        <f>VLOOKUP(A113,[3]PM!$A$3:$E$134,3,0)</f>
        <v>30</v>
      </c>
      <c r="D113" s="17">
        <f>VLOOKUP(A113,[3]PM!$A$3:$E$134,4,0)</f>
        <v>40</v>
      </c>
      <c r="E113" s="3">
        <f t="shared" si="75"/>
        <v>70</v>
      </c>
      <c r="F113" s="4" t="str">
        <f t="shared" si="76"/>
        <v>A</v>
      </c>
      <c r="G113" s="4" t="str">
        <f t="shared" si="77"/>
        <v>8</v>
      </c>
      <c r="H113" s="1">
        <v>4</v>
      </c>
      <c r="I113" s="11">
        <f t="shared" si="78"/>
        <v>32</v>
      </c>
      <c r="J113" s="17">
        <f>VLOOKUP(A113,[4]FA!$A$3:$E$134,3,0)</f>
        <v>30</v>
      </c>
      <c r="K113" s="17">
        <f>VLOOKUP(A113,[1]FA!$A$3:$E$134,4,0)</f>
        <v>40</v>
      </c>
      <c r="L113" s="3">
        <f t="shared" si="79"/>
        <v>70</v>
      </c>
      <c r="M113" s="4" t="str">
        <f t="shared" si="80"/>
        <v>A</v>
      </c>
      <c r="N113" s="4" t="str">
        <f t="shared" si="81"/>
        <v>8</v>
      </c>
      <c r="O113" s="1">
        <v>4</v>
      </c>
      <c r="P113" s="11">
        <f t="shared" si="82"/>
        <v>32</v>
      </c>
      <c r="Q113" s="25">
        <f>VLOOKUP(A113,[5]BS!$A$3:$E$134,3,0)</f>
        <v>30</v>
      </c>
      <c r="R113" s="25">
        <f>VLOOKUP(A113,[5]BS!$A$3:$E$134,4,0)</f>
        <v>40</v>
      </c>
      <c r="S113" s="3">
        <f t="shared" si="83"/>
        <v>70</v>
      </c>
      <c r="T113" s="4" t="str">
        <f t="shared" si="84"/>
        <v>A+</v>
      </c>
      <c r="U113" s="4" t="str">
        <f t="shared" si="85"/>
        <v>8</v>
      </c>
      <c r="V113" s="1">
        <v>4</v>
      </c>
      <c r="W113" s="11">
        <f t="shared" si="86"/>
        <v>32</v>
      </c>
      <c r="X113" s="26">
        <f>VLOOKUP(A113,[6]OM!$A$3:$E$134,3,0)</f>
        <v>30</v>
      </c>
      <c r="Y113" s="27">
        <f>VLOOKUP(A113,[6]OM!$A$3:$E$134,4,0)</f>
        <v>40</v>
      </c>
      <c r="Z113" s="3">
        <f t="shared" si="87"/>
        <v>70</v>
      </c>
      <c r="AA113" s="4" t="str">
        <f t="shared" si="88"/>
        <v>A</v>
      </c>
      <c r="AB113" s="4" t="str">
        <f t="shared" si="89"/>
        <v>8</v>
      </c>
      <c r="AC113" s="1">
        <v>4</v>
      </c>
      <c r="AD113" s="11">
        <f t="shared" si="90"/>
        <v>32</v>
      </c>
      <c r="AE113" s="26">
        <f>VLOOKUP(A113,[7]ME!$A$3:$E$134,3,0)</f>
        <v>30</v>
      </c>
      <c r="AF113" s="27">
        <f>VLOOKUP(A113,[7]ME!$A$3:$E$134,4,0)</f>
        <v>40</v>
      </c>
      <c r="AG113" s="3">
        <f t="shared" si="91"/>
        <v>70</v>
      </c>
      <c r="AH113" s="4" t="str">
        <f t="shared" si="92"/>
        <v>A</v>
      </c>
      <c r="AI113" s="4" t="str">
        <f t="shared" si="93"/>
        <v>8</v>
      </c>
      <c r="AJ113" s="1">
        <v>4</v>
      </c>
      <c r="AK113" s="11">
        <f t="shared" si="94"/>
        <v>32</v>
      </c>
      <c r="AL113" s="26">
        <f>VLOOKUP(A113,[8]EMC!$A$3:$E$134,3,0)</f>
        <v>30</v>
      </c>
      <c r="AM113" s="26">
        <f>VLOOKUP(A113,[8]EMC!$A$3:$E$134,4,0)</f>
        <v>40</v>
      </c>
      <c r="AN113" s="3">
        <f t="shared" si="95"/>
        <v>70</v>
      </c>
      <c r="AO113" s="4" t="str">
        <f t="shared" si="96"/>
        <v>A</v>
      </c>
      <c r="AP113" s="4" t="str">
        <f t="shared" si="97"/>
        <v>8</v>
      </c>
      <c r="AQ113" s="1">
        <v>4</v>
      </c>
      <c r="AR113" s="11">
        <f t="shared" si="98"/>
        <v>32</v>
      </c>
      <c r="AS113" s="17">
        <f>VLOOKUP(A113,[9]NSS!$A$3:$E$134,3,0)</f>
        <v>30</v>
      </c>
      <c r="AT113" s="17">
        <f>VLOOKUP(A113,[9]NSS!$A$3:$E$134,4,0)</f>
        <v>40</v>
      </c>
      <c r="AU113" s="3">
        <f t="shared" si="99"/>
        <v>70</v>
      </c>
      <c r="AV113" s="4" t="str">
        <f t="shared" si="100"/>
        <v>A</v>
      </c>
      <c r="AW113" s="4" t="str">
        <f t="shared" si="101"/>
        <v>8</v>
      </c>
      <c r="AX113" s="1">
        <v>4</v>
      </c>
      <c r="AY113" s="11">
        <f t="shared" si="102"/>
        <v>32</v>
      </c>
      <c r="AZ113" s="26">
        <f>VLOOKUP(A113,[10]ITM!$A$3:$E$134,3,0)</f>
        <v>30</v>
      </c>
      <c r="BA113" s="26">
        <f>VLOOKUP(A113,[10]ITM!$A$3:$E$134,4,0)</f>
        <v>40</v>
      </c>
      <c r="BB113" s="3">
        <f t="shared" si="103"/>
        <v>70</v>
      </c>
      <c r="BC113" s="4" t="str">
        <f t="shared" si="104"/>
        <v>A</v>
      </c>
      <c r="BD113" s="4" t="str">
        <f t="shared" si="105"/>
        <v>8</v>
      </c>
      <c r="BE113" s="1">
        <v>4</v>
      </c>
      <c r="BF113" s="11">
        <f t="shared" si="106"/>
        <v>32</v>
      </c>
      <c r="BG113" s="3">
        <f t="shared" si="107"/>
        <v>240</v>
      </c>
      <c r="BH113" s="3">
        <f t="shared" si="108"/>
        <v>320</v>
      </c>
      <c r="BI113" s="3">
        <f t="shared" si="109"/>
        <v>560</v>
      </c>
      <c r="BJ113" s="7">
        <f t="shared" si="110"/>
        <v>64</v>
      </c>
      <c r="BK113" s="7">
        <f t="shared" si="111"/>
        <v>256</v>
      </c>
      <c r="BL113" s="12">
        <f t="shared" si="112"/>
        <v>70</v>
      </c>
      <c r="BM113" s="3" t="s">
        <v>19</v>
      </c>
      <c r="BN113" s="8">
        <f t="shared" si="113"/>
        <v>8</v>
      </c>
      <c r="BO113" s="4" t="str">
        <f t="shared" si="114"/>
        <v>A</v>
      </c>
      <c r="BP113" s="10" t="str">
        <f t="shared" si="115"/>
        <v>70.74.99</v>
      </c>
    </row>
    <row r="114" spans="1:68" x14ac:dyDescent="0.25">
      <c r="A114" s="13">
        <f>[2]Sheet1!$A113</f>
        <v>1719112</v>
      </c>
      <c r="B114" s="14" t="str">
        <f>[2]Sheet1!$E113</f>
        <v>Sunita Suman Das</v>
      </c>
      <c r="C114" s="17">
        <f>VLOOKUP(A114,[3]PM!$A$3:$E$134,3,0)</f>
        <v>25</v>
      </c>
      <c r="D114" s="17">
        <f>VLOOKUP(A114,[3]PM!$A$3:$E$134,4,0)</f>
        <v>35</v>
      </c>
      <c r="E114" s="3">
        <f t="shared" si="75"/>
        <v>60</v>
      </c>
      <c r="F114" s="4" t="str">
        <f t="shared" si="76"/>
        <v>B</v>
      </c>
      <c r="G114" s="4" t="str">
        <f t="shared" si="77"/>
        <v>6</v>
      </c>
      <c r="H114" s="1">
        <v>4</v>
      </c>
      <c r="I114" s="11">
        <f t="shared" si="78"/>
        <v>24</v>
      </c>
      <c r="J114" s="17">
        <f>VLOOKUP(A114,[4]FA!$A$3:$E$134,3,0)</f>
        <v>25</v>
      </c>
      <c r="K114" s="17">
        <f>VLOOKUP(A114,[1]FA!$A$3:$E$134,4,0)</f>
        <v>35</v>
      </c>
      <c r="L114" s="3">
        <f t="shared" si="79"/>
        <v>60</v>
      </c>
      <c r="M114" s="4" t="str">
        <f t="shared" si="80"/>
        <v>B</v>
      </c>
      <c r="N114" s="4" t="str">
        <f t="shared" si="81"/>
        <v>6</v>
      </c>
      <c r="O114" s="1">
        <v>4</v>
      </c>
      <c r="P114" s="11">
        <f t="shared" si="82"/>
        <v>24</v>
      </c>
      <c r="Q114" s="25">
        <f>VLOOKUP(A114,[5]BS!$A$3:$E$134,3,0)</f>
        <v>25</v>
      </c>
      <c r="R114" s="25">
        <f>VLOOKUP(A114,[5]BS!$A$3:$E$134,4,0)</f>
        <v>35</v>
      </c>
      <c r="S114" s="3">
        <f t="shared" si="83"/>
        <v>60</v>
      </c>
      <c r="T114" s="4" t="str">
        <f t="shared" si="84"/>
        <v>A</v>
      </c>
      <c r="U114" s="4" t="str">
        <f t="shared" si="85"/>
        <v>6</v>
      </c>
      <c r="V114" s="1">
        <v>4</v>
      </c>
      <c r="W114" s="11">
        <f t="shared" si="86"/>
        <v>24</v>
      </c>
      <c r="X114" s="26">
        <f>VLOOKUP(A114,[6]OM!$A$3:$E$134,3,0)</f>
        <v>25</v>
      </c>
      <c r="Y114" s="27">
        <f>VLOOKUP(A114,[6]OM!$A$3:$E$134,4,0)</f>
        <v>35</v>
      </c>
      <c r="Z114" s="3">
        <f t="shared" si="87"/>
        <v>60</v>
      </c>
      <c r="AA114" s="4" t="str">
        <f t="shared" si="88"/>
        <v>B</v>
      </c>
      <c r="AB114" s="4" t="str">
        <f t="shared" si="89"/>
        <v>6</v>
      </c>
      <c r="AC114" s="1">
        <v>4</v>
      </c>
      <c r="AD114" s="11">
        <f t="shared" si="90"/>
        <v>24</v>
      </c>
      <c r="AE114" s="26">
        <f>VLOOKUP(A114,[7]ME!$A$3:$E$134,3,0)</f>
        <v>25</v>
      </c>
      <c r="AF114" s="27">
        <f>VLOOKUP(A114,[7]ME!$A$3:$E$134,4,0)</f>
        <v>35</v>
      </c>
      <c r="AG114" s="3">
        <f t="shared" si="91"/>
        <v>60</v>
      </c>
      <c r="AH114" s="4" t="str">
        <f t="shared" si="92"/>
        <v>B</v>
      </c>
      <c r="AI114" s="4" t="str">
        <f t="shared" si="93"/>
        <v>6</v>
      </c>
      <c r="AJ114" s="1">
        <v>4</v>
      </c>
      <c r="AK114" s="11">
        <f t="shared" si="94"/>
        <v>24</v>
      </c>
      <c r="AL114" s="26">
        <f>VLOOKUP(A114,[8]EMC!$A$3:$E$134,3,0)</f>
        <v>25</v>
      </c>
      <c r="AM114" s="26">
        <f>VLOOKUP(A114,[8]EMC!$A$3:$E$134,4,0)</f>
        <v>35</v>
      </c>
      <c r="AN114" s="3">
        <f t="shared" si="95"/>
        <v>60</v>
      </c>
      <c r="AO114" s="4" t="str">
        <f t="shared" si="96"/>
        <v>B</v>
      </c>
      <c r="AP114" s="4" t="str">
        <f t="shared" si="97"/>
        <v>6</v>
      </c>
      <c r="AQ114" s="1">
        <v>4</v>
      </c>
      <c r="AR114" s="11">
        <f t="shared" si="98"/>
        <v>24</v>
      </c>
      <c r="AS114" s="17">
        <f>VLOOKUP(A114,[9]NSS!$A$3:$E$134,3,0)</f>
        <v>25</v>
      </c>
      <c r="AT114" s="17">
        <f>VLOOKUP(A114,[9]NSS!$A$3:$E$134,4,0)</f>
        <v>35</v>
      </c>
      <c r="AU114" s="3">
        <f t="shared" si="99"/>
        <v>60</v>
      </c>
      <c r="AV114" s="4" t="str">
        <f t="shared" si="100"/>
        <v>B</v>
      </c>
      <c r="AW114" s="4" t="str">
        <f t="shared" si="101"/>
        <v>6</v>
      </c>
      <c r="AX114" s="1">
        <v>4</v>
      </c>
      <c r="AY114" s="11">
        <f t="shared" si="102"/>
        <v>24</v>
      </c>
      <c r="AZ114" s="26">
        <f>VLOOKUP(A114,[10]ITM!$A$3:$E$134,3,0)</f>
        <v>25</v>
      </c>
      <c r="BA114" s="26">
        <f>VLOOKUP(A114,[10]ITM!$A$3:$E$134,4,0)</f>
        <v>35</v>
      </c>
      <c r="BB114" s="3">
        <f t="shared" si="103"/>
        <v>60</v>
      </c>
      <c r="BC114" s="4" t="str">
        <f t="shared" si="104"/>
        <v>B</v>
      </c>
      <c r="BD114" s="4" t="str">
        <f t="shared" si="105"/>
        <v>6</v>
      </c>
      <c r="BE114" s="1">
        <v>4</v>
      </c>
      <c r="BF114" s="11">
        <f t="shared" si="106"/>
        <v>24</v>
      </c>
      <c r="BG114" s="3">
        <f t="shared" si="107"/>
        <v>200</v>
      </c>
      <c r="BH114" s="3">
        <f t="shared" si="108"/>
        <v>280</v>
      </c>
      <c r="BI114" s="3">
        <f t="shared" si="109"/>
        <v>480</v>
      </c>
      <c r="BJ114" s="7">
        <f t="shared" si="110"/>
        <v>48</v>
      </c>
      <c r="BK114" s="7">
        <f t="shared" si="111"/>
        <v>192</v>
      </c>
      <c r="BL114" s="12">
        <f t="shared" si="112"/>
        <v>60</v>
      </c>
      <c r="BM114" s="3" t="s">
        <v>19</v>
      </c>
      <c r="BN114" s="8">
        <f t="shared" si="113"/>
        <v>6</v>
      </c>
      <c r="BO114" s="4" t="str">
        <f t="shared" si="114"/>
        <v>B</v>
      </c>
      <c r="BP114" s="10" t="str">
        <f t="shared" si="115"/>
        <v>60-64.99</v>
      </c>
    </row>
    <row r="115" spans="1:68" x14ac:dyDescent="0.25">
      <c r="A115" s="13">
        <f>[2]Sheet1!$A114</f>
        <v>1719113</v>
      </c>
      <c r="B115" s="14" t="str">
        <f>[2]Sheet1!$E114</f>
        <v>Monotosh Suman Das</v>
      </c>
      <c r="C115" s="17">
        <f>VLOOKUP(A115,[3]PM!$A$3:$E$134,3,0)</f>
        <v>32</v>
      </c>
      <c r="D115" s="17">
        <f>VLOOKUP(A115,[3]PM!$A$3:$E$134,4,0)</f>
        <v>42</v>
      </c>
      <c r="E115" s="3">
        <f t="shared" si="75"/>
        <v>74</v>
      </c>
      <c r="F115" s="4" t="str">
        <f t="shared" si="76"/>
        <v>A</v>
      </c>
      <c r="G115" s="4" t="str">
        <f t="shared" si="77"/>
        <v>8</v>
      </c>
      <c r="H115" s="1">
        <v>4</v>
      </c>
      <c r="I115" s="11">
        <f t="shared" si="78"/>
        <v>32</v>
      </c>
      <c r="J115" s="17">
        <f>VLOOKUP(A115,[4]FA!$A$3:$E$134,3,0)</f>
        <v>32</v>
      </c>
      <c r="K115" s="17">
        <f>VLOOKUP(A115,[1]FA!$A$3:$E$134,4,0)</f>
        <v>42</v>
      </c>
      <c r="L115" s="3">
        <f t="shared" si="79"/>
        <v>74</v>
      </c>
      <c r="M115" s="4" t="str">
        <f t="shared" si="80"/>
        <v>A</v>
      </c>
      <c r="N115" s="4" t="str">
        <f t="shared" si="81"/>
        <v>8</v>
      </c>
      <c r="O115" s="1">
        <v>4</v>
      </c>
      <c r="P115" s="11">
        <f t="shared" si="82"/>
        <v>32</v>
      </c>
      <c r="Q115" s="25">
        <f>VLOOKUP(A115,[5]BS!$A$3:$E$134,3,0)</f>
        <v>32</v>
      </c>
      <c r="R115" s="25">
        <f>VLOOKUP(A115,[5]BS!$A$3:$E$134,4,0)</f>
        <v>42</v>
      </c>
      <c r="S115" s="3">
        <f t="shared" si="83"/>
        <v>74</v>
      </c>
      <c r="T115" s="4" t="str">
        <f t="shared" si="84"/>
        <v>A+</v>
      </c>
      <c r="U115" s="4" t="str">
        <f t="shared" si="85"/>
        <v>8</v>
      </c>
      <c r="V115" s="1">
        <v>4</v>
      </c>
      <c r="W115" s="11">
        <f t="shared" si="86"/>
        <v>32</v>
      </c>
      <c r="X115" s="26">
        <f>VLOOKUP(A115,[6]OM!$A$3:$E$134,3,0)</f>
        <v>32</v>
      </c>
      <c r="Y115" s="27">
        <f>VLOOKUP(A115,[6]OM!$A$3:$E$134,4,0)</f>
        <v>42</v>
      </c>
      <c r="Z115" s="3">
        <f t="shared" si="87"/>
        <v>74</v>
      </c>
      <c r="AA115" s="4" t="str">
        <f t="shared" si="88"/>
        <v>A</v>
      </c>
      <c r="AB115" s="4" t="str">
        <f t="shared" si="89"/>
        <v>8</v>
      </c>
      <c r="AC115" s="1">
        <v>4</v>
      </c>
      <c r="AD115" s="11">
        <f t="shared" si="90"/>
        <v>32</v>
      </c>
      <c r="AE115" s="26">
        <f>VLOOKUP(A115,[7]ME!$A$3:$E$134,3,0)</f>
        <v>32</v>
      </c>
      <c r="AF115" s="27">
        <f>VLOOKUP(A115,[7]ME!$A$3:$E$134,4,0)</f>
        <v>42</v>
      </c>
      <c r="AG115" s="3">
        <f t="shared" si="91"/>
        <v>74</v>
      </c>
      <c r="AH115" s="4" t="str">
        <f t="shared" si="92"/>
        <v>A</v>
      </c>
      <c r="AI115" s="4" t="str">
        <f t="shared" si="93"/>
        <v>8</v>
      </c>
      <c r="AJ115" s="1">
        <v>4</v>
      </c>
      <c r="AK115" s="11">
        <f t="shared" si="94"/>
        <v>32</v>
      </c>
      <c r="AL115" s="26">
        <f>VLOOKUP(A115,[8]EMC!$A$3:$E$134,3,0)</f>
        <v>32</v>
      </c>
      <c r="AM115" s="26">
        <f>VLOOKUP(A115,[8]EMC!$A$3:$E$134,4,0)</f>
        <v>42</v>
      </c>
      <c r="AN115" s="3">
        <f t="shared" si="95"/>
        <v>74</v>
      </c>
      <c r="AO115" s="4" t="str">
        <f t="shared" si="96"/>
        <v>A</v>
      </c>
      <c r="AP115" s="4" t="str">
        <f t="shared" si="97"/>
        <v>8</v>
      </c>
      <c r="AQ115" s="1">
        <v>4</v>
      </c>
      <c r="AR115" s="11">
        <f t="shared" si="98"/>
        <v>32</v>
      </c>
      <c r="AS115" s="17">
        <f>VLOOKUP(A115,[9]NSS!$A$3:$E$134,3,0)</f>
        <v>32</v>
      </c>
      <c r="AT115" s="17">
        <f>VLOOKUP(A115,[9]NSS!$A$3:$E$134,4,0)</f>
        <v>42</v>
      </c>
      <c r="AU115" s="3">
        <f t="shared" si="99"/>
        <v>74</v>
      </c>
      <c r="AV115" s="4" t="str">
        <f t="shared" si="100"/>
        <v>A</v>
      </c>
      <c r="AW115" s="4" t="str">
        <f t="shared" si="101"/>
        <v>8</v>
      </c>
      <c r="AX115" s="1">
        <v>4</v>
      </c>
      <c r="AY115" s="11">
        <f t="shared" si="102"/>
        <v>32</v>
      </c>
      <c r="AZ115" s="26">
        <f>VLOOKUP(A115,[10]ITM!$A$3:$E$134,3,0)</f>
        <v>32</v>
      </c>
      <c r="BA115" s="26">
        <f>VLOOKUP(A115,[10]ITM!$A$3:$E$134,4,0)</f>
        <v>42</v>
      </c>
      <c r="BB115" s="3">
        <f t="shared" si="103"/>
        <v>74</v>
      </c>
      <c r="BC115" s="4" t="str">
        <f t="shared" si="104"/>
        <v>A</v>
      </c>
      <c r="BD115" s="4" t="str">
        <f t="shared" si="105"/>
        <v>8</v>
      </c>
      <c r="BE115" s="1">
        <v>4</v>
      </c>
      <c r="BF115" s="11">
        <f t="shared" si="106"/>
        <v>32</v>
      </c>
      <c r="BG115" s="3">
        <f t="shared" si="107"/>
        <v>256</v>
      </c>
      <c r="BH115" s="3">
        <f t="shared" si="108"/>
        <v>336</v>
      </c>
      <c r="BI115" s="3">
        <f t="shared" si="109"/>
        <v>592</v>
      </c>
      <c r="BJ115" s="7">
        <f t="shared" si="110"/>
        <v>64</v>
      </c>
      <c r="BK115" s="7">
        <f t="shared" si="111"/>
        <v>256</v>
      </c>
      <c r="BL115" s="12">
        <f t="shared" si="112"/>
        <v>74</v>
      </c>
      <c r="BM115" s="3" t="s">
        <v>19</v>
      </c>
      <c r="BN115" s="8">
        <f t="shared" si="113"/>
        <v>8</v>
      </c>
      <c r="BO115" s="4" t="str">
        <f t="shared" si="114"/>
        <v>A</v>
      </c>
      <c r="BP115" s="10" t="str">
        <f t="shared" si="115"/>
        <v>70.74.99</v>
      </c>
    </row>
    <row r="116" spans="1:68" x14ac:dyDescent="0.25">
      <c r="A116" s="13">
        <f>[2]Sheet1!$A115</f>
        <v>1719114</v>
      </c>
      <c r="B116" s="14" t="str">
        <f>[2]Sheet1!$E115</f>
        <v>Sanket Suman Agarwal</v>
      </c>
      <c r="C116" s="17">
        <f>VLOOKUP(A116,[3]PM!$A$3:$E$134,3,0)</f>
        <v>31</v>
      </c>
      <c r="D116" s="17">
        <f>VLOOKUP(A116,[3]PM!$A$3:$E$134,4,0)</f>
        <v>45</v>
      </c>
      <c r="E116" s="3">
        <f t="shared" si="75"/>
        <v>76</v>
      </c>
      <c r="F116" s="4" t="str">
        <f t="shared" si="76"/>
        <v>A+</v>
      </c>
      <c r="G116" s="4" t="str">
        <f t="shared" si="77"/>
        <v>9</v>
      </c>
      <c r="H116" s="1">
        <v>4</v>
      </c>
      <c r="I116" s="11">
        <f t="shared" si="78"/>
        <v>36</v>
      </c>
      <c r="J116" s="17">
        <f>VLOOKUP(A116,[4]FA!$A$3:$E$134,3,0)</f>
        <v>31</v>
      </c>
      <c r="K116" s="17">
        <f>VLOOKUP(A116,[1]FA!$A$3:$E$134,4,0)</f>
        <v>45</v>
      </c>
      <c r="L116" s="3">
        <f t="shared" si="79"/>
        <v>76</v>
      </c>
      <c r="M116" s="4" t="str">
        <f t="shared" si="80"/>
        <v>A+</v>
      </c>
      <c r="N116" s="4" t="str">
        <f t="shared" si="81"/>
        <v>9</v>
      </c>
      <c r="O116" s="1">
        <v>4</v>
      </c>
      <c r="P116" s="11">
        <f t="shared" si="82"/>
        <v>36</v>
      </c>
      <c r="Q116" s="25">
        <f>VLOOKUP(A116,[5]BS!$A$3:$E$134,3,0)</f>
        <v>31</v>
      </c>
      <c r="R116" s="25">
        <f>VLOOKUP(A116,[5]BS!$A$3:$E$134,4,0)</f>
        <v>45</v>
      </c>
      <c r="S116" s="3">
        <f t="shared" si="83"/>
        <v>76</v>
      </c>
      <c r="T116" s="4" t="str">
        <f t="shared" si="84"/>
        <v>A+</v>
      </c>
      <c r="U116" s="4" t="str">
        <f t="shared" si="85"/>
        <v>9</v>
      </c>
      <c r="V116" s="1">
        <v>4</v>
      </c>
      <c r="W116" s="11">
        <f t="shared" si="86"/>
        <v>36</v>
      </c>
      <c r="X116" s="26">
        <f>VLOOKUP(A116,[6]OM!$A$3:$E$134,3,0)</f>
        <v>31</v>
      </c>
      <c r="Y116" s="27">
        <f>VLOOKUP(A116,[6]OM!$A$3:$E$134,4,0)</f>
        <v>45</v>
      </c>
      <c r="Z116" s="3">
        <f t="shared" si="87"/>
        <v>76</v>
      </c>
      <c r="AA116" s="4" t="str">
        <f t="shared" si="88"/>
        <v>A+</v>
      </c>
      <c r="AB116" s="4" t="str">
        <f t="shared" si="89"/>
        <v>9</v>
      </c>
      <c r="AC116" s="1">
        <v>4</v>
      </c>
      <c r="AD116" s="11">
        <f t="shared" si="90"/>
        <v>36</v>
      </c>
      <c r="AE116" s="26">
        <f>VLOOKUP(A116,[7]ME!$A$3:$E$134,3,0)</f>
        <v>31</v>
      </c>
      <c r="AF116" s="27">
        <f>VLOOKUP(A116,[7]ME!$A$3:$E$134,4,0)</f>
        <v>45</v>
      </c>
      <c r="AG116" s="3">
        <f t="shared" si="91"/>
        <v>76</v>
      </c>
      <c r="AH116" s="4" t="str">
        <f t="shared" si="92"/>
        <v>A+</v>
      </c>
      <c r="AI116" s="4" t="str">
        <f t="shared" si="93"/>
        <v>9</v>
      </c>
      <c r="AJ116" s="1">
        <v>4</v>
      </c>
      <c r="AK116" s="11">
        <f t="shared" si="94"/>
        <v>36</v>
      </c>
      <c r="AL116" s="26">
        <f>VLOOKUP(A116,[8]EMC!$A$3:$E$134,3,0)</f>
        <v>31</v>
      </c>
      <c r="AM116" s="26">
        <f>VLOOKUP(A116,[8]EMC!$A$3:$E$134,4,0)</f>
        <v>45</v>
      </c>
      <c r="AN116" s="3">
        <f t="shared" si="95"/>
        <v>76</v>
      </c>
      <c r="AO116" s="4" t="str">
        <f t="shared" si="96"/>
        <v>A+</v>
      </c>
      <c r="AP116" s="4" t="str">
        <f t="shared" si="97"/>
        <v>9</v>
      </c>
      <c r="AQ116" s="1">
        <v>4</v>
      </c>
      <c r="AR116" s="11">
        <f t="shared" si="98"/>
        <v>36</v>
      </c>
      <c r="AS116" s="17">
        <f>VLOOKUP(A116,[9]NSS!$A$3:$E$134,3,0)</f>
        <v>31</v>
      </c>
      <c r="AT116" s="17">
        <f>VLOOKUP(A116,[9]NSS!$A$3:$E$134,4,0)</f>
        <v>45</v>
      </c>
      <c r="AU116" s="3">
        <f t="shared" si="99"/>
        <v>76</v>
      </c>
      <c r="AV116" s="4" t="str">
        <f t="shared" si="100"/>
        <v>A+</v>
      </c>
      <c r="AW116" s="4" t="str">
        <f t="shared" si="101"/>
        <v>9</v>
      </c>
      <c r="AX116" s="1">
        <v>4</v>
      </c>
      <c r="AY116" s="11">
        <f t="shared" si="102"/>
        <v>36</v>
      </c>
      <c r="AZ116" s="26">
        <f>VLOOKUP(A116,[10]ITM!$A$3:$E$134,3,0)</f>
        <v>31</v>
      </c>
      <c r="BA116" s="26">
        <f>VLOOKUP(A116,[10]ITM!$A$3:$E$134,4,0)</f>
        <v>45</v>
      </c>
      <c r="BB116" s="3">
        <f t="shared" si="103"/>
        <v>76</v>
      </c>
      <c r="BC116" s="4" t="str">
        <f t="shared" si="104"/>
        <v>A+</v>
      </c>
      <c r="BD116" s="4" t="str">
        <f t="shared" si="105"/>
        <v>9</v>
      </c>
      <c r="BE116" s="1">
        <v>4</v>
      </c>
      <c r="BF116" s="11">
        <f t="shared" si="106"/>
        <v>36</v>
      </c>
      <c r="BG116" s="3">
        <f t="shared" si="107"/>
        <v>248</v>
      </c>
      <c r="BH116" s="3">
        <f t="shared" si="108"/>
        <v>360</v>
      </c>
      <c r="BI116" s="3">
        <f t="shared" si="109"/>
        <v>608</v>
      </c>
      <c r="BJ116" s="7">
        <f t="shared" si="110"/>
        <v>72</v>
      </c>
      <c r="BK116" s="7">
        <f t="shared" si="111"/>
        <v>288</v>
      </c>
      <c r="BL116" s="12">
        <f t="shared" si="112"/>
        <v>76</v>
      </c>
      <c r="BM116" s="3" t="s">
        <v>19</v>
      </c>
      <c r="BN116" s="8">
        <f t="shared" si="113"/>
        <v>9</v>
      </c>
      <c r="BO116" s="4" t="str">
        <f t="shared" si="114"/>
        <v>A+</v>
      </c>
      <c r="BP116" s="10" t="str">
        <f t="shared" si="115"/>
        <v>75-79-99</v>
      </c>
    </row>
    <row r="117" spans="1:68" x14ac:dyDescent="0.25">
      <c r="A117" s="13">
        <f>[2]Sheet1!$A116</f>
        <v>1719115</v>
      </c>
      <c r="B117" s="14" t="str">
        <f>[2]Sheet1!$E116</f>
        <v>Arun Dobriyal Walia</v>
      </c>
      <c r="C117" s="17">
        <f>VLOOKUP(A117,[3]PM!$A$3:$E$134,3,0)</f>
        <v>33</v>
      </c>
      <c r="D117" s="17">
        <f>VLOOKUP(A117,[3]PM!$A$3:$E$134,4,0)</f>
        <v>36</v>
      </c>
      <c r="E117" s="3">
        <f t="shared" si="75"/>
        <v>69</v>
      </c>
      <c r="F117" s="4" t="str">
        <f t="shared" si="76"/>
        <v>B+</v>
      </c>
      <c r="G117" s="4" t="str">
        <f t="shared" si="77"/>
        <v>7</v>
      </c>
      <c r="H117" s="1">
        <v>4</v>
      </c>
      <c r="I117" s="11">
        <f t="shared" si="78"/>
        <v>28</v>
      </c>
      <c r="J117" s="17">
        <f>VLOOKUP(A117,[4]FA!$A$3:$E$134,3,0)</f>
        <v>33</v>
      </c>
      <c r="K117" s="17">
        <f>VLOOKUP(A117,[1]FA!$A$3:$E$134,4,0)</f>
        <v>36</v>
      </c>
      <c r="L117" s="3">
        <f t="shared" si="79"/>
        <v>69</v>
      </c>
      <c r="M117" s="4" t="str">
        <f t="shared" si="80"/>
        <v>B+</v>
      </c>
      <c r="N117" s="4" t="str">
        <f t="shared" si="81"/>
        <v>7</v>
      </c>
      <c r="O117" s="1">
        <v>4</v>
      </c>
      <c r="P117" s="11">
        <f t="shared" si="82"/>
        <v>28</v>
      </c>
      <c r="Q117" s="25">
        <f>VLOOKUP(A117,[5]BS!$A$3:$E$134,3,0)</f>
        <v>33</v>
      </c>
      <c r="R117" s="25">
        <f>VLOOKUP(A117,[5]BS!$A$3:$E$134,4,0)</f>
        <v>36</v>
      </c>
      <c r="S117" s="3">
        <f t="shared" si="83"/>
        <v>69</v>
      </c>
      <c r="T117" s="4" t="str">
        <f t="shared" si="84"/>
        <v>A</v>
      </c>
      <c r="U117" s="4" t="str">
        <f t="shared" si="85"/>
        <v>7</v>
      </c>
      <c r="V117" s="1">
        <v>4</v>
      </c>
      <c r="W117" s="11">
        <f t="shared" si="86"/>
        <v>28</v>
      </c>
      <c r="X117" s="26">
        <f>VLOOKUP(A117,[6]OM!$A$3:$E$134,3,0)</f>
        <v>33</v>
      </c>
      <c r="Y117" s="27">
        <f>VLOOKUP(A117,[6]OM!$A$3:$E$134,4,0)</f>
        <v>36</v>
      </c>
      <c r="Z117" s="3">
        <f t="shared" si="87"/>
        <v>69</v>
      </c>
      <c r="AA117" s="4" t="str">
        <f t="shared" si="88"/>
        <v>B+</v>
      </c>
      <c r="AB117" s="4" t="str">
        <f t="shared" si="89"/>
        <v>7</v>
      </c>
      <c r="AC117" s="1">
        <v>4</v>
      </c>
      <c r="AD117" s="11">
        <f t="shared" si="90"/>
        <v>28</v>
      </c>
      <c r="AE117" s="26">
        <f>VLOOKUP(A117,[7]ME!$A$3:$E$134,3,0)</f>
        <v>33</v>
      </c>
      <c r="AF117" s="27">
        <f>VLOOKUP(A117,[7]ME!$A$3:$E$134,4,0)</f>
        <v>36</v>
      </c>
      <c r="AG117" s="3">
        <f t="shared" si="91"/>
        <v>69</v>
      </c>
      <c r="AH117" s="4" t="str">
        <f t="shared" si="92"/>
        <v>B+</v>
      </c>
      <c r="AI117" s="4" t="str">
        <f t="shared" si="93"/>
        <v>7</v>
      </c>
      <c r="AJ117" s="1">
        <v>4</v>
      </c>
      <c r="AK117" s="11">
        <f t="shared" si="94"/>
        <v>28</v>
      </c>
      <c r="AL117" s="26">
        <f>VLOOKUP(A117,[8]EMC!$A$3:$E$134,3,0)</f>
        <v>33</v>
      </c>
      <c r="AM117" s="26">
        <f>VLOOKUP(A117,[8]EMC!$A$3:$E$134,4,0)</f>
        <v>36</v>
      </c>
      <c r="AN117" s="3">
        <f t="shared" si="95"/>
        <v>69</v>
      </c>
      <c r="AO117" s="4" t="str">
        <f t="shared" si="96"/>
        <v>B+</v>
      </c>
      <c r="AP117" s="4" t="str">
        <f t="shared" si="97"/>
        <v>7</v>
      </c>
      <c r="AQ117" s="1">
        <v>4</v>
      </c>
      <c r="AR117" s="11">
        <f t="shared" si="98"/>
        <v>28</v>
      </c>
      <c r="AS117" s="17">
        <f>VLOOKUP(A117,[9]NSS!$A$3:$E$134,3,0)</f>
        <v>33</v>
      </c>
      <c r="AT117" s="17">
        <f>VLOOKUP(A117,[9]NSS!$A$3:$E$134,4,0)</f>
        <v>36</v>
      </c>
      <c r="AU117" s="3">
        <f t="shared" si="99"/>
        <v>69</v>
      </c>
      <c r="AV117" s="4" t="str">
        <f t="shared" si="100"/>
        <v>B+</v>
      </c>
      <c r="AW117" s="4" t="str">
        <f t="shared" si="101"/>
        <v>7</v>
      </c>
      <c r="AX117" s="1">
        <v>4</v>
      </c>
      <c r="AY117" s="11">
        <f t="shared" si="102"/>
        <v>28</v>
      </c>
      <c r="AZ117" s="26">
        <f>VLOOKUP(A117,[10]ITM!$A$3:$E$134,3,0)</f>
        <v>33</v>
      </c>
      <c r="BA117" s="26">
        <f>VLOOKUP(A117,[10]ITM!$A$3:$E$134,4,0)</f>
        <v>36</v>
      </c>
      <c r="BB117" s="3">
        <f t="shared" si="103"/>
        <v>69</v>
      </c>
      <c r="BC117" s="4" t="str">
        <f t="shared" si="104"/>
        <v>B+</v>
      </c>
      <c r="BD117" s="4" t="str">
        <f t="shared" si="105"/>
        <v>7</v>
      </c>
      <c r="BE117" s="1">
        <v>4</v>
      </c>
      <c r="BF117" s="11">
        <f t="shared" si="106"/>
        <v>28</v>
      </c>
      <c r="BG117" s="3">
        <f t="shared" si="107"/>
        <v>264</v>
      </c>
      <c r="BH117" s="3">
        <f t="shared" si="108"/>
        <v>288</v>
      </c>
      <c r="BI117" s="3">
        <f t="shared" si="109"/>
        <v>552</v>
      </c>
      <c r="BJ117" s="7">
        <f t="shared" si="110"/>
        <v>56</v>
      </c>
      <c r="BK117" s="7">
        <f t="shared" si="111"/>
        <v>224</v>
      </c>
      <c r="BL117" s="12">
        <f t="shared" si="112"/>
        <v>69</v>
      </c>
      <c r="BM117" s="3" t="s">
        <v>19</v>
      </c>
      <c r="BN117" s="8">
        <f t="shared" si="113"/>
        <v>7</v>
      </c>
      <c r="BO117" s="4" t="str">
        <f t="shared" si="114"/>
        <v>B+</v>
      </c>
      <c r="BP117" s="10" t="str">
        <f t="shared" si="115"/>
        <v>65-69.99</v>
      </c>
    </row>
    <row r="118" spans="1:68" x14ac:dyDescent="0.25">
      <c r="A118" s="13">
        <f>[2]Sheet1!$A117</f>
        <v>1719116</v>
      </c>
      <c r="B118" s="14" t="str">
        <f>[2]Sheet1!$E117</f>
        <v>Rishav Kishav Mishra</v>
      </c>
      <c r="C118" s="17">
        <f>VLOOKUP(A118,[3]PM!$A$3:$E$134,3,0)</f>
        <v>32</v>
      </c>
      <c r="D118" s="17">
        <f>VLOOKUP(A118,[3]PM!$A$3:$E$134,4,0)</f>
        <v>39</v>
      </c>
      <c r="E118" s="3">
        <f t="shared" si="75"/>
        <v>71</v>
      </c>
      <c r="F118" s="4" t="str">
        <f t="shared" si="76"/>
        <v>A</v>
      </c>
      <c r="G118" s="4" t="str">
        <f t="shared" si="77"/>
        <v>8</v>
      </c>
      <c r="H118" s="1">
        <v>4</v>
      </c>
      <c r="I118" s="11">
        <f t="shared" si="78"/>
        <v>32</v>
      </c>
      <c r="J118" s="17">
        <f>VLOOKUP(A118,[4]FA!$A$3:$E$134,3,0)</f>
        <v>32</v>
      </c>
      <c r="K118" s="17">
        <f>VLOOKUP(A118,[1]FA!$A$3:$E$134,4,0)</f>
        <v>39</v>
      </c>
      <c r="L118" s="3">
        <f t="shared" si="79"/>
        <v>71</v>
      </c>
      <c r="M118" s="4" t="str">
        <f t="shared" si="80"/>
        <v>A</v>
      </c>
      <c r="N118" s="4" t="str">
        <f t="shared" si="81"/>
        <v>8</v>
      </c>
      <c r="O118" s="1">
        <v>4</v>
      </c>
      <c r="P118" s="11">
        <f t="shared" si="82"/>
        <v>32</v>
      </c>
      <c r="Q118" s="25">
        <f>VLOOKUP(A118,[5]BS!$A$3:$E$134,3,0)</f>
        <v>32</v>
      </c>
      <c r="R118" s="25">
        <f>VLOOKUP(A118,[5]BS!$A$3:$E$134,4,0)</f>
        <v>39</v>
      </c>
      <c r="S118" s="3">
        <f t="shared" si="83"/>
        <v>71</v>
      </c>
      <c r="T118" s="4" t="str">
        <f t="shared" si="84"/>
        <v>A+</v>
      </c>
      <c r="U118" s="4" t="str">
        <f t="shared" si="85"/>
        <v>8</v>
      </c>
      <c r="V118" s="1">
        <v>4</v>
      </c>
      <c r="W118" s="11">
        <f t="shared" si="86"/>
        <v>32</v>
      </c>
      <c r="X118" s="26">
        <f>VLOOKUP(A118,[6]OM!$A$3:$E$134,3,0)</f>
        <v>32</v>
      </c>
      <c r="Y118" s="27">
        <f>VLOOKUP(A118,[6]OM!$A$3:$E$134,4,0)</f>
        <v>39</v>
      </c>
      <c r="Z118" s="3">
        <f t="shared" si="87"/>
        <v>71</v>
      </c>
      <c r="AA118" s="4" t="str">
        <f t="shared" si="88"/>
        <v>A</v>
      </c>
      <c r="AB118" s="4" t="str">
        <f t="shared" si="89"/>
        <v>8</v>
      </c>
      <c r="AC118" s="1">
        <v>4</v>
      </c>
      <c r="AD118" s="11">
        <f t="shared" si="90"/>
        <v>32</v>
      </c>
      <c r="AE118" s="26">
        <f>VLOOKUP(A118,[7]ME!$A$3:$E$134,3,0)</f>
        <v>32</v>
      </c>
      <c r="AF118" s="27">
        <f>VLOOKUP(A118,[7]ME!$A$3:$E$134,4,0)</f>
        <v>39</v>
      </c>
      <c r="AG118" s="3">
        <f t="shared" si="91"/>
        <v>71</v>
      </c>
      <c r="AH118" s="4" t="str">
        <f t="shared" si="92"/>
        <v>A</v>
      </c>
      <c r="AI118" s="4" t="str">
        <f t="shared" si="93"/>
        <v>8</v>
      </c>
      <c r="AJ118" s="1">
        <v>4</v>
      </c>
      <c r="AK118" s="11">
        <f t="shared" si="94"/>
        <v>32</v>
      </c>
      <c r="AL118" s="26">
        <f>VLOOKUP(A118,[8]EMC!$A$3:$E$134,3,0)</f>
        <v>32</v>
      </c>
      <c r="AM118" s="26">
        <f>VLOOKUP(A118,[8]EMC!$A$3:$E$134,4,0)</f>
        <v>39</v>
      </c>
      <c r="AN118" s="3">
        <f t="shared" si="95"/>
        <v>71</v>
      </c>
      <c r="AO118" s="4" t="str">
        <f t="shared" si="96"/>
        <v>A</v>
      </c>
      <c r="AP118" s="4" t="str">
        <f t="shared" si="97"/>
        <v>8</v>
      </c>
      <c r="AQ118" s="1">
        <v>4</v>
      </c>
      <c r="AR118" s="11">
        <f t="shared" si="98"/>
        <v>32</v>
      </c>
      <c r="AS118" s="17">
        <f>VLOOKUP(A118,[9]NSS!$A$3:$E$134,3,0)</f>
        <v>32</v>
      </c>
      <c r="AT118" s="17">
        <f>VLOOKUP(A118,[9]NSS!$A$3:$E$134,4,0)</f>
        <v>39</v>
      </c>
      <c r="AU118" s="3">
        <f t="shared" si="99"/>
        <v>71</v>
      </c>
      <c r="AV118" s="4" t="str">
        <f t="shared" si="100"/>
        <v>A</v>
      </c>
      <c r="AW118" s="4" t="str">
        <f t="shared" si="101"/>
        <v>8</v>
      </c>
      <c r="AX118" s="1">
        <v>4</v>
      </c>
      <c r="AY118" s="11">
        <f t="shared" si="102"/>
        <v>32</v>
      </c>
      <c r="AZ118" s="26">
        <f>VLOOKUP(A118,[10]ITM!$A$3:$E$134,3,0)</f>
        <v>32</v>
      </c>
      <c r="BA118" s="26">
        <f>VLOOKUP(A118,[10]ITM!$A$3:$E$134,4,0)</f>
        <v>39</v>
      </c>
      <c r="BB118" s="3">
        <f t="shared" si="103"/>
        <v>71</v>
      </c>
      <c r="BC118" s="4" t="str">
        <f t="shared" si="104"/>
        <v>A</v>
      </c>
      <c r="BD118" s="4" t="str">
        <f t="shared" si="105"/>
        <v>8</v>
      </c>
      <c r="BE118" s="1">
        <v>4</v>
      </c>
      <c r="BF118" s="11">
        <f t="shared" si="106"/>
        <v>32</v>
      </c>
      <c r="BG118" s="3">
        <f t="shared" si="107"/>
        <v>256</v>
      </c>
      <c r="BH118" s="3">
        <f t="shared" si="108"/>
        <v>312</v>
      </c>
      <c r="BI118" s="3">
        <f t="shared" si="109"/>
        <v>568</v>
      </c>
      <c r="BJ118" s="7">
        <f t="shared" si="110"/>
        <v>64</v>
      </c>
      <c r="BK118" s="7">
        <f t="shared" si="111"/>
        <v>256</v>
      </c>
      <c r="BL118" s="12">
        <f t="shared" si="112"/>
        <v>71</v>
      </c>
      <c r="BM118" s="3" t="s">
        <v>19</v>
      </c>
      <c r="BN118" s="8">
        <f t="shared" si="113"/>
        <v>8</v>
      </c>
      <c r="BO118" s="4" t="str">
        <f t="shared" si="114"/>
        <v>A</v>
      </c>
      <c r="BP118" s="10" t="str">
        <f t="shared" si="115"/>
        <v>70.74.99</v>
      </c>
    </row>
    <row r="119" spans="1:68" x14ac:dyDescent="0.25">
      <c r="A119" s="13">
        <f>[2]Sheet1!$A118</f>
        <v>1719117</v>
      </c>
      <c r="B119" s="14" t="str">
        <f>[2]Sheet1!$E118</f>
        <v>Aruni Kishav Choudhary</v>
      </c>
      <c r="C119" s="17">
        <f>VLOOKUP(A119,[3]PM!$A$3:$E$134,3,0)</f>
        <v>30</v>
      </c>
      <c r="D119" s="17">
        <f>VLOOKUP(A119,[3]PM!$A$3:$E$134,4,0)</f>
        <v>41</v>
      </c>
      <c r="E119" s="3">
        <f t="shared" si="75"/>
        <v>71</v>
      </c>
      <c r="F119" s="4" t="str">
        <f t="shared" si="76"/>
        <v>A</v>
      </c>
      <c r="G119" s="4" t="str">
        <f t="shared" si="77"/>
        <v>8</v>
      </c>
      <c r="H119" s="1">
        <v>4</v>
      </c>
      <c r="I119" s="11">
        <f t="shared" si="78"/>
        <v>32</v>
      </c>
      <c r="J119" s="17">
        <f>VLOOKUP(A119,[4]FA!$A$3:$E$134,3,0)</f>
        <v>30</v>
      </c>
      <c r="K119" s="17">
        <f>VLOOKUP(A119,[1]FA!$A$3:$E$134,4,0)</f>
        <v>41</v>
      </c>
      <c r="L119" s="3">
        <f t="shared" si="79"/>
        <v>71</v>
      </c>
      <c r="M119" s="4" t="str">
        <f t="shared" si="80"/>
        <v>A</v>
      </c>
      <c r="N119" s="4" t="str">
        <f t="shared" si="81"/>
        <v>8</v>
      </c>
      <c r="O119" s="1">
        <v>4</v>
      </c>
      <c r="P119" s="11">
        <f t="shared" si="82"/>
        <v>32</v>
      </c>
      <c r="Q119" s="25">
        <f>VLOOKUP(A119,[5]BS!$A$3:$E$134,3,0)</f>
        <v>30</v>
      </c>
      <c r="R119" s="25">
        <f>VLOOKUP(A119,[5]BS!$A$3:$E$134,4,0)</f>
        <v>41</v>
      </c>
      <c r="S119" s="3">
        <f t="shared" si="83"/>
        <v>71</v>
      </c>
      <c r="T119" s="4" t="str">
        <f t="shared" si="84"/>
        <v>A+</v>
      </c>
      <c r="U119" s="4" t="str">
        <f t="shared" si="85"/>
        <v>8</v>
      </c>
      <c r="V119" s="1">
        <v>4</v>
      </c>
      <c r="W119" s="11">
        <f t="shared" si="86"/>
        <v>32</v>
      </c>
      <c r="X119" s="26">
        <f>VLOOKUP(A119,[6]OM!$A$3:$E$134,3,0)</f>
        <v>30</v>
      </c>
      <c r="Y119" s="27">
        <f>VLOOKUP(A119,[6]OM!$A$3:$E$134,4,0)</f>
        <v>41</v>
      </c>
      <c r="Z119" s="3">
        <f t="shared" si="87"/>
        <v>71</v>
      </c>
      <c r="AA119" s="4" t="str">
        <f t="shared" si="88"/>
        <v>A</v>
      </c>
      <c r="AB119" s="4" t="str">
        <f t="shared" si="89"/>
        <v>8</v>
      </c>
      <c r="AC119" s="1">
        <v>4</v>
      </c>
      <c r="AD119" s="11">
        <f t="shared" si="90"/>
        <v>32</v>
      </c>
      <c r="AE119" s="26">
        <f>VLOOKUP(A119,[7]ME!$A$3:$E$134,3,0)</f>
        <v>30</v>
      </c>
      <c r="AF119" s="27">
        <f>VLOOKUP(A119,[7]ME!$A$3:$E$134,4,0)</f>
        <v>41</v>
      </c>
      <c r="AG119" s="3">
        <f t="shared" si="91"/>
        <v>71</v>
      </c>
      <c r="AH119" s="4" t="str">
        <f t="shared" si="92"/>
        <v>A</v>
      </c>
      <c r="AI119" s="4" t="str">
        <f t="shared" si="93"/>
        <v>8</v>
      </c>
      <c r="AJ119" s="1">
        <v>4</v>
      </c>
      <c r="AK119" s="11">
        <f t="shared" si="94"/>
        <v>32</v>
      </c>
      <c r="AL119" s="26">
        <f>VLOOKUP(A119,[8]EMC!$A$3:$E$134,3,0)</f>
        <v>30</v>
      </c>
      <c r="AM119" s="26">
        <f>VLOOKUP(A119,[8]EMC!$A$3:$E$134,4,0)</f>
        <v>41</v>
      </c>
      <c r="AN119" s="3">
        <f t="shared" si="95"/>
        <v>71</v>
      </c>
      <c r="AO119" s="4" t="str">
        <f t="shared" si="96"/>
        <v>A</v>
      </c>
      <c r="AP119" s="4" t="str">
        <f t="shared" si="97"/>
        <v>8</v>
      </c>
      <c r="AQ119" s="1">
        <v>4</v>
      </c>
      <c r="AR119" s="11">
        <f t="shared" si="98"/>
        <v>32</v>
      </c>
      <c r="AS119" s="17">
        <f>VLOOKUP(A119,[9]NSS!$A$3:$E$134,3,0)</f>
        <v>30</v>
      </c>
      <c r="AT119" s="17">
        <f>VLOOKUP(A119,[9]NSS!$A$3:$E$134,4,0)</f>
        <v>41</v>
      </c>
      <c r="AU119" s="3">
        <f t="shared" si="99"/>
        <v>71</v>
      </c>
      <c r="AV119" s="4" t="str">
        <f t="shared" si="100"/>
        <v>A</v>
      </c>
      <c r="AW119" s="4" t="str">
        <f t="shared" si="101"/>
        <v>8</v>
      </c>
      <c r="AX119" s="1">
        <v>4</v>
      </c>
      <c r="AY119" s="11">
        <f t="shared" si="102"/>
        <v>32</v>
      </c>
      <c r="AZ119" s="26">
        <f>VLOOKUP(A119,[10]ITM!$A$3:$E$134,3,0)</f>
        <v>30</v>
      </c>
      <c r="BA119" s="26">
        <f>VLOOKUP(A119,[10]ITM!$A$3:$E$134,4,0)</f>
        <v>41</v>
      </c>
      <c r="BB119" s="3">
        <f t="shared" si="103"/>
        <v>71</v>
      </c>
      <c r="BC119" s="4" t="str">
        <f t="shared" si="104"/>
        <v>A</v>
      </c>
      <c r="BD119" s="4" t="str">
        <f t="shared" si="105"/>
        <v>8</v>
      </c>
      <c r="BE119" s="1">
        <v>4</v>
      </c>
      <c r="BF119" s="11">
        <f t="shared" si="106"/>
        <v>32</v>
      </c>
      <c r="BG119" s="3">
        <f t="shared" si="107"/>
        <v>240</v>
      </c>
      <c r="BH119" s="3">
        <f t="shared" si="108"/>
        <v>328</v>
      </c>
      <c r="BI119" s="3">
        <f t="shared" si="109"/>
        <v>568</v>
      </c>
      <c r="BJ119" s="7">
        <f t="shared" si="110"/>
        <v>64</v>
      </c>
      <c r="BK119" s="7">
        <f t="shared" si="111"/>
        <v>256</v>
      </c>
      <c r="BL119" s="12">
        <f t="shared" si="112"/>
        <v>71</v>
      </c>
      <c r="BM119" s="3" t="s">
        <v>19</v>
      </c>
      <c r="BN119" s="8">
        <f t="shared" si="113"/>
        <v>8</v>
      </c>
      <c r="BO119" s="4" t="str">
        <f t="shared" si="114"/>
        <v>A</v>
      </c>
      <c r="BP119" s="10" t="str">
        <f t="shared" si="115"/>
        <v>70.74.99</v>
      </c>
    </row>
    <row r="120" spans="1:68" x14ac:dyDescent="0.25">
      <c r="A120" s="13">
        <f>[2]Sheet1!$A119</f>
        <v>1719118</v>
      </c>
      <c r="B120" s="14" t="str">
        <f>[2]Sheet1!$E119</f>
        <v>Gyan Baboo Jain</v>
      </c>
      <c r="C120" s="17">
        <f>VLOOKUP(A120,[3]PM!$A$3:$E$134,3,0)</f>
        <v>29</v>
      </c>
      <c r="D120" s="17">
        <f>VLOOKUP(A120,[3]PM!$A$3:$E$134,4,0)</f>
        <v>46</v>
      </c>
      <c r="E120" s="3">
        <f t="shared" si="75"/>
        <v>75</v>
      </c>
      <c r="F120" s="4" t="str">
        <f t="shared" si="76"/>
        <v>A+</v>
      </c>
      <c r="G120" s="4" t="str">
        <f t="shared" si="77"/>
        <v>9</v>
      </c>
      <c r="H120" s="1">
        <v>4</v>
      </c>
      <c r="I120" s="11">
        <f t="shared" si="78"/>
        <v>36</v>
      </c>
      <c r="J120" s="17">
        <f>VLOOKUP(A120,[4]FA!$A$3:$E$134,3,0)</f>
        <v>29</v>
      </c>
      <c r="K120" s="17">
        <f>VLOOKUP(A120,[1]FA!$A$3:$E$134,4,0)</f>
        <v>46</v>
      </c>
      <c r="L120" s="3">
        <f t="shared" si="79"/>
        <v>75</v>
      </c>
      <c r="M120" s="4" t="str">
        <f t="shared" si="80"/>
        <v>A+</v>
      </c>
      <c r="N120" s="4" t="str">
        <f t="shared" si="81"/>
        <v>9</v>
      </c>
      <c r="O120" s="1">
        <v>4</v>
      </c>
      <c r="P120" s="11">
        <f t="shared" si="82"/>
        <v>36</v>
      </c>
      <c r="Q120" s="25">
        <f>VLOOKUP(A120,[5]BS!$A$3:$E$134,3,0)</f>
        <v>29</v>
      </c>
      <c r="R120" s="25">
        <f>VLOOKUP(A120,[5]BS!$A$3:$E$134,4,0)</f>
        <v>46</v>
      </c>
      <c r="S120" s="3">
        <f t="shared" si="83"/>
        <v>75</v>
      </c>
      <c r="T120" s="4" t="str">
        <f t="shared" si="84"/>
        <v>A+</v>
      </c>
      <c r="U120" s="4" t="str">
        <f t="shared" si="85"/>
        <v>9</v>
      </c>
      <c r="V120" s="1">
        <v>4</v>
      </c>
      <c r="W120" s="11">
        <f t="shared" si="86"/>
        <v>36</v>
      </c>
      <c r="X120" s="26">
        <f>VLOOKUP(A120,[6]OM!$A$3:$E$134,3,0)</f>
        <v>29</v>
      </c>
      <c r="Y120" s="27">
        <f>VLOOKUP(A120,[6]OM!$A$3:$E$134,4,0)</f>
        <v>46</v>
      </c>
      <c r="Z120" s="3">
        <f t="shared" si="87"/>
        <v>75</v>
      </c>
      <c r="AA120" s="4" t="str">
        <f t="shared" si="88"/>
        <v>A+</v>
      </c>
      <c r="AB120" s="4" t="str">
        <f t="shared" si="89"/>
        <v>9</v>
      </c>
      <c r="AC120" s="1">
        <v>4</v>
      </c>
      <c r="AD120" s="11">
        <f t="shared" si="90"/>
        <v>36</v>
      </c>
      <c r="AE120" s="26">
        <f>VLOOKUP(A120,[7]ME!$A$3:$E$134,3,0)</f>
        <v>29</v>
      </c>
      <c r="AF120" s="27">
        <f>VLOOKUP(A120,[7]ME!$A$3:$E$134,4,0)</f>
        <v>46</v>
      </c>
      <c r="AG120" s="3">
        <f t="shared" si="91"/>
        <v>75</v>
      </c>
      <c r="AH120" s="4" t="str">
        <f t="shared" si="92"/>
        <v>A+</v>
      </c>
      <c r="AI120" s="4" t="str">
        <f t="shared" si="93"/>
        <v>9</v>
      </c>
      <c r="AJ120" s="1">
        <v>4</v>
      </c>
      <c r="AK120" s="11">
        <f t="shared" si="94"/>
        <v>36</v>
      </c>
      <c r="AL120" s="26">
        <f>VLOOKUP(A120,[8]EMC!$A$3:$E$134,3,0)</f>
        <v>29</v>
      </c>
      <c r="AM120" s="26">
        <f>VLOOKUP(A120,[8]EMC!$A$3:$E$134,4,0)</f>
        <v>46</v>
      </c>
      <c r="AN120" s="3">
        <f t="shared" si="95"/>
        <v>75</v>
      </c>
      <c r="AO120" s="4" t="str">
        <f t="shared" si="96"/>
        <v>A+</v>
      </c>
      <c r="AP120" s="4" t="str">
        <f t="shared" si="97"/>
        <v>9</v>
      </c>
      <c r="AQ120" s="1">
        <v>4</v>
      </c>
      <c r="AR120" s="11">
        <f t="shared" si="98"/>
        <v>36</v>
      </c>
      <c r="AS120" s="17">
        <f>VLOOKUP(A120,[9]NSS!$A$3:$E$134,3,0)</f>
        <v>29</v>
      </c>
      <c r="AT120" s="17">
        <f>VLOOKUP(A120,[9]NSS!$A$3:$E$134,4,0)</f>
        <v>46</v>
      </c>
      <c r="AU120" s="3">
        <f t="shared" si="99"/>
        <v>75</v>
      </c>
      <c r="AV120" s="4" t="str">
        <f t="shared" si="100"/>
        <v>A+</v>
      </c>
      <c r="AW120" s="4" t="str">
        <f t="shared" si="101"/>
        <v>9</v>
      </c>
      <c r="AX120" s="1">
        <v>4</v>
      </c>
      <c r="AY120" s="11">
        <f t="shared" si="102"/>
        <v>36</v>
      </c>
      <c r="AZ120" s="26">
        <f>VLOOKUP(A120,[10]ITM!$A$3:$E$134,3,0)</f>
        <v>29</v>
      </c>
      <c r="BA120" s="26">
        <f>VLOOKUP(A120,[10]ITM!$A$3:$E$134,4,0)</f>
        <v>46</v>
      </c>
      <c r="BB120" s="3">
        <f t="shared" si="103"/>
        <v>75</v>
      </c>
      <c r="BC120" s="4" t="str">
        <f t="shared" si="104"/>
        <v>A+</v>
      </c>
      <c r="BD120" s="4" t="str">
        <f t="shared" si="105"/>
        <v>9</v>
      </c>
      <c r="BE120" s="1">
        <v>4</v>
      </c>
      <c r="BF120" s="11">
        <f t="shared" si="106"/>
        <v>36</v>
      </c>
      <c r="BG120" s="3">
        <f t="shared" si="107"/>
        <v>232</v>
      </c>
      <c r="BH120" s="3">
        <f t="shared" si="108"/>
        <v>368</v>
      </c>
      <c r="BI120" s="3">
        <f t="shared" si="109"/>
        <v>600</v>
      </c>
      <c r="BJ120" s="7">
        <f t="shared" si="110"/>
        <v>72</v>
      </c>
      <c r="BK120" s="7">
        <f t="shared" si="111"/>
        <v>288</v>
      </c>
      <c r="BL120" s="12">
        <f t="shared" si="112"/>
        <v>75</v>
      </c>
      <c r="BM120" s="3" t="s">
        <v>19</v>
      </c>
      <c r="BN120" s="8">
        <f t="shared" si="113"/>
        <v>9</v>
      </c>
      <c r="BO120" s="4" t="str">
        <f t="shared" si="114"/>
        <v>A+</v>
      </c>
      <c r="BP120" s="10" t="str">
        <f t="shared" si="115"/>
        <v>75-79-99</v>
      </c>
    </row>
    <row r="121" spans="1:68" x14ac:dyDescent="0.25">
      <c r="A121" s="13">
        <f>[2]Sheet1!$A120</f>
        <v>1719119</v>
      </c>
      <c r="B121" s="14" t="str">
        <f>[2]Sheet1!$E120</f>
        <v>Rohit Romesh Jain</v>
      </c>
      <c r="C121" s="17">
        <f>VLOOKUP(A121,[3]PM!$A$3:$E$134,3,0)</f>
        <v>27</v>
      </c>
      <c r="D121" s="17">
        <f>VLOOKUP(A121,[3]PM!$A$3:$E$134,4,0)</f>
        <v>40</v>
      </c>
      <c r="E121" s="3">
        <f t="shared" si="75"/>
        <v>67</v>
      </c>
      <c r="F121" s="4" t="str">
        <f t="shared" si="76"/>
        <v>B+</v>
      </c>
      <c r="G121" s="4" t="str">
        <f t="shared" si="77"/>
        <v>7</v>
      </c>
      <c r="H121" s="1">
        <v>4</v>
      </c>
      <c r="I121" s="11">
        <f t="shared" si="78"/>
        <v>28</v>
      </c>
      <c r="J121" s="17">
        <f>VLOOKUP(A121,[4]FA!$A$3:$E$134,3,0)</f>
        <v>27</v>
      </c>
      <c r="K121" s="17">
        <f>VLOOKUP(A121,[1]FA!$A$3:$E$134,4,0)</f>
        <v>40</v>
      </c>
      <c r="L121" s="3">
        <f t="shared" si="79"/>
        <v>67</v>
      </c>
      <c r="M121" s="4" t="str">
        <f t="shared" si="80"/>
        <v>B+</v>
      </c>
      <c r="N121" s="4" t="str">
        <f t="shared" si="81"/>
        <v>7</v>
      </c>
      <c r="O121" s="1">
        <v>4</v>
      </c>
      <c r="P121" s="11">
        <f t="shared" si="82"/>
        <v>28</v>
      </c>
      <c r="Q121" s="25">
        <f>VLOOKUP(A121,[5]BS!$A$3:$E$134,3,0)</f>
        <v>27</v>
      </c>
      <c r="R121" s="25">
        <f>VLOOKUP(A121,[5]BS!$A$3:$E$134,4,0)</f>
        <v>40</v>
      </c>
      <c r="S121" s="3">
        <f t="shared" si="83"/>
        <v>67</v>
      </c>
      <c r="T121" s="4" t="str">
        <f t="shared" si="84"/>
        <v>A</v>
      </c>
      <c r="U121" s="4" t="str">
        <f t="shared" si="85"/>
        <v>7</v>
      </c>
      <c r="V121" s="1">
        <v>4</v>
      </c>
      <c r="W121" s="11">
        <f t="shared" si="86"/>
        <v>28</v>
      </c>
      <c r="X121" s="26">
        <f>VLOOKUP(A121,[6]OM!$A$3:$E$134,3,0)</f>
        <v>27</v>
      </c>
      <c r="Y121" s="27">
        <f>VLOOKUP(A121,[6]OM!$A$3:$E$134,4,0)</f>
        <v>40</v>
      </c>
      <c r="Z121" s="3">
        <f t="shared" si="87"/>
        <v>67</v>
      </c>
      <c r="AA121" s="4" t="str">
        <f t="shared" si="88"/>
        <v>B+</v>
      </c>
      <c r="AB121" s="4" t="str">
        <f t="shared" si="89"/>
        <v>7</v>
      </c>
      <c r="AC121" s="1">
        <v>4</v>
      </c>
      <c r="AD121" s="11">
        <f t="shared" si="90"/>
        <v>28</v>
      </c>
      <c r="AE121" s="26">
        <f>VLOOKUP(A121,[7]ME!$A$3:$E$134,3,0)</f>
        <v>27</v>
      </c>
      <c r="AF121" s="27">
        <f>VLOOKUP(A121,[7]ME!$A$3:$E$134,4,0)</f>
        <v>40</v>
      </c>
      <c r="AG121" s="3">
        <f t="shared" si="91"/>
        <v>67</v>
      </c>
      <c r="AH121" s="4" t="str">
        <f t="shared" si="92"/>
        <v>B+</v>
      </c>
      <c r="AI121" s="4" t="str">
        <f t="shared" si="93"/>
        <v>7</v>
      </c>
      <c r="AJ121" s="1">
        <v>4</v>
      </c>
      <c r="AK121" s="11">
        <f t="shared" si="94"/>
        <v>28</v>
      </c>
      <c r="AL121" s="26">
        <f>VLOOKUP(A121,[8]EMC!$A$3:$E$134,3,0)</f>
        <v>27</v>
      </c>
      <c r="AM121" s="26">
        <f>VLOOKUP(A121,[8]EMC!$A$3:$E$134,4,0)</f>
        <v>40</v>
      </c>
      <c r="AN121" s="3">
        <f t="shared" si="95"/>
        <v>67</v>
      </c>
      <c r="AO121" s="4" t="str">
        <f t="shared" si="96"/>
        <v>B+</v>
      </c>
      <c r="AP121" s="4" t="str">
        <f t="shared" si="97"/>
        <v>7</v>
      </c>
      <c r="AQ121" s="1">
        <v>4</v>
      </c>
      <c r="AR121" s="11">
        <f t="shared" si="98"/>
        <v>28</v>
      </c>
      <c r="AS121" s="17">
        <f>VLOOKUP(A121,[9]NSS!$A$3:$E$134,3,0)</f>
        <v>27</v>
      </c>
      <c r="AT121" s="17">
        <f>VLOOKUP(A121,[9]NSS!$A$3:$E$134,4,0)</f>
        <v>40</v>
      </c>
      <c r="AU121" s="3">
        <f t="shared" si="99"/>
        <v>67</v>
      </c>
      <c r="AV121" s="4" t="str">
        <f t="shared" si="100"/>
        <v>B+</v>
      </c>
      <c r="AW121" s="4" t="str">
        <f t="shared" si="101"/>
        <v>7</v>
      </c>
      <c r="AX121" s="1">
        <v>4</v>
      </c>
      <c r="AY121" s="11">
        <f t="shared" si="102"/>
        <v>28</v>
      </c>
      <c r="AZ121" s="26">
        <f>VLOOKUP(A121,[10]ITM!$A$3:$E$134,3,0)</f>
        <v>27</v>
      </c>
      <c r="BA121" s="26">
        <f>VLOOKUP(A121,[10]ITM!$A$3:$E$134,4,0)</f>
        <v>40</v>
      </c>
      <c r="BB121" s="3">
        <f t="shared" si="103"/>
        <v>67</v>
      </c>
      <c r="BC121" s="4" t="str">
        <f t="shared" si="104"/>
        <v>B+</v>
      </c>
      <c r="BD121" s="4" t="str">
        <f t="shared" si="105"/>
        <v>7</v>
      </c>
      <c r="BE121" s="1">
        <v>4</v>
      </c>
      <c r="BF121" s="11">
        <f t="shared" si="106"/>
        <v>28</v>
      </c>
      <c r="BG121" s="3">
        <f t="shared" si="107"/>
        <v>216</v>
      </c>
      <c r="BH121" s="3">
        <f t="shared" si="108"/>
        <v>320</v>
      </c>
      <c r="BI121" s="3">
        <f t="shared" si="109"/>
        <v>536</v>
      </c>
      <c r="BJ121" s="7">
        <f t="shared" si="110"/>
        <v>56</v>
      </c>
      <c r="BK121" s="7">
        <f t="shared" si="111"/>
        <v>224</v>
      </c>
      <c r="BL121" s="12">
        <f t="shared" si="112"/>
        <v>67</v>
      </c>
      <c r="BM121" s="3" t="s">
        <v>19</v>
      </c>
      <c r="BN121" s="8">
        <f t="shared" si="113"/>
        <v>7</v>
      </c>
      <c r="BO121" s="4" t="str">
        <f t="shared" si="114"/>
        <v>B+</v>
      </c>
      <c r="BP121" s="10" t="str">
        <f t="shared" si="115"/>
        <v>65-69.99</v>
      </c>
    </row>
    <row r="122" spans="1:68" x14ac:dyDescent="0.25">
      <c r="A122" s="13">
        <f>[2]Sheet1!$A121</f>
        <v>1719120</v>
      </c>
      <c r="B122" s="14" t="str">
        <f>[2]Sheet1!$E121</f>
        <v>Anshul Gupta Jain</v>
      </c>
      <c r="C122" s="17">
        <f>VLOOKUP(A122,[3]PM!$A$3:$E$134,3,0)</f>
        <v>31</v>
      </c>
      <c r="D122" s="17">
        <f>VLOOKUP(A122,[3]PM!$A$3:$E$134,4,0)</f>
        <v>38</v>
      </c>
      <c r="E122" s="3">
        <f t="shared" si="75"/>
        <v>69</v>
      </c>
      <c r="F122" s="4" t="str">
        <f t="shared" si="76"/>
        <v>B+</v>
      </c>
      <c r="G122" s="4" t="str">
        <f t="shared" si="77"/>
        <v>7</v>
      </c>
      <c r="H122" s="1">
        <v>4</v>
      </c>
      <c r="I122" s="11">
        <f t="shared" si="78"/>
        <v>28</v>
      </c>
      <c r="J122" s="17">
        <f>VLOOKUP(A122,[4]FA!$A$3:$E$134,3,0)</f>
        <v>31</v>
      </c>
      <c r="K122" s="17">
        <f>VLOOKUP(A122,[1]FA!$A$3:$E$134,4,0)</f>
        <v>38</v>
      </c>
      <c r="L122" s="3">
        <f t="shared" si="79"/>
        <v>69</v>
      </c>
      <c r="M122" s="4" t="str">
        <f t="shared" si="80"/>
        <v>B+</v>
      </c>
      <c r="N122" s="4" t="str">
        <f t="shared" si="81"/>
        <v>7</v>
      </c>
      <c r="O122" s="1">
        <v>4</v>
      </c>
      <c r="P122" s="11">
        <f t="shared" si="82"/>
        <v>28</v>
      </c>
      <c r="Q122" s="25">
        <f>VLOOKUP(A122,[5]BS!$A$3:$E$134,3,0)</f>
        <v>31</v>
      </c>
      <c r="R122" s="25">
        <f>VLOOKUP(A122,[5]BS!$A$3:$E$134,4,0)</f>
        <v>38</v>
      </c>
      <c r="S122" s="3">
        <f t="shared" si="83"/>
        <v>69</v>
      </c>
      <c r="T122" s="4" t="str">
        <f t="shared" si="84"/>
        <v>A</v>
      </c>
      <c r="U122" s="4" t="str">
        <f t="shared" si="85"/>
        <v>7</v>
      </c>
      <c r="V122" s="1">
        <v>4</v>
      </c>
      <c r="W122" s="11">
        <f t="shared" si="86"/>
        <v>28</v>
      </c>
      <c r="X122" s="26">
        <f>VLOOKUP(A122,[6]OM!$A$3:$E$134,3,0)</f>
        <v>31</v>
      </c>
      <c r="Y122" s="27">
        <f>VLOOKUP(A122,[6]OM!$A$3:$E$134,4,0)</f>
        <v>38</v>
      </c>
      <c r="Z122" s="3">
        <f t="shared" si="87"/>
        <v>69</v>
      </c>
      <c r="AA122" s="4" t="str">
        <f t="shared" si="88"/>
        <v>B+</v>
      </c>
      <c r="AB122" s="4" t="str">
        <f t="shared" si="89"/>
        <v>7</v>
      </c>
      <c r="AC122" s="1">
        <v>4</v>
      </c>
      <c r="AD122" s="11">
        <f t="shared" si="90"/>
        <v>28</v>
      </c>
      <c r="AE122" s="26">
        <f>VLOOKUP(A122,[7]ME!$A$3:$E$134,3,0)</f>
        <v>31</v>
      </c>
      <c r="AF122" s="27">
        <f>VLOOKUP(A122,[7]ME!$A$3:$E$134,4,0)</f>
        <v>38</v>
      </c>
      <c r="AG122" s="3">
        <f t="shared" si="91"/>
        <v>69</v>
      </c>
      <c r="AH122" s="4" t="str">
        <f t="shared" si="92"/>
        <v>B+</v>
      </c>
      <c r="AI122" s="4" t="str">
        <f t="shared" si="93"/>
        <v>7</v>
      </c>
      <c r="AJ122" s="1">
        <v>4</v>
      </c>
      <c r="AK122" s="11">
        <f t="shared" si="94"/>
        <v>28</v>
      </c>
      <c r="AL122" s="26">
        <f>VLOOKUP(A122,[8]EMC!$A$3:$E$134,3,0)</f>
        <v>31</v>
      </c>
      <c r="AM122" s="26">
        <f>VLOOKUP(A122,[8]EMC!$A$3:$E$134,4,0)</f>
        <v>38</v>
      </c>
      <c r="AN122" s="3">
        <f t="shared" si="95"/>
        <v>69</v>
      </c>
      <c r="AO122" s="4" t="str">
        <f t="shared" si="96"/>
        <v>B+</v>
      </c>
      <c r="AP122" s="4" t="str">
        <f t="shared" si="97"/>
        <v>7</v>
      </c>
      <c r="AQ122" s="1">
        <v>4</v>
      </c>
      <c r="AR122" s="11">
        <f t="shared" si="98"/>
        <v>28</v>
      </c>
      <c r="AS122" s="17">
        <f>VLOOKUP(A122,[9]NSS!$A$3:$E$134,3,0)</f>
        <v>31</v>
      </c>
      <c r="AT122" s="17">
        <f>VLOOKUP(A122,[9]NSS!$A$3:$E$134,4,0)</f>
        <v>38</v>
      </c>
      <c r="AU122" s="3">
        <f t="shared" si="99"/>
        <v>69</v>
      </c>
      <c r="AV122" s="4" t="str">
        <f t="shared" si="100"/>
        <v>B+</v>
      </c>
      <c r="AW122" s="4" t="str">
        <f t="shared" si="101"/>
        <v>7</v>
      </c>
      <c r="AX122" s="1">
        <v>4</v>
      </c>
      <c r="AY122" s="11">
        <f t="shared" si="102"/>
        <v>28</v>
      </c>
      <c r="AZ122" s="26">
        <f>VLOOKUP(A122,[10]ITM!$A$3:$E$134,3,0)</f>
        <v>31</v>
      </c>
      <c r="BA122" s="26">
        <f>VLOOKUP(A122,[10]ITM!$A$3:$E$134,4,0)</f>
        <v>38</v>
      </c>
      <c r="BB122" s="3">
        <f t="shared" si="103"/>
        <v>69</v>
      </c>
      <c r="BC122" s="4" t="str">
        <f t="shared" si="104"/>
        <v>B+</v>
      </c>
      <c r="BD122" s="4" t="str">
        <f t="shared" si="105"/>
        <v>7</v>
      </c>
      <c r="BE122" s="1">
        <v>4</v>
      </c>
      <c r="BF122" s="11">
        <f t="shared" si="106"/>
        <v>28</v>
      </c>
      <c r="BG122" s="3">
        <f t="shared" si="107"/>
        <v>248</v>
      </c>
      <c r="BH122" s="3">
        <f t="shared" si="108"/>
        <v>304</v>
      </c>
      <c r="BI122" s="3">
        <f t="shared" si="109"/>
        <v>552</v>
      </c>
      <c r="BJ122" s="7">
        <f t="shared" si="110"/>
        <v>56</v>
      </c>
      <c r="BK122" s="7">
        <f t="shared" si="111"/>
        <v>224</v>
      </c>
      <c r="BL122" s="12">
        <f t="shared" si="112"/>
        <v>69</v>
      </c>
      <c r="BM122" s="3" t="s">
        <v>19</v>
      </c>
      <c r="BN122" s="8">
        <f t="shared" si="113"/>
        <v>7</v>
      </c>
      <c r="BO122" s="4" t="str">
        <f t="shared" si="114"/>
        <v>B+</v>
      </c>
      <c r="BP122" s="10" t="str">
        <f t="shared" si="115"/>
        <v>65-69.99</v>
      </c>
    </row>
    <row r="123" spans="1:68" x14ac:dyDescent="0.25">
      <c r="A123" s="13">
        <f>[2]Sheet1!$A122</f>
        <v>1719121</v>
      </c>
      <c r="B123" s="14" t="str">
        <f>[2]Sheet1!$E122</f>
        <v>Yatendra Dalal Jain</v>
      </c>
      <c r="C123" s="17">
        <f>VLOOKUP(A123,[3]PM!$A$3:$E$134,3,0)</f>
        <v>28</v>
      </c>
      <c r="D123" s="17">
        <f>VLOOKUP(A123,[3]PM!$A$3:$E$134,4,0)</f>
        <v>37</v>
      </c>
      <c r="E123" s="3">
        <f t="shared" si="75"/>
        <v>65</v>
      </c>
      <c r="F123" s="4" t="str">
        <f t="shared" si="76"/>
        <v>B+</v>
      </c>
      <c r="G123" s="4" t="str">
        <f t="shared" si="77"/>
        <v>7</v>
      </c>
      <c r="H123" s="1">
        <v>4</v>
      </c>
      <c r="I123" s="11">
        <f t="shared" si="78"/>
        <v>28</v>
      </c>
      <c r="J123" s="17">
        <f>VLOOKUP(A123,[4]FA!$A$3:$E$134,3,0)</f>
        <v>28</v>
      </c>
      <c r="K123" s="17">
        <f>VLOOKUP(A123,[1]FA!$A$3:$E$134,4,0)</f>
        <v>37</v>
      </c>
      <c r="L123" s="3">
        <f t="shared" si="79"/>
        <v>65</v>
      </c>
      <c r="M123" s="4" t="str">
        <f t="shared" si="80"/>
        <v>B+</v>
      </c>
      <c r="N123" s="4" t="str">
        <f t="shared" si="81"/>
        <v>7</v>
      </c>
      <c r="O123" s="1">
        <v>4</v>
      </c>
      <c r="P123" s="11">
        <f t="shared" si="82"/>
        <v>28</v>
      </c>
      <c r="Q123" s="25">
        <f>VLOOKUP(A123,[5]BS!$A$3:$E$134,3,0)</f>
        <v>28</v>
      </c>
      <c r="R123" s="25">
        <f>VLOOKUP(A123,[5]BS!$A$3:$E$134,4,0)</f>
        <v>37</v>
      </c>
      <c r="S123" s="3">
        <f t="shared" si="83"/>
        <v>65</v>
      </c>
      <c r="T123" s="4" t="str">
        <f t="shared" si="84"/>
        <v>A</v>
      </c>
      <c r="U123" s="4" t="str">
        <f t="shared" si="85"/>
        <v>7</v>
      </c>
      <c r="V123" s="1">
        <v>4</v>
      </c>
      <c r="W123" s="11">
        <f t="shared" si="86"/>
        <v>28</v>
      </c>
      <c r="X123" s="26">
        <f>VLOOKUP(A123,[6]OM!$A$3:$E$134,3,0)</f>
        <v>28</v>
      </c>
      <c r="Y123" s="27">
        <f>VLOOKUP(A123,[6]OM!$A$3:$E$134,4,0)</f>
        <v>37</v>
      </c>
      <c r="Z123" s="3">
        <f t="shared" si="87"/>
        <v>65</v>
      </c>
      <c r="AA123" s="4" t="str">
        <f t="shared" si="88"/>
        <v>B+</v>
      </c>
      <c r="AB123" s="4" t="str">
        <f t="shared" si="89"/>
        <v>7</v>
      </c>
      <c r="AC123" s="1">
        <v>4</v>
      </c>
      <c r="AD123" s="11">
        <f t="shared" si="90"/>
        <v>28</v>
      </c>
      <c r="AE123" s="26">
        <f>VLOOKUP(A123,[7]ME!$A$3:$E$134,3,0)</f>
        <v>28</v>
      </c>
      <c r="AF123" s="27">
        <f>VLOOKUP(A123,[7]ME!$A$3:$E$134,4,0)</f>
        <v>37</v>
      </c>
      <c r="AG123" s="3">
        <f t="shared" si="91"/>
        <v>65</v>
      </c>
      <c r="AH123" s="4" t="str">
        <f t="shared" si="92"/>
        <v>B+</v>
      </c>
      <c r="AI123" s="4" t="str">
        <f t="shared" si="93"/>
        <v>7</v>
      </c>
      <c r="AJ123" s="1">
        <v>4</v>
      </c>
      <c r="AK123" s="11">
        <f t="shared" si="94"/>
        <v>28</v>
      </c>
      <c r="AL123" s="26">
        <f>VLOOKUP(A123,[8]EMC!$A$3:$E$134,3,0)</f>
        <v>28</v>
      </c>
      <c r="AM123" s="26">
        <f>VLOOKUP(A123,[8]EMC!$A$3:$E$134,4,0)</f>
        <v>37</v>
      </c>
      <c r="AN123" s="3">
        <f t="shared" si="95"/>
        <v>65</v>
      </c>
      <c r="AO123" s="4" t="str">
        <f t="shared" si="96"/>
        <v>B+</v>
      </c>
      <c r="AP123" s="4" t="str">
        <f t="shared" si="97"/>
        <v>7</v>
      </c>
      <c r="AQ123" s="1">
        <v>4</v>
      </c>
      <c r="AR123" s="11">
        <f t="shared" si="98"/>
        <v>28</v>
      </c>
      <c r="AS123" s="17">
        <f>VLOOKUP(A123,[9]NSS!$A$3:$E$134,3,0)</f>
        <v>28</v>
      </c>
      <c r="AT123" s="17">
        <f>VLOOKUP(A123,[9]NSS!$A$3:$E$134,4,0)</f>
        <v>37</v>
      </c>
      <c r="AU123" s="3">
        <f t="shared" si="99"/>
        <v>65</v>
      </c>
      <c r="AV123" s="4" t="str">
        <f t="shared" si="100"/>
        <v>B+</v>
      </c>
      <c r="AW123" s="4" t="str">
        <f t="shared" si="101"/>
        <v>7</v>
      </c>
      <c r="AX123" s="1">
        <v>4</v>
      </c>
      <c r="AY123" s="11">
        <f t="shared" si="102"/>
        <v>28</v>
      </c>
      <c r="AZ123" s="26">
        <f>VLOOKUP(A123,[10]ITM!$A$3:$E$134,3,0)</f>
        <v>28</v>
      </c>
      <c r="BA123" s="26">
        <f>VLOOKUP(A123,[10]ITM!$A$3:$E$134,4,0)</f>
        <v>37</v>
      </c>
      <c r="BB123" s="3">
        <f t="shared" si="103"/>
        <v>65</v>
      </c>
      <c r="BC123" s="4" t="str">
        <f t="shared" si="104"/>
        <v>B+</v>
      </c>
      <c r="BD123" s="4" t="str">
        <f t="shared" si="105"/>
        <v>7</v>
      </c>
      <c r="BE123" s="1">
        <v>4</v>
      </c>
      <c r="BF123" s="11">
        <f t="shared" si="106"/>
        <v>28</v>
      </c>
      <c r="BG123" s="3">
        <f t="shared" si="107"/>
        <v>224</v>
      </c>
      <c r="BH123" s="3">
        <f t="shared" si="108"/>
        <v>296</v>
      </c>
      <c r="BI123" s="3">
        <f t="shared" si="109"/>
        <v>520</v>
      </c>
      <c r="BJ123" s="7">
        <f t="shared" si="110"/>
        <v>56</v>
      </c>
      <c r="BK123" s="7">
        <f t="shared" si="111"/>
        <v>224</v>
      </c>
      <c r="BL123" s="12">
        <f t="shared" si="112"/>
        <v>65</v>
      </c>
      <c r="BM123" s="3" t="s">
        <v>19</v>
      </c>
      <c r="BN123" s="8">
        <f t="shared" si="113"/>
        <v>7</v>
      </c>
      <c r="BO123" s="4" t="str">
        <f t="shared" si="114"/>
        <v>B+</v>
      </c>
      <c r="BP123" s="10" t="str">
        <f t="shared" si="115"/>
        <v>65-69.99</v>
      </c>
    </row>
    <row r="124" spans="1:68" x14ac:dyDescent="0.25">
      <c r="A124" s="13">
        <f>[2]Sheet1!$A123</f>
        <v>1719122</v>
      </c>
      <c r="B124" s="14" t="str">
        <f>[2]Sheet1!$E123</f>
        <v>Ravi Shankar Jain</v>
      </c>
      <c r="C124" s="17">
        <f>VLOOKUP(A124,[3]PM!$A$3:$E$134,3,0)</f>
        <v>30</v>
      </c>
      <c r="D124" s="17">
        <f>VLOOKUP(A124,[3]PM!$A$3:$E$134,4,0)</f>
        <v>40</v>
      </c>
      <c r="E124" s="3">
        <f t="shared" si="75"/>
        <v>70</v>
      </c>
      <c r="F124" s="4" t="str">
        <f t="shared" si="76"/>
        <v>A</v>
      </c>
      <c r="G124" s="4" t="str">
        <f t="shared" si="77"/>
        <v>8</v>
      </c>
      <c r="H124" s="1">
        <v>4</v>
      </c>
      <c r="I124" s="11">
        <f t="shared" si="78"/>
        <v>32</v>
      </c>
      <c r="J124" s="17">
        <f>VLOOKUP(A124,[4]FA!$A$3:$E$134,3,0)</f>
        <v>30</v>
      </c>
      <c r="K124" s="17">
        <f>VLOOKUP(A124,[1]FA!$A$3:$E$134,4,0)</f>
        <v>40</v>
      </c>
      <c r="L124" s="3">
        <f t="shared" si="79"/>
        <v>70</v>
      </c>
      <c r="M124" s="4" t="str">
        <f t="shared" si="80"/>
        <v>A</v>
      </c>
      <c r="N124" s="4" t="str">
        <f t="shared" si="81"/>
        <v>8</v>
      </c>
      <c r="O124" s="1">
        <v>4</v>
      </c>
      <c r="P124" s="11">
        <f t="shared" si="82"/>
        <v>32</v>
      </c>
      <c r="Q124" s="25">
        <f>VLOOKUP(A124,[5]BS!$A$3:$E$134,3,0)</f>
        <v>30</v>
      </c>
      <c r="R124" s="25">
        <f>VLOOKUP(A124,[5]BS!$A$3:$E$134,4,0)</f>
        <v>40</v>
      </c>
      <c r="S124" s="3">
        <f t="shared" si="83"/>
        <v>70</v>
      </c>
      <c r="T124" s="4" t="str">
        <f t="shared" si="84"/>
        <v>A+</v>
      </c>
      <c r="U124" s="4" t="str">
        <f t="shared" si="85"/>
        <v>8</v>
      </c>
      <c r="V124" s="1">
        <v>4</v>
      </c>
      <c r="W124" s="11">
        <f t="shared" si="86"/>
        <v>32</v>
      </c>
      <c r="X124" s="26">
        <f>VLOOKUP(A124,[6]OM!$A$3:$E$134,3,0)</f>
        <v>30</v>
      </c>
      <c r="Y124" s="27">
        <f>VLOOKUP(A124,[6]OM!$A$3:$E$134,4,0)</f>
        <v>40</v>
      </c>
      <c r="Z124" s="3">
        <f t="shared" si="87"/>
        <v>70</v>
      </c>
      <c r="AA124" s="4" t="str">
        <f t="shared" si="88"/>
        <v>A</v>
      </c>
      <c r="AB124" s="4" t="str">
        <f t="shared" si="89"/>
        <v>8</v>
      </c>
      <c r="AC124" s="1">
        <v>4</v>
      </c>
      <c r="AD124" s="11">
        <f t="shared" si="90"/>
        <v>32</v>
      </c>
      <c r="AE124" s="26">
        <f>VLOOKUP(A124,[7]ME!$A$3:$E$134,3,0)</f>
        <v>30</v>
      </c>
      <c r="AF124" s="27">
        <f>VLOOKUP(A124,[7]ME!$A$3:$E$134,4,0)</f>
        <v>40</v>
      </c>
      <c r="AG124" s="3">
        <f t="shared" si="91"/>
        <v>70</v>
      </c>
      <c r="AH124" s="4" t="str">
        <f t="shared" si="92"/>
        <v>A</v>
      </c>
      <c r="AI124" s="4" t="str">
        <f t="shared" si="93"/>
        <v>8</v>
      </c>
      <c r="AJ124" s="1">
        <v>4</v>
      </c>
      <c r="AK124" s="11">
        <f t="shared" si="94"/>
        <v>32</v>
      </c>
      <c r="AL124" s="26">
        <f>VLOOKUP(A124,[8]EMC!$A$3:$E$134,3,0)</f>
        <v>30</v>
      </c>
      <c r="AM124" s="26">
        <f>VLOOKUP(A124,[8]EMC!$A$3:$E$134,4,0)</f>
        <v>40</v>
      </c>
      <c r="AN124" s="3">
        <f t="shared" si="95"/>
        <v>70</v>
      </c>
      <c r="AO124" s="4" t="str">
        <f t="shared" si="96"/>
        <v>A</v>
      </c>
      <c r="AP124" s="4" t="str">
        <f t="shared" si="97"/>
        <v>8</v>
      </c>
      <c r="AQ124" s="1">
        <v>4</v>
      </c>
      <c r="AR124" s="11">
        <f t="shared" si="98"/>
        <v>32</v>
      </c>
      <c r="AS124" s="17">
        <f>VLOOKUP(A124,[9]NSS!$A$3:$E$134,3,0)</f>
        <v>30</v>
      </c>
      <c r="AT124" s="17">
        <f>VLOOKUP(A124,[9]NSS!$A$3:$E$134,4,0)</f>
        <v>40</v>
      </c>
      <c r="AU124" s="3">
        <f t="shared" si="99"/>
        <v>70</v>
      </c>
      <c r="AV124" s="4" t="str">
        <f t="shared" si="100"/>
        <v>A</v>
      </c>
      <c r="AW124" s="4" t="str">
        <f t="shared" si="101"/>
        <v>8</v>
      </c>
      <c r="AX124" s="1">
        <v>4</v>
      </c>
      <c r="AY124" s="11">
        <f t="shared" si="102"/>
        <v>32</v>
      </c>
      <c r="AZ124" s="26">
        <f>VLOOKUP(A124,[10]ITM!$A$3:$E$134,3,0)</f>
        <v>30</v>
      </c>
      <c r="BA124" s="26">
        <f>VLOOKUP(A124,[10]ITM!$A$3:$E$134,4,0)</f>
        <v>40</v>
      </c>
      <c r="BB124" s="3">
        <f t="shared" si="103"/>
        <v>70</v>
      </c>
      <c r="BC124" s="4" t="str">
        <f t="shared" si="104"/>
        <v>A</v>
      </c>
      <c r="BD124" s="4" t="str">
        <f t="shared" si="105"/>
        <v>8</v>
      </c>
      <c r="BE124" s="1">
        <v>4</v>
      </c>
      <c r="BF124" s="11">
        <f t="shared" si="106"/>
        <v>32</v>
      </c>
      <c r="BG124" s="3">
        <f t="shared" si="107"/>
        <v>240</v>
      </c>
      <c r="BH124" s="3">
        <f t="shared" si="108"/>
        <v>320</v>
      </c>
      <c r="BI124" s="3">
        <f t="shared" si="109"/>
        <v>560</v>
      </c>
      <c r="BJ124" s="7">
        <f t="shared" si="110"/>
        <v>64</v>
      </c>
      <c r="BK124" s="7">
        <f t="shared" si="111"/>
        <v>256</v>
      </c>
      <c r="BL124" s="12">
        <f t="shared" si="112"/>
        <v>70</v>
      </c>
      <c r="BM124" s="3" t="s">
        <v>19</v>
      </c>
      <c r="BN124" s="8">
        <f t="shared" si="113"/>
        <v>8</v>
      </c>
      <c r="BO124" s="4" t="str">
        <f t="shared" si="114"/>
        <v>A</v>
      </c>
      <c r="BP124" s="10" t="str">
        <f t="shared" si="115"/>
        <v>70.74.99</v>
      </c>
    </row>
    <row r="125" spans="1:68" x14ac:dyDescent="0.25">
      <c r="A125" s="13">
        <f>[2]Sheet1!$A124</f>
        <v>1719123</v>
      </c>
      <c r="B125" s="14" t="str">
        <f>[2]Sheet1!$E124</f>
        <v>Prav Chheda Singh</v>
      </c>
      <c r="C125" s="17">
        <f>VLOOKUP(A125,[3]PM!$A$3:$E$134,3,0)</f>
        <v>25</v>
      </c>
      <c r="D125" s="17">
        <f>VLOOKUP(A125,[3]PM!$A$3:$E$134,4,0)</f>
        <v>35</v>
      </c>
      <c r="E125" s="3">
        <f t="shared" si="75"/>
        <v>60</v>
      </c>
      <c r="F125" s="4" t="str">
        <f t="shared" si="76"/>
        <v>B</v>
      </c>
      <c r="G125" s="4" t="str">
        <f t="shared" si="77"/>
        <v>6</v>
      </c>
      <c r="H125" s="1">
        <v>4</v>
      </c>
      <c r="I125" s="11">
        <f t="shared" si="78"/>
        <v>24</v>
      </c>
      <c r="J125" s="17">
        <f>VLOOKUP(A125,[4]FA!$A$3:$E$134,3,0)</f>
        <v>25</v>
      </c>
      <c r="K125" s="17">
        <f>VLOOKUP(A125,[1]FA!$A$3:$E$134,4,0)</f>
        <v>35</v>
      </c>
      <c r="L125" s="3">
        <f t="shared" si="79"/>
        <v>60</v>
      </c>
      <c r="M125" s="4" t="str">
        <f t="shared" si="80"/>
        <v>B</v>
      </c>
      <c r="N125" s="4" t="str">
        <f t="shared" si="81"/>
        <v>6</v>
      </c>
      <c r="O125" s="1">
        <v>4</v>
      </c>
      <c r="P125" s="11">
        <f t="shared" si="82"/>
        <v>24</v>
      </c>
      <c r="Q125" s="25">
        <f>VLOOKUP(A125,[5]BS!$A$3:$E$134,3,0)</f>
        <v>25</v>
      </c>
      <c r="R125" s="25">
        <f>VLOOKUP(A125,[5]BS!$A$3:$E$134,4,0)</f>
        <v>35</v>
      </c>
      <c r="S125" s="3">
        <f t="shared" si="83"/>
        <v>60</v>
      </c>
      <c r="T125" s="4" t="str">
        <f t="shared" si="84"/>
        <v>A</v>
      </c>
      <c r="U125" s="4" t="str">
        <f t="shared" si="85"/>
        <v>6</v>
      </c>
      <c r="V125" s="1">
        <v>4</v>
      </c>
      <c r="W125" s="11">
        <f t="shared" si="86"/>
        <v>24</v>
      </c>
      <c r="X125" s="26">
        <f>VLOOKUP(A125,[6]OM!$A$3:$E$134,3,0)</f>
        <v>25</v>
      </c>
      <c r="Y125" s="27">
        <f>VLOOKUP(A125,[6]OM!$A$3:$E$134,4,0)</f>
        <v>35</v>
      </c>
      <c r="Z125" s="3">
        <f t="shared" si="87"/>
        <v>60</v>
      </c>
      <c r="AA125" s="4" t="str">
        <f t="shared" si="88"/>
        <v>B</v>
      </c>
      <c r="AB125" s="4" t="str">
        <f t="shared" si="89"/>
        <v>6</v>
      </c>
      <c r="AC125" s="1">
        <v>4</v>
      </c>
      <c r="AD125" s="11">
        <f t="shared" si="90"/>
        <v>24</v>
      </c>
      <c r="AE125" s="26">
        <f>VLOOKUP(A125,[7]ME!$A$3:$E$134,3,0)</f>
        <v>25</v>
      </c>
      <c r="AF125" s="27">
        <f>VLOOKUP(A125,[7]ME!$A$3:$E$134,4,0)</f>
        <v>35</v>
      </c>
      <c r="AG125" s="3">
        <f t="shared" si="91"/>
        <v>60</v>
      </c>
      <c r="AH125" s="4" t="str">
        <f t="shared" si="92"/>
        <v>B</v>
      </c>
      <c r="AI125" s="4" t="str">
        <f t="shared" si="93"/>
        <v>6</v>
      </c>
      <c r="AJ125" s="1">
        <v>4</v>
      </c>
      <c r="AK125" s="11">
        <f t="shared" si="94"/>
        <v>24</v>
      </c>
      <c r="AL125" s="26">
        <f>VLOOKUP(A125,[8]EMC!$A$3:$E$134,3,0)</f>
        <v>25</v>
      </c>
      <c r="AM125" s="26">
        <f>VLOOKUP(A125,[8]EMC!$A$3:$E$134,4,0)</f>
        <v>35</v>
      </c>
      <c r="AN125" s="3">
        <f t="shared" si="95"/>
        <v>60</v>
      </c>
      <c r="AO125" s="4" t="str">
        <f t="shared" si="96"/>
        <v>B</v>
      </c>
      <c r="AP125" s="4" t="str">
        <f t="shared" si="97"/>
        <v>6</v>
      </c>
      <c r="AQ125" s="1">
        <v>4</v>
      </c>
      <c r="AR125" s="11">
        <f t="shared" si="98"/>
        <v>24</v>
      </c>
      <c r="AS125" s="17">
        <f>VLOOKUP(A125,[9]NSS!$A$3:$E$134,3,0)</f>
        <v>25</v>
      </c>
      <c r="AT125" s="17">
        <f>VLOOKUP(A125,[9]NSS!$A$3:$E$134,4,0)</f>
        <v>35</v>
      </c>
      <c r="AU125" s="3">
        <f t="shared" si="99"/>
        <v>60</v>
      </c>
      <c r="AV125" s="4" t="str">
        <f t="shared" si="100"/>
        <v>B</v>
      </c>
      <c r="AW125" s="4" t="str">
        <f t="shared" si="101"/>
        <v>6</v>
      </c>
      <c r="AX125" s="1">
        <v>4</v>
      </c>
      <c r="AY125" s="11">
        <f t="shared" si="102"/>
        <v>24</v>
      </c>
      <c r="AZ125" s="26">
        <f>VLOOKUP(A125,[10]ITM!$A$3:$E$134,3,0)</f>
        <v>25</v>
      </c>
      <c r="BA125" s="26">
        <f>VLOOKUP(A125,[10]ITM!$A$3:$E$134,4,0)</f>
        <v>35</v>
      </c>
      <c r="BB125" s="3">
        <f t="shared" si="103"/>
        <v>60</v>
      </c>
      <c r="BC125" s="4" t="str">
        <f t="shared" si="104"/>
        <v>B</v>
      </c>
      <c r="BD125" s="4" t="str">
        <f t="shared" si="105"/>
        <v>6</v>
      </c>
      <c r="BE125" s="1">
        <v>4</v>
      </c>
      <c r="BF125" s="11">
        <f t="shared" si="106"/>
        <v>24</v>
      </c>
      <c r="BG125" s="3">
        <f t="shared" si="107"/>
        <v>200</v>
      </c>
      <c r="BH125" s="3">
        <f t="shared" si="108"/>
        <v>280</v>
      </c>
      <c r="BI125" s="3">
        <f t="shared" si="109"/>
        <v>480</v>
      </c>
      <c r="BJ125" s="7">
        <f t="shared" si="110"/>
        <v>48</v>
      </c>
      <c r="BK125" s="7">
        <f t="shared" si="111"/>
        <v>192</v>
      </c>
      <c r="BL125" s="12">
        <f t="shared" si="112"/>
        <v>60</v>
      </c>
      <c r="BM125" s="3" t="s">
        <v>19</v>
      </c>
      <c r="BN125" s="8">
        <f t="shared" si="113"/>
        <v>6</v>
      </c>
      <c r="BO125" s="4" t="str">
        <f t="shared" si="114"/>
        <v>B</v>
      </c>
      <c r="BP125" s="10" t="str">
        <f t="shared" si="115"/>
        <v>60-64.99</v>
      </c>
    </row>
    <row r="126" spans="1:68" x14ac:dyDescent="0.25">
      <c r="A126" s="13">
        <f>[2]Sheet1!$A125</f>
        <v>1719124</v>
      </c>
      <c r="B126" s="14" t="str">
        <f>[2]Sheet1!$E125</f>
        <v>Anshuman Tripathi Singh</v>
      </c>
      <c r="C126" s="17">
        <f>VLOOKUP(A126,[3]PM!$A$3:$E$134,3,0)</f>
        <v>32</v>
      </c>
      <c r="D126" s="17">
        <f>VLOOKUP(A126,[3]PM!$A$3:$E$134,4,0)</f>
        <v>42</v>
      </c>
      <c r="E126" s="3">
        <f t="shared" si="75"/>
        <v>74</v>
      </c>
      <c r="F126" s="4" t="str">
        <f t="shared" si="76"/>
        <v>A</v>
      </c>
      <c r="G126" s="4" t="str">
        <f t="shared" si="77"/>
        <v>8</v>
      </c>
      <c r="H126" s="1">
        <v>4</v>
      </c>
      <c r="I126" s="11">
        <f t="shared" si="78"/>
        <v>32</v>
      </c>
      <c r="J126" s="17">
        <f>VLOOKUP(A126,[4]FA!$A$3:$E$134,3,0)</f>
        <v>32</v>
      </c>
      <c r="K126" s="17">
        <f>VLOOKUP(A126,[1]FA!$A$3:$E$134,4,0)</f>
        <v>42</v>
      </c>
      <c r="L126" s="3">
        <f t="shared" si="79"/>
        <v>74</v>
      </c>
      <c r="M126" s="4" t="str">
        <f t="shared" si="80"/>
        <v>A</v>
      </c>
      <c r="N126" s="4" t="str">
        <f t="shared" si="81"/>
        <v>8</v>
      </c>
      <c r="O126" s="1">
        <v>4</v>
      </c>
      <c r="P126" s="11">
        <f t="shared" si="82"/>
        <v>32</v>
      </c>
      <c r="Q126" s="25">
        <f>VLOOKUP(A126,[5]BS!$A$3:$E$134,3,0)</f>
        <v>32</v>
      </c>
      <c r="R126" s="25">
        <f>VLOOKUP(A126,[5]BS!$A$3:$E$134,4,0)</f>
        <v>42</v>
      </c>
      <c r="S126" s="3">
        <f t="shared" si="83"/>
        <v>74</v>
      </c>
      <c r="T126" s="4" t="str">
        <f t="shared" si="84"/>
        <v>A+</v>
      </c>
      <c r="U126" s="4" t="str">
        <f t="shared" si="85"/>
        <v>8</v>
      </c>
      <c r="V126" s="1">
        <v>4</v>
      </c>
      <c r="W126" s="11">
        <f t="shared" si="86"/>
        <v>32</v>
      </c>
      <c r="X126" s="26">
        <f>VLOOKUP(A126,[6]OM!$A$3:$E$134,3,0)</f>
        <v>32</v>
      </c>
      <c r="Y126" s="27">
        <f>VLOOKUP(A126,[6]OM!$A$3:$E$134,4,0)</f>
        <v>42</v>
      </c>
      <c r="Z126" s="3">
        <f t="shared" si="87"/>
        <v>74</v>
      </c>
      <c r="AA126" s="4" t="str">
        <f t="shared" si="88"/>
        <v>A</v>
      </c>
      <c r="AB126" s="4" t="str">
        <f t="shared" si="89"/>
        <v>8</v>
      </c>
      <c r="AC126" s="1">
        <v>4</v>
      </c>
      <c r="AD126" s="11">
        <f t="shared" si="90"/>
        <v>32</v>
      </c>
      <c r="AE126" s="26">
        <f>VLOOKUP(A126,[7]ME!$A$3:$E$134,3,0)</f>
        <v>32</v>
      </c>
      <c r="AF126" s="27">
        <f>VLOOKUP(A126,[7]ME!$A$3:$E$134,4,0)</f>
        <v>42</v>
      </c>
      <c r="AG126" s="3">
        <f t="shared" si="91"/>
        <v>74</v>
      </c>
      <c r="AH126" s="4" t="str">
        <f t="shared" si="92"/>
        <v>A</v>
      </c>
      <c r="AI126" s="4" t="str">
        <f t="shared" si="93"/>
        <v>8</v>
      </c>
      <c r="AJ126" s="1">
        <v>4</v>
      </c>
      <c r="AK126" s="11">
        <f t="shared" si="94"/>
        <v>32</v>
      </c>
      <c r="AL126" s="26">
        <f>VLOOKUP(A126,[8]EMC!$A$3:$E$134,3,0)</f>
        <v>32</v>
      </c>
      <c r="AM126" s="26">
        <f>VLOOKUP(A126,[8]EMC!$A$3:$E$134,4,0)</f>
        <v>42</v>
      </c>
      <c r="AN126" s="3">
        <f t="shared" si="95"/>
        <v>74</v>
      </c>
      <c r="AO126" s="4" t="str">
        <f t="shared" si="96"/>
        <v>A</v>
      </c>
      <c r="AP126" s="4" t="str">
        <f t="shared" si="97"/>
        <v>8</v>
      </c>
      <c r="AQ126" s="1">
        <v>4</v>
      </c>
      <c r="AR126" s="11">
        <f t="shared" si="98"/>
        <v>32</v>
      </c>
      <c r="AS126" s="17">
        <f>VLOOKUP(A126,[9]NSS!$A$3:$E$134,3,0)</f>
        <v>32</v>
      </c>
      <c r="AT126" s="17">
        <f>VLOOKUP(A126,[9]NSS!$A$3:$E$134,4,0)</f>
        <v>42</v>
      </c>
      <c r="AU126" s="3">
        <f t="shared" si="99"/>
        <v>74</v>
      </c>
      <c r="AV126" s="4" t="str">
        <f t="shared" si="100"/>
        <v>A</v>
      </c>
      <c r="AW126" s="4" t="str">
        <f t="shared" si="101"/>
        <v>8</v>
      </c>
      <c r="AX126" s="1">
        <v>4</v>
      </c>
      <c r="AY126" s="11">
        <f t="shared" si="102"/>
        <v>32</v>
      </c>
      <c r="AZ126" s="26">
        <f>VLOOKUP(A126,[10]ITM!$A$3:$E$134,3,0)</f>
        <v>32</v>
      </c>
      <c r="BA126" s="26">
        <f>VLOOKUP(A126,[10]ITM!$A$3:$E$134,4,0)</f>
        <v>42</v>
      </c>
      <c r="BB126" s="3">
        <f t="shared" si="103"/>
        <v>74</v>
      </c>
      <c r="BC126" s="4" t="str">
        <f t="shared" si="104"/>
        <v>A</v>
      </c>
      <c r="BD126" s="4" t="str">
        <f t="shared" si="105"/>
        <v>8</v>
      </c>
      <c r="BE126" s="1">
        <v>4</v>
      </c>
      <c r="BF126" s="11">
        <f t="shared" si="106"/>
        <v>32</v>
      </c>
      <c r="BG126" s="3">
        <f t="shared" si="107"/>
        <v>256</v>
      </c>
      <c r="BH126" s="3">
        <f t="shared" si="108"/>
        <v>336</v>
      </c>
      <c r="BI126" s="3">
        <f t="shared" si="109"/>
        <v>592</v>
      </c>
      <c r="BJ126" s="7">
        <f t="shared" si="110"/>
        <v>64</v>
      </c>
      <c r="BK126" s="7">
        <f t="shared" si="111"/>
        <v>256</v>
      </c>
      <c r="BL126" s="12">
        <f t="shared" si="112"/>
        <v>74</v>
      </c>
      <c r="BM126" s="3" t="s">
        <v>19</v>
      </c>
      <c r="BN126" s="8">
        <f t="shared" si="113"/>
        <v>8</v>
      </c>
      <c r="BO126" s="4" t="str">
        <f t="shared" si="114"/>
        <v>A</v>
      </c>
      <c r="BP126" s="10" t="str">
        <f t="shared" si="115"/>
        <v>70.74.99</v>
      </c>
    </row>
    <row r="127" spans="1:68" x14ac:dyDescent="0.25">
      <c r="A127" s="13">
        <f>[2]Sheet1!$A126</f>
        <v>1719125</v>
      </c>
      <c r="B127" s="14" t="str">
        <f>[2]Sheet1!$E126</f>
        <v>Kripasindhu Sarkar Singh</v>
      </c>
      <c r="C127" s="17">
        <f>VLOOKUP(A127,[3]PM!$A$3:$E$134,3,0)</f>
        <v>31</v>
      </c>
      <c r="D127" s="17">
        <f>VLOOKUP(A127,[3]PM!$A$3:$E$134,4,0)</f>
        <v>45</v>
      </c>
      <c r="E127" s="3">
        <f t="shared" si="75"/>
        <v>76</v>
      </c>
      <c r="F127" s="4" t="str">
        <f t="shared" si="76"/>
        <v>A+</v>
      </c>
      <c r="G127" s="4" t="str">
        <f t="shared" si="77"/>
        <v>9</v>
      </c>
      <c r="H127" s="1">
        <v>4</v>
      </c>
      <c r="I127" s="11">
        <f t="shared" si="78"/>
        <v>36</v>
      </c>
      <c r="J127" s="17">
        <f>VLOOKUP(A127,[4]FA!$A$3:$E$134,3,0)</f>
        <v>31</v>
      </c>
      <c r="K127" s="17">
        <f>VLOOKUP(A127,[1]FA!$A$3:$E$134,4,0)</f>
        <v>45</v>
      </c>
      <c r="L127" s="3">
        <f t="shared" si="79"/>
        <v>76</v>
      </c>
      <c r="M127" s="4" t="str">
        <f t="shared" si="80"/>
        <v>A+</v>
      </c>
      <c r="N127" s="4" t="str">
        <f t="shared" si="81"/>
        <v>9</v>
      </c>
      <c r="O127" s="1">
        <v>4</v>
      </c>
      <c r="P127" s="11">
        <f t="shared" si="82"/>
        <v>36</v>
      </c>
      <c r="Q127" s="25">
        <f>VLOOKUP(A127,[5]BS!$A$3:$E$134,3,0)</f>
        <v>31</v>
      </c>
      <c r="R127" s="25">
        <f>VLOOKUP(A127,[5]BS!$A$3:$E$134,4,0)</f>
        <v>45</v>
      </c>
      <c r="S127" s="3">
        <f t="shared" si="83"/>
        <v>76</v>
      </c>
      <c r="T127" s="4" t="str">
        <f t="shared" si="84"/>
        <v>A+</v>
      </c>
      <c r="U127" s="4" t="str">
        <f t="shared" si="85"/>
        <v>9</v>
      </c>
      <c r="V127" s="1">
        <v>4</v>
      </c>
      <c r="W127" s="11">
        <f t="shared" si="86"/>
        <v>36</v>
      </c>
      <c r="X127" s="26">
        <f>VLOOKUP(A127,[6]OM!$A$3:$E$134,3,0)</f>
        <v>31</v>
      </c>
      <c r="Y127" s="27">
        <f>VLOOKUP(A127,[6]OM!$A$3:$E$134,4,0)</f>
        <v>45</v>
      </c>
      <c r="Z127" s="3">
        <f t="shared" si="87"/>
        <v>76</v>
      </c>
      <c r="AA127" s="4" t="str">
        <f t="shared" si="88"/>
        <v>A+</v>
      </c>
      <c r="AB127" s="4" t="str">
        <f t="shared" si="89"/>
        <v>9</v>
      </c>
      <c r="AC127" s="1">
        <v>4</v>
      </c>
      <c r="AD127" s="11">
        <f t="shared" si="90"/>
        <v>36</v>
      </c>
      <c r="AE127" s="26">
        <f>VLOOKUP(A127,[7]ME!$A$3:$E$134,3,0)</f>
        <v>31</v>
      </c>
      <c r="AF127" s="27">
        <f>VLOOKUP(A127,[7]ME!$A$3:$E$134,4,0)</f>
        <v>45</v>
      </c>
      <c r="AG127" s="3">
        <f t="shared" si="91"/>
        <v>76</v>
      </c>
      <c r="AH127" s="4" t="str">
        <f t="shared" si="92"/>
        <v>A+</v>
      </c>
      <c r="AI127" s="4" t="str">
        <f t="shared" si="93"/>
        <v>9</v>
      </c>
      <c r="AJ127" s="1">
        <v>4</v>
      </c>
      <c r="AK127" s="11">
        <f t="shared" si="94"/>
        <v>36</v>
      </c>
      <c r="AL127" s="26">
        <f>VLOOKUP(A127,[8]EMC!$A$3:$E$134,3,0)</f>
        <v>31</v>
      </c>
      <c r="AM127" s="26">
        <f>VLOOKUP(A127,[8]EMC!$A$3:$E$134,4,0)</f>
        <v>45</v>
      </c>
      <c r="AN127" s="3">
        <f t="shared" si="95"/>
        <v>76</v>
      </c>
      <c r="AO127" s="4" t="str">
        <f t="shared" si="96"/>
        <v>A+</v>
      </c>
      <c r="AP127" s="4" t="str">
        <f t="shared" si="97"/>
        <v>9</v>
      </c>
      <c r="AQ127" s="1">
        <v>4</v>
      </c>
      <c r="AR127" s="11">
        <f t="shared" si="98"/>
        <v>36</v>
      </c>
      <c r="AS127" s="17">
        <f>VLOOKUP(A127,[9]NSS!$A$3:$E$134,3,0)</f>
        <v>31</v>
      </c>
      <c r="AT127" s="17">
        <f>VLOOKUP(A127,[9]NSS!$A$3:$E$134,4,0)</f>
        <v>45</v>
      </c>
      <c r="AU127" s="3">
        <f t="shared" si="99"/>
        <v>76</v>
      </c>
      <c r="AV127" s="4" t="str">
        <f t="shared" si="100"/>
        <v>A+</v>
      </c>
      <c r="AW127" s="4" t="str">
        <f t="shared" si="101"/>
        <v>9</v>
      </c>
      <c r="AX127" s="1">
        <v>4</v>
      </c>
      <c r="AY127" s="11">
        <f t="shared" si="102"/>
        <v>36</v>
      </c>
      <c r="AZ127" s="26">
        <f>VLOOKUP(A127,[10]ITM!$A$3:$E$134,3,0)</f>
        <v>31</v>
      </c>
      <c r="BA127" s="26">
        <f>VLOOKUP(A127,[10]ITM!$A$3:$E$134,4,0)</f>
        <v>45</v>
      </c>
      <c r="BB127" s="3">
        <f t="shared" si="103"/>
        <v>76</v>
      </c>
      <c r="BC127" s="4" t="str">
        <f t="shared" si="104"/>
        <v>A+</v>
      </c>
      <c r="BD127" s="4" t="str">
        <f t="shared" si="105"/>
        <v>9</v>
      </c>
      <c r="BE127" s="1">
        <v>4</v>
      </c>
      <c r="BF127" s="11">
        <f t="shared" si="106"/>
        <v>36</v>
      </c>
      <c r="BG127" s="3">
        <f t="shared" si="107"/>
        <v>248</v>
      </c>
      <c r="BH127" s="3">
        <f t="shared" si="108"/>
        <v>360</v>
      </c>
      <c r="BI127" s="3">
        <f t="shared" si="109"/>
        <v>608</v>
      </c>
      <c r="BJ127" s="7">
        <f t="shared" si="110"/>
        <v>72</v>
      </c>
      <c r="BK127" s="7">
        <f t="shared" si="111"/>
        <v>288</v>
      </c>
      <c r="BL127" s="12">
        <f t="shared" si="112"/>
        <v>76</v>
      </c>
      <c r="BM127" s="3" t="s">
        <v>19</v>
      </c>
      <c r="BN127" s="8">
        <f t="shared" si="113"/>
        <v>9</v>
      </c>
      <c r="BO127" s="4" t="str">
        <f t="shared" si="114"/>
        <v>A+</v>
      </c>
      <c r="BP127" s="10" t="str">
        <f t="shared" si="115"/>
        <v>75-79-99</v>
      </c>
    </row>
    <row r="128" spans="1:68" x14ac:dyDescent="0.25">
      <c r="A128" s="13">
        <f>[2]Sheet1!$A127</f>
        <v>1719126</v>
      </c>
      <c r="B128" s="14" t="str">
        <f>[2]Sheet1!$E127</f>
        <v>Gaurab Basu Singh</v>
      </c>
      <c r="C128" s="17">
        <f>VLOOKUP(A128,[3]PM!$A$3:$E$134,3,0)</f>
        <v>33</v>
      </c>
      <c r="D128" s="17">
        <f>VLOOKUP(A128,[3]PM!$A$3:$E$134,4,0)</f>
        <v>36</v>
      </c>
      <c r="E128" s="3">
        <f t="shared" si="75"/>
        <v>69</v>
      </c>
      <c r="F128" s="4" t="str">
        <f t="shared" si="76"/>
        <v>B+</v>
      </c>
      <c r="G128" s="4" t="str">
        <f t="shared" si="77"/>
        <v>7</v>
      </c>
      <c r="H128" s="1">
        <v>4</v>
      </c>
      <c r="I128" s="11">
        <f t="shared" si="78"/>
        <v>28</v>
      </c>
      <c r="J128" s="17">
        <f>VLOOKUP(A128,[4]FA!$A$3:$E$134,3,0)</f>
        <v>33</v>
      </c>
      <c r="K128" s="17">
        <f>VLOOKUP(A128,[1]FA!$A$3:$E$134,4,0)</f>
        <v>36</v>
      </c>
      <c r="L128" s="3">
        <f t="shared" si="79"/>
        <v>69</v>
      </c>
      <c r="M128" s="4" t="str">
        <f t="shared" si="80"/>
        <v>B+</v>
      </c>
      <c r="N128" s="4" t="str">
        <f t="shared" si="81"/>
        <v>7</v>
      </c>
      <c r="O128" s="1">
        <v>4</v>
      </c>
      <c r="P128" s="11">
        <f t="shared" si="82"/>
        <v>28</v>
      </c>
      <c r="Q128" s="25">
        <f>VLOOKUP(A128,[5]BS!$A$3:$E$134,3,0)</f>
        <v>33</v>
      </c>
      <c r="R128" s="25">
        <f>VLOOKUP(A128,[5]BS!$A$3:$E$134,4,0)</f>
        <v>36</v>
      </c>
      <c r="S128" s="3">
        <f t="shared" si="83"/>
        <v>69</v>
      </c>
      <c r="T128" s="4" t="str">
        <f t="shared" si="84"/>
        <v>A</v>
      </c>
      <c r="U128" s="4" t="str">
        <f t="shared" si="85"/>
        <v>7</v>
      </c>
      <c r="V128" s="1">
        <v>4</v>
      </c>
      <c r="W128" s="11">
        <f t="shared" si="86"/>
        <v>28</v>
      </c>
      <c r="X128" s="26">
        <f>VLOOKUP(A128,[6]OM!$A$3:$E$134,3,0)</f>
        <v>33</v>
      </c>
      <c r="Y128" s="27">
        <f>VLOOKUP(A128,[6]OM!$A$3:$E$134,4,0)</f>
        <v>36</v>
      </c>
      <c r="Z128" s="3">
        <f t="shared" si="87"/>
        <v>69</v>
      </c>
      <c r="AA128" s="4" t="str">
        <f t="shared" si="88"/>
        <v>B+</v>
      </c>
      <c r="AB128" s="4" t="str">
        <f t="shared" si="89"/>
        <v>7</v>
      </c>
      <c r="AC128" s="1">
        <v>4</v>
      </c>
      <c r="AD128" s="11">
        <f t="shared" si="90"/>
        <v>28</v>
      </c>
      <c r="AE128" s="26">
        <f>VLOOKUP(A128,[7]ME!$A$3:$E$134,3,0)</f>
        <v>33</v>
      </c>
      <c r="AF128" s="27">
        <f>VLOOKUP(A128,[7]ME!$A$3:$E$134,4,0)</f>
        <v>36</v>
      </c>
      <c r="AG128" s="3">
        <f t="shared" si="91"/>
        <v>69</v>
      </c>
      <c r="AH128" s="4" t="str">
        <f t="shared" si="92"/>
        <v>B+</v>
      </c>
      <c r="AI128" s="4" t="str">
        <f t="shared" si="93"/>
        <v>7</v>
      </c>
      <c r="AJ128" s="1">
        <v>4</v>
      </c>
      <c r="AK128" s="11">
        <f t="shared" si="94"/>
        <v>28</v>
      </c>
      <c r="AL128" s="26">
        <f>VLOOKUP(A128,[8]EMC!$A$3:$E$134,3,0)</f>
        <v>33</v>
      </c>
      <c r="AM128" s="26">
        <f>VLOOKUP(A128,[8]EMC!$A$3:$E$134,4,0)</f>
        <v>36</v>
      </c>
      <c r="AN128" s="3">
        <f t="shared" si="95"/>
        <v>69</v>
      </c>
      <c r="AO128" s="4" t="str">
        <f t="shared" si="96"/>
        <v>B+</v>
      </c>
      <c r="AP128" s="4" t="str">
        <f t="shared" si="97"/>
        <v>7</v>
      </c>
      <c r="AQ128" s="1">
        <v>4</v>
      </c>
      <c r="AR128" s="11">
        <f t="shared" si="98"/>
        <v>28</v>
      </c>
      <c r="AS128" s="17">
        <f>VLOOKUP(A128,[9]NSS!$A$3:$E$134,3,0)</f>
        <v>33</v>
      </c>
      <c r="AT128" s="17">
        <f>VLOOKUP(A128,[9]NSS!$A$3:$E$134,4,0)</f>
        <v>36</v>
      </c>
      <c r="AU128" s="3">
        <f t="shared" si="99"/>
        <v>69</v>
      </c>
      <c r="AV128" s="4" t="str">
        <f t="shared" si="100"/>
        <v>B+</v>
      </c>
      <c r="AW128" s="4" t="str">
        <f t="shared" si="101"/>
        <v>7</v>
      </c>
      <c r="AX128" s="1">
        <v>4</v>
      </c>
      <c r="AY128" s="11">
        <f t="shared" si="102"/>
        <v>28</v>
      </c>
      <c r="AZ128" s="26">
        <f>VLOOKUP(A128,[10]ITM!$A$3:$E$134,3,0)</f>
        <v>33</v>
      </c>
      <c r="BA128" s="26">
        <f>VLOOKUP(A128,[10]ITM!$A$3:$E$134,4,0)</f>
        <v>36</v>
      </c>
      <c r="BB128" s="3">
        <f t="shared" si="103"/>
        <v>69</v>
      </c>
      <c r="BC128" s="4" t="str">
        <f t="shared" si="104"/>
        <v>B+</v>
      </c>
      <c r="BD128" s="4" t="str">
        <f t="shared" si="105"/>
        <v>7</v>
      </c>
      <c r="BE128" s="1">
        <v>4</v>
      </c>
      <c r="BF128" s="11">
        <f t="shared" si="106"/>
        <v>28</v>
      </c>
      <c r="BG128" s="3">
        <f t="shared" si="107"/>
        <v>264</v>
      </c>
      <c r="BH128" s="3">
        <f t="shared" si="108"/>
        <v>288</v>
      </c>
      <c r="BI128" s="3">
        <f t="shared" si="109"/>
        <v>552</v>
      </c>
      <c r="BJ128" s="7">
        <f t="shared" si="110"/>
        <v>56</v>
      </c>
      <c r="BK128" s="7">
        <f t="shared" si="111"/>
        <v>224</v>
      </c>
      <c r="BL128" s="12">
        <f t="shared" si="112"/>
        <v>69</v>
      </c>
      <c r="BM128" s="3" t="s">
        <v>19</v>
      </c>
      <c r="BN128" s="8">
        <f t="shared" si="113"/>
        <v>7</v>
      </c>
      <c r="BO128" s="4" t="str">
        <f t="shared" si="114"/>
        <v>B+</v>
      </c>
      <c r="BP128" s="10" t="str">
        <f t="shared" si="115"/>
        <v>65-69.99</v>
      </c>
    </row>
    <row r="129" spans="1:68" x14ac:dyDescent="0.25">
      <c r="A129" s="13">
        <f>[2]Sheet1!$A128</f>
        <v>1719127</v>
      </c>
      <c r="B129" s="14" t="str">
        <f>[2]Sheet1!$E128</f>
        <v>Naveen Kumar Singh</v>
      </c>
      <c r="C129" s="17">
        <f>VLOOKUP(A129,[3]PM!$A$3:$E$134,3,0)</f>
        <v>32</v>
      </c>
      <c r="D129" s="17">
        <f>VLOOKUP(A129,[3]PM!$A$3:$E$134,4,0)</f>
        <v>39</v>
      </c>
      <c r="E129" s="3">
        <f t="shared" si="75"/>
        <v>71</v>
      </c>
      <c r="F129" s="4" t="str">
        <f t="shared" si="76"/>
        <v>A</v>
      </c>
      <c r="G129" s="4" t="str">
        <f t="shared" si="77"/>
        <v>8</v>
      </c>
      <c r="H129" s="1">
        <v>4</v>
      </c>
      <c r="I129" s="11">
        <f t="shared" si="78"/>
        <v>32</v>
      </c>
      <c r="J129" s="17">
        <f>VLOOKUP(A129,[4]FA!$A$3:$E$134,3,0)</f>
        <v>32</v>
      </c>
      <c r="K129" s="17">
        <f>VLOOKUP(A129,[1]FA!$A$3:$E$134,4,0)</f>
        <v>39</v>
      </c>
      <c r="L129" s="3">
        <f t="shared" si="79"/>
        <v>71</v>
      </c>
      <c r="M129" s="4" t="str">
        <f t="shared" si="80"/>
        <v>A</v>
      </c>
      <c r="N129" s="4" t="str">
        <f t="shared" si="81"/>
        <v>8</v>
      </c>
      <c r="O129" s="1">
        <v>4</v>
      </c>
      <c r="P129" s="11">
        <f t="shared" si="82"/>
        <v>32</v>
      </c>
      <c r="Q129" s="25">
        <f>VLOOKUP(A129,[5]BS!$A$3:$E$134,3,0)</f>
        <v>32</v>
      </c>
      <c r="R129" s="25">
        <f>VLOOKUP(A129,[5]BS!$A$3:$E$134,4,0)</f>
        <v>39</v>
      </c>
      <c r="S129" s="3">
        <f t="shared" si="83"/>
        <v>71</v>
      </c>
      <c r="T129" s="4" t="str">
        <f t="shared" si="84"/>
        <v>A+</v>
      </c>
      <c r="U129" s="4" t="str">
        <f t="shared" si="85"/>
        <v>8</v>
      </c>
      <c r="V129" s="1">
        <v>4</v>
      </c>
      <c r="W129" s="11">
        <f t="shared" si="86"/>
        <v>32</v>
      </c>
      <c r="X129" s="26">
        <f>VLOOKUP(A129,[6]OM!$A$3:$E$134,3,0)</f>
        <v>32</v>
      </c>
      <c r="Y129" s="27">
        <f>VLOOKUP(A129,[6]OM!$A$3:$E$134,4,0)</f>
        <v>39</v>
      </c>
      <c r="Z129" s="3">
        <f t="shared" si="87"/>
        <v>71</v>
      </c>
      <c r="AA129" s="4" t="str">
        <f t="shared" si="88"/>
        <v>A</v>
      </c>
      <c r="AB129" s="4" t="str">
        <f t="shared" si="89"/>
        <v>8</v>
      </c>
      <c r="AC129" s="1">
        <v>4</v>
      </c>
      <c r="AD129" s="11">
        <f t="shared" si="90"/>
        <v>32</v>
      </c>
      <c r="AE129" s="26">
        <f>VLOOKUP(A129,[7]ME!$A$3:$E$134,3,0)</f>
        <v>32</v>
      </c>
      <c r="AF129" s="27">
        <f>VLOOKUP(A129,[7]ME!$A$3:$E$134,4,0)</f>
        <v>39</v>
      </c>
      <c r="AG129" s="3">
        <f t="shared" si="91"/>
        <v>71</v>
      </c>
      <c r="AH129" s="4" t="str">
        <f t="shared" si="92"/>
        <v>A</v>
      </c>
      <c r="AI129" s="4" t="str">
        <f t="shared" si="93"/>
        <v>8</v>
      </c>
      <c r="AJ129" s="1">
        <v>4</v>
      </c>
      <c r="AK129" s="11">
        <f t="shared" si="94"/>
        <v>32</v>
      </c>
      <c r="AL129" s="26">
        <f>VLOOKUP(A129,[8]EMC!$A$3:$E$134,3,0)</f>
        <v>32</v>
      </c>
      <c r="AM129" s="26">
        <f>VLOOKUP(A129,[8]EMC!$A$3:$E$134,4,0)</f>
        <v>39</v>
      </c>
      <c r="AN129" s="3">
        <f t="shared" si="95"/>
        <v>71</v>
      </c>
      <c r="AO129" s="4" t="str">
        <f t="shared" si="96"/>
        <v>A</v>
      </c>
      <c r="AP129" s="4" t="str">
        <f t="shared" si="97"/>
        <v>8</v>
      </c>
      <c r="AQ129" s="1">
        <v>4</v>
      </c>
      <c r="AR129" s="11">
        <f t="shared" si="98"/>
        <v>32</v>
      </c>
      <c r="AS129" s="17">
        <f>VLOOKUP(A129,[9]NSS!$A$3:$E$134,3,0)</f>
        <v>32</v>
      </c>
      <c r="AT129" s="17">
        <f>VLOOKUP(A129,[9]NSS!$A$3:$E$134,4,0)</f>
        <v>39</v>
      </c>
      <c r="AU129" s="3">
        <f t="shared" si="99"/>
        <v>71</v>
      </c>
      <c r="AV129" s="4" t="str">
        <f t="shared" si="100"/>
        <v>A</v>
      </c>
      <c r="AW129" s="4" t="str">
        <f t="shared" si="101"/>
        <v>8</v>
      </c>
      <c r="AX129" s="1">
        <v>4</v>
      </c>
      <c r="AY129" s="11">
        <f t="shared" si="102"/>
        <v>32</v>
      </c>
      <c r="AZ129" s="26">
        <f>VLOOKUP(A129,[10]ITM!$A$3:$E$134,3,0)</f>
        <v>32</v>
      </c>
      <c r="BA129" s="26">
        <f>VLOOKUP(A129,[10]ITM!$A$3:$E$134,4,0)</f>
        <v>39</v>
      </c>
      <c r="BB129" s="3">
        <f t="shared" si="103"/>
        <v>71</v>
      </c>
      <c r="BC129" s="4" t="str">
        <f t="shared" si="104"/>
        <v>A</v>
      </c>
      <c r="BD129" s="4" t="str">
        <f t="shared" si="105"/>
        <v>8</v>
      </c>
      <c r="BE129" s="1">
        <v>4</v>
      </c>
      <c r="BF129" s="11">
        <f t="shared" si="106"/>
        <v>32</v>
      </c>
      <c r="BG129" s="3">
        <f t="shared" si="107"/>
        <v>256</v>
      </c>
      <c r="BH129" s="3">
        <f t="shared" si="108"/>
        <v>312</v>
      </c>
      <c r="BI129" s="3">
        <f t="shared" si="109"/>
        <v>568</v>
      </c>
      <c r="BJ129" s="7">
        <f t="shared" si="110"/>
        <v>64</v>
      </c>
      <c r="BK129" s="7">
        <f t="shared" si="111"/>
        <v>256</v>
      </c>
      <c r="BL129" s="12">
        <f t="shared" si="112"/>
        <v>71</v>
      </c>
      <c r="BM129" s="3" t="s">
        <v>19</v>
      </c>
      <c r="BN129" s="8">
        <f t="shared" si="113"/>
        <v>8</v>
      </c>
      <c r="BO129" s="4" t="str">
        <f t="shared" si="114"/>
        <v>A</v>
      </c>
      <c r="BP129" s="10" t="str">
        <f t="shared" si="115"/>
        <v>70.74.99</v>
      </c>
    </row>
    <row r="130" spans="1:68" x14ac:dyDescent="0.25">
      <c r="A130" s="13">
        <f>[2]Sheet1!$A129</f>
        <v>1719128</v>
      </c>
      <c r="B130" s="14" t="str">
        <f>[2]Sheet1!$E129</f>
        <v>Ashis Kumar Sharma</v>
      </c>
      <c r="C130" s="17">
        <f>VLOOKUP(A130,[3]PM!$A$3:$E$134,3,0)</f>
        <v>30</v>
      </c>
      <c r="D130" s="17">
        <f>VLOOKUP(A130,[3]PM!$A$3:$E$134,4,0)</f>
        <v>41</v>
      </c>
      <c r="E130" s="3">
        <f t="shared" si="75"/>
        <v>71</v>
      </c>
      <c r="F130" s="4" t="str">
        <f t="shared" si="76"/>
        <v>A</v>
      </c>
      <c r="G130" s="4" t="str">
        <f t="shared" si="77"/>
        <v>8</v>
      </c>
      <c r="H130" s="1">
        <v>4</v>
      </c>
      <c r="I130" s="11">
        <f t="shared" si="78"/>
        <v>32</v>
      </c>
      <c r="J130" s="17">
        <f>VLOOKUP(A130,[4]FA!$A$3:$E$134,3,0)</f>
        <v>30</v>
      </c>
      <c r="K130" s="17">
        <f>VLOOKUP(A130,[1]FA!$A$3:$E$134,4,0)</f>
        <v>41</v>
      </c>
      <c r="L130" s="3">
        <f t="shared" si="79"/>
        <v>71</v>
      </c>
      <c r="M130" s="4" t="str">
        <f t="shared" si="80"/>
        <v>A</v>
      </c>
      <c r="N130" s="4" t="str">
        <f t="shared" si="81"/>
        <v>8</v>
      </c>
      <c r="O130" s="1">
        <v>4</v>
      </c>
      <c r="P130" s="11">
        <f t="shared" si="82"/>
        <v>32</v>
      </c>
      <c r="Q130" s="25">
        <f>VLOOKUP(A130,[5]BS!$A$3:$E$134,3,0)</f>
        <v>30</v>
      </c>
      <c r="R130" s="25">
        <f>VLOOKUP(A130,[5]BS!$A$3:$E$134,4,0)</f>
        <v>41</v>
      </c>
      <c r="S130" s="3">
        <f t="shared" si="83"/>
        <v>71</v>
      </c>
      <c r="T130" s="4" t="str">
        <f t="shared" si="84"/>
        <v>A+</v>
      </c>
      <c r="U130" s="4" t="str">
        <f t="shared" si="85"/>
        <v>8</v>
      </c>
      <c r="V130" s="1">
        <v>4</v>
      </c>
      <c r="W130" s="11">
        <f t="shared" si="86"/>
        <v>32</v>
      </c>
      <c r="X130" s="26">
        <f>VLOOKUP(A130,[6]OM!$A$3:$E$134,3,0)</f>
        <v>30</v>
      </c>
      <c r="Y130" s="27">
        <f>VLOOKUP(A130,[6]OM!$A$3:$E$134,4,0)</f>
        <v>41</v>
      </c>
      <c r="Z130" s="3">
        <f t="shared" si="87"/>
        <v>71</v>
      </c>
      <c r="AA130" s="4" t="str">
        <f t="shared" si="88"/>
        <v>A</v>
      </c>
      <c r="AB130" s="4" t="str">
        <f t="shared" si="89"/>
        <v>8</v>
      </c>
      <c r="AC130" s="1">
        <v>4</v>
      </c>
      <c r="AD130" s="11">
        <f t="shared" si="90"/>
        <v>32</v>
      </c>
      <c r="AE130" s="26">
        <f>VLOOKUP(A130,[7]ME!$A$3:$E$134,3,0)</f>
        <v>30</v>
      </c>
      <c r="AF130" s="27">
        <f>VLOOKUP(A130,[7]ME!$A$3:$E$134,4,0)</f>
        <v>41</v>
      </c>
      <c r="AG130" s="3">
        <f t="shared" si="91"/>
        <v>71</v>
      </c>
      <c r="AH130" s="4" t="str">
        <f t="shared" si="92"/>
        <v>A</v>
      </c>
      <c r="AI130" s="4" t="str">
        <f t="shared" si="93"/>
        <v>8</v>
      </c>
      <c r="AJ130" s="1">
        <v>4</v>
      </c>
      <c r="AK130" s="11">
        <f t="shared" si="94"/>
        <v>32</v>
      </c>
      <c r="AL130" s="26">
        <f>VLOOKUP(A130,[8]EMC!$A$3:$E$134,3,0)</f>
        <v>30</v>
      </c>
      <c r="AM130" s="26">
        <f>VLOOKUP(A130,[8]EMC!$A$3:$E$134,4,0)</f>
        <v>41</v>
      </c>
      <c r="AN130" s="3">
        <f t="shared" si="95"/>
        <v>71</v>
      </c>
      <c r="AO130" s="4" t="str">
        <f t="shared" si="96"/>
        <v>A</v>
      </c>
      <c r="AP130" s="4" t="str">
        <f t="shared" si="97"/>
        <v>8</v>
      </c>
      <c r="AQ130" s="1">
        <v>4</v>
      </c>
      <c r="AR130" s="11">
        <f t="shared" si="98"/>
        <v>32</v>
      </c>
      <c r="AS130" s="17">
        <f>VLOOKUP(A130,[9]NSS!$A$3:$E$134,3,0)</f>
        <v>30</v>
      </c>
      <c r="AT130" s="17">
        <f>VLOOKUP(A130,[9]NSS!$A$3:$E$134,4,0)</f>
        <v>41</v>
      </c>
      <c r="AU130" s="3">
        <f t="shared" si="99"/>
        <v>71</v>
      </c>
      <c r="AV130" s="4" t="str">
        <f t="shared" si="100"/>
        <v>A</v>
      </c>
      <c r="AW130" s="4" t="str">
        <f t="shared" si="101"/>
        <v>8</v>
      </c>
      <c r="AX130" s="1">
        <v>4</v>
      </c>
      <c r="AY130" s="11">
        <f t="shared" si="102"/>
        <v>32</v>
      </c>
      <c r="AZ130" s="26">
        <f>VLOOKUP(A130,[10]ITM!$A$3:$E$134,3,0)</f>
        <v>30</v>
      </c>
      <c r="BA130" s="26">
        <f>VLOOKUP(A130,[10]ITM!$A$3:$E$134,4,0)</f>
        <v>41</v>
      </c>
      <c r="BB130" s="3">
        <f t="shared" si="103"/>
        <v>71</v>
      </c>
      <c r="BC130" s="4" t="str">
        <f t="shared" si="104"/>
        <v>A</v>
      </c>
      <c r="BD130" s="4" t="str">
        <f t="shared" si="105"/>
        <v>8</v>
      </c>
      <c r="BE130" s="1">
        <v>4</v>
      </c>
      <c r="BF130" s="11">
        <f t="shared" si="106"/>
        <v>32</v>
      </c>
      <c r="BG130" s="3">
        <f t="shared" si="107"/>
        <v>240</v>
      </c>
      <c r="BH130" s="3">
        <f t="shared" si="108"/>
        <v>328</v>
      </c>
      <c r="BI130" s="3">
        <f t="shared" si="109"/>
        <v>568</v>
      </c>
      <c r="BJ130" s="7">
        <f t="shared" si="110"/>
        <v>64</v>
      </c>
      <c r="BK130" s="7">
        <f t="shared" si="111"/>
        <v>256</v>
      </c>
      <c r="BL130" s="12">
        <f t="shared" si="112"/>
        <v>71</v>
      </c>
      <c r="BM130" s="3" t="s">
        <v>19</v>
      </c>
      <c r="BN130" s="8">
        <f t="shared" si="113"/>
        <v>8</v>
      </c>
      <c r="BO130" s="4" t="str">
        <f t="shared" si="114"/>
        <v>A</v>
      </c>
      <c r="BP130" s="10" t="str">
        <f t="shared" si="115"/>
        <v>70.74.99</v>
      </c>
    </row>
    <row r="131" spans="1:68" x14ac:dyDescent="0.25">
      <c r="A131" s="13">
        <f>[2]Sheet1!$A130</f>
        <v>1719129</v>
      </c>
      <c r="B131" s="14" t="str">
        <f>[2]Sheet1!$E130</f>
        <v>Aniket Jha Yadav</v>
      </c>
      <c r="C131" s="17">
        <f>VLOOKUP(A131,[3]PM!$A$3:$E$134,3,0)</f>
        <v>29</v>
      </c>
      <c r="D131" s="17">
        <f>VLOOKUP(A131,[3]PM!$A$3:$E$134,4,0)</f>
        <v>46</v>
      </c>
      <c r="E131" s="3">
        <f t="shared" si="75"/>
        <v>75</v>
      </c>
      <c r="F131" s="4" t="str">
        <f t="shared" si="76"/>
        <v>A+</v>
      </c>
      <c r="G131" s="4" t="str">
        <f t="shared" si="77"/>
        <v>9</v>
      </c>
      <c r="H131" s="1">
        <v>4</v>
      </c>
      <c r="I131" s="11">
        <f t="shared" si="78"/>
        <v>36</v>
      </c>
      <c r="J131" s="17">
        <f>VLOOKUP(A131,[4]FA!$A$3:$E$134,3,0)</f>
        <v>29</v>
      </c>
      <c r="K131" s="17">
        <f>VLOOKUP(A131,[1]FA!$A$3:$E$134,4,0)</f>
        <v>46</v>
      </c>
      <c r="L131" s="3">
        <f t="shared" si="79"/>
        <v>75</v>
      </c>
      <c r="M131" s="4" t="str">
        <f t="shared" si="80"/>
        <v>A+</v>
      </c>
      <c r="N131" s="4" t="str">
        <f t="shared" si="81"/>
        <v>9</v>
      </c>
      <c r="O131" s="1">
        <v>4</v>
      </c>
      <c r="P131" s="11">
        <f t="shared" si="82"/>
        <v>36</v>
      </c>
      <c r="Q131" s="25">
        <f>VLOOKUP(A131,[5]BS!$A$3:$E$134,3,0)</f>
        <v>29</v>
      </c>
      <c r="R131" s="25">
        <f>VLOOKUP(A131,[5]BS!$A$3:$E$134,4,0)</f>
        <v>46</v>
      </c>
      <c r="S131" s="3">
        <f t="shared" si="83"/>
        <v>75</v>
      </c>
      <c r="T131" s="4" t="str">
        <f t="shared" si="84"/>
        <v>A+</v>
      </c>
      <c r="U131" s="4" t="str">
        <f t="shared" si="85"/>
        <v>9</v>
      </c>
      <c r="V131" s="1">
        <v>4</v>
      </c>
      <c r="W131" s="11">
        <f t="shared" si="86"/>
        <v>36</v>
      </c>
      <c r="X131" s="26">
        <f>VLOOKUP(A131,[6]OM!$A$3:$E$134,3,0)</f>
        <v>29</v>
      </c>
      <c r="Y131" s="27">
        <f>VLOOKUP(A131,[6]OM!$A$3:$E$134,4,0)</f>
        <v>46</v>
      </c>
      <c r="Z131" s="3">
        <f t="shared" si="87"/>
        <v>75</v>
      </c>
      <c r="AA131" s="4" t="str">
        <f t="shared" si="88"/>
        <v>A+</v>
      </c>
      <c r="AB131" s="4" t="str">
        <f t="shared" si="89"/>
        <v>9</v>
      </c>
      <c r="AC131" s="1">
        <v>4</v>
      </c>
      <c r="AD131" s="11">
        <f t="shared" si="90"/>
        <v>36</v>
      </c>
      <c r="AE131" s="26">
        <f>VLOOKUP(A131,[7]ME!$A$3:$E$134,3,0)</f>
        <v>29</v>
      </c>
      <c r="AF131" s="27">
        <f>VLOOKUP(A131,[7]ME!$A$3:$E$134,4,0)</f>
        <v>46</v>
      </c>
      <c r="AG131" s="3">
        <f t="shared" si="91"/>
        <v>75</v>
      </c>
      <c r="AH131" s="4" t="str">
        <f t="shared" si="92"/>
        <v>A+</v>
      </c>
      <c r="AI131" s="4" t="str">
        <f t="shared" si="93"/>
        <v>9</v>
      </c>
      <c r="AJ131" s="1">
        <v>4</v>
      </c>
      <c r="AK131" s="11">
        <f t="shared" si="94"/>
        <v>36</v>
      </c>
      <c r="AL131" s="26">
        <f>VLOOKUP(A131,[8]EMC!$A$3:$E$134,3,0)</f>
        <v>29</v>
      </c>
      <c r="AM131" s="26">
        <f>VLOOKUP(A131,[8]EMC!$A$3:$E$134,4,0)</f>
        <v>46</v>
      </c>
      <c r="AN131" s="3">
        <f t="shared" si="95"/>
        <v>75</v>
      </c>
      <c r="AO131" s="4" t="str">
        <f t="shared" si="96"/>
        <v>A+</v>
      </c>
      <c r="AP131" s="4" t="str">
        <f t="shared" si="97"/>
        <v>9</v>
      </c>
      <c r="AQ131" s="1">
        <v>4</v>
      </c>
      <c r="AR131" s="11">
        <f t="shared" si="98"/>
        <v>36</v>
      </c>
      <c r="AS131" s="17">
        <f>VLOOKUP(A131,[9]NSS!$A$3:$E$134,3,0)</f>
        <v>29</v>
      </c>
      <c r="AT131" s="17">
        <f>VLOOKUP(A131,[9]NSS!$A$3:$E$134,4,0)</f>
        <v>46</v>
      </c>
      <c r="AU131" s="3">
        <f t="shared" si="99"/>
        <v>75</v>
      </c>
      <c r="AV131" s="4" t="str">
        <f t="shared" si="100"/>
        <v>A+</v>
      </c>
      <c r="AW131" s="4" t="str">
        <f t="shared" si="101"/>
        <v>9</v>
      </c>
      <c r="AX131" s="1">
        <v>4</v>
      </c>
      <c r="AY131" s="11">
        <f t="shared" si="102"/>
        <v>36</v>
      </c>
      <c r="AZ131" s="26">
        <f>VLOOKUP(A131,[10]ITM!$A$3:$E$134,3,0)</f>
        <v>29</v>
      </c>
      <c r="BA131" s="26">
        <f>VLOOKUP(A131,[10]ITM!$A$3:$E$134,4,0)</f>
        <v>46</v>
      </c>
      <c r="BB131" s="3">
        <f t="shared" si="103"/>
        <v>75</v>
      </c>
      <c r="BC131" s="4" t="str">
        <f t="shared" si="104"/>
        <v>A+</v>
      </c>
      <c r="BD131" s="4" t="str">
        <f t="shared" si="105"/>
        <v>9</v>
      </c>
      <c r="BE131" s="1">
        <v>4</v>
      </c>
      <c r="BF131" s="11">
        <f t="shared" si="106"/>
        <v>36</v>
      </c>
      <c r="BG131" s="3">
        <f t="shared" si="107"/>
        <v>232</v>
      </c>
      <c r="BH131" s="3">
        <f t="shared" si="108"/>
        <v>368</v>
      </c>
      <c r="BI131" s="3">
        <f t="shared" si="109"/>
        <v>600</v>
      </c>
      <c r="BJ131" s="7">
        <f t="shared" si="110"/>
        <v>72</v>
      </c>
      <c r="BK131" s="7">
        <f t="shared" si="111"/>
        <v>288</v>
      </c>
      <c r="BL131" s="12">
        <f t="shared" si="112"/>
        <v>75</v>
      </c>
      <c r="BM131" s="3" t="s">
        <v>19</v>
      </c>
      <c r="BN131" s="8">
        <f t="shared" si="113"/>
        <v>9</v>
      </c>
      <c r="BO131" s="4" t="str">
        <f t="shared" si="114"/>
        <v>A+</v>
      </c>
      <c r="BP131" s="10" t="str">
        <f t="shared" si="115"/>
        <v>75-79-99</v>
      </c>
    </row>
    <row r="132" spans="1:68" x14ac:dyDescent="0.25">
      <c r="A132" s="13">
        <f>[2]Sheet1!$A131</f>
        <v>1719130</v>
      </c>
      <c r="B132" s="14" t="str">
        <f>[2]Sheet1!$E131</f>
        <v>Rahul Rakesh Sharma</v>
      </c>
      <c r="C132" s="17">
        <f>VLOOKUP(A132,[3]PM!$A$3:$E$134,3,0)</f>
        <v>27</v>
      </c>
      <c r="D132" s="17">
        <f>VLOOKUP(A132,[3]PM!$A$3:$E$134,4,0)</f>
        <v>40</v>
      </c>
      <c r="E132" s="3">
        <f t="shared" si="75"/>
        <v>67</v>
      </c>
      <c r="F132" s="4" t="str">
        <f t="shared" si="76"/>
        <v>B+</v>
      </c>
      <c r="G132" s="4" t="str">
        <f t="shared" si="77"/>
        <v>7</v>
      </c>
      <c r="H132" s="1">
        <v>4</v>
      </c>
      <c r="I132" s="11">
        <f t="shared" si="78"/>
        <v>28</v>
      </c>
      <c r="J132" s="17">
        <f>VLOOKUP(A132,[4]FA!$A$3:$E$134,3,0)</f>
        <v>27</v>
      </c>
      <c r="K132" s="17">
        <f>VLOOKUP(A132,[1]FA!$A$3:$E$134,4,0)</f>
        <v>40</v>
      </c>
      <c r="L132" s="3">
        <f t="shared" si="79"/>
        <v>67</v>
      </c>
      <c r="M132" s="4" t="str">
        <f t="shared" si="80"/>
        <v>B+</v>
      </c>
      <c r="N132" s="4" t="str">
        <f t="shared" si="81"/>
        <v>7</v>
      </c>
      <c r="O132" s="1">
        <v>4</v>
      </c>
      <c r="P132" s="11">
        <f t="shared" si="82"/>
        <v>28</v>
      </c>
      <c r="Q132" s="25">
        <f>VLOOKUP(A132,[5]BS!$A$3:$E$134,3,0)</f>
        <v>27</v>
      </c>
      <c r="R132" s="25">
        <f>VLOOKUP(A132,[5]BS!$A$3:$E$134,4,0)</f>
        <v>40</v>
      </c>
      <c r="S132" s="3">
        <f t="shared" si="83"/>
        <v>67</v>
      </c>
      <c r="T132" s="4" t="str">
        <f t="shared" si="84"/>
        <v>A</v>
      </c>
      <c r="U132" s="4" t="str">
        <f t="shared" si="85"/>
        <v>7</v>
      </c>
      <c r="V132" s="1">
        <v>4</v>
      </c>
      <c r="W132" s="11">
        <f t="shared" si="86"/>
        <v>28</v>
      </c>
      <c r="X132" s="26">
        <f>VLOOKUP(A132,[6]OM!$A$3:$E$134,3,0)</f>
        <v>27</v>
      </c>
      <c r="Y132" s="27">
        <f>VLOOKUP(A132,[6]OM!$A$3:$E$134,4,0)</f>
        <v>40</v>
      </c>
      <c r="Z132" s="3">
        <f t="shared" si="87"/>
        <v>67</v>
      </c>
      <c r="AA132" s="4" t="str">
        <f t="shared" si="88"/>
        <v>B+</v>
      </c>
      <c r="AB132" s="4" t="str">
        <f t="shared" si="89"/>
        <v>7</v>
      </c>
      <c r="AC132" s="1">
        <v>4</v>
      </c>
      <c r="AD132" s="11">
        <f t="shared" si="90"/>
        <v>28</v>
      </c>
      <c r="AE132" s="26">
        <f>VLOOKUP(A132,[7]ME!$A$3:$E$134,3,0)</f>
        <v>27</v>
      </c>
      <c r="AF132" s="27">
        <f>VLOOKUP(A132,[7]ME!$A$3:$E$134,4,0)</f>
        <v>40</v>
      </c>
      <c r="AG132" s="3">
        <f t="shared" si="91"/>
        <v>67</v>
      </c>
      <c r="AH132" s="4" t="str">
        <f t="shared" si="92"/>
        <v>B+</v>
      </c>
      <c r="AI132" s="4" t="str">
        <f t="shared" si="93"/>
        <v>7</v>
      </c>
      <c r="AJ132" s="1">
        <v>4</v>
      </c>
      <c r="AK132" s="11">
        <f t="shared" si="94"/>
        <v>28</v>
      </c>
      <c r="AL132" s="26">
        <f>VLOOKUP(A132,[8]EMC!$A$3:$E$134,3,0)</f>
        <v>27</v>
      </c>
      <c r="AM132" s="26">
        <f>VLOOKUP(A132,[8]EMC!$A$3:$E$134,4,0)</f>
        <v>40</v>
      </c>
      <c r="AN132" s="3">
        <f t="shared" si="95"/>
        <v>67</v>
      </c>
      <c r="AO132" s="4" t="str">
        <f t="shared" si="96"/>
        <v>B+</v>
      </c>
      <c r="AP132" s="4" t="str">
        <f t="shared" si="97"/>
        <v>7</v>
      </c>
      <c r="AQ132" s="1">
        <v>4</v>
      </c>
      <c r="AR132" s="11">
        <f t="shared" si="98"/>
        <v>28</v>
      </c>
      <c r="AS132" s="17">
        <f>VLOOKUP(A132,[9]NSS!$A$3:$E$134,3,0)</f>
        <v>27</v>
      </c>
      <c r="AT132" s="17">
        <f>VLOOKUP(A132,[9]NSS!$A$3:$E$134,4,0)</f>
        <v>40</v>
      </c>
      <c r="AU132" s="3">
        <f t="shared" si="99"/>
        <v>67</v>
      </c>
      <c r="AV132" s="4" t="str">
        <f t="shared" si="100"/>
        <v>B+</v>
      </c>
      <c r="AW132" s="4" t="str">
        <f t="shared" si="101"/>
        <v>7</v>
      </c>
      <c r="AX132" s="1">
        <v>4</v>
      </c>
      <c r="AY132" s="11">
        <f t="shared" si="102"/>
        <v>28</v>
      </c>
      <c r="AZ132" s="26">
        <f>VLOOKUP(A132,[10]ITM!$A$3:$E$134,3,0)</f>
        <v>27</v>
      </c>
      <c r="BA132" s="26">
        <f>VLOOKUP(A132,[10]ITM!$A$3:$E$134,4,0)</f>
        <v>40</v>
      </c>
      <c r="BB132" s="3">
        <f t="shared" si="103"/>
        <v>67</v>
      </c>
      <c r="BC132" s="4" t="str">
        <f t="shared" si="104"/>
        <v>B+</v>
      </c>
      <c r="BD132" s="4" t="str">
        <f t="shared" si="105"/>
        <v>7</v>
      </c>
      <c r="BE132" s="1">
        <v>4</v>
      </c>
      <c r="BF132" s="11">
        <f t="shared" si="106"/>
        <v>28</v>
      </c>
      <c r="BG132" s="3">
        <f t="shared" si="107"/>
        <v>216</v>
      </c>
      <c r="BH132" s="3">
        <f t="shared" si="108"/>
        <v>320</v>
      </c>
      <c r="BI132" s="3">
        <f t="shared" si="109"/>
        <v>536</v>
      </c>
      <c r="BJ132" s="7">
        <f t="shared" si="110"/>
        <v>56</v>
      </c>
      <c r="BK132" s="7">
        <f t="shared" si="111"/>
        <v>224</v>
      </c>
      <c r="BL132" s="12">
        <f t="shared" si="112"/>
        <v>67</v>
      </c>
      <c r="BM132" s="3" t="s">
        <v>19</v>
      </c>
      <c r="BN132" s="8">
        <f t="shared" si="113"/>
        <v>7</v>
      </c>
      <c r="BO132" s="4" t="str">
        <f t="shared" si="114"/>
        <v>B+</v>
      </c>
      <c r="BP132" s="10" t="str">
        <f t="shared" si="115"/>
        <v>65-69.99</v>
      </c>
    </row>
    <row r="133" spans="1:68" x14ac:dyDescent="0.25">
      <c r="A133" s="13">
        <f>[2]Sheet1!$A132</f>
        <v>1719131</v>
      </c>
      <c r="B133" s="14" t="str">
        <f>[2]Sheet1!$E132</f>
        <v>Raj Mohan Saxena</v>
      </c>
      <c r="C133" s="17">
        <f>VLOOKUP(A133,[3]PM!$A$3:$E$134,3,0)</f>
        <v>31</v>
      </c>
      <c r="D133" s="17">
        <f>VLOOKUP(A133,[3]PM!$A$3:$E$134,4,0)</f>
        <v>38</v>
      </c>
      <c r="E133" s="3">
        <f t="shared" ref="E133:E134" si="116">D133+C133</f>
        <v>69</v>
      </c>
      <c r="F133" s="4" t="str">
        <f t="shared" ref="F133:F134" si="117">IF(E133&lt;=50,"F",IF(E133&lt;=54.99,"P",IF(E133&lt;=59.99,"C",IF(E133&lt;=64.99,"B",IF(E133&lt;=69.99,"B+",IF(E133&lt;=74.99,"A",IF(E133&lt;=79.99,"A+","O")))))))</f>
        <v>B+</v>
      </c>
      <c r="G133" s="4" t="str">
        <f t="shared" ref="G133:G134" si="118">IF(E133&lt;=50,"0",IF(E133&lt;=54.99,"4",IF(E133&lt;=59.99,"5",IF(E133&lt;=64.99,"6",IF(E133&lt;=69.99,"7",IF(E133&lt;=74.99,"8",IF(E133&lt;=79.99,"9","10")))))))</f>
        <v>7</v>
      </c>
      <c r="H133" s="1">
        <v>4</v>
      </c>
      <c r="I133" s="11">
        <f t="shared" ref="I133:I134" si="119">G133*H133</f>
        <v>28</v>
      </c>
      <c r="J133" s="17">
        <f>VLOOKUP(A133,[4]FA!$A$3:$E$134,3,0)</f>
        <v>31</v>
      </c>
      <c r="K133" s="17">
        <f>VLOOKUP(A133,[1]FA!$A$3:$E$134,4,0)</f>
        <v>38</v>
      </c>
      <c r="L133" s="3">
        <f t="shared" ref="L133:L134" si="120">K133+J133</f>
        <v>69</v>
      </c>
      <c r="M133" s="4" t="str">
        <f t="shared" ref="M133:M134" si="121">IF(L133&lt;=50,"F",IF(L133&lt;=54.99,"P",IF(L133&lt;=59.99,"C",IF(L133&lt;=64.99,"B",IF(L133&lt;=69.99,"B+",IF(L133&lt;=74.99,"A",IF(L133&lt;=79.99,"A+","O")))))))</f>
        <v>B+</v>
      </c>
      <c r="N133" s="4" t="str">
        <f t="shared" ref="N133:N134" si="122">IF(L133&lt;=50,"0",IF(L133&lt;=54.99,"4",IF(L133&lt;=59.99,"5",IF(L133&lt;=64.99,"6",IF(L133&lt;=69.99,"7",IF(L133&lt;=74.99,"8",IF(L133&lt;=79.99,"9","10")))))))</f>
        <v>7</v>
      </c>
      <c r="O133" s="1">
        <v>4</v>
      </c>
      <c r="P133" s="11">
        <f t="shared" ref="P133:P134" si="123">N133*O133</f>
        <v>28</v>
      </c>
      <c r="Q133" s="25">
        <f>VLOOKUP(A133,[5]BS!$A$3:$E$134,3,0)</f>
        <v>31</v>
      </c>
      <c r="R133" s="25">
        <f>VLOOKUP(A133,[5]BS!$A$3:$E$134,4,0)</f>
        <v>38</v>
      </c>
      <c r="S133" s="3">
        <f t="shared" ref="S133:S134" si="124">R133+Q133</f>
        <v>69</v>
      </c>
      <c r="T133" s="4" t="str">
        <f t="shared" ref="T133:T134" si="125">IF(S133&lt;=40,"F",IF(S133&lt;=44,"D",IF(S133&lt;=49,"C",IF(S133&lt;=54,"B",IF(S133&lt;=59,"B+",IF(S133&lt;=69,"A",IF(S133&lt;=79,"A+","O")))))))</f>
        <v>A</v>
      </c>
      <c r="U133" s="4" t="str">
        <f t="shared" ref="U133:U134" si="126">IF(S133&lt;=50,"0",IF(S133&lt;=54.99,"4",IF(S133&lt;=59.99,"5",IF(S133&lt;=64.99,"6",IF(S133&lt;=69.99,"7",IF(S133&lt;=74.99,"8",IF(S133&lt;=79.99,"9","10")))))))</f>
        <v>7</v>
      </c>
      <c r="V133" s="1">
        <v>4</v>
      </c>
      <c r="W133" s="11">
        <f t="shared" ref="W133:W134" si="127">U133*V133</f>
        <v>28</v>
      </c>
      <c r="X133" s="26">
        <f>VLOOKUP(A133,[6]OM!$A$3:$E$134,3,0)</f>
        <v>31</v>
      </c>
      <c r="Y133" s="27">
        <f>VLOOKUP(A133,[6]OM!$A$3:$E$134,4,0)</f>
        <v>38</v>
      </c>
      <c r="Z133" s="3">
        <f t="shared" ref="Z133:Z134" si="128">Y133+X133</f>
        <v>69</v>
      </c>
      <c r="AA133" s="4" t="str">
        <f t="shared" ref="AA133:AA134" si="129">IF(Z133&lt;=50,"F",IF(Z133&lt;=54.99,"P",IF(Z133&lt;=59.99,"C",IF(Z133&lt;=64.99,"B",IF(Z133&lt;=69.99,"B+",IF(Z133&lt;=74.99,"A",IF(Z133&lt;=79.99,"A+","O")))))))</f>
        <v>B+</v>
      </c>
      <c r="AB133" s="4" t="str">
        <f t="shared" ref="AB133:AB134" si="130">IF(Z133&lt;=50,"0",IF(Z133&lt;=54.99,"4",IF(Z133&lt;=59.99,"5",IF(Z133&lt;=64.99,"6",IF(Z133&lt;=69.99,"7",IF(Z133&lt;=74.99,"8",IF(Z133&lt;=79.99,"9","10")))))))</f>
        <v>7</v>
      </c>
      <c r="AC133" s="1">
        <v>4</v>
      </c>
      <c r="AD133" s="11">
        <f t="shared" ref="AD133:AD134" si="131">AB133*AC133</f>
        <v>28</v>
      </c>
      <c r="AE133" s="26">
        <f>VLOOKUP(A133,[7]ME!$A$3:$E$134,3,0)</f>
        <v>31</v>
      </c>
      <c r="AF133" s="27">
        <f>VLOOKUP(A133,[7]ME!$A$3:$E$134,4,0)</f>
        <v>38</v>
      </c>
      <c r="AG133" s="3">
        <f t="shared" ref="AG133:AG134" si="132">AF133+AE133</f>
        <v>69</v>
      </c>
      <c r="AH133" s="4" t="str">
        <f t="shared" ref="AH133:AH134" si="133">IF(AG133&lt;=50,"F",IF(AG133&lt;=54.99,"P",IF(AG133&lt;=59.99,"C",IF(AG133&lt;=64.99,"B",IF(AG133&lt;=69.99,"B+",IF(AG133&lt;=74.99,"A",IF(AG133&lt;=79.99,"A+","O")))))))</f>
        <v>B+</v>
      </c>
      <c r="AI133" s="4" t="str">
        <f t="shared" ref="AI133:AI134" si="134">IF(AG133&lt;=50,"0",IF(AG133&lt;=54.99,"4",IF(AG133&lt;=59.99,"5",IF(AG133&lt;=64.99,"6",IF(AG133&lt;=69.99,"7",IF(AG133&lt;=74.99,"8",IF(AG133&lt;=79.99,"9","10")))))))</f>
        <v>7</v>
      </c>
      <c r="AJ133" s="1">
        <v>4</v>
      </c>
      <c r="AK133" s="11">
        <f t="shared" ref="AK133:AK134" si="135">AI133*AJ133</f>
        <v>28</v>
      </c>
      <c r="AL133" s="26">
        <f>VLOOKUP(A133,[8]EMC!$A$3:$E$134,3,0)</f>
        <v>31</v>
      </c>
      <c r="AM133" s="26">
        <f>VLOOKUP(A133,[8]EMC!$A$3:$E$134,4,0)</f>
        <v>38</v>
      </c>
      <c r="AN133" s="3">
        <f t="shared" ref="AN133:AN134" si="136">AM133+AL133</f>
        <v>69</v>
      </c>
      <c r="AO133" s="4" t="str">
        <f t="shared" ref="AO133:AO134" si="137">IF(AN133&lt;=50,"F",IF(AN133&lt;=54.99,"P",IF(AN133&lt;=59.99,"C",IF(AN133&lt;=64.99,"B",IF(AN133&lt;=69.99,"B+",IF(AN133&lt;=74.99,"A",IF(AN133&lt;=79.99,"A+","O")))))))</f>
        <v>B+</v>
      </c>
      <c r="AP133" s="4" t="str">
        <f t="shared" ref="AP133:AP134" si="138">IF(AN133&lt;=50,"0",IF(AN133&lt;=54.99,"4",IF(AN133&lt;=59.99,"5",IF(AN133&lt;=64.99,"6",IF(AN133&lt;=69.99,"7",IF(AN133&lt;=74.99,"8",IF(AN133&lt;=79.99,"9","10")))))))</f>
        <v>7</v>
      </c>
      <c r="AQ133" s="1">
        <v>4</v>
      </c>
      <c r="AR133" s="11">
        <f t="shared" ref="AR133:AR134" si="139">AP133*AQ133</f>
        <v>28</v>
      </c>
      <c r="AS133" s="17">
        <f>VLOOKUP(A133,[9]NSS!$A$3:$E$134,3,0)</f>
        <v>31</v>
      </c>
      <c r="AT133" s="17">
        <f>VLOOKUP(A133,[9]NSS!$A$3:$E$134,4,0)</f>
        <v>38</v>
      </c>
      <c r="AU133" s="3">
        <f t="shared" ref="AU133:AU134" si="140">AT133+AS133</f>
        <v>69</v>
      </c>
      <c r="AV133" s="4" t="str">
        <f t="shared" ref="AV133:AV134" si="141">IF(AU133&lt;=50,"F",IF(AU133&lt;=54.99,"P",IF(AU133&lt;=59.99,"C",IF(AU133&lt;=64.99,"B",IF(AU133&lt;=69.99,"B+",IF(AU133&lt;=74.99,"A",IF(AU133&lt;=79.99,"A+","O")))))))</f>
        <v>B+</v>
      </c>
      <c r="AW133" s="4" t="str">
        <f t="shared" ref="AW133:AW134" si="142">IF(AU133&lt;=50,"0",IF(AU133&lt;=54.99,"4",IF(AU133&lt;=59.99,"5",IF(AU133&lt;=64.99,"6",IF(AU133&lt;=69.99,"7",IF(AU133&lt;=74.99,"8",IF(AU133&lt;=79.99,"9","10")))))))</f>
        <v>7</v>
      </c>
      <c r="AX133" s="1">
        <v>4</v>
      </c>
      <c r="AY133" s="11">
        <f t="shared" ref="AY133:AY134" si="143">AW133*AX133</f>
        <v>28</v>
      </c>
      <c r="AZ133" s="26">
        <f>VLOOKUP(A133,[10]ITM!$A$3:$E$134,3,0)</f>
        <v>31</v>
      </c>
      <c r="BA133" s="26">
        <f>VLOOKUP(A133,[10]ITM!$A$3:$E$134,4,0)</f>
        <v>38</v>
      </c>
      <c r="BB133" s="3">
        <f t="shared" ref="BB133:BB134" si="144">BA133+AZ133</f>
        <v>69</v>
      </c>
      <c r="BC133" s="4" t="str">
        <f t="shared" ref="BC133:BC134" si="145">IF(BB133&lt;=50,"F",IF(BB133&lt;=54.99,"P",IF(BB133&lt;=59.99,"C",IF(BB133&lt;=64.99,"B",IF(BB133&lt;=69.99,"B+",IF(BB133&lt;=74.99,"A",IF(BB133&lt;=79.99,"A+","O")))))))</f>
        <v>B+</v>
      </c>
      <c r="BD133" s="4" t="str">
        <f t="shared" ref="BD133:BD134" si="146">IF(BB133&lt;=50,"0",IF(BB133&lt;=54.99,"4",IF(BB133&lt;=59.99,"5",IF(BB133&lt;=64.99,"6",IF(BB133&lt;=69.99,"7",IF(BB133&lt;=74.99,"8",IF(BB133&lt;=79.99,"9","10")))))))</f>
        <v>7</v>
      </c>
      <c r="BE133" s="1">
        <v>4</v>
      </c>
      <c r="BF133" s="11">
        <f t="shared" ref="BF133:BF134" si="147">BD133*BE133</f>
        <v>28</v>
      </c>
      <c r="BG133" s="3">
        <f t="shared" ref="BG133:BG134" si="148">AZ133+AS133+AE133+X133+J133+C133+Q133+AL133</f>
        <v>248</v>
      </c>
      <c r="BH133" s="3">
        <f t="shared" ref="BH133:BH134" si="149">BA133+AT133+AF133+Y133+K133+D133+R133+AM133</f>
        <v>304</v>
      </c>
      <c r="BI133" s="3">
        <f t="shared" ref="BI133:BI134" si="150">BH133+BG133</f>
        <v>552</v>
      </c>
      <c r="BJ133" s="7">
        <f t="shared" ref="BJ133:BJ134" si="151">G133+N133+U133+AB133+AI133+AP133+BD133+AW133</f>
        <v>56</v>
      </c>
      <c r="BK133" s="7">
        <f t="shared" ref="BK133:BK134" si="152">I133+P133+W133+AD133+AK133+AY133+BF133+AR133</f>
        <v>224</v>
      </c>
      <c r="BL133" s="12">
        <f t="shared" ref="BL133:BL134" si="153">(BI133/800)*100</f>
        <v>69</v>
      </c>
      <c r="BM133" s="3" t="s">
        <v>19</v>
      </c>
      <c r="BN133" s="8">
        <f t="shared" ref="BN133:BN134" si="154">BK133/32</f>
        <v>7</v>
      </c>
      <c r="BO133" s="4" t="str">
        <f t="shared" ref="BO133:BO134" si="155">IF(BL133&lt;=50,"F",IF(BL133&lt;=54.99,"P",IF(BL133&lt;=59.99,"C",IF(BL133&lt;=64.99,"B",IF(BL133&lt;=69.99,"B+",IF(BL133&lt;=74.99,"A",IF(BL133&lt;=79.99,"A+","O")))))))</f>
        <v>B+</v>
      </c>
      <c r="BP133" s="10" t="str">
        <f t="shared" ref="BP133:BP134" si="156">IF(BN133&lt;=4,"50",IF(BN133&lt;=4.5,"50-54.99",IF(BN133&lt;=5.5,"55-59.99",IF(BN133&lt;=6.5,"60-64.99",IF(BN133&lt;=7.5,"65-69.99",IF(BN133&lt;=8.5,"70.74.99",IF(BN133&lt;=9.5,"75-79-99","10")))))))</f>
        <v>65-69.99</v>
      </c>
    </row>
    <row r="134" spans="1:68" x14ac:dyDescent="0.25">
      <c r="A134" s="13">
        <f>[2]Sheet1!$A133</f>
        <v>1719132</v>
      </c>
      <c r="B134" s="14" t="str">
        <f>[2]Sheet1!$E133</f>
        <v>Komal Sameer Shelatkar</v>
      </c>
      <c r="C134" s="17">
        <f>VLOOKUP(A134,[3]PM!$A$3:$E$134,3,0)</f>
        <v>28</v>
      </c>
      <c r="D134" s="17">
        <f>VLOOKUP(A134,[3]PM!$A$3:$E$134,4,0)</f>
        <v>37</v>
      </c>
      <c r="E134" s="3">
        <f t="shared" si="116"/>
        <v>65</v>
      </c>
      <c r="F134" s="4" t="str">
        <f t="shared" si="117"/>
        <v>B+</v>
      </c>
      <c r="G134" s="4" t="str">
        <f t="shared" si="118"/>
        <v>7</v>
      </c>
      <c r="H134" s="1">
        <v>4</v>
      </c>
      <c r="I134" s="11">
        <f t="shared" si="119"/>
        <v>28</v>
      </c>
      <c r="J134" s="17">
        <f>VLOOKUP(A134,[4]FA!$A$3:$E$134,3,0)</f>
        <v>28</v>
      </c>
      <c r="K134" s="17">
        <f>VLOOKUP(A134,[1]FA!$A$3:$E$134,4,0)</f>
        <v>37</v>
      </c>
      <c r="L134" s="3">
        <f t="shared" si="120"/>
        <v>65</v>
      </c>
      <c r="M134" s="4" t="str">
        <f t="shared" si="121"/>
        <v>B+</v>
      </c>
      <c r="N134" s="4" t="str">
        <f t="shared" si="122"/>
        <v>7</v>
      </c>
      <c r="O134" s="1">
        <v>4</v>
      </c>
      <c r="P134" s="11">
        <f t="shared" si="123"/>
        <v>28</v>
      </c>
      <c r="Q134" s="25">
        <f>VLOOKUP(A134,[5]BS!$A$3:$E$134,3,0)</f>
        <v>28</v>
      </c>
      <c r="R134" s="25">
        <f>VLOOKUP(A134,[5]BS!$A$3:$E$134,4,0)</f>
        <v>37</v>
      </c>
      <c r="S134" s="3">
        <f t="shared" si="124"/>
        <v>65</v>
      </c>
      <c r="T134" s="4" t="str">
        <f t="shared" si="125"/>
        <v>A</v>
      </c>
      <c r="U134" s="4" t="str">
        <f t="shared" si="126"/>
        <v>7</v>
      </c>
      <c r="V134" s="1">
        <v>4</v>
      </c>
      <c r="W134" s="11">
        <f t="shared" si="127"/>
        <v>28</v>
      </c>
      <c r="X134" s="26">
        <f>VLOOKUP(A134,[6]OM!$A$3:$E$134,3,0)</f>
        <v>28</v>
      </c>
      <c r="Y134" s="27">
        <f>VLOOKUP(A134,[6]OM!$A$3:$E$134,4,0)</f>
        <v>37</v>
      </c>
      <c r="Z134" s="3">
        <f t="shared" si="128"/>
        <v>65</v>
      </c>
      <c r="AA134" s="4" t="str">
        <f t="shared" si="129"/>
        <v>B+</v>
      </c>
      <c r="AB134" s="4" t="str">
        <f t="shared" si="130"/>
        <v>7</v>
      </c>
      <c r="AC134" s="1">
        <v>4</v>
      </c>
      <c r="AD134" s="11">
        <f t="shared" si="131"/>
        <v>28</v>
      </c>
      <c r="AE134" s="26">
        <f>VLOOKUP(A134,[7]ME!$A$3:$E$134,3,0)</f>
        <v>28</v>
      </c>
      <c r="AF134" s="27">
        <f>VLOOKUP(A134,[7]ME!$A$3:$E$134,4,0)</f>
        <v>37</v>
      </c>
      <c r="AG134" s="3">
        <f t="shared" si="132"/>
        <v>65</v>
      </c>
      <c r="AH134" s="4" t="str">
        <f t="shared" si="133"/>
        <v>B+</v>
      </c>
      <c r="AI134" s="4" t="str">
        <f t="shared" si="134"/>
        <v>7</v>
      </c>
      <c r="AJ134" s="1">
        <v>4</v>
      </c>
      <c r="AK134" s="11">
        <f t="shared" si="135"/>
        <v>28</v>
      </c>
      <c r="AL134" s="26">
        <f>VLOOKUP(A134,[8]EMC!$A$3:$E$134,3,0)</f>
        <v>28</v>
      </c>
      <c r="AM134" s="26">
        <f>VLOOKUP(A134,[8]EMC!$A$3:$E$134,4,0)</f>
        <v>37</v>
      </c>
      <c r="AN134" s="3">
        <f t="shared" si="136"/>
        <v>65</v>
      </c>
      <c r="AO134" s="4" t="str">
        <f t="shared" si="137"/>
        <v>B+</v>
      </c>
      <c r="AP134" s="4" t="str">
        <f t="shared" si="138"/>
        <v>7</v>
      </c>
      <c r="AQ134" s="1">
        <v>4</v>
      </c>
      <c r="AR134" s="11">
        <f t="shared" si="139"/>
        <v>28</v>
      </c>
      <c r="AS134" s="17">
        <f>VLOOKUP(A134,[9]NSS!$A$3:$E$134,3,0)</f>
        <v>28</v>
      </c>
      <c r="AT134" s="17">
        <f>VLOOKUP(A134,[9]NSS!$A$3:$E$134,4,0)</f>
        <v>37</v>
      </c>
      <c r="AU134" s="3">
        <f t="shared" si="140"/>
        <v>65</v>
      </c>
      <c r="AV134" s="4" t="str">
        <f t="shared" si="141"/>
        <v>B+</v>
      </c>
      <c r="AW134" s="4" t="str">
        <f t="shared" si="142"/>
        <v>7</v>
      </c>
      <c r="AX134" s="1">
        <v>4</v>
      </c>
      <c r="AY134" s="11">
        <f t="shared" si="143"/>
        <v>28</v>
      </c>
      <c r="AZ134" s="26">
        <f>VLOOKUP(A134,[10]ITM!$A$3:$E$134,3,0)</f>
        <v>28</v>
      </c>
      <c r="BA134" s="26">
        <f>VLOOKUP(A134,[10]ITM!$A$3:$E$134,4,0)</f>
        <v>37</v>
      </c>
      <c r="BB134" s="3">
        <f t="shared" si="144"/>
        <v>65</v>
      </c>
      <c r="BC134" s="4" t="str">
        <f t="shared" si="145"/>
        <v>B+</v>
      </c>
      <c r="BD134" s="4" t="str">
        <f t="shared" si="146"/>
        <v>7</v>
      </c>
      <c r="BE134" s="1">
        <v>4</v>
      </c>
      <c r="BF134" s="11">
        <f t="shared" si="147"/>
        <v>28</v>
      </c>
      <c r="BG134" s="3">
        <f t="shared" si="148"/>
        <v>224</v>
      </c>
      <c r="BH134" s="3">
        <f t="shared" si="149"/>
        <v>296</v>
      </c>
      <c r="BI134" s="3">
        <f t="shared" si="150"/>
        <v>520</v>
      </c>
      <c r="BJ134" s="7">
        <f t="shared" si="151"/>
        <v>56</v>
      </c>
      <c r="BK134" s="7">
        <f t="shared" si="152"/>
        <v>224</v>
      </c>
      <c r="BL134" s="12">
        <f t="shared" si="153"/>
        <v>65</v>
      </c>
      <c r="BM134" s="3" t="s">
        <v>19</v>
      </c>
      <c r="BN134" s="8">
        <f t="shared" si="154"/>
        <v>7</v>
      </c>
      <c r="BO134" s="4" t="str">
        <f t="shared" si="155"/>
        <v>B+</v>
      </c>
      <c r="BP134" s="10" t="str">
        <f t="shared" si="156"/>
        <v>65-69.99</v>
      </c>
    </row>
  </sheetData>
  <sheetProtection algorithmName="SHA-512" hashValue="k/lgQPVXaBposqiAnepWT7rhRQHC11gvqjmGLZnYv1r60t4xL7jwueNIBCN/ZEkXG+bWMDcM4gji5X76/rPdoQ==" saltValue="UCFH0/EfWAOf5g5yU2nxbA==" spinCount="100000" sheet="1" objects="1" scenarios="1"/>
  <mergeCells count="11">
    <mergeCell ref="BG1:BK1"/>
    <mergeCell ref="BL1:BP1"/>
    <mergeCell ref="A1:B1"/>
    <mergeCell ref="AF1:AK1"/>
    <mergeCell ref="AM1:AR1"/>
    <mergeCell ref="AT1:AY1"/>
    <mergeCell ref="BA1:BF1"/>
    <mergeCell ref="D1:I1"/>
    <mergeCell ref="K1:P1"/>
    <mergeCell ref="R1:W1"/>
    <mergeCell ref="Y1:A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Divya</dc:creator>
  <cp:lastModifiedBy>Abhishek Chitnis</cp:lastModifiedBy>
  <dcterms:created xsi:type="dcterms:W3CDTF">2018-12-20T09:44:54Z</dcterms:created>
  <dcterms:modified xsi:type="dcterms:W3CDTF">2019-01-21T05:51:03Z</dcterms:modified>
</cp:coreProperties>
</file>