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Prgramming Language" sheetId="2" r:id="rId4"/>
    <sheet state="visible" name="Math" sheetId="3" r:id="rId5"/>
    <sheet state="visible" name="Physics" sheetId="4" r:id="rId6"/>
    <sheet state="visible" name="Deep Learning" sheetId="5" r:id="rId7"/>
    <sheet state="visible" name="Frameworks" sheetId="6" r:id="rId8"/>
    <sheet state="visible" name="More" sheetId="7" r:id="rId9"/>
    <sheet state="visible" name="Comments" sheetId="8" r:id="rId10"/>
  </sheets>
  <definedNames/>
  <calcPr/>
</workbook>
</file>

<file path=xl/sharedStrings.xml><?xml version="1.0" encoding="utf-8"?>
<sst xmlns="http://schemas.openxmlformats.org/spreadsheetml/2006/main" count="181" uniqueCount="132">
  <si>
    <t>Added Machine Learning with Python Youtube Playlist  for Machine Learning in Deep Learning section</t>
  </si>
  <si>
    <t xml:space="preserve">Note from SDC ND Instructor </t>
  </si>
  <si>
    <t>Course Name</t>
  </si>
  <si>
    <t>Comments</t>
  </si>
  <si>
    <t>Linear Algebra</t>
  </si>
  <si>
    <t>Python</t>
  </si>
  <si>
    <t>Cover Basics like classes, methods and inheritance.</t>
  </si>
  <si>
    <t>1.2 GB Download</t>
  </si>
  <si>
    <t>the link is given by Instructor David</t>
  </si>
  <si>
    <t xml:space="preserve">Basics - Numpy - Blot with matplotlib - Histograms </t>
  </si>
  <si>
    <t>400 MB Download</t>
  </si>
  <si>
    <t>Category</t>
  </si>
  <si>
    <t>1.2 GB Download - it's about vectors not included Matrix Multiplication</t>
  </si>
  <si>
    <t>Name</t>
  </si>
  <si>
    <t>Level</t>
  </si>
  <si>
    <t>Important Topics</t>
  </si>
  <si>
    <t>Source of this Info</t>
  </si>
  <si>
    <t>Programming Language</t>
  </si>
  <si>
    <t>Python 3</t>
  </si>
  <si>
    <t>Intermediate</t>
  </si>
  <si>
    <t>Numpy - Tuples, and dictionaries
Procedures, objects, modules</t>
  </si>
  <si>
    <t>ML ND Prerequisites - Term 1</t>
  </si>
  <si>
    <t>SoloLearn Learn Python - Android or IOS or Web</t>
  </si>
  <si>
    <t>C++</t>
  </si>
  <si>
    <t>use it while you going to work</t>
  </si>
  <si>
    <t>Memory Allocation - References - Classes</t>
  </si>
  <si>
    <t>Calculus</t>
  </si>
  <si>
    <t>David SDC ND Instructor - Term 2 and 3</t>
  </si>
  <si>
    <t>Math</t>
  </si>
  <si>
    <t>Basic</t>
  </si>
  <si>
    <t>Matrix Multiplication</t>
  </si>
  <si>
    <t>David SDC ND Instructor</t>
  </si>
  <si>
    <t>Derivatives - Integrals</t>
  </si>
  <si>
    <t>Statistics</t>
  </si>
  <si>
    <t>Mean - Standard Deviation - Probability Distributions</t>
  </si>
  <si>
    <t>ML ND Prerequisites - David SDC ND Instructor</t>
  </si>
  <si>
    <t>Physics</t>
  </si>
  <si>
    <t>Velocity - Torque - Forces</t>
  </si>
  <si>
    <t>Deep Learning</t>
  </si>
  <si>
    <t>Machine Learning</t>
  </si>
  <si>
    <t>just intro course</t>
  </si>
  <si>
    <t>David and Oliver SDC ND Instructor</t>
  </si>
  <si>
    <t xml:space="preserve">Neural Networks        </t>
  </si>
  <si>
    <t>Oliver SDC ND Instructor</t>
  </si>
  <si>
    <t>Frameworks</t>
  </si>
  <si>
    <t>OpenCV</t>
  </si>
  <si>
    <t>have a look</t>
  </si>
  <si>
    <t>from 2015</t>
  </si>
  <si>
    <t>TensorFlow</t>
  </si>
  <si>
    <t>ROS</t>
  </si>
  <si>
    <t>from 2011- advanced and include allocation/deallocation procedures</t>
  </si>
  <si>
    <t>Keras</t>
  </si>
  <si>
    <t>Slack</t>
  </si>
  <si>
    <t xml:space="preserve">Carefully curated list of C++ books (non free) </t>
  </si>
  <si>
    <t>SoloLearn Learn C++ - Android or IOS or Web</t>
  </si>
  <si>
    <t>Algorithms</t>
  </si>
  <si>
    <t>udacity intro to Statistics Requirements mean, median and mode of a set of numbers</t>
  </si>
  <si>
    <t>200 Mb download - 1h:36m Videos</t>
  </si>
  <si>
    <t>1 chapter in this topic</t>
  </si>
  <si>
    <t>Videos</t>
  </si>
  <si>
    <t>down in the link</t>
  </si>
  <si>
    <t>Bonus: Python (novice level), SciKit Learn</t>
  </si>
  <si>
    <t>http://www.deeplearningbook.org/</t>
  </si>
  <si>
    <t>https://developer.nvidia.com/deep-learning-courses</t>
  </si>
  <si>
    <t>Neural Networks included and the channel is nice</t>
  </si>
  <si>
    <t>Neural Network</t>
  </si>
  <si>
    <t>it's 3 articles</t>
  </si>
  <si>
    <t>Chapter 10</t>
  </si>
  <si>
    <t>Artificial Intelligence</t>
  </si>
  <si>
    <t>Some linear algebra prereq</t>
  </si>
  <si>
    <t>Computer Vision</t>
  </si>
  <si>
    <t>Robotics</t>
  </si>
  <si>
    <t>* Bay Area Deep Learning School [Day 1](https://www.youtube.com/watch?v=eyovmAtoUx0) on YouTube</t>
  </si>
  <si>
    <t>* Stanford's [CS231n](http://cs231n.github.io/) Convolutional Neural Networks for Visual Recognition ([YouTube lectures](https://www.youtube.com/playlist?list=PL16j5WbGpaM0_Tj8CRmurZ8Kk1gEBc7fg))</t>
  </si>
  <si>
    <t>* UC Berkeley CS188 Intro to Artificial Intelligence Lecture 9: [Reinforcement Learning](https://www.youtube.com/watch?v=aTcIQWMPmJY)</t>
  </si>
  <si>
    <t>* Deep learning [datasets](http://deeplearning.net/datasets/) for public download</t>
  </si>
  <si>
    <t>* Benchmarking [classifier performance](http://yann.lecun.com/exdb/mnist/) on MNIST</t>
  </si>
  <si>
    <t>* On using [LibPointMatcher](http://libpointmatcher.readthedocs.io/en/latest/ApplicationsAndPub/) to [map dynamic environments](https://www.youtube.com/watch?v=cMgLyLpnsoU) with LIDAR</t>
  </si>
  <si>
    <t>* [Reddit for Self-Driving Cars](https://www.reddit.com/r/selfdrivingcars)</t>
  </si>
  <si>
    <t>* Reddit discussion on [advanced ML courses](https://www.reddit.com/r/MachineLearning/comments/51qhc8/phdlevel_courses/) online</t>
  </si>
  <si>
    <t>* [DeepBench](https://github.com/baidu-research/DeepBench) by BaiduResearch benchmarks hardware performance</t>
  </si>
  <si>
    <t>* Federal Automated Vehicles [Announcement and Policy](https://www.transportation.gov/AV)</t>
  </si>
  <si>
    <t>* Browse on [arXiv](https://arxiv.org/) for research papers and [GitXiv](http://www.gitxiv.com/) for papers and code</t>
  </si>
  <si>
    <t>#### **Tutorials and Code**</t>
  </si>
  <si>
    <t>* Github [TensorFlow Tutorial](https://github.com/alrojo/tensorflow-tutorial)</t>
  </si>
  <si>
    <t>* [Comma.ai Steering Angle Model](https://github.com/commaai/research/blob/master/SelfSteering.md)</t>
  </si>
  <si>
    <t>* [Keras Tutorial](https://blog.keras.io/category/tutorials.html) using word embeddings</t>
  </si>
  <si>
    <t>* Installing [Docker and TensorFlow](https://petewarden.com/2016/02/28/tensorflow-for-poets/)</t>
  </si>
  <si>
    <t>* Another example of installing [Docker and TensorFlow](http://www.netinstructions.com/how-to-install-and-run-tensorflow-on-a-windows-pc/)</t>
  </si>
  <si>
    <t>* Setting up [GPU on AWS](http://cs231n.github.io/aws-tutorial/)</t>
  </si>
  <si>
    <t>* [Blog post](http://navoshta.com/aws-tensorflow/) on running TensorFlow with Jupyter Notebook on AWS</t>
  </si>
  <si>
    <t>* [DL4J vs. Torch vs. Theano vs. Caffe vs. TensorFlow](http://deeplearning4j.org/compare-dl4j-torch7-pylearn.html#dl4j-vs-torch-vs-theano-vs-caffe-vs-tensorflow) (written by DL4J)</t>
  </si>
  <si>
    <t>* Write an AI to [win at Pong](https://medium.com/@dhruvp/how-to-write-a-neural-network-to-play-pong-from-scratch-956b57d4f6e0#.oke1hwz6m) using reinforcement learning</t>
  </si>
  <si>
    <t>* Implement [VGG in TensorFlow](http://www.cs.toronto.edu/~frossard/post/vgg16/)</t>
  </si>
  <si>
    <t>* How to [build a robot](https://www.oreilly.com/learning/how-to-build-a-robot-that-sees-with-100-and-tensorflow) that "sees" with $100 and TensorFlow</t>
  </si>
  <si>
    <t>Headline</t>
  </si>
  <si>
    <t>Publish Year</t>
  </si>
  <si>
    <t>Reviewed By</t>
  </si>
  <si>
    <t>Source</t>
  </si>
  <si>
    <t>Learning a Driving Simulator</t>
  </si>
  <si>
    <t>https://github.com/commaai/research/blob/master/paper/commalds.pdf</t>
  </si>
  <si>
    <t>End to End Learning for Self-Driving Cars</t>
  </si>
  <si>
    <t>https://arxiv.org/pdf/1604.07316v1.pdf</t>
  </si>
  <si>
    <t>Using Artificial Intelligence to create a low cost self-driving car</t>
  </si>
  <si>
    <t>vivek1108</t>
  </si>
  <si>
    <t>http://budisteanu.net/Download/ISEF%202%20Autonomous%20car%20Doc%20particle.pdf</t>
  </si>
  <si>
    <t>* [Classification, Detection and Counting of Cars with Deep Learning]</t>
  </si>
  <si>
    <t>http://arxiv.org/pdf/1609.04453v1.pdf
</t>
  </si>
  <si>
    <t>3D Urban Scene Understanding]</t>
  </si>
  <si>
    <t>http://www.cvlibs.net/projects/intersection/</t>
  </si>
  <si>
    <t>Introduction to TensorFlow</t>
  </si>
  <si>
    <t>http://download.tensorflow.org/paper/whitepaper2015.pdf</t>
  </si>
  <si>
    <t>Video Prediction and Unsupervised Learning</t>
  </si>
  <si>
    <t>https://arxiv.org/pdf/1605.08104v4.pdf</t>
  </si>
  <si>
    <t>Very Deep Convolutional Networks</t>
  </si>
  <si>
    <t>http://arxiv.org/pdf/1409.1556</t>
  </si>
  <si>
    <t>Deep Learning Overview</t>
  </si>
  <si>
    <t>https://www.cs.toronto.edu/~hinton/absps/NatureDeepReview.pdf</t>
  </si>
  <si>
    <t>WaveNet</t>
  </si>
  <si>
    <t>https://arxiv.org/pdf/1609.03499.pdf</t>
  </si>
  <si>
    <t>Multilevel Residual Networks</t>
  </si>
  <si>
    <t>https://arxiv.org/pdf/1608.02908v1.pdf</t>
  </si>
  <si>
    <t>Inception-v4, Inception-ResNet</t>
  </si>
  <si>
    <t>https://arxiv.org/pdf/1602.07261v2.pdf</t>
  </si>
  <si>
    <t>Oxford Visual Geometry Group (VGG)</t>
  </si>
  <si>
    <t>http://www.robots.ox.ac.uk/~vgg/practicals/cnn/</t>
  </si>
  <si>
    <t>How to build an autonomous vehicle</t>
  </si>
  <si>
    <t>https://www.youtube.com/watch?v=Ywh0votSJxk</t>
  </si>
  <si>
    <t>How Convolutional Networks Work</t>
  </si>
  <si>
    <t>http://brohrer.github.io/how_convolutional_neural_networks_work.html</t>
  </si>
  <si>
    <t>Autoware provides [open-source code]</t>
  </si>
  <si>
    <t>https://github.com/CPFL/Autoware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</si>
</sst>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u/>
      <sz val="12.0"/>
      <color rgb="FFFFFFFF"/>
    </font>
    <font>
      <u/>
      <sz val="12.0"/>
      <color rgb="FF0000FF"/>
    </font>
    <font>
      <sz val="12.0"/>
    </font>
    <font>
      <b/>
      <u/>
      <sz val="12.0"/>
      <color rgb="FFFFFFFF"/>
    </font>
    <font>
      <b/>
      <u/>
      <sz val="12.0"/>
    </font>
    <font>
      <b/>
      <sz val="12.0"/>
      <color rgb="FFFFFFFF"/>
    </font>
    <font>
      <b/>
      <sz val="12.0"/>
    </font>
    <font>
      <b/>
      <u/>
      <sz val="12.0"/>
      <color rgb="FF0000FF"/>
    </font>
    <font>
      <b/>
      <u/>
      <sz val="14.0"/>
    </font>
    <font>
      <b/>
      <u/>
      <sz val="12.0"/>
      <color rgb="FF0000FF"/>
    </font>
    <font>
      <b/>
      <sz val="14.0"/>
      <color rgb="FFFFFFFF"/>
    </font>
    <font>
      <b/>
      <u/>
      <sz val="12.0"/>
      <color rgb="FF0000FF"/>
    </font>
    <font>
      <sz val="14.0"/>
    </font>
    <font>
      <b/>
      <sz val="12.0"/>
      <color rgb="FF000000"/>
    </font>
    <font>
      <b/>
      <u/>
      <sz val="12.0"/>
      <color rgb="FF1155CC"/>
    </font>
    <font>
      <b/>
      <sz val="12.0"/>
      <color rgb="FF666666"/>
    </font>
    <font/>
    <font>
      <u/>
      <sz val="12.0"/>
      <color rgb="FF3C78D8"/>
    </font>
    <font>
      <sz val="12.0"/>
      <color rgb="FF3C78D8"/>
    </font>
    <font>
      <sz val="12.0"/>
      <color rgb="FF000000"/>
    </font>
    <font>
      <b/>
      <sz val="14.0"/>
      <color rgb="FF000000"/>
    </font>
    <font>
      <name val="Arial"/>
    </font>
    <font>
      <b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52B07E"/>
        <bgColor rgb="FF52B07E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3" fontId="4" numFmtId="0" xfId="0" applyAlignment="1" applyFill="1" applyFont="1">
      <alignment/>
    </xf>
    <xf borderId="0" fillId="0" fontId="5" numFmtId="0" xfId="0" applyAlignment="1" applyFont="1">
      <alignment/>
    </xf>
    <xf borderId="0" fillId="4" fontId="6" numFmtId="0" xfId="0" applyAlignment="1" applyFill="1" applyFont="1">
      <alignment/>
    </xf>
    <xf borderId="0" fillId="0" fontId="7" numFmtId="0" xfId="0" applyAlignment="1" applyFont="1">
      <alignment/>
    </xf>
    <xf borderId="0" fillId="5" fontId="8" numFmtId="0" xfId="0" applyAlignment="1" applyFill="1" applyFont="1">
      <alignment/>
    </xf>
    <xf borderId="0" fillId="5" fontId="9" numFmtId="0" xfId="0" applyAlignment="1" applyFont="1">
      <alignment/>
    </xf>
    <xf borderId="0" fillId="0" fontId="10" numFmtId="0" xfId="0" applyAlignment="1" applyFont="1">
      <alignment/>
    </xf>
    <xf borderId="0" fillId="6" fontId="11" numFmtId="0" xfId="0" applyAlignment="1" applyFill="1" applyFont="1">
      <alignment horizontal="center"/>
    </xf>
    <xf borderId="0" fillId="0" fontId="12" numFmtId="0" xfId="0" applyAlignment="1" applyFont="1">
      <alignment/>
    </xf>
    <xf borderId="0" fillId="0" fontId="3" numFmtId="0" xfId="0" applyAlignment="1" applyFont="1">
      <alignment/>
    </xf>
    <xf borderId="0" fillId="5" fontId="3" numFmtId="0" xfId="0" applyAlignment="1" applyFont="1">
      <alignment/>
    </xf>
    <xf borderId="0" fillId="7" fontId="6" numFmtId="0" xfId="0" applyAlignment="1" applyFill="1" applyFont="1">
      <alignment/>
    </xf>
    <xf borderId="0" fillId="0" fontId="3" numFmtId="0" xfId="0" applyFont="1"/>
    <xf borderId="0" fillId="0" fontId="13" numFmtId="0" xfId="0" applyAlignment="1" applyFont="1">
      <alignment horizontal="left" vertical="center"/>
    </xf>
    <xf borderId="0" fillId="5" fontId="13" numFmtId="0" xfId="0" applyAlignment="1" applyFont="1">
      <alignment horizontal="left" vertical="center"/>
    </xf>
    <xf borderId="0" fillId="8" fontId="14" numFmtId="0" xfId="0" applyAlignment="1" applyFill="1" applyFont="1">
      <alignment/>
    </xf>
    <xf borderId="0" fillId="8" fontId="15" numFmtId="0" xfId="0" applyAlignment="1" applyFont="1">
      <alignment/>
    </xf>
    <xf borderId="0" fillId="8" fontId="16" numFmtId="0" xfId="0" applyAlignment="1" applyFont="1">
      <alignment/>
    </xf>
    <xf borderId="0" fillId="0" fontId="13" numFmtId="0" xfId="0" applyAlignment="1" applyFont="1">
      <alignment horizontal="left" vertical="center"/>
    </xf>
    <xf borderId="0" fillId="0" fontId="17" numFmtId="0" xfId="0" applyAlignment="1" applyFont="1">
      <alignment/>
    </xf>
    <xf borderId="0" fillId="0" fontId="17" numFmtId="0" xfId="0" applyAlignment="1" applyFont="1">
      <alignment horizontal="left" vertical="center"/>
    </xf>
    <xf borderId="0" fillId="5" fontId="18" numFmtId="0" xfId="0" applyAlignment="1" applyFont="1">
      <alignment/>
    </xf>
    <xf borderId="0" fillId="5" fontId="19" numFmtId="0" xfId="0" applyAlignment="1" applyFont="1">
      <alignment/>
    </xf>
    <xf borderId="0" fillId="0" fontId="20" numFmtId="0" xfId="0" applyAlignment="1" applyFont="1">
      <alignment/>
    </xf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center"/>
    </xf>
    <xf borderId="0" fillId="0" fontId="21" numFmtId="0" xfId="0" applyAlignment="1" applyFont="1">
      <alignment horizontal="center"/>
    </xf>
    <xf borderId="0" fillId="0" fontId="22" numFmtId="0" xfId="0" applyAlignment="1" applyFont="1">
      <alignment horizontal="center" wrapText="1"/>
    </xf>
    <xf borderId="0" fillId="0" fontId="22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0" fontId="24" numFmtId="0" xfId="0" applyAlignment="1" applyFont="1">
      <alignment horizontal="center"/>
    </xf>
  </cellXfs>
  <cellStyles count="1">
    <cellStyle xfId="0" name="Normal" builtinId="0"/>
  </cellStyles>
  <dxfs count="5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8F0FE"/>
          <bgColor rgb="FFE8F0FE"/>
        </patternFill>
      </fill>
      <alignment/>
      <border>
        <left/>
        <right/>
        <top/>
        <bottom/>
      </border>
    </dxf>
    <dxf>
      <font/>
      <fill>
        <patternFill patternType="solid">
          <fgColor rgb="FF63D297"/>
          <bgColor rgb="FF63D297"/>
        </patternFill>
      </fill>
      <alignment/>
      <border>
        <left/>
        <right/>
        <top/>
        <bottom/>
      </border>
    </dxf>
    <dxf>
      <font/>
      <fill>
        <patternFill patternType="solid">
          <fgColor rgb="FFE7F9EF"/>
          <bgColor rgb="FFE7F9EF"/>
        </patternFill>
      </fill>
      <alignment/>
      <border>
        <left/>
        <right/>
        <top/>
        <bottom/>
      </border>
    </dxf>
  </dxfs>
  <tableStyles count="20">
    <tableStyle count="2" pivot="0" name="Prgramming Language-style">
      <tableStyleElement dxfId="1" type="firstRowStripe"/>
      <tableStyleElement dxfId="2" type="secondRowStripe"/>
    </tableStyle>
    <tableStyle count="2" pivot="0" name="Prgramming Language-style 2">
      <tableStyleElement dxfId="2" type="firstRowStripe"/>
      <tableStyleElement dxfId="1" type="secondRowStripe"/>
    </tableStyle>
    <tableStyle count="2" pivot="0" name="Prgramming Language-style 3">
      <tableStyleElement dxfId="1" type="firstRowStripe"/>
      <tableStyleElement dxfId="2" type="secondRowStripe"/>
    </tableStyle>
    <tableStyle count="2" pivot="0" name="Math-style">
      <tableStyleElement dxfId="1" type="firstRowStripe"/>
      <tableStyleElement dxfId="2" type="secondRowStripe"/>
    </tableStyle>
    <tableStyle count="2" pivot="0" name="Math-style 2">
      <tableStyleElement dxfId="1" type="firstRowStripe"/>
      <tableStyleElement dxfId="2" type="secondRowStripe"/>
    </tableStyle>
    <tableStyle count="3" pivot="0" name="Summary-style">
      <tableStyleElement dxfId="3" type="headerRow"/>
      <tableStyleElement dxfId="1" type="firstRowStripe"/>
      <tableStyleElement dxfId="4" type="secondRowStripe"/>
    </tableStyle>
    <tableStyle count="2" pivot="0" name="Math-style 3">
      <tableStyleElement dxfId="1" type="firstRowStripe"/>
      <tableStyleElement dxfId="2" type="secondRowStripe"/>
    </tableStyle>
    <tableStyle count="2" pivot="0" name="Summary-style 2">
      <tableStyleElement dxfId="4" type="firstRowStripe"/>
      <tableStyleElement dxfId="1" type="secondRowStripe"/>
    </tableStyle>
    <tableStyle count="2" pivot="0" name="Summary-style 3">
      <tableStyleElement dxfId="4" type="firstRowStripe"/>
      <tableStyleElement dxfId="1" type="secondRowStripe"/>
    </tableStyle>
    <tableStyle count="2" pivot="0" name="Physics-style">
      <tableStyleElement dxfId="1" type="firstRowStripe"/>
      <tableStyleElement dxfId="2" type="secondRowStripe"/>
    </tableStyle>
    <tableStyle count="2" pivot="0" name="Frameworks-style">
      <tableStyleElement dxfId="1" type="firstRowStripe"/>
      <tableStyleElement dxfId="2" type="secondRowStripe"/>
    </tableStyle>
    <tableStyle count="2" pivot="0" name="Frameworks-style 2">
      <tableStyleElement dxfId="1" type="firstRowStripe"/>
      <tableStyleElement dxfId="2" type="secondRowStripe"/>
    </tableStyle>
    <tableStyle count="2" pivot="0" name="Frameworks-style 3">
      <tableStyleElement dxfId="1" type="firstRowStripe"/>
      <tableStyleElement dxfId="2" type="secondRowStripe"/>
    </tableStyle>
    <tableStyle count="2" pivot="0" name="Deep Learning-style">
      <tableStyleElement dxfId="1" type="firstRowStripe"/>
      <tableStyleElement dxfId="2" type="secondRowStripe"/>
    </tableStyle>
    <tableStyle count="2" pivot="0" name="Deep Learning-style 2">
      <tableStyleElement dxfId="1" type="firstRowStripe"/>
      <tableStyleElement dxfId="2" type="secondRowStripe"/>
    </tableStyle>
    <tableStyle count="2" pivot="0" name="Deep Learning-style 3">
      <tableStyleElement dxfId="1" type="firstRowStripe"/>
      <tableStyleElement dxfId="2" type="secondRowStripe"/>
    </tableStyle>
    <tableStyle count="2" pivot="0" name="Deep Learning-style 4">
      <tableStyleElement dxfId="1" type="firstRowStripe"/>
      <tableStyleElement dxfId="2" type="secondRowStripe"/>
    </tableStyle>
    <tableStyle count="2" pivot="0" name="Deep Learning-style 5">
      <tableStyleElement dxfId="1" type="firstRowStripe"/>
      <tableStyleElement dxfId="2" type="secondRowStripe"/>
    </tableStyle>
    <tableStyle count="2" pivot="0" name="Deep Learning-style 6">
      <tableStyleElement dxfId="1" type="firstRowStripe"/>
      <tableStyleElement dxfId="2" type="secondRowStripe"/>
    </tableStyle>
    <tableStyle count="2" pivot="0" name="More-style">
      <tableStyleElement dxfId="1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04.png"/><Relationship Id="rId2" Type="http://schemas.openxmlformats.org/officeDocument/2006/relationships/image" Target="../media/image0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03.png"/><Relationship Id="rId2" Type="http://schemas.openxmlformats.org/officeDocument/2006/relationships/image" Target="../media/image06.png"/><Relationship Id="rId3" Type="http://schemas.openxmlformats.org/officeDocument/2006/relationships/image" Target="../media/image07.png"/><Relationship Id="rId4" Type="http://schemas.openxmlformats.org/officeDocument/2006/relationships/image" Target="../media/image05.png"/><Relationship Id="rId5" Type="http://schemas.openxmlformats.org/officeDocument/2006/relationships/image" Target="../media/image08.png"/><Relationship Id="rId6" Type="http://schemas.openxmlformats.org/officeDocument/2006/relationships/image" Target="../media/image0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1085850</xdr:colOff>
      <xdr:row>292</xdr:row>
      <xdr:rowOff>-209550</xdr:rowOff>
    </xdr:from>
    <xdr:to>
      <xdr:col>6</xdr:col>
      <xdr:colOff>361950</xdr:colOff>
      <xdr:row>321</xdr:row>
      <xdr:rowOff>57150</xdr:rowOff>
    </xdr:to>
    <xdr:pic>
      <xdr:nvPicPr>
        <xdr:cNvPr id="0" name="image01.png" title="صورة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981450" cy="60674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0</xdr:colOff>
      <xdr:row>4</xdr:row>
      <xdr:rowOff>38100</xdr:rowOff>
    </xdr:from>
    <xdr:to>
      <xdr:col>6</xdr:col>
      <xdr:colOff>419100</xdr:colOff>
      <xdr:row>18</xdr:row>
      <xdr:rowOff>66675</xdr:rowOff>
    </xdr:to>
    <xdr:pic>
      <xdr:nvPicPr>
        <xdr:cNvPr id="0" name="image00.png" title="صورة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267200" cy="2828925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4095750</xdr:colOff>
      <xdr:row>32</xdr:row>
      <xdr:rowOff>57150</xdr:rowOff>
    </xdr:to>
    <xdr:pic>
      <xdr:nvPicPr>
        <xdr:cNvPr id="0" name="image04.png" title="صورة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95750" cy="64579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114300</xdr:colOff>
      <xdr:row>0</xdr:row>
      <xdr:rowOff>133350</xdr:rowOff>
    </xdr:from>
    <xdr:to>
      <xdr:col>4</xdr:col>
      <xdr:colOff>3952875</xdr:colOff>
      <xdr:row>14</xdr:row>
      <xdr:rowOff>66675</xdr:rowOff>
    </xdr:to>
    <xdr:pic>
      <xdr:nvPicPr>
        <xdr:cNvPr id="0" name="image02.png" title="صورة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6181725" cy="2733675"/>
        </a:xfrm>
        <a:prstGeom prst="rect">
          <a:avLst/>
        </a:prstGeom>
        <a:noFill/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4</xdr:col>
      <xdr:colOff>742950</xdr:colOff>
      <xdr:row>8</xdr:row>
      <xdr:rowOff>38100</xdr:rowOff>
    </xdr:to>
    <xdr:pic>
      <xdr:nvPicPr>
        <xdr:cNvPr id="0" name="image0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591050" cy="16383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866775</xdr:colOff>
      <xdr:row>0</xdr:row>
      <xdr:rowOff>19050</xdr:rowOff>
    </xdr:from>
    <xdr:to>
      <xdr:col>9</xdr:col>
      <xdr:colOff>285750</xdr:colOff>
      <xdr:row>9</xdr:row>
      <xdr:rowOff>95250</xdr:rowOff>
    </xdr:to>
    <xdr:pic>
      <xdr:nvPicPr>
        <xdr:cNvPr id="0" name="image06.png" title="صورة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4229100" cy="18764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28575</xdr:colOff>
      <xdr:row>8</xdr:row>
      <xdr:rowOff>47625</xdr:rowOff>
    </xdr:from>
    <xdr:to>
      <xdr:col>4</xdr:col>
      <xdr:colOff>790575</xdr:colOff>
      <xdr:row>19</xdr:row>
      <xdr:rowOff>9525</xdr:rowOff>
    </xdr:to>
    <xdr:pic>
      <xdr:nvPicPr>
        <xdr:cNvPr id="0" name="image07.png" title="صورة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4610100" cy="216217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847725</xdr:colOff>
      <xdr:row>9</xdr:row>
      <xdr:rowOff>57150</xdr:rowOff>
    </xdr:from>
    <xdr:to>
      <xdr:col>10</xdr:col>
      <xdr:colOff>809625</xdr:colOff>
      <xdr:row>17</xdr:row>
      <xdr:rowOff>190500</xdr:rowOff>
    </xdr:to>
    <xdr:pic>
      <xdr:nvPicPr>
        <xdr:cNvPr id="0" name="image05.png" title="صورة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5734050" cy="1733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19</xdr:row>
      <xdr:rowOff>19050</xdr:rowOff>
    </xdr:from>
    <xdr:to>
      <xdr:col>7</xdr:col>
      <xdr:colOff>276225</xdr:colOff>
      <xdr:row>27</xdr:row>
      <xdr:rowOff>123825</xdr:rowOff>
    </xdr:to>
    <xdr:pic>
      <xdr:nvPicPr>
        <xdr:cNvPr id="0" name="image08.png" title="صورة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7010400" cy="170497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342900</xdr:colOff>
      <xdr:row>17</xdr:row>
      <xdr:rowOff>180975</xdr:rowOff>
    </xdr:from>
    <xdr:to>
      <xdr:col>14</xdr:col>
      <xdr:colOff>171450</xdr:colOff>
      <xdr:row>28</xdr:row>
      <xdr:rowOff>180975</xdr:rowOff>
    </xdr:to>
    <xdr:pic>
      <xdr:nvPicPr>
        <xdr:cNvPr id="0" name="image09.png" title="صورة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6562725" cy="2200275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ref="A4:E14" displayName="Summary" id="5">
  <tableColumns count="5">
    <tableColumn name="Category" id="1"/>
    <tableColumn name="Name" id="2"/>
    <tableColumn name="Level" id="3"/>
    <tableColumn name="Important Topics" id="4"/>
    <tableColumn name="Source of this Info" id="5"/>
  </tableColumns>
  <tableStyleInfo name="Summary-style" showColumnStripes="0" showFirstColumn="1" showLastColumn="1" showRowStripes="1"/>
</table>
</file>

<file path=xl/tables/table2.xml><?xml version="1.0" encoding="utf-8"?>
<table xmlns="http://schemas.openxmlformats.org/spreadsheetml/2006/main" headerRowCount="0" ref="E15" displayName="Summary 2" id="8">
  <tableColumns count="1">
    <tableColumn name="Column1" id="1"/>
  </tableColumns>
  <tableStyleInfo name="Summary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6:E17" displayName="Summary 3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Summary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2:B18" displayName="Prgramming Language" id="1">
  <tableColumns count="2">
    <tableColumn name="Column1" id="1"/>
    <tableColumn name="Column2" id="2"/>
  </tableColumns>
  <tableStyleInfo name="Prgramming Language-style" showColumnStripes="0" showFirstColumn="1" showLastColumn="1" showRowStripes="1"/>
</table>
</file>

<file path=xl/tables/table5.xml><?xml version="1.0" encoding="utf-8"?>
<table xmlns="http://schemas.openxmlformats.org/spreadsheetml/2006/main" headerRowCount="0" ref="A10:B10" displayName="Prgramming Language 2" id="2">
  <tableColumns count="2">
    <tableColumn name="Column1" id="1"/>
    <tableColumn name="Column2" id="2"/>
  </tableColumns>
  <tableStyleInfo name="Prgramming Language-style 2" showColumnStripes="0" showFirstColumn="1" showLastColumn="1" showRowStripes="1"/>
</table>
</file>

<file path=xl/tables/table6.xml><?xml version="1.0" encoding="utf-8"?>
<table xmlns="http://schemas.openxmlformats.org/spreadsheetml/2006/main" headerRowCount="0" ref="A5:C9" displayName="Prgramming Language 3" id="3">
  <tableColumns count="3">
    <tableColumn name="Column1" id="1"/>
    <tableColumn name="Column2" id="2"/>
    <tableColumn name="Column3" id="3"/>
  </tableColumns>
  <tableStyleInfo name="Prgramming Language-style 3" showColumnStripes="0" showFirstColumn="1" showLastColumn="1" showRowStripes="1"/>
</table>
</file>

<file path=xl/tables/table7.xml><?xml version="1.0" encoding="utf-8"?>
<table xmlns="http://schemas.openxmlformats.org/spreadsheetml/2006/main" headerRowCount="0" ref="A5:B8" displayName="Math" id="4">
  <tableColumns count="2">
    <tableColumn name="Column1" id="1"/>
    <tableColumn name="Column2" id="2"/>
  </tableColumns>
  <tableStyleInfo name="Math-style" showColumnStripes="0" showFirstColumn="1" showLastColumn="1" showRowStripes="1"/>
</table>
</file>

<file path=xl/tables/table8.xml><?xml version="1.0" encoding="utf-8"?>
<table xmlns="http://schemas.openxmlformats.org/spreadsheetml/2006/main" headerRowCount="0" ref="A10:B15" displayName="Math 2" id="6">
  <tableColumns count="2">
    <tableColumn name="Column1" id="1"/>
    <tableColumn name="Column2" id="2"/>
  </tableColumns>
  <tableStyleInfo name="Math-style 2" showColumnStripes="0" showFirstColumn="1" showLastColumn="1" showRowStripes="1"/>
</table>
</file>

<file path=xl/tables/table9.xml><?xml version="1.0" encoding="utf-8"?>
<table xmlns="http://schemas.openxmlformats.org/spreadsheetml/2006/main" headerRowCount="0" ref="A18:B21" displayName="Math 3" id="7">
  <tableColumns count="2">
    <tableColumn name="Column1" id="1"/>
    <tableColumn name="Column2" id="2"/>
  </tableColumns>
  <tableStyleInfo name="Math-style 3" showColumnStripes="0" showFirstColumn="1" showLastColumn="1" showRowStripes="1"/>
</table>
</file>

<file path=xl/tables/table10.xml><?xml version="1.0" encoding="utf-8"?>
<table xmlns="http://schemas.openxmlformats.org/spreadsheetml/2006/main" headerRowCount="0" ref="A2:B5" displayName="Physics" id="10">
  <tableColumns count="2">
    <tableColumn name="Column1" id="1"/>
    <tableColumn name="Column2" id="2"/>
  </tableColumns>
  <tableStyleInfo name="Physics-style" showColumnStripes="0" showFirstColumn="1" showLastColumn="1" showRowStripes="1"/>
</table>
</file>

<file path=xl/tables/table11.xml><?xml version="1.0" encoding="utf-8"?>
<table xmlns="http://schemas.openxmlformats.org/spreadsheetml/2006/main" headerRowCount="0" ref="A24:B27" displayName="Deep Learning" id="14">
  <tableColumns count="2">
    <tableColumn name="Column1" id="1"/>
    <tableColumn name="Column2" id="2"/>
  </tableColumns>
  <tableStyleInfo name="Deep Learning-style" showColumnStripes="0" showFirstColumn="1" showLastColumn="1" showRowStripes="1"/>
</table>
</file>

<file path=xl/tables/table12.xml><?xml version="1.0" encoding="utf-8"?>
<table xmlns="http://schemas.openxmlformats.org/spreadsheetml/2006/main" headerRowCount="0" ref="A9:B15" displayName="Deep Learning 2" id="15">
  <tableColumns count="2">
    <tableColumn name="Column1" id="1"/>
    <tableColumn name="Column2" id="2"/>
  </tableColumns>
  <tableStyleInfo name="Deep Learning-style 2" showColumnStripes="0" showFirstColumn="1" showLastColumn="1" showRowStripes="1"/>
</table>
</file>

<file path=xl/tables/table13.xml><?xml version="1.0" encoding="utf-8"?>
<table xmlns="http://schemas.openxmlformats.org/spreadsheetml/2006/main" headerRowCount="0" ref="B4" displayName="Deep Learning 3" id="16">
  <tableColumns count="1">
    <tableColumn name="Column1" id="1"/>
  </tableColumns>
  <tableStyleInfo name="Deep Learning-style 3" showColumnStripes="0" showFirstColumn="1" showLastColumn="1" showRowStripes="1"/>
</table>
</file>

<file path=xl/tables/table14.xml><?xml version="1.0" encoding="utf-8"?>
<table xmlns="http://schemas.openxmlformats.org/spreadsheetml/2006/main" headerRowCount="0" ref="A28:B29" displayName="Deep Learning 4" id="17">
  <tableColumns count="2">
    <tableColumn name="Column1" id="1"/>
    <tableColumn name="Column2" id="2"/>
  </tableColumns>
  <tableStyleInfo name="Deep Learning-style 4" showColumnStripes="0" showFirstColumn="1" showLastColumn="1" showRowStripes="1"/>
</table>
</file>

<file path=xl/tables/table15.xml><?xml version="1.0" encoding="utf-8"?>
<table xmlns="http://schemas.openxmlformats.org/spreadsheetml/2006/main" headerRowCount="0" ref="A17:B22" displayName="Deep Learning 5" id="18">
  <tableColumns count="2">
    <tableColumn name="Column1" id="1"/>
    <tableColumn name="Column2" id="2"/>
  </tableColumns>
  <tableStyleInfo name="Deep Learning-style 5" showColumnStripes="0" showFirstColumn="1" showLastColumn="1" showRowStripes="1"/>
</table>
</file>

<file path=xl/tables/table16.xml><?xml version="1.0" encoding="utf-8"?>
<table xmlns="http://schemas.openxmlformats.org/spreadsheetml/2006/main" headerRowCount="0" ref="A7:B7" displayName="Deep Learning 6" id="19">
  <tableColumns count="2">
    <tableColumn name="Column1" id="1"/>
    <tableColumn name="Column2" id="2"/>
  </tableColumns>
  <tableStyleInfo name="Deep Learning-style 6" showColumnStripes="0" showFirstColumn="1" showLastColumn="1" showRowStripes="1"/>
</table>
</file>

<file path=xl/tables/table17.xml><?xml version="1.0" encoding="utf-8"?>
<table xmlns="http://schemas.openxmlformats.org/spreadsheetml/2006/main" headerRowCount="0" ref="A7:B8" displayName="Frameworks" id="11">
  <tableColumns count="2">
    <tableColumn name="Column1" id="1"/>
    <tableColumn name="Column2" id="2"/>
  </tableColumns>
  <tableStyleInfo name="Frameworks-style" showColumnStripes="0" showFirstColumn="1" showLastColumn="1" showRowStripes="1"/>
</table>
</file>

<file path=xl/tables/table18.xml><?xml version="1.0" encoding="utf-8"?>
<table xmlns="http://schemas.openxmlformats.org/spreadsheetml/2006/main" headerRowCount="0" ref="A3:B5" displayName="Frameworks 2" id="12">
  <tableColumns count="2">
    <tableColumn name="Column1" id="1"/>
    <tableColumn name="Column2" id="2"/>
  </tableColumns>
  <tableStyleInfo name="Frameworks-style 2" showColumnStripes="0" showFirstColumn="1" showLastColumn="1" showRowStripes="1"/>
</table>
</file>

<file path=xl/tables/table19.xml><?xml version="1.0" encoding="utf-8"?>
<table xmlns="http://schemas.openxmlformats.org/spreadsheetml/2006/main" headerRowCount="0" ref="A10:B14" displayName="Frameworks 3" id="13">
  <tableColumns count="2">
    <tableColumn name="Column1" id="1"/>
    <tableColumn name="Column2" id="2"/>
  </tableColumns>
  <tableStyleInfo name="Frameworks-style 3" showColumnStripes="0" showFirstColumn="1" showLastColumn="1" showRowStripes="1"/>
</table>
</file>

<file path=xl/tables/table20.xml><?xml version="1.0" encoding="utf-8"?>
<table xmlns="http://schemas.openxmlformats.org/spreadsheetml/2006/main" headerRowCount="0" ref="A47:E75" displayName="More" id="20">
  <tableColumns count="5">
    <tableColumn name="Column1" id="1"/>
    <tableColumn name="Column2" id="2"/>
    <tableColumn name="Column3" id="3"/>
    <tableColumn name="Column4" id="4"/>
    <tableColumn name="Column5" id="5"/>
  </tableColumns>
  <tableStyleInfo name="Mor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0Jw5XIJ0Y_YxTTjf6zEc74hyEbljuUgVLkzkp6Ulx3U/edit" TargetMode="External"/><Relationship Id="rId2" Type="http://schemas.openxmlformats.org/officeDocument/2006/relationships/hyperlink" Target="https://medium.com/self-driving-cars/term-1-in-depth-on-udacitys-self-driving-car-curriculum-ffcf46af0c08" TargetMode="External"/><Relationship Id="rId3" Type="http://schemas.openxmlformats.org/officeDocument/2006/relationships/hyperlink" Target="https://www.bpinaya.com/posts/udacity-sdcnd/" TargetMode="External"/><Relationship Id="rId4" Type="http://schemas.openxmlformats.org/officeDocument/2006/relationships/hyperlink" Target="https://www.udacity.com/wiki/nd009?nocache#!#preliminary-resources" TargetMode="External"/><Relationship Id="rId13" Type="http://schemas.openxmlformats.org/officeDocument/2006/relationships/table" Target="../tables/table1.xml"/><Relationship Id="rId9" Type="http://schemas.openxmlformats.org/officeDocument/2006/relationships/drawing" Target="../drawings/drawing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5" Type="http://schemas.openxmlformats.org/officeDocument/2006/relationships/hyperlink" Target="https://nd013.slack.com/messages/beginner-study-group/details/" TargetMode="External"/><Relationship Id="rId6" Type="http://schemas.openxmlformats.org/officeDocument/2006/relationships/hyperlink" Target="https://github.com/ncondo/SDCND-Prerequisites" TargetMode="External"/><Relationship Id="rId7" Type="http://schemas.openxmlformats.org/officeDocument/2006/relationships/hyperlink" Target="https://nd013.slack.com" TargetMode="External"/><Relationship Id="rId8" Type="http://schemas.openxmlformats.org/officeDocument/2006/relationships/hyperlink" Target="https://nd889.slack.com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s.google.com/edu/c++/" TargetMode="External"/><Relationship Id="rId10" Type="http://schemas.openxmlformats.org/officeDocument/2006/relationships/hyperlink" Target="http://stackoverflow.com/questions/388242/the-definitive-c-book-guide-and-list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khanacademy.org/computing/computer-science/algorithms" TargetMode="External"/><Relationship Id="rId1" Type="http://schemas.openxmlformats.org/officeDocument/2006/relationships/hyperlink" Target="https://github.com/jwasham/google-interview-university" TargetMode="External"/><Relationship Id="rId2" Type="http://schemas.openxmlformats.org/officeDocument/2006/relationships/hyperlink" Target="https://medium.com/self-driving-cars/c-vs-python-for-automotive-software-40211536a4ad" TargetMode="External"/><Relationship Id="rId3" Type="http://schemas.openxmlformats.org/officeDocument/2006/relationships/hyperlink" Target="https://www.udacity.com/course/programming-foundations-with-python--ud036" TargetMode="External"/><Relationship Id="rId4" Type="http://schemas.openxmlformats.org/officeDocument/2006/relationships/hyperlink" Target="https://courses.edx.org/courses/course-v1:Microsoft+DAT208x+6T2016/" TargetMode="External"/><Relationship Id="rId9" Type="http://schemas.openxmlformats.org/officeDocument/2006/relationships/hyperlink" Target="https://ocw.mit.edu/courses/electrical-engineering-and-computer-science/6-096-introduction-to-c-january-iap-2011/" TargetMode="External"/><Relationship Id="rId17" Type="http://schemas.openxmlformats.org/officeDocument/2006/relationships/table" Target="../tables/table4.xml"/><Relationship Id="rId5" Type="http://schemas.openxmlformats.org/officeDocument/2006/relationships/hyperlink" Target="https://www.coursera.org/learn/python" TargetMode="External"/><Relationship Id="rId19" Type="http://schemas.openxmlformats.org/officeDocument/2006/relationships/table" Target="../tables/table6.xml"/><Relationship Id="rId6" Type="http://schemas.openxmlformats.org/officeDocument/2006/relationships/hyperlink" Target="https://developers.google.com/edu/python/" TargetMode="External"/><Relationship Id="rId18" Type="http://schemas.openxmlformats.org/officeDocument/2006/relationships/table" Target="../tables/table5.xml"/><Relationship Id="rId7" Type="http://schemas.openxmlformats.org/officeDocument/2006/relationships/hyperlink" Target="https://www.jetbrains.com/pycharm/download/" TargetMode="External"/><Relationship Id="rId8" Type="http://schemas.openxmlformats.org/officeDocument/2006/relationships/hyperlink" Target="https://www.edx.org/course/introduction-c-microsoft-dev210x-1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hanacademy.org/math/multivariable-calculus" TargetMode="External"/><Relationship Id="rId22" Type="http://schemas.openxmlformats.org/officeDocument/2006/relationships/table" Target="../tables/table7.xml"/><Relationship Id="rId10" Type="http://schemas.openxmlformats.org/officeDocument/2006/relationships/hyperlink" Target="https://www.khanacademy.org/math/integral-calculus" TargetMode="External"/><Relationship Id="rId13" Type="http://schemas.openxmlformats.org/officeDocument/2006/relationships/hyperlink" Target="https://www.khanacademy.org/math/probability/data-distributions-a1" TargetMode="External"/><Relationship Id="rId24" Type="http://schemas.openxmlformats.org/officeDocument/2006/relationships/table" Target="../tables/table9.xml"/><Relationship Id="rId12" Type="http://schemas.openxmlformats.org/officeDocument/2006/relationships/hyperlink" Target="https://www.khanacademy.org/math/differential-equations" TargetMode="External"/><Relationship Id="rId23" Type="http://schemas.openxmlformats.org/officeDocument/2006/relationships/table" Target="../tables/table8.xml"/><Relationship Id="rId1" Type="http://schemas.openxmlformats.org/officeDocument/2006/relationships/hyperlink" Target="https://www.udacity.com/wiki/nd009?nocache#!#preliminary-resources" TargetMode="External"/><Relationship Id="rId2" Type="http://schemas.openxmlformats.org/officeDocument/2006/relationships/hyperlink" Target="https://www.khanacademy.org/math/precalculus/precalc-matrices/multiplying-matrices-by-matrices/v/matrix-multiplication-intro" TargetMode="External"/><Relationship Id="rId3" Type="http://schemas.openxmlformats.org/officeDocument/2006/relationships/hyperlink" Target="https://www.udacity.com/course/linear-algebra-refresher-course--ud953" TargetMode="External"/><Relationship Id="rId4" Type="http://schemas.openxmlformats.org/officeDocument/2006/relationships/hyperlink" Target="https://www.khanacademy.org/math/linear-algebra" TargetMode="External"/><Relationship Id="rId9" Type="http://schemas.openxmlformats.org/officeDocument/2006/relationships/hyperlink" Target="https://www.khanacademy.org/math/differential-calculus" TargetMode="External"/><Relationship Id="rId15" Type="http://schemas.openxmlformats.org/officeDocument/2006/relationships/hyperlink" Target="https://www.udacity.com/course/intro-to-inferential-statistics--ud201" TargetMode="External"/><Relationship Id="rId14" Type="http://schemas.openxmlformats.org/officeDocument/2006/relationships/hyperlink" Target="https://www.udacity.com/course/intro-to-statistics--st101" TargetMode="External"/><Relationship Id="rId17" Type="http://schemas.openxmlformats.org/officeDocument/2006/relationships/hyperlink" Target="https://www.khanacademy.org/math/statistics-probability" TargetMode="External"/><Relationship Id="rId16" Type="http://schemas.openxmlformats.org/officeDocument/2006/relationships/hyperlink" Target="https://www.udacity.com/course/intro-to-descriptive-statistics--ud827" TargetMode="External"/><Relationship Id="rId5" Type="http://schemas.openxmlformats.org/officeDocument/2006/relationships/hyperlink" Target="http://ocw.mit.edu/courses/mathematics/18-06-linear-algebra-spring-2010/" TargetMode="External"/><Relationship Id="rId6" Type="http://schemas.openxmlformats.org/officeDocument/2006/relationships/hyperlink" Target="http://matrixmultiplication.xyz/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://ocw.mit.edu/courses/mathematics/18-01-single-variable-calculus-fall-2006/" TargetMode="External"/><Relationship Id="rId8" Type="http://schemas.openxmlformats.org/officeDocument/2006/relationships/hyperlink" Target="https://ocw.mit.edu/courses/mathematics/18-02-multivariable-calculus-fall-2007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atureofcode.com/book/chapter-2-forces/" TargetMode="External"/><Relationship Id="rId2" Type="http://schemas.openxmlformats.org/officeDocument/2006/relationships/hyperlink" Target="https://www.khanacademy.org/science/physics/forces-newtons-laws" TargetMode="External"/><Relationship Id="rId3" Type="http://schemas.openxmlformats.org/officeDocument/2006/relationships/hyperlink" Target="https://www.khanacademy.org/science/physics/torque-angular-momentum" TargetMode="External"/><Relationship Id="rId4" Type="http://schemas.openxmlformats.org/officeDocument/2006/relationships/hyperlink" Target="https://www.udacity.com/course/intro-to-physics--ph100" TargetMode="External"/><Relationship Id="rId5" Type="http://schemas.openxmlformats.org/officeDocument/2006/relationships/drawing" Target="../drawings/drawing4.xml"/><Relationship Id="rId7" Type="http://schemas.openxmlformats.org/officeDocument/2006/relationships/table" Target="../tables/table10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playlist?list=PLwQyV9I_3POsyBPRNUU_ryNfXzgfkiw2p" TargetMode="External"/><Relationship Id="rId22" Type="http://schemas.openxmlformats.org/officeDocument/2006/relationships/hyperlink" Target="https://www.udacity.com/course/intro-to-artificial-intelligence--cs271" TargetMode="External"/><Relationship Id="rId21" Type="http://schemas.openxmlformats.org/officeDocument/2006/relationships/hyperlink" Target="http://cs231n.stanford.edu/syllabus.html" TargetMode="External"/><Relationship Id="rId24" Type="http://schemas.openxmlformats.org/officeDocument/2006/relationships/hyperlink" Target="https://www.udacity.com/course/introduction-to-computer-vision--ud810" TargetMode="External"/><Relationship Id="rId23" Type="http://schemas.openxmlformats.org/officeDocument/2006/relationships/hyperlink" Target="https://www.udacity.com/course/artificial-intelligence-for-robotics--cs373" TargetMode="External"/><Relationship Id="rId1" Type="http://schemas.openxmlformats.org/officeDocument/2006/relationships/hyperlink" Target="https://github.com/ZuzooVn/machine-learning-for-software-engineers" TargetMode="External"/><Relationship Id="rId2" Type="http://schemas.openxmlformats.org/officeDocument/2006/relationships/hyperlink" Target="https://github.com/josephmisiti/awesome-machine-learning" TargetMode="External"/><Relationship Id="rId3" Type="http://schemas.openxmlformats.org/officeDocument/2006/relationships/hyperlink" Target="https://github.com/ujjwalkarn/Machine-Learning-Tutorials" TargetMode="External"/><Relationship Id="rId4" Type="http://schemas.openxmlformats.org/officeDocument/2006/relationships/hyperlink" Target="https://github.com/songrotek/Deep-Learning-Papers-Reading-Roadmap" TargetMode="External"/><Relationship Id="rId9" Type="http://schemas.openxmlformats.org/officeDocument/2006/relationships/hyperlink" Target="http://www.deeplearningbook.org/" TargetMode="External"/><Relationship Id="rId26" Type="http://schemas.openxmlformats.org/officeDocument/2006/relationships/drawing" Target="../drawings/drawing5.xml"/><Relationship Id="rId25" Type="http://schemas.openxmlformats.org/officeDocument/2006/relationships/hyperlink" Target="https://www.coursera.org/specializations/robotics" TargetMode="External"/><Relationship Id="rId5" Type="http://schemas.openxmlformats.org/officeDocument/2006/relationships/hyperlink" Target="https://github.com/rasbt/python-machine-learning-book" TargetMode="External"/><Relationship Id="rId6" Type="http://schemas.openxmlformats.org/officeDocument/2006/relationships/hyperlink" Target="https://www.udacity.com/course/deep-learning--ud730" TargetMode="External"/><Relationship Id="rId7" Type="http://schemas.openxmlformats.org/officeDocument/2006/relationships/hyperlink" Target="https://www.udacity.com/course/intro-to-machine-learning--ud120" TargetMode="External"/><Relationship Id="rId8" Type="http://schemas.openxmlformats.org/officeDocument/2006/relationships/hyperlink" Target="https://www.coursera.org/learn/machine-learning" TargetMode="External"/><Relationship Id="rId11" Type="http://schemas.openxmlformats.org/officeDocument/2006/relationships/hyperlink" Target="https://www.udacity.com/course/deep-learning--ud730" TargetMode="External"/><Relationship Id="rId33" Type="http://schemas.openxmlformats.org/officeDocument/2006/relationships/table" Target="../tables/table11.xml"/><Relationship Id="rId10" Type="http://schemas.openxmlformats.org/officeDocument/2006/relationships/hyperlink" Target="https://developer.nvidia.com/deep-learning-courses" TargetMode="External"/><Relationship Id="rId13" Type="http://schemas.openxmlformats.org/officeDocument/2006/relationships/hyperlink" Target="https://www.youtube.com/playlist?list=PLQVvvaa0QuDfKTOs3Keq_kaG2P55YRn5v" TargetMode="External"/><Relationship Id="rId35" Type="http://schemas.openxmlformats.org/officeDocument/2006/relationships/table" Target="../tables/table13.xml"/><Relationship Id="rId12" Type="http://schemas.openxmlformats.org/officeDocument/2006/relationships/hyperlink" Target="https://www.youtube.com/playlist?list=PLAwxTw4SYaPknYBrOQx6UCyq67kprqXe3" TargetMode="External"/><Relationship Id="rId34" Type="http://schemas.openxmlformats.org/officeDocument/2006/relationships/table" Target="../tables/table12.xml"/><Relationship Id="rId15" Type="http://schemas.openxmlformats.org/officeDocument/2006/relationships/hyperlink" Target="https://www.youtube.com/playlist?list=PLiaHhY2iBX9hdHaRr6b7XevZtgZRa1PoU" TargetMode="External"/><Relationship Id="rId37" Type="http://schemas.openxmlformats.org/officeDocument/2006/relationships/table" Target="../tables/table15.xml"/><Relationship Id="rId14" Type="http://schemas.openxmlformats.org/officeDocument/2006/relationships/hyperlink" Target="https://www.youtube.com/watch?v=xFu1_2K2D2U" TargetMode="External"/><Relationship Id="rId36" Type="http://schemas.openxmlformats.org/officeDocument/2006/relationships/table" Target="../tables/table14.xml"/><Relationship Id="rId17" Type="http://schemas.openxmlformats.org/officeDocument/2006/relationships/hyperlink" Target="http://natureofcode.com/book/" TargetMode="External"/><Relationship Id="rId16" Type="http://schemas.openxmlformats.org/officeDocument/2006/relationships/hyperlink" Target="https://www.udacity.com/wiki/nd009?nocache#!#preliminary-resources" TargetMode="External"/><Relationship Id="rId38" Type="http://schemas.openxmlformats.org/officeDocument/2006/relationships/table" Target="../tables/table16.xml"/><Relationship Id="rId19" Type="http://schemas.openxmlformats.org/officeDocument/2006/relationships/hyperlink" Target="http://www.deeplearningbook.org/" TargetMode="External"/><Relationship Id="rId18" Type="http://schemas.openxmlformats.org/officeDocument/2006/relationships/hyperlink" Target="http://neuralnetworksanddeeplearning.com/index.html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QVvvaa0QuDdttJXlLtAJxJetJcqmqlQq&amp;app=desktop" TargetMode="External"/><Relationship Id="rId2" Type="http://schemas.openxmlformats.org/officeDocument/2006/relationships/hyperlink" Target="http://sdc.autojazari.com/lane-detection/" TargetMode="External"/><Relationship Id="rId3" Type="http://schemas.openxmlformats.org/officeDocument/2006/relationships/hyperlink" Target="https://www.packtpub.com/mapt/book/All%20Books/9781849513241" TargetMode="External"/><Relationship Id="rId4" Type="http://schemas.openxmlformats.org/officeDocument/2006/relationships/hyperlink" Target="http://camron.xyz/index.php/2016/08/22/in_a_nutshell_part_one/" TargetMode="External"/><Relationship Id="rId5" Type="http://schemas.openxmlformats.org/officeDocument/2006/relationships/hyperlink" Target="https://www.youtube.com/playlist?list=PLOU2XLYxmsIIuiBfYad6rFYQU_jL2ryal" TargetMode="External"/><Relationship Id="rId6" Type="http://schemas.openxmlformats.org/officeDocument/2006/relationships/drawing" Target="../drawings/drawing6.xml"/><Relationship Id="rId11" Type="http://schemas.openxmlformats.org/officeDocument/2006/relationships/table" Target="../tables/table18.xml"/><Relationship Id="rId10" Type="http://schemas.openxmlformats.org/officeDocument/2006/relationships/table" Target="../tables/table17.xml"/><Relationship Id="rId12" Type="http://schemas.openxmlformats.org/officeDocument/2006/relationships/table" Target="../tables/table1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ommaai/research/blob/master/paper/commalds.pdf" TargetMode="External"/><Relationship Id="rId2" Type="http://schemas.openxmlformats.org/officeDocument/2006/relationships/hyperlink" Target="https://arxiv.org/pdf/1604.07316v1.pdf" TargetMode="External"/><Relationship Id="rId3" Type="http://schemas.openxmlformats.org/officeDocument/2006/relationships/hyperlink" Target="http://budisteanu.net/Download/ISEF%202%20Autonomous%20car%20Doc%20particle.pdf" TargetMode="External"/><Relationship Id="rId4" Type="http://schemas.openxmlformats.org/officeDocument/2006/relationships/hyperlink" Target="http://arxiv.org/pdf/1609.04453v1.pdf" TargetMode="External"/><Relationship Id="rId9" Type="http://schemas.openxmlformats.org/officeDocument/2006/relationships/hyperlink" Target="https://www.cs.toronto.edu/~hinton/absps/NatureDeepReview.pdf" TargetMode="External"/><Relationship Id="rId5" Type="http://schemas.openxmlformats.org/officeDocument/2006/relationships/hyperlink" Target="http://www.cvlibs.net/projects/intersection/" TargetMode="External"/><Relationship Id="rId6" Type="http://schemas.openxmlformats.org/officeDocument/2006/relationships/hyperlink" Target="http://download.tensorflow.org/paper/whitepaper2015.pdf" TargetMode="External"/><Relationship Id="rId7" Type="http://schemas.openxmlformats.org/officeDocument/2006/relationships/hyperlink" Target="https://arxiv.org/pdf/1605.08104v4.pdf" TargetMode="External"/><Relationship Id="rId8" Type="http://schemas.openxmlformats.org/officeDocument/2006/relationships/hyperlink" Target="http://arxiv.org/pdf/1409.1556" TargetMode="External"/><Relationship Id="rId11" Type="http://schemas.openxmlformats.org/officeDocument/2006/relationships/hyperlink" Target="https://arxiv.org/pdf/1608.02908v1.pdf" TargetMode="External"/><Relationship Id="rId10" Type="http://schemas.openxmlformats.org/officeDocument/2006/relationships/hyperlink" Target="https://arxiv.org/pdf/1609.03499.pdf" TargetMode="External"/><Relationship Id="rId13" Type="http://schemas.openxmlformats.org/officeDocument/2006/relationships/hyperlink" Target="http://www.robots.ox.ac.uk/~vgg/practicals/cnn/" TargetMode="External"/><Relationship Id="rId12" Type="http://schemas.openxmlformats.org/officeDocument/2006/relationships/hyperlink" Target="https://arxiv.org/pdf/1602.07261v2.pdf" TargetMode="External"/><Relationship Id="rId15" Type="http://schemas.openxmlformats.org/officeDocument/2006/relationships/hyperlink" Target="http://brohrer.github.io/how_convolutional_neural_networks_work.html" TargetMode="External"/><Relationship Id="rId14" Type="http://schemas.openxmlformats.org/officeDocument/2006/relationships/hyperlink" Target="https://www.youtube.com/watch?v=Ywh0votSJxk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s://github.com/CPFL/Autoware" TargetMode="External"/><Relationship Id="rId19" Type="http://schemas.openxmlformats.org/officeDocument/2006/relationships/table" Target="../tables/table20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29"/>
    <col customWidth="1" min="2" max="2" width="23.86"/>
    <col customWidth="1" min="3" max="3" width="22.86"/>
    <col customWidth="1" min="4" max="4" width="61.43"/>
    <col customWidth="1" min="5" max="5" width="56.14"/>
  </cols>
  <sheetData>
    <row r="1">
      <c r="A1" s="4" t="s">
        <v>0</v>
      </c>
      <c r="E1" s="5"/>
    </row>
    <row r="2">
      <c r="A2" s="8" t="str">
        <f>HYPERLINK("https://docs.google.com/document/d/10Jw5XIJ0Y_YxTTjf6zEc74hyEbljuUgVLkzkp6Ulx3U/edit#heading=h.ccvhc2b1sxd6","Autonomous Car Racing Resources")</f>
        <v>Autonomous Car Racing Resources</v>
      </c>
      <c r="B2" s="9"/>
      <c r="C2" s="9"/>
      <c r="D2" s="9"/>
      <c r="E2" s="5"/>
    </row>
    <row r="3">
      <c r="A3" s="12" t="str">
        <f>HYPERLINK("https://medium.com/self-driving-cars/term-1-in-depth-on-udacitys-self-driving-car-curriculum-ffcf46af0c08#.ecnclve5d","SDC ND Curriculum")</f>
        <v>SDC ND Curriculum</v>
      </c>
      <c r="B3" s="8" t="str">
        <f>HYPERLINK("https://www.bpinaya.com/posts/udacity-sdcnd/","Article on Curriculum")</f>
        <v>Article on Curriculum</v>
      </c>
      <c r="C3" s="12" t="str">
        <f>HYPERLINK("https://www.udacity.com/wiki/nd009?nocache#!#preliminary-resources","ML ND prerequisites")</f>
        <v>ML ND prerequisites</v>
      </c>
      <c r="D3" s="12" t="str">
        <f>HYPERLINK("https://nd013.slack.com/messages/beginner-study-group/details/","Beginner Study Group Channel")</f>
        <v>Beginner Study Group Channel</v>
      </c>
      <c r="E3" s="12" t="str">
        <f>HYPERLINK("https://github.com/ncondo/SDCND-Prerequisites","Github format of this spreadsheet")</f>
        <v>Github format of this spreadsheet</v>
      </c>
    </row>
    <row r="4">
      <c r="A4" s="15" t="s">
        <v>11</v>
      </c>
      <c r="B4" s="15" t="s">
        <v>13</v>
      </c>
      <c r="C4" s="15" t="s">
        <v>14</v>
      </c>
      <c r="D4" s="15" t="s">
        <v>15</v>
      </c>
      <c r="E4" s="15" t="s">
        <v>16</v>
      </c>
    </row>
    <row r="5">
      <c r="A5" s="17" t="s">
        <v>17</v>
      </c>
      <c r="B5" s="17" t="s">
        <v>18</v>
      </c>
      <c r="C5" s="17" t="s">
        <v>19</v>
      </c>
      <c r="D5" s="17" t="s">
        <v>20</v>
      </c>
      <c r="E5" s="17" t="s">
        <v>21</v>
      </c>
    </row>
    <row r="6">
      <c r="A6" s="17" t="s">
        <v>17</v>
      </c>
      <c r="B6" s="17" t="s">
        <v>23</v>
      </c>
      <c r="C6" s="17" t="s">
        <v>19</v>
      </c>
      <c r="D6" s="17" t="s">
        <v>25</v>
      </c>
      <c r="E6" s="17" t="s">
        <v>27</v>
      </c>
    </row>
    <row r="7">
      <c r="A7" s="17" t="s">
        <v>28</v>
      </c>
      <c r="B7" s="17" t="s">
        <v>4</v>
      </c>
      <c r="C7" s="17" t="s">
        <v>29</v>
      </c>
      <c r="D7" s="17" t="s">
        <v>30</v>
      </c>
      <c r="E7" s="17" t="s">
        <v>31</v>
      </c>
    </row>
    <row r="8">
      <c r="A8" s="17" t="s">
        <v>28</v>
      </c>
      <c r="B8" s="17" t="s">
        <v>26</v>
      </c>
      <c r="C8" s="17" t="s">
        <v>29</v>
      </c>
      <c r="D8" s="17" t="s">
        <v>32</v>
      </c>
      <c r="E8" s="17" t="s">
        <v>31</v>
      </c>
    </row>
    <row r="9">
      <c r="A9" s="17" t="s">
        <v>28</v>
      </c>
      <c r="B9" s="17" t="s">
        <v>33</v>
      </c>
      <c r="C9" s="17" t="s">
        <v>19</v>
      </c>
      <c r="D9" s="17" t="s">
        <v>34</v>
      </c>
      <c r="E9" s="17" t="s">
        <v>35</v>
      </c>
    </row>
    <row r="10">
      <c r="A10" s="17" t="s">
        <v>36</v>
      </c>
      <c r="B10" s="17" t="s">
        <v>36</v>
      </c>
      <c r="C10" s="17" t="s">
        <v>29</v>
      </c>
      <c r="D10" s="17" t="s">
        <v>37</v>
      </c>
      <c r="E10" s="17" t="s">
        <v>31</v>
      </c>
    </row>
    <row r="11">
      <c r="A11" s="17" t="s">
        <v>38</v>
      </c>
      <c r="B11" s="17" t="s">
        <v>39</v>
      </c>
      <c r="C11" s="17" t="s">
        <v>29</v>
      </c>
      <c r="D11" s="17" t="s">
        <v>40</v>
      </c>
      <c r="E11" s="17" t="s">
        <v>41</v>
      </c>
    </row>
    <row r="12">
      <c r="A12" s="17" t="s">
        <v>38</v>
      </c>
      <c r="B12" s="17" t="s">
        <v>42</v>
      </c>
      <c r="C12" s="17" t="s">
        <v>29</v>
      </c>
      <c r="D12" s="17" t="s">
        <v>40</v>
      </c>
      <c r="E12" s="17" t="s">
        <v>43</v>
      </c>
    </row>
    <row r="13">
      <c r="A13" s="17" t="s">
        <v>44</v>
      </c>
      <c r="B13" s="17" t="s">
        <v>45</v>
      </c>
      <c r="C13" s="17" t="s">
        <v>29</v>
      </c>
      <c r="D13" s="17" t="s">
        <v>46</v>
      </c>
      <c r="E13" s="17" t="s">
        <v>31</v>
      </c>
    </row>
    <row r="14">
      <c r="A14" s="17" t="s">
        <v>44</v>
      </c>
      <c r="B14" s="17" t="s">
        <v>48</v>
      </c>
      <c r="C14" s="17" t="s">
        <v>29</v>
      </c>
      <c r="D14" s="17" t="s">
        <v>46</v>
      </c>
      <c r="E14" s="17" t="s">
        <v>31</v>
      </c>
    </row>
    <row r="15">
      <c r="A15" s="17" t="s">
        <v>44</v>
      </c>
      <c r="B15" s="17" t="s">
        <v>49</v>
      </c>
      <c r="C15" s="17" t="s">
        <v>29</v>
      </c>
      <c r="D15" s="17" t="s">
        <v>46</v>
      </c>
      <c r="E15" s="18" t="s">
        <v>31</v>
      </c>
    </row>
    <row r="16">
      <c r="A16" s="17" t="s">
        <v>44</v>
      </c>
      <c r="B16" s="17" t="s">
        <v>51</v>
      </c>
      <c r="C16" s="17" t="s">
        <v>29</v>
      </c>
      <c r="D16" s="17" t="s">
        <v>46</v>
      </c>
      <c r="E16" s="17" t="s">
        <v>31</v>
      </c>
    </row>
    <row r="17">
      <c r="A17" s="19" t="s">
        <v>52</v>
      </c>
      <c r="B17" s="20" t="str">
        <f>HYPERLINK("https://nd013.slack.com","SDC ND Slack")</f>
        <v>SDC ND Slack</v>
      </c>
      <c r="C17" s="20" t="str">
        <f>HYPERLINK("https://nd889.slack.com","AI ND Slack")</f>
        <v>AI ND Slack</v>
      </c>
      <c r="D17" s="21"/>
      <c r="E17" s="21"/>
    </row>
    <row r="18">
      <c r="A18" s="22"/>
      <c r="B18" s="22"/>
      <c r="C18" s="22"/>
      <c r="D18" s="22"/>
      <c r="E18" s="17"/>
    </row>
    <row r="19">
      <c r="A19" s="22"/>
      <c r="B19" s="22"/>
      <c r="C19" s="22"/>
      <c r="D19" s="22"/>
      <c r="E19" s="17"/>
    </row>
    <row r="20">
      <c r="A20" s="22"/>
      <c r="B20" s="22"/>
      <c r="C20" s="22"/>
      <c r="D20" s="22"/>
      <c r="E20" s="17"/>
    </row>
    <row r="21">
      <c r="A21" s="22"/>
      <c r="B21" s="22"/>
      <c r="C21" s="22"/>
      <c r="D21" s="22"/>
      <c r="E21" s="17"/>
    </row>
    <row r="22">
      <c r="A22" s="22"/>
      <c r="B22" s="22"/>
      <c r="C22" s="22"/>
      <c r="D22" s="22"/>
      <c r="E22" s="17"/>
    </row>
    <row r="23">
      <c r="A23" s="22"/>
      <c r="B23" s="22"/>
      <c r="C23" s="22"/>
      <c r="D23" s="22"/>
      <c r="E23" s="17"/>
    </row>
    <row r="24">
      <c r="A24" s="22"/>
      <c r="B24" s="22"/>
      <c r="C24" s="22"/>
      <c r="D24" s="22"/>
      <c r="E24" s="17"/>
    </row>
    <row r="25">
      <c r="A25" s="22"/>
      <c r="B25" s="22"/>
      <c r="C25" s="22"/>
      <c r="D25" s="22"/>
      <c r="E25" s="17"/>
    </row>
    <row r="26">
      <c r="A26" s="22"/>
      <c r="B26" s="22"/>
      <c r="C26" s="22"/>
      <c r="D26" s="22"/>
      <c r="E26" s="17"/>
    </row>
    <row r="27">
      <c r="A27" s="22"/>
      <c r="B27" s="22"/>
      <c r="C27" s="22"/>
      <c r="D27" s="22"/>
      <c r="E27" s="17"/>
    </row>
    <row r="28">
      <c r="A28" s="22"/>
      <c r="B28" s="22"/>
      <c r="C28" s="22"/>
      <c r="D28" s="22"/>
      <c r="E28" s="17"/>
    </row>
    <row r="29">
      <c r="A29" s="22"/>
      <c r="B29" s="22"/>
      <c r="C29" s="22"/>
      <c r="D29" s="22"/>
      <c r="E29" s="17"/>
    </row>
    <row r="30">
      <c r="A30" s="22"/>
      <c r="B30" s="22"/>
      <c r="C30" s="22"/>
      <c r="D30" s="22"/>
      <c r="E30" s="17"/>
    </row>
    <row r="31">
      <c r="A31" s="22"/>
      <c r="B31" s="22"/>
      <c r="C31" s="22"/>
      <c r="D31" s="22"/>
      <c r="E31" s="17"/>
    </row>
    <row r="32">
      <c r="A32" s="22"/>
      <c r="B32" s="22"/>
      <c r="C32" s="22"/>
      <c r="D32" s="22"/>
      <c r="E32" s="17"/>
    </row>
    <row r="33">
      <c r="A33" s="22"/>
      <c r="B33" s="22"/>
      <c r="C33" s="22"/>
      <c r="D33" s="22"/>
      <c r="E33" s="17"/>
    </row>
    <row r="34">
      <c r="A34" s="22"/>
      <c r="B34" s="22"/>
      <c r="C34" s="22"/>
      <c r="D34" s="22"/>
      <c r="E34" s="17"/>
    </row>
    <row r="35">
      <c r="A35" s="22"/>
      <c r="B35" s="22"/>
      <c r="C35" s="22"/>
      <c r="D35" s="22"/>
      <c r="E35" s="17"/>
    </row>
    <row r="36">
      <c r="A36" s="22"/>
      <c r="B36" s="22"/>
      <c r="C36" s="22"/>
      <c r="D36" s="22"/>
      <c r="E36" s="17"/>
    </row>
    <row r="37">
      <c r="A37" s="22"/>
      <c r="B37" s="22"/>
      <c r="C37" s="22"/>
      <c r="D37" s="22"/>
      <c r="E37" s="17"/>
    </row>
    <row r="38">
      <c r="A38" s="22"/>
      <c r="B38" s="22"/>
      <c r="C38" s="22"/>
      <c r="D38" s="22"/>
      <c r="E38" s="17"/>
    </row>
    <row r="39">
      <c r="A39" s="22"/>
      <c r="B39" s="22"/>
      <c r="C39" s="22"/>
      <c r="D39" s="22"/>
      <c r="E39" s="24"/>
    </row>
    <row r="40">
      <c r="A40" s="24"/>
      <c r="B40" s="24"/>
      <c r="C40" s="24"/>
      <c r="D40" s="24"/>
      <c r="E40" s="24"/>
    </row>
    <row r="41">
      <c r="A41" s="24"/>
      <c r="B41" s="24"/>
      <c r="C41" s="24"/>
      <c r="D41" s="24"/>
      <c r="E41" s="24"/>
    </row>
    <row r="42">
      <c r="A42" s="24"/>
      <c r="B42" s="24"/>
      <c r="C42" s="24"/>
      <c r="D42" s="24"/>
      <c r="E42" s="24"/>
    </row>
    <row r="43">
      <c r="A43" s="24"/>
      <c r="B43" s="24"/>
      <c r="C43" s="24"/>
      <c r="D43" s="24"/>
      <c r="E43" s="24"/>
    </row>
    <row r="44">
      <c r="A44" s="24"/>
      <c r="B44" s="24"/>
      <c r="C44" s="24"/>
      <c r="D44" s="24"/>
      <c r="E44" s="24"/>
    </row>
    <row r="45">
      <c r="A45" s="24"/>
      <c r="B45" s="24"/>
      <c r="C45" s="24"/>
      <c r="D45" s="24"/>
      <c r="E45" s="24"/>
    </row>
    <row r="46">
      <c r="A46" s="24"/>
      <c r="B46" s="24"/>
      <c r="C46" s="24"/>
      <c r="D46" s="24"/>
      <c r="E46" s="24"/>
    </row>
    <row r="47">
      <c r="A47" s="24"/>
      <c r="B47" s="24"/>
      <c r="C47" s="24"/>
      <c r="D47" s="24"/>
      <c r="E47" s="24"/>
    </row>
    <row r="48">
      <c r="A48" s="24"/>
      <c r="B48" s="24"/>
      <c r="C48" s="24"/>
      <c r="D48" s="24"/>
      <c r="E48" s="24"/>
    </row>
    <row r="49">
      <c r="A49" s="24"/>
      <c r="B49" s="24"/>
      <c r="C49" s="24"/>
      <c r="D49" s="24"/>
      <c r="E49" s="24"/>
    </row>
  </sheetData>
  <mergeCells count="1">
    <mergeCell ref="A1:D1"/>
  </mergeCells>
  <hyperlinks>
    <hyperlink r:id="rId1" location="heading=h.ccvhc2b1sxd6" ref="A2"/>
    <hyperlink r:id="rId2" location=".ecnclve5d" ref="A3"/>
    <hyperlink r:id="rId3" ref="B3"/>
    <hyperlink r:id="rId4" ref="C3"/>
    <hyperlink r:id="rId5" ref="D3"/>
    <hyperlink r:id="rId6" ref="E3"/>
    <hyperlink r:id="rId7" ref="B17"/>
    <hyperlink r:id="rId8" ref="C17"/>
  </hyperlinks>
  <drawing r:id="rId9"/>
  <tableParts count="3"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14"/>
    <col customWidth="1" min="2" max="2" width="69.0"/>
    <col customWidth="1" min="3" max="3" width="23.14"/>
  </cols>
  <sheetData>
    <row r="1">
      <c r="A1" s="1" t="str">
        <f>HYPERLINK("https://github.com/jwasham/google-interview-university","The daily plan for studying to become a Google software engineer")</f>
        <v>The daily plan for studying to become a Google software engineer</v>
      </c>
    </row>
    <row r="2">
      <c r="A2" s="7" t="s">
        <v>1</v>
      </c>
      <c r="B2" s="10" t="str">
        <f>HYPERLINK("https://medium.com/self-driving-cars/c-vs-python-for-automotive-software-40211536a4ad#.xirkyross","C++ vs. Python for Automotive Software")</f>
        <v>C++ vs. Python for Automotive Software</v>
      </c>
    </row>
    <row r="3">
      <c r="A3" s="6" t="s">
        <v>2</v>
      </c>
      <c r="B3" s="6" t="s">
        <v>3</v>
      </c>
    </row>
    <row r="4">
      <c r="A4" s="11" t="s">
        <v>5</v>
      </c>
    </row>
    <row r="5">
      <c r="A5" s="2" t="str">
        <f>HYPERLINK("https://www.udacity.com/course/programming-foundations-with-python--ud036","Udacity Programming Foundations with Python")</f>
        <v>Udacity Programming Foundations with Python</v>
      </c>
      <c r="B5" s="3" t="s">
        <v>6</v>
      </c>
      <c r="C5" s="3" t="s">
        <v>7</v>
      </c>
    </row>
    <row r="6">
      <c r="A6" s="2" t="str">
        <f>HYPERLINK("https://courses.edx.org/courses/course-v1:Microsoft+DAT208x+6T2016/","EDX &amp; Microsoft Introduction to Python for Data Science DAT208x")</f>
        <v>EDX &amp; Microsoft Introduction to Python for Data Science DAT208x</v>
      </c>
      <c r="B6" s="3" t="s">
        <v>9</v>
      </c>
      <c r="C6" s="14" t="s">
        <v>10</v>
      </c>
    </row>
    <row r="7">
      <c r="A7" s="2" t="str">
        <f>HYPERLINK("https://www.coursera.org/learn/python","Coursera Python For Everybody")</f>
        <v>Coursera Python For Everybody</v>
      </c>
      <c r="B7" s="16"/>
      <c r="C7" s="16"/>
    </row>
    <row r="8">
      <c r="A8" s="2" t="str">
        <f>HYPERLINK("https://developers.google.com/edu/python/","Google's Python Class")</f>
        <v>Google's Python Class</v>
      </c>
      <c r="B8" s="3"/>
      <c r="C8" s="14"/>
    </row>
    <row r="9">
      <c r="A9" s="13" t="s">
        <v>22</v>
      </c>
      <c r="B9" s="3" t="s">
        <v>24</v>
      </c>
      <c r="C9" s="14"/>
    </row>
    <row r="10">
      <c r="A10" s="2" t="str">
        <f>HYPERLINK("https://www.jetbrains.com/pycharm/download/","Free IDE to write python code in it")</f>
        <v>Free IDE to write python code in it</v>
      </c>
      <c r="B10" s="3"/>
    </row>
    <row r="11">
      <c r="A11" s="11" t="s">
        <v>23</v>
      </c>
    </row>
    <row r="12">
      <c r="A12" s="2" t="str">
        <f>HYPERLINK("https://www.edx.org/course/introduction-c-microsoft-dev210x-1","Edx &amp; Microsoft Introduction C++ dev210x")</f>
        <v>Edx &amp; Microsoft Introduction C++ dev210x</v>
      </c>
      <c r="B12" s="3" t="s">
        <v>47</v>
      </c>
    </row>
    <row r="13">
      <c r="A13" s="2" t="str">
        <f>HYPERLINK("https://ocw.mit.edu/courses/electrical-engineering-and-computer-science/6-096-introduction-to-c-january-iap-2011/","MIT Introduction to C++")</f>
        <v>MIT Introduction to C++</v>
      </c>
      <c r="B13" s="3" t="s">
        <v>50</v>
      </c>
    </row>
    <row r="14">
      <c r="A14" s="2" t="str">
        <f>HYPERLINK("http://stackoverflow.com/questions/388242/the-definitive-c-book-guide-and-list","The Definitive C++ Book Guide and List")</f>
        <v>The Definitive C++ Book Guide and List</v>
      </c>
      <c r="B14" s="3" t="s">
        <v>53</v>
      </c>
    </row>
    <row r="15">
      <c r="A15" s="2" t="str">
        <f>HYPERLINK("https://developers.google.com/edu/c++/","Google's C++ Class")</f>
        <v>Google's C++ Class</v>
      </c>
      <c r="B15" s="3"/>
    </row>
    <row r="16">
      <c r="A16" s="13" t="s">
        <v>54</v>
      </c>
      <c r="B16" s="3" t="s">
        <v>24</v>
      </c>
    </row>
    <row r="17">
      <c r="A17" s="11" t="s">
        <v>55</v>
      </c>
    </row>
    <row r="18">
      <c r="A18" s="2" t="str">
        <f>HYPERLINK("https://www.khanacademy.org/computing/computer-science/algorithms","Khan Academy - Algorithms")</f>
        <v>Khan Academy - Algorithms</v>
      </c>
      <c r="B18" s="3"/>
    </row>
  </sheetData>
  <mergeCells count="4">
    <mergeCell ref="A4:B4"/>
    <mergeCell ref="A11:B11"/>
    <mergeCell ref="A1:B1"/>
    <mergeCell ref="A17:B17"/>
  </mergeCells>
  <hyperlinks>
    <hyperlink r:id="rId1" ref="A1"/>
    <hyperlink r:id="rId2" location=".xirkyross" ref="B2"/>
    <hyperlink r:id="rId3" ref="A5"/>
    <hyperlink r:id="rId4" ref="A6"/>
    <hyperlink r:id="rId5" ref="A7"/>
    <hyperlink r:id="rId6" ref="A8"/>
    <hyperlink r:id="rId7" ref="A10"/>
    <hyperlink r:id="rId8" ref="A12"/>
    <hyperlink r:id="rId9" ref="A13"/>
    <hyperlink r:id="rId10" ref="A14"/>
    <hyperlink r:id="rId11" ref="A15"/>
    <hyperlink r:id="rId12" ref="A18"/>
  </hyperlinks>
  <drawing r:id="rId13"/>
  <tableParts count="3"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57"/>
    <col customWidth="1" min="2" max="2" width="84.57"/>
    <col customWidth="1" min="3" max="3" width="31.29"/>
  </cols>
  <sheetData>
    <row r="1">
      <c r="A1" s="2" t="str">
        <f>HYPERLINK("https://www.udacity.com/wiki/nd009?nocache#!#preliminary-resources","Machine Learning ND Preliminary Resources")</f>
        <v>Machine Learning ND Preliminary Resources</v>
      </c>
      <c r="B1" s="3"/>
    </row>
    <row r="2">
      <c r="A2" s="6" t="s">
        <v>2</v>
      </c>
      <c r="B2" s="6" t="s">
        <v>3</v>
      </c>
    </row>
    <row r="3">
      <c r="A3" s="11" t="s">
        <v>4</v>
      </c>
    </row>
    <row r="4">
      <c r="A4" s="2" t="str">
        <f>HYPERLINK("https://www.khanacademy.org/math/precalculus/precalc-matrices/multiplying-matrices-by-matrices/v/matrix-multiplication-intro","Khan Academy - Intro to matrix multiplication")</f>
        <v>Khan Academy - Intro to matrix multiplication</v>
      </c>
      <c r="B4" s="13" t="s">
        <v>8</v>
      </c>
    </row>
    <row r="5">
      <c r="A5" s="2" t="str">
        <f>HYPERLINK("https://www.udacity.com/course/linear-algebra-refresher-course--ud953","Udacity Linear Algebra Refresher Course")</f>
        <v>Udacity Linear Algebra Refresher Course</v>
      </c>
      <c r="B5" s="13" t="s">
        <v>12</v>
      </c>
    </row>
    <row r="6">
      <c r="A6" s="2" t="str">
        <f>HYPERLINK("https://www.khanacademy.org/math/linear-algebra","Khan Academy - Linear Algebra")</f>
        <v>Khan Academy - Linear Algebra</v>
      </c>
      <c r="B6" s="13"/>
    </row>
    <row r="7">
      <c r="A7" s="2" t="str">
        <f>HYPERLINK("http://ocw.mit.edu/courses/mathematics/18-06-linear-algebra-spring-2010/","MIT - Linear Algebra")</f>
        <v>MIT - Linear Algebra</v>
      </c>
      <c r="B7" s="13"/>
    </row>
    <row r="8">
      <c r="A8" s="2" t="str">
        <f>HYPERLINK("http://matrixmultiplication.xyz/","Matrix Multiplication Calculator")</f>
        <v>Matrix Multiplication Calculator</v>
      </c>
      <c r="B8" s="13"/>
    </row>
    <row r="9">
      <c r="A9" s="11" t="s">
        <v>26</v>
      </c>
    </row>
    <row r="10">
      <c r="A10" s="2" t="str">
        <f>HYPERLINK("http://ocw.mit.edu/courses/mathematics/18-01-single-variable-calculus-fall-2006/","MIT Single Variable Calculus")</f>
        <v>MIT Single Variable Calculus</v>
      </c>
      <c r="B10" s="3"/>
    </row>
    <row r="11">
      <c r="A11" s="2" t="str">
        <f>HYPERLINK("https://ocw.mit.edu/courses/mathematics/18-02-multivariable-calculus-fall-2007/","MIT Multivariable Calculus")</f>
        <v>MIT Multivariable Calculus</v>
      </c>
      <c r="B11" s="3"/>
    </row>
    <row r="12">
      <c r="A12" s="2" t="str">
        <f>HYPERLINK("https://www.khanacademy.org/math/differential-calculus","Khan Academy - Differential Calculus")</f>
        <v>Khan Academy - Differential Calculus</v>
      </c>
      <c r="B12" s="3"/>
    </row>
    <row r="13">
      <c r="A13" s="2" t="str">
        <f>HYPERLINK("https://www.khanacademy.org/math/integral-calculus","Khan Academy - Integral Calculus")</f>
        <v>Khan Academy - Integral Calculus</v>
      </c>
      <c r="B13" s="3"/>
    </row>
    <row r="14">
      <c r="A14" s="2" t="str">
        <f>HYPERLINK("https://www.khanacademy.org/math/multivariable-calculus","Khan Academy - Multivariable Calculus")</f>
        <v>Khan Academy - Multivariable Calculus</v>
      </c>
      <c r="B14" s="3"/>
    </row>
    <row r="15">
      <c r="A15" s="2" t="str">
        <f>HYPERLINK("https://www.khanacademy.org/math/differential-equations","Khan Academy - Differential Equations")</f>
        <v>Khan Academy - Differential Equations</v>
      </c>
      <c r="B15" s="3"/>
    </row>
    <row r="16">
      <c r="A16" s="11" t="s">
        <v>33</v>
      </c>
    </row>
    <row r="17">
      <c r="A17" s="2" t="str">
        <f>HYPERLINK("https://www.khanacademy.org/math/probability/data-distributions-a1","Khan Academy - Data distributions")</f>
        <v>Khan Academy - Data distributions</v>
      </c>
      <c r="B17" s="3" t="s">
        <v>56</v>
      </c>
      <c r="C17" s="23" t="s">
        <v>57</v>
      </c>
    </row>
    <row r="18">
      <c r="A18" s="2" t="str">
        <f>HYPERLINK("https://www.udacity.com/course/intro-to-statistics--st101","Udacity Intro to Statistics")</f>
        <v>Udacity Intro to Statistics</v>
      </c>
      <c r="B18" s="3"/>
    </row>
    <row r="19">
      <c r="A19" s="2" t="str">
        <f>HYPERLINK("https://www.udacity.com/course/intro-to-inferential-statistics--ud201","Udacity Intro to Inferential Statistics")</f>
        <v>Udacity Intro to Inferential Statistics</v>
      </c>
      <c r="B19" s="3"/>
    </row>
    <row r="20">
      <c r="A20" s="2" t="str">
        <f>HYPERLINK("https://www.udacity.com/course/intro-to-descriptive-statistics--ud827","Udacity Intro to Descriptive Statistics")</f>
        <v>Udacity Intro to Descriptive Statistics</v>
      </c>
      <c r="B20" s="3"/>
    </row>
    <row r="21">
      <c r="A21" s="2" t="str">
        <f>HYPERLINK("https://www.khanacademy.org/math/statistics-probability","Khan Academy Statistics Probability")</f>
        <v>Khan Academy Statistics Probability</v>
      </c>
    </row>
  </sheetData>
  <mergeCells count="3">
    <mergeCell ref="A3:B3"/>
    <mergeCell ref="A9:B9"/>
    <mergeCell ref="A16:B16"/>
  </mergeCells>
  <hyperlinks>
    <hyperlink r:id="rId1" ref="A1"/>
    <hyperlink r:id="rId2" ref="A4"/>
    <hyperlink r:id="rId3" ref="A5"/>
    <hyperlink r:id="rId4" ref="A6"/>
    <hyperlink r:id="rId5" ref="A7"/>
    <hyperlink r:id="rId6" ref="A8"/>
    <hyperlink r:id="rId7" ref="A10"/>
    <hyperlink r:id="rId8" ref="A11"/>
    <hyperlink r:id="rId9" ref="A12"/>
    <hyperlink r:id="rId10" ref="A13"/>
    <hyperlink r:id="rId11" ref="A14"/>
    <hyperlink r:id="rId12" ref="A15"/>
    <hyperlink r:id="rId13" ref="A17"/>
    <hyperlink r:id="rId14" ref="A18"/>
    <hyperlink r:id="rId15" ref="A19"/>
    <hyperlink r:id="rId16" ref="A20"/>
    <hyperlink r:id="rId17" ref="A21"/>
  </hyperlinks>
  <drawing r:id="rId18"/>
  <tableParts count="3"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0"/>
    <col customWidth="1" min="2" max="2" width="76.86"/>
  </cols>
  <sheetData>
    <row r="1">
      <c r="A1" s="6" t="s">
        <v>2</v>
      </c>
      <c r="B1" s="6" t="s">
        <v>3</v>
      </c>
    </row>
    <row r="2">
      <c r="A2" s="2" t="str">
        <f>HYPERLINK("http://natureofcode.com/book/chapter-2-forces/","The Nature of Code - Forces Book")</f>
        <v>The Nature of Code - Forces Book</v>
      </c>
      <c r="B2" s="3" t="s">
        <v>58</v>
      </c>
    </row>
    <row r="3">
      <c r="A3" s="2" t="str">
        <f>HYPERLINK("https://www.khanacademy.org/science/physics/forces-newtons-laws","Khan Academy - Forces and Newton's laws of motion")</f>
        <v>Khan Academy - Forces and Newton's laws of motion</v>
      </c>
      <c r="B3" s="3" t="s">
        <v>59</v>
      </c>
    </row>
    <row r="4">
      <c r="A4" s="2" t="str">
        <f>HYPERLINK("https://www.khanacademy.org/science/physics/torque-angular-momentum","Khan Academy - Torque and angular momentum")</f>
        <v>Khan Academy - Torque and angular momentum</v>
      </c>
      <c r="B4" s="3" t="s">
        <v>59</v>
      </c>
    </row>
    <row r="5">
      <c r="A5" s="2" t="str">
        <f>HYPERLINK("https://www.udacity.com/course/intro-to-physics--ph100","Udacity - Intro to Physics")</f>
        <v>Udacity - Intro to Physics</v>
      </c>
      <c r="B5" s="3"/>
    </row>
    <row r="6">
      <c r="A6" s="13"/>
      <c r="B6" s="3"/>
    </row>
  </sheetData>
  <hyperlinks>
    <hyperlink r:id="rId1" ref="A2"/>
    <hyperlink r:id="rId2" ref="A3"/>
    <hyperlink r:id="rId3" ref="A4"/>
    <hyperlink r:id="rId4" ref="A5"/>
  </hyperlinks>
  <drawing r:id="rId5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0"/>
    <col customWidth="1" min="2" max="2" width="50.14"/>
  </cols>
  <sheetData>
    <row r="1">
      <c r="A1" s="1" t="str">
        <f>HYPERLINK("https://github.com/ZuzooVn/machine-learning-for-software-engineers","The daily plan for studying to become a machine learning engineer")</f>
        <v>The daily plan for studying to become a machine learning engineer</v>
      </c>
    </row>
    <row r="2">
      <c r="A2" s="25" t="str">
        <f>HYPERLINK("https://github.com/josephmisiti/awesome-machine-learning","Awesome Machine Learning")</f>
        <v>Awesome Machine Learning</v>
      </c>
      <c r="B2" s="26"/>
    </row>
    <row r="3">
      <c r="A3" s="25" t="str">
        <f>HYPERLINK("https://github.com/ujjwalkarn/Machine-Learning-Tutorials","Machine Learning Tutorials")</f>
        <v>Machine Learning Tutorials</v>
      </c>
      <c r="B3" s="25" t="str">
        <f>HYPERLINK("https://github.com/songrotek/Deep-Learning-Papers-Reading-Roadmap","Deep Learning papers reading roadmap")</f>
        <v>Deep Learning papers reading roadmap</v>
      </c>
    </row>
    <row r="4">
      <c r="A4" s="25" t="str">
        <f>HYPERLINK("https://github.com/rasbt/python-machine-learning-book","Questions about the Machine Learning Field")</f>
        <v>Questions about the Machine Learning Field</v>
      </c>
      <c r="B4" s="3" t="s">
        <v>60</v>
      </c>
    </row>
    <row r="5">
      <c r="A5" s="6" t="s">
        <v>2</v>
      </c>
      <c r="B5" s="6" t="s">
        <v>3</v>
      </c>
    </row>
    <row r="6">
      <c r="A6" s="11" t="s">
        <v>38</v>
      </c>
    </row>
    <row r="7">
      <c r="A7" s="2" t="str">
        <f>HYPERLINK("https://www.udacity.com/course/deep-learning--ud730","Deep Learning - Udacity")</f>
        <v>Deep Learning - Udacity</v>
      </c>
      <c r="B7" s="3"/>
    </row>
    <row r="8">
      <c r="A8" s="11" t="s">
        <v>39</v>
      </c>
    </row>
    <row r="9">
      <c r="A9" s="2" t="str">
        <f>HYPERLINK("https://www.udacity.com/course/intro-to-machine-learning--ud120","Intro to Machine Learning - Udacity")</f>
        <v>Intro to Machine Learning - Udacity</v>
      </c>
      <c r="B9" s="3" t="s">
        <v>61</v>
      </c>
      <c r="C9" s="13"/>
    </row>
    <row r="10">
      <c r="A10" s="2" t="str">
        <f>HYPERLINK("https://www.coursera.org/learn/machine-learning","Coursera Machine Learning")</f>
        <v>Coursera Machine Learning</v>
      </c>
      <c r="B10" s="3"/>
    </row>
    <row r="11">
      <c r="A11" s="2" t="s">
        <v>62</v>
      </c>
      <c r="B11" s="3"/>
    </row>
    <row r="12">
      <c r="A12" s="2" t="s">
        <v>63</v>
      </c>
      <c r="B12" s="3"/>
    </row>
    <row r="13">
      <c r="A13" s="2" t="str">
        <f>HYPERLINK("https://www.udacity.com/course/deep-learning--ud730","Deep Learning - Udacity")</f>
        <v>Deep Learning - Udacity</v>
      </c>
      <c r="B13" s="3"/>
    </row>
    <row r="14">
      <c r="A14" s="2" t="str">
        <f>HYPERLINK("https://www.youtube.com/playlist?list=PLAwxTw4SYaPknYBrOQx6UCyq67kprqXe3","Friendly Introduction to Machine Learning - Udacity")</f>
        <v>Friendly Introduction to Machine Learning - Udacity</v>
      </c>
      <c r="B14" s="3"/>
    </row>
    <row r="15">
      <c r="A15" s="2" t="str">
        <f>HYPERLINK("https://www.youtube.com/playlist?list=PLQVvvaa0QuDfKTOs3Keq_kaG2P55YRn5v","Machine Learning with Python Youtube Playlist")</f>
        <v>Machine Learning with Python Youtube Playlist</v>
      </c>
      <c r="B15" s="3" t="s">
        <v>64</v>
      </c>
    </row>
    <row r="16">
      <c r="A16" s="11" t="s">
        <v>65</v>
      </c>
    </row>
    <row r="17">
      <c r="A17" s="2" t="str">
        <f>HYPERLINK("https://www.youtube.com/watch?v=xFu1_2K2D2U","7 Minutes From Udacity")</f>
        <v>7 Minutes From Udacity</v>
      </c>
      <c r="B17" s="3"/>
    </row>
    <row r="18">
      <c r="A18" s="2" t="str">
        <f>HYPERLINK("https://www.youtube.com/playlist?list=PLiaHhY2iBX9hdHaRr6b7XevZtgZRa1PoU","Neural Networks Demystified")</f>
        <v>Neural Networks Demystified</v>
      </c>
      <c r="B18" s="2" t="str">
        <f>HYPERLINK("https://www.udacity.com/wiki/nd009?nocache#!#preliminary-resources","Machine Learning ND Preliminary Resources")</f>
        <v>Machine Learning ND Preliminary Resources</v>
      </c>
    </row>
    <row r="19">
      <c r="A19" s="2" t="str">
        <f>HYPERLINK("http://natureofcode.com/book/","Nature Of Code Book")</f>
        <v>Nature Of Code Book</v>
      </c>
      <c r="B19" s="27" t="s">
        <v>67</v>
      </c>
    </row>
    <row r="20">
      <c r="A20" s="2" t="str">
        <f>HYPERLINK("http://neuralnetworksanddeeplearning.com/index.html","Neural Networks and Deep Learning Book")</f>
        <v>Neural Networks and Deep Learning Book</v>
      </c>
    </row>
    <row r="21">
      <c r="A21" s="2" t="str">
        <f>HYPERLINK("http://www.deeplearningbook.org/"," Deep Learning Book MIT Press")</f>
        <v> Deep Learning Book MIT Press</v>
      </c>
      <c r="B21" s="13"/>
    </row>
    <row r="22">
      <c r="A22" s="2" t="str">
        <f>HYPERLINK("https://www.youtube.com/playlist?list=PLwQyV9I_3POsyBPRNUU_ryNfXzgfkiw2p","Stanford - Convolutional Neural Networks for Visual Recognition")</f>
        <v>Stanford - Convolutional Neural Networks for Visual Recognition</v>
      </c>
      <c r="B22" s="2" t="str">
        <f>HYPERLINK("http://cs231n.stanford.edu/syllabus.html","Stanford CS231 Syllabus")</f>
        <v>Stanford CS231 Syllabus</v>
      </c>
    </row>
    <row r="23">
      <c r="A23" s="11" t="s">
        <v>68</v>
      </c>
    </row>
    <row r="24">
      <c r="A24" s="2" t="str">
        <f>HYPERLINK("https://www.udacity.com/course/intro-to-artificial-intelligence--cs271","Intro to AI - Udacity")</f>
        <v>Intro to AI - Udacity</v>
      </c>
      <c r="B24" s="3"/>
    </row>
    <row r="25">
      <c r="A25" s="2" t="str">
        <f>HYPERLINK("https://www.udacity.com/course/artificial-intelligence-for-robotics--cs373","AI for Robotics - Udacity")</f>
        <v>AI for Robotics - Udacity</v>
      </c>
      <c r="B25" s="3" t="s">
        <v>69</v>
      </c>
    </row>
    <row r="26">
      <c r="A26" s="11" t="s">
        <v>70</v>
      </c>
    </row>
    <row r="27">
      <c r="A27" s="2" t="str">
        <f>HYPERLINK("https://www.udacity.com/course/introduction-to-computer-vision--ud810","Introduction to Computer Vision - Udacity")</f>
        <v>Introduction to Computer Vision - Udacity</v>
      </c>
      <c r="B27" s="3"/>
    </row>
    <row r="28">
      <c r="A28" s="11" t="s">
        <v>71</v>
      </c>
    </row>
    <row r="29">
      <c r="A29" s="2" t="str">
        <f>HYPERLINK("https://www.coursera.org/specializations/robotics","Coursera - Robotics Specialization")</f>
        <v>Coursera - Robotics Specialization</v>
      </c>
      <c r="B29" s="30"/>
    </row>
    <row r="31">
      <c r="A31" s="23"/>
    </row>
  </sheetData>
  <mergeCells count="7">
    <mergeCell ref="A8:B8"/>
    <mergeCell ref="A16:B16"/>
    <mergeCell ref="A23:B23"/>
    <mergeCell ref="A26:B26"/>
    <mergeCell ref="A28:B28"/>
    <mergeCell ref="A1:B1"/>
    <mergeCell ref="A6:B6"/>
  </mergeCells>
  <hyperlinks>
    <hyperlink r:id="rId1" ref="A1"/>
    <hyperlink r:id="rId2" ref="A2"/>
    <hyperlink r:id="rId3" ref="A3"/>
    <hyperlink r:id="rId4" ref="B3"/>
    <hyperlink r:id="rId5" ref="A4"/>
    <hyperlink r:id="rId6" ref="A7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7"/>
    <hyperlink r:id="rId15" ref="A18"/>
    <hyperlink r:id="rId16" ref="B18"/>
    <hyperlink r:id="rId17" ref="A19"/>
    <hyperlink r:id="rId18" ref="A20"/>
    <hyperlink r:id="rId19" ref="A21"/>
    <hyperlink r:id="rId20" ref="A22"/>
    <hyperlink r:id="rId21" ref="B22"/>
    <hyperlink r:id="rId22" ref="A24"/>
    <hyperlink r:id="rId23" ref="A25"/>
    <hyperlink r:id="rId24" ref="A27"/>
    <hyperlink r:id="rId25" ref="A29"/>
  </hyperlinks>
  <drawing r:id="rId26"/>
  <tableParts count="6">
    <tablePart r:id="rId33"/>
    <tablePart r:id="rId34"/>
    <tablePart r:id="rId35"/>
    <tablePart r:id="rId36"/>
    <tablePart r:id="rId37"/>
    <tablePart r:id="rId3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71"/>
    <col customWidth="1" min="2" max="2" width="77.86"/>
  </cols>
  <sheetData>
    <row r="1">
      <c r="A1" s="6" t="s">
        <v>2</v>
      </c>
      <c r="B1" s="6" t="s">
        <v>3</v>
      </c>
    </row>
    <row r="2">
      <c r="A2" s="11" t="s">
        <v>45</v>
      </c>
    </row>
    <row r="3">
      <c r="A3" s="2" t="str">
        <f>HYPERLINK("https://www.youtube.com/playlist?list=PLQVvvaa0QuDdttJXlLtAJxJetJcqmqlQq&amp;app=desktop","OpenCV with Python for Image and Video Analysis")</f>
        <v>OpenCV with Python for Image and Video Analysis</v>
      </c>
      <c r="B3" s="13"/>
    </row>
    <row r="4">
      <c r="A4" s="2" t="str">
        <f>HYPERLINK("http://sdc.autojazari.com/lane-detection/","Simple Lane Detection")</f>
        <v>Simple Lane Detection</v>
      </c>
      <c r="B4" s="13"/>
    </row>
    <row r="5">
      <c r="A5" s="2" t="str">
        <f>HYPERLINK("https://www.packtpub.com/mapt/book/All%20Books/9781849513241","OpenCV 2 Computer Vision Application Programming Cookbook")</f>
        <v>OpenCV 2 Computer Vision Application Programming Cookbook</v>
      </c>
      <c r="B5" s="13"/>
    </row>
    <row r="6">
      <c r="A6" s="11" t="s">
        <v>48</v>
      </c>
    </row>
    <row r="7">
      <c r="A7" s="2" t="str">
        <f>HYPERLINK("http://camron.xyz/index.php/2016/08/22/in_a_nutshell_part_one/","TensorFlow in a Nutshell — Part One: Basics")</f>
        <v>TensorFlow in a Nutshell — Part One: Basics</v>
      </c>
      <c r="B7" s="3" t="s">
        <v>66</v>
      </c>
    </row>
    <row r="8">
      <c r="A8" s="2" t="str">
        <f>HYPERLINK("https://www.youtube.com/playlist?list=PLOU2XLYxmsIIuiBfYad6rFYQU_jL2ryal","Machine Learning Recipes by TensorFlow - Google Developers")</f>
        <v>Machine Learning Recipes by TensorFlow - Google Developers</v>
      </c>
      <c r="B8" s="3"/>
    </row>
    <row r="9">
      <c r="A9" s="11" t="s">
        <v>49</v>
      </c>
    </row>
    <row r="10">
      <c r="A10" s="13"/>
      <c r="B10" s="3"/>
    </row>
    <row r="11">
      <c r="A11" s="13"/>
      <c r="B11" s="3"/>
    </row>
    <row r="12">
      <c r="A12" s="11" t="s">
        <v>51</v>
      </c>
    </row>
    <row r="13">
      <c r="A13" s="13"/>
      <c r="B13" s="3"/>
    </row>
    <row r="14">
      <c r="A14" s="13"/>
      <c r="B14" s="3"/>
    </row>
  </sheetData>
  <mergeCells count="4">
    <mergeCell ref="A2:B2"/>
    <mergeCell ref="A6:B6"/>
    <mergeCell ref="A9:B9"/>
    <mergeCell ref="A12:B12"/>
  </mergeCells>
  <hyperlinks>
    <hyperlink r:id="rId1" ref="A3"/>
    <hyperlink r:id="rId2" ref="A4"/>
    <hyperlink r:id="rId3" ref="A5"/>
    <hyperlink r:id="rId4" ref="A7"/>
    <hyperlink r:id="rId5" ref="A8"/>
  </hyperlinks>
  <drawing r:id="rId6"/>
  <tableParts count="3">
    <tablePart r:id="rId10"/>
    <tablePart r:id="rId11"/>
    <tablePart r:id="rId1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1.29"/>
    <col customWidth="1" min="2" max="2" width="12.29"/>
    <col customWidth="1" min="3" max="3" width="10.57"/>
    <col customWidth="1" min="4" max="4" width="12.29"/>
    <col customWidth="1" min="5" max="5" width="76.43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9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31" t="s">
        <v>72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31" t="s">
        <v>73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31" t="s">
        <v>74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31" t="s">
        <v>75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31" t="s">
        <v>76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31" t="s">
        <v>77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31" t="s">
        <v>78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31" t="s">
        <v>79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31" t="s">
        <v>80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31" t="s">
        <v>81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31" t="s">
        <v>82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3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33" t="s">
        <v>83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31" t="s">
        <v>84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31" t="s">
        <v>85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31" t="s">
        <v>86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31" t="s">
        <v>87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31" t="s">
        <v>88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31" t="s">
        <v>89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31" t="s">
        <v>90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31" t="s">
        <v>91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31" t="s">
        <v>92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31" t="s">
        <v>93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31" t="s">
        <v>94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33" t="s">
        <v>95</v>
      </c>
      <c r="B59" s="33" t="s">
        <v>96</v>
      </c>
      <c r="C59" s="33" t="s">
        <v>3</v>
      </c>
      <c r="D59" s="33" t="s">
        <v>97</v>
      </c>
      <c r="E59" s="33" t="s">
        <v>98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32" t="s">
        <v>99</v>
      </c>
      <c r="B60" s="32">
        <v>2016.0</v>
      </c>
      <c r="C60" s="32"/>
      <c r="D60" s="32"/>
      <c r="E60" s="34" t="s">
        <v>100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32" t="s">
        <v>101</v>
      </c>
      <c r="B61" s="32">
        <v>2016.0</v>
      </c>
      <c r="C61" s="32"/>
      <c r="D61" s="32"/>
      <c r="E61" s="34" t="s">
        <v>102</v>
      </c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32" t="s">
        <v>103</v>
      </c>
      <c r="B62" s="32"/>
      <c r="C62" s="32"/>
      <c r="D62" s="32" t="s">
        <v>104</v>
      </c>
      <c r="E62" s="34" t="s">
        <v>105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32" t="s">
        <v>106</v>
      </c>
      <c r="B63" s="32"/>
      <c r="C63" s="32"/>
      <c r="D63" s="32"/>
      <c r="E63" s="34" t="s">
        <v>107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32" t="s">
        <v>108</v>
      </c>
      <c r="B64" s="32"/>
      <c r="C64" s="32"/>
      <c r="D64" s="32"/>
      <c r="E64" s="34" t="s">
        <v>109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32" t="s">
        <v>110</v>
      </c>
      <c r="B65" s="32"/>
      <c r="C65" s="32"/>
      <c r="D65" s="32"/>
      <c r="E65" s="34" t="s">
        <v>111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32" t="s">
        <v>112</v>
      </c>
      <c r="B66" s="32"/>
      <c r="C66" s="32"/>
      <c r="D66" s="32"/>
      <c r="E66" s="34" t="s">
        <v>113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32" t="s">
        <v>114</v>
      </c>
      <c r="B67" s="32"/>
      <c r="C67" s="32"/>
      <c r="D67" s="32"/>
      <c r="E67" s="34" t="s">
        <v>115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32" t="s">
        <v>116</v>
      </c>
      <c r="B68" s="32"/>
      <c r="C68" s="32"/>
      <c r="D68" s="32"/>
      <c r="E68" s="34" t="s">
        <v>117</v>
      </c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32" t="s">
        <v>118</v>
      </c>
      <c r="B69" s="32"/>
      <c r="C69" s="32"/>
      <c r="D69" s="32"/>
      <c r="E69" s="34" t="s">
        <v>119</v>
      </c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32" t="s">
        <v>120</v>
      </c>
      <c r="B70" s="32"/>
      <c r="C70" s="32"/>
      <c r="D70" s="32"/>
      <c r="E70" s="34" t="s">
        <v>121</v>
      </c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32" t="s">
        <v>122</v>
      </c>
      <c r="B71" s="32"/>
      <c r="C71" s="32"/>
      <c r="D71" s="32"/>
      <c r="E71" s="34" t="s">
        <v>123</v>
      </c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32" t="s">
        <v>124</v>
      </c>
      <c r="B72" s="32"/>
      <c r="C72" s="32"/>
      <c r="D72" s="32"/>
      <c r="E72" s="34" t="s">
        <v>125</v>
      </c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32" t="s">
        <v>126</v>
      </c>
      <c r="B73" s="32"/>
      <c r="C73" s="32"/>
      <c r="D73" s="32"/>
      <c r="E73" s="34" t="s">
        <v>127</v>
      </c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32" t="s">
        <v>128</v>
      </c>
      <c r="B74" s="32"/>
      <c r="C74" s="32"/>
      <c r="D74" s="32"/>
      <c r="E74" s="34" t="s">
        <v>129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32" t="s">
        <v>130</v>
      </c>
      <c r="B75" s="32"/>
      <c r="C75" s="32"/>
      <c r="D75" s="32"/>
      <c r="E75" s="34" t="s">
        <v>131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hyperlinks>
    <hyperlink r:id="rId1" ref="E60"/>
    <hyperlink r:id="rId2" ref="E61"/>
    <hyperlink r:id="rId3" ref="E62"/>
    <hyperlink r:id="rId4" ref="E63"/>
    <hyperlink r:id="rId5" ref="E64"/>
    <hyperlink r:id="rId6" ref="E65"/>
    <hyperlink r:id="rId7" ref="E66"/>
    <hyperlink r:id="rId8" ref="E67"/>
    <hyperlink r:id="rId9" ref="E68"/>
    <hyperlink r:id="rId10" ref="E69"/>
    <hyperlink r:id="rId11" ref="E70"/>
    <hyperlink r:id="rId12" ref="E71"/>
    <hyperlink r:id="rId13" ref="E72"/>
    <hyperlink r:id="rId14" ref="E73"/>
    <hyperlink r:id="rId15" ref="E74"/>
    <hyperlink r:id="rId16" ref="E75"/>
  </hyperlinks>
  <drawing r:id="rId17"/>
  <tableParts count="1">
    <tablePart r:id="rId1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