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theme/themeOverride18.xml" ContentType="application/vnd.openxmlformats-officedocument.themeOverrid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theme/themeOverride19.xml" ContentType="application/vnd.openxmlformats-officedocument.themeOverrid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0.xml" ContentType="application/vnd.openxmlformats-officedocument.themeOverrid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1.xml" ContentType="application/vnd.openxmlformats-officedocument.themeOverrid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2.xml" ContentType="application/vnd.openxmlformats-officedocument.themeOverrid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8.xml" ContentType="application/vnd.openxmlformats-officedocument.spreadsheetml.pivotTable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9.xml" ContentType="application/vnd.openxmlformats-officedocument.spreadsheetml.pivotTab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pivotTables/pivotTable10.xml" ContentType="application/vnd.openxmlformats-officedocument.spreadsheetml.pivotTab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1.xml" ContentType="application/vnd.openxmlformats-officedocument.spreadsheetml.pivotTab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12.xml" ContentType="application/vnd.openxmlformats-officedocument.spreadsheetml.pivotTab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13.xml" ContentType="application/vnd.openxmlformats-officedocument.spreadsheetml.pivotTable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14.xml" ContentType="application/vnd.openxmlformats-officedocument.spreadsheetml.pivotTable+xml"/>
  <Override PartName="/xl/drawings/drawing18.xml" ContentType="application/vnd.openxmlformats-officedocument.drawing+xml"/>
  <Override PartName="/xl/charts/chart4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15.xml" ContentType="application/vnd.openxmlformats-officedocument.spreadsheetml.pivotTable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pivotTables/pivotTable16.xml" ContentType="application/vnd.openxmlformats-officedocument.spreadsheetml.pivotTable+xml"/>
  <Override PartName="/xl/drawings/drawing20.xml" ContentType="application/vnd.openxmlformats-officedocument.drawing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ivotTables/pivotTable17.xml" ContentType="application/vnd.openxmlformats-officedocument.spreadsheetml.pivotTable+xml"/>
  <Override PartName="/xl/drawings/drawing21.xml" ContentType="application/vnd.openxmlformats-officedocument.drawing+xml"/>
  <Override PartName="/xl/charts/chart4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pivotTables/pivotTable18.xml" ContentType="application/vnd.openxmlformats-officedocument.spreadsheetml.pivotTable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pivotTables/pivotTable19.xml" ContentType="application/vnd.openxmlformats-officedocument.spreadsheetml.pivotTable+xml"/>
  <Override PartName="/xl/drawings/drawing23.xml" ContentType="application/vnd.openxmlformats-officedocument.drawing+xml"/>
  <Override PartName="/xl/charts/chart5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pivotTables/pivotTable20.xml" ContentType="application/vnd.openxmlformats-officedocument.spreadsheetml.pivotTable+xml"/>
  <Override PartName="/xl/drawings/drawing24.xml" ContentType="application/vnd.openxmlformats-officedocument.drawing+xml"/>
  <Override PartName="/xl/charts/chart5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pivotTables/pivotTable21.xml" ContentType="application/vnd.openxmlformats-officedocument.spreadsheetml.pivotTable+xml"/>
  <Override PartName="/xl/drawings/drawing25.xml" ContentType="application/vnd.openxmlformats-officedocument.drawing+xml"/>
  <Override PartName="/xl/charts/chart5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pivotTables/pivotTable22.xml" ContentType="application/vnd.openxmlformats-officedocument.spreadsheetml.pivotTable+xml"/>
  <Override PartName="/xl/drawings/drawing26.xml" ContentType="application/vnd.openxmlformats-officedocument.drawing+xml"/>
  <Override PartName="/xl/charts/chart5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pivotTables/pivotTable23.xml" ContentType="application/vnd.openxmlformats-officedocument.spreadsheetml.pivotTable+xml"/>
  <Override PartName="/xl/drawings/drawing27.xml" ContentType="application/vnd.openxmlformats-officedocument.drawing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pivotTables/pivotTable24.xml" ContentType="application/vnd.openxmlformats-officedocument.spreadsheetml.pivotTab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pivotTables/pivotTable25.xml" ContentType="application/vnd.openxmlformats-officedocument.spreadsheetml.pivotTable+xml"/>
  <Override PartName="/xl/drawings/drawing29.xml" ContentType="application/vnd.openxmlformats-officedocument.drawing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pivotTables/pivotTable26.xml" ContentType="application/vnd.openxmlformats-officedocument.spreadsheetml.pivotTab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pivotTables/pivotTable27.xml" ContentType="application/vnd.openxmlformats-officedocument.spreadsheetml.pivotTable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pivotTables/pivotTable28.xml" ContentType="application/vnd.openxmlformats-officedocument.spreadsheetml.pivotTable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pivotTables/pivotTable29.xml" ContentType="application/vnd.openxmlformats-officedocument.spreadsheetml.pivotTable+xml"/>
  <Override PartName="/xl/drawings/drawing33.xml" ContentType="application/vnd.openxmlformats-officedocument.drawing+xml"/>
  <Override PartName="/xl/charts/chart6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pivotTables/pivotTable30.xml" ContentType="application/vnd.openxmlformats-officedocument.spreadsheetml.pivotTable+xml"/>
  <Override PartName="/xl/drawings/drawing34.xml" ContentType="application/vnd.openxmlformats-officedocument.drawing+xml"/>
  <Override PartName="/xl/charts/chart61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pivotTables/pivotTable31.xml" ContentType="application/vnd.openxmlformats-officedocument.spreadsheetml.pivotTable+xml"/>
  <Override PartName="/xl/drawings/drawing35.xml" ContentType="application/vnd.openxmlformats-officedocument.drawing+xml"/>
  <Override PartName="/xl/charts/chart62.xml" ContentType="application/vnd.openxmlformats-officedocument.drawingml.chart+xml"/>
  <Override PartName="/xl/drawings/drawing36.xml" ContentType="application/vnd.openxmlformats-officedocument.drawing+xml"/>
  <Override PartName="/xl/charts/chart63.xml" ContentType="application/vnd.openxmlformats-officedocument.drawingml.chart+xml"/>
  <Override PartName="/xl/pivotTables/pivotTable32.xml" ContentType="application/vnd.openxmlformats-officedocument.spreadsheetml.pivotTable+xml"/>
  <Override PartName="/xl/drawings/drawing37.xml" ContentType="application/vnd.openxmlformats-officedocument.drawing+xml"/>
  <Override PartName="/xl/charts/chart64.xml" ContentType="application/vnd.openxmlformats-officedocument.drawingml.chart+xml"/>
  <Override PartName="/xl/drawings/drawing38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pivotTables/pivotTable33.xml" ContentType="application/vnd.openxmlformats-officedocument.spreadsheetml.pivotTable+xml"/>
  <Override PartName="/xl/drawings/drawing39.xml" ContentType="application/vnd.openxmlformats-officedocument.drawing+xml"/>
  <Override PartName="/xl/charts/chart7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pivotTables/pivotTable34.xml" ContentType="application/vnd.openxmlformats-officedocument.spreadsheetml.pivotTable+xml"/>
  <Override PartName="/xl/drawings/drawing40.xml" ContentType="application/vnd.openxmlformats-officedocument.drawing+xml"/>
  <Override PartName="/xl/charts/chart7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pivotTables/pivotTable35.xml" ContentType="application/vnd.openxmlformats-officedocument.spreadsheetml.pivotTable+xml"/>
  <Override PartName="/xl/drawings/drawing41.xml" ContentType="application/vnd.openxmlformats-officedocument.drawing+xml"/>
  <Override PartName="/xl/charts/chart7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pivotTables/pivotTable36.xml" ContentType="application/vnd.openxmlformats-officedocument.spreadsheetml.pivotTable+xml"/>
  <Override PartName="/xl/drawings/drawing42.xml" ContentType="application/vnd.openxmlformats-officedocument.drawing+xml"/>
  <Override PartName="/xl/charts/chart7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pgrad\research\Data Analysis Files - SPSS and extracted excel files\Workable SPSS Analysis\"/>
    </mc:Choice>
  </mc:AlternateContent>
  <xr:revisionPtr revIDLastSave="0" documentId="13_ncr:1_{A1D795DE-29AB-47BD-936A-4140C1258BEB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Dashboard - 1" sheetId="17" r:id="rId1"/>
    <sheet name="Dashboard - 2" sheetId="25" r:id="rId2"/>
    <sheet name="Dashboard - 3" sheetId="52" r:id="rId3"/>
    <sheet name="Dashboard - 4" sheetId="66" r:id="rId4"/>
    <sheet name="Raw Data" sheetId="1" r:id="rId5"/>
    <sheet name="Data - 1" sheetId="4" r:id="rId6"/>
    <sheet name="Pivot - 1" sheetId="16" r:id="rId7"/>
    <sheet name="Pivot - 2" sheetId="19" r:id="rId8"/>
    <sheet name="Pivot - 3" sheetId="20" r:id="rId9"/>
    <sheet name="Pivot -4" sheetId="21" r:id="rId10"/>
    <sheet name="Pivot - 5" sheetId="22" r:id="rId11"/>
    <sheet name="Pivot-6" sheetId="23" r:id="rId12"/>
    <sheet name="Pivot 7" sheetId="27" r:id="rId13"/>
    <sheet name="Pivot 8" sheetId="28" r:id="rId14"/>
    <sheet name="Pivot 9" sheetId="29" r:id="rId15"/>
    <sheet name="Pivot 10" sheetId="30" r:id="rId16"/>
    <sheet name="Pivot 11" sheetId="31" r:id="rId17"/>
    <sheet name="Pivot 12" sheetId="32" r:id="rId18"/>
    <sheet name="Pivot 13" sheetId="33" r:id="rId19"/>
    <sheet name="Pivot 14" sheetId="34" r:id="rId20"/>
    <sheet name="Pivot 15" sheetId="35" r:id="rId21"/>
    <sheet name="Pivot 16" sheetId="36" r:id="rId22"/>
    <sheet name="Pivot 17" sheetId="37" r:id="rId23"/>
    <sheet name="Pivot 18" sheetId="38" r:id="rId24"/>
    <sheet name="Pivot 19" sheetId="39" r:id="rId25"/>
    <sheet name="Pivot 20" sheetId="40" r:id="rId26"/>
    <sheet name="Pivot 21" sheetId="41" r:id="rId27"/>
    <sheet name="Datasheet-Graph" sheetId="6" r:id="rId28"/>
    <sheet name="Datasheet" sheetId="5" r:id="rId29"/>
    <sheet name="Draft - Analysis" sheetId="8" r:id="rId30"/>
    <sheet name="DATA" sheetId="42" r:id="rId31"/>
    <sheet name="Compensation Satisfaction Index" sheetId="43" r:id="rId32"/>
    <sheet name="Work Life Balance" sheetId="44" r:id="rId33"/>
    <sheet name="Health &amp; Wellness Satisfaction" sheetId="45" r:id="rId34"/>
    <sheet name="Employee Engagement" sheetId="46" r:id="rId35"/>
    <sheet name="potential volutary Attrition" sheetId="47" r:id="rId36"/>
    <sheet name="working hours" sheetId="48" r:id="rId37"/>
    <sheet name="Qualification" sheetId="50" r:id="rId38"/>
    <sheet name="Promotion process" sheetId="49" r:id="rId39"/>
    <sheet name="Gender" sheetId="51" r:id="rId40"/>
    <sheet name="weekly workhour dashboard graph" sheetId="53" r:id="rId41"/>
    <sheet name="weekly workhour" sheetId="54" r:id="rId42"/>
    <sheet name="work location dashboard" sheetId="55" r:id="rId43"/>
    <sheet name="dashboards new" sheetId="56" r:id="rId44"/>
    <sheet name="Regression analysis" sheetId="57" r:id="rId45"/>
    <sheet name="worklocation data" sheetId="58" r:id="rId46"/>
    <sheet name="satisfaction perf app graph" sheetId="59" r:id="rId47"/>
    <sheet name="satisfaction perf appriasal" sheetId="60" r:id="rId48"/>
    <sheet name="frquency of timing graph" sheetId="61" r:id="rId49"/>
    <sheet name="frequency of trainings" sheetId="62" r:id="rId50"/>
    <sheet name="sabatical leave graph" sheetId="63" r:id="rId51"/>
    <sheet name="sabatical leave" sheetId="64" r:id="rId52"/>
    <sheet name="worklife balance graph" sheetId="65" r:id="rId53"/>
  </sheets>
  <definedNames>
    <definedName name="_xlnm._FilterDatabase" localSheetId="27" hidden="1">'Datasheet-Graph'!$A$1:$AR$51</definedName>
    <definedName name="_xlnm._FilterDatabase" localSheetId="29" hidden="1">'Draft - Analysis'!$A$1:$AD$51</definedName>
    <definedName name="_xlnm._FilterDatabase" localSheetId="41" hidden="1">'weekly workhour'!$A$1:$D$51</definedName>
  </definedNames>
  <calcPr calcId="181029"/>
  <pivotCaches>
    <pivotCache cacheId="0" r:id="rId54"/>
    <pivotCache cacheId="9" r:id="rId55"/>
    <pivotCache cacheId="8" r:id="rId56"/>
    <pivotCache cacheId="7" r:id="rId57"/>
    <pivotCache cacheId="6" r:id="rId58"/>
    <pivotCache cacheId="5" r:id="rId59"/>
    <pivotCache cacheId="4" r:id="rId60"/>
    <pivotCache cacheId="3" r:id="rId61"/>
    <pivotCache cacheId="2" r:id="rId62"/>
    <pivotCache cacheId="1" r:id="rId63"/>
    <pivotCache cacheId="17" r:id="rId64"/>
    <pivotCache cacheId="18" r:id="rId65"/>
    <pivotCache cacheId="16" r:id="rId66"/>
    <pivotCache cacheId="15" r:id="rId67"/>
    <pivotCache cacheId="14" r:id="rId68"/>
    <pivotCache cacheId="13" r:id="rId69"/>
  </pivotCaches>
</workbook>
</file>

<file path=xl/calcChain.xml><?xml version="1.0" encoding="utf-8"?>
<calcChain xmlns="http://schemas.openxmlformats.org/spreadsheetml/2006/main">
  <c r="AX3" i="4" l="1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2" i="4"/>
  <c r="AR38" i="4"/>
  <c r="AR37" i="4"/>
  <c r="AR30" i="4"/>
  <c r="AR28" i="4"/>
  <c r="AR26" i="4"/>
  <c r="AR15" i="4"/>
  <c r="AR9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  <c r="F2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3" i="4"/>
  <c r="F4" i="4"/>
  <c r="F5" i="4"/>
  <c r="F6" i="4"/>
  <c r="F7" i="4"/>
  <c r="F8" i="4"/>
  <c r="F9" i="4"/>
  <c r="F10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<sst xmlns="http://schemas.openxmlformats.org/spreadsheetml/2006/main" count="3957" uniqueCount="328">
  <si>
    <t>Timestamp</t>
  </si>
  <si>
    <t xml:space="preserve">Q1. Age (in years) and  Present Location: </t>
  </si>
  <si>
    <t>Q2. No. of Workdays in a week</t>
  </si>
  <si>
    <t>Q3. Work Location</t>
  </si>
  <si>
    <t>Q4.  Work Timings</t>
  </si>
  <si>
    <t>Q5. Gender</t>
  </si>
  <si>
    <t>Q6. Job Grade:</t>
  </si>
  <si>
    <t>Q7. Years of Service in my present organization:</t>
  </si>
  <si>
    <t>Q8. Highest Qualification:</t>
  </si>
  <si>
    <t xml:space="preserve">Q9. Department/Function and No. of employees in my department/function </t>
  </si>
  <si>
    <t>Q10. Qualification Period of Service at present level to be eligible for promotion</t>
  </si>
  <si>
    <t>Q11. I am satisfied with the promotion process in my organization</t>
  </si>
  <si>
    <t xml:space="preserve">Q12. Parameters on which my performance will be assessed has been communicated to me well in advance of performance appraisal cycle.
</t>
  </si>
  <si>
    <t>Q13. I am satisfied with the overall performance appraisal system in my organization</t>
  </si>
  <si>
    <t>Q14. Performance Improvement Plan (PIP) is a tactic used by my organization for me to resign from the organization.</t>
  </si>
  <si>
    <t>Q15. Frequency of Trainings</t>
  </si>
  <si>
    <t>Q16. Effective trainings which improve my task performance are conducted at regular intervals.</t>
  </si>
  <si>
    <t>Q17. I am satisfied with my CTC.</t>
  </si>
  <si>
    <t>Q18. I am paid approx. the same amount as compared to other employees in the same scale/designation  in my organization.</t>
  </si>
  <si>
    <t>Q19. I am satisfied with job relocation policy of my organization.</t>
  </si>
  <si>
    <t>Q20. Working with other departments for a particular project provides me great job satisfaction.</t>
  </si>
  <si>
    <t>Q21. My manager and my team members facilitate good working environment and working culture.</t>
  </si>
  <si>
    <t>Q22. No. of hours I usually work in a week</t>
  </si>
  <si>
    <t>Q23. I have a good work life balance in my present role in the organization.</t>
  </si>
  <si>
    <t>Q24. The facility of sabbatical leave is available in my organization.</t>
  </si>
  <si>
    <t>Q25. Opportunity to switch functions and/or departments is provided in my organization</t>
  </si>
  <si>
    <t>If Answer to previous question i.e. Q25 is Yes, kindly Answer Q26. else answer NA
Q26. Please mention the years of service for eligibility before you can switch functions and/or departments in my organization</t>
  </si>
  <si>
    <t>Q27.  I am satisfied with my health insurance package/TPA as well as health camps and wellness programs which has been provided by the organization.</t>
  </si>
  <si>
    <t>Q28. I am satisfied with weekly fun events and other employee engagement programs in my organization.</t>
  </si>
  <si>
    <t xml:space="preserve">Q29. My organization recognizes and appreciates when I do a good job. </t>
  </si>
  <si>
    <t>Q30. Are you planning to leave your organization in the coming months?</t>
  </si>
  <si>
    <t>2023/04/04 1:52:59 PM GMT+5:30</t>
  </si>
  <si>
    <t>32 and Assam</t>
  </si>
  <si>
    <t>Office</t>
  </si>
  <si>
    <t>Other</t>
  </si>
  <si>
    <t>Female</t>
  </si>
  <si>
    <t>Senior Management /Top Level</t>
  </si>
  <si>
    <t>&gt; 6 years</t>
  </si>
  <si>
    <t>masters</t>
  </si>
  <si>
    <t>3 years</t>
  </si>
  <si>
    <t>Half Yearly</t>
  </si>
  <si>
    <t>45-55</t>
  </si>
  <si>
    <t>Yes</t>
  </si>
  <si>
    <t>2023/04/04 2:53:36 PM GMT+5:30</t>
  </si>
  <si>
    <t xml:space="preserve">Age-22 , Coimbra </t>
  </si>
  <si>
    <t>WFH/Remote</t>
  </si>
  <si>
    <t>IST</t>
  </si>
  <si>
    <t>Middle Management Group/Middle Level</t>
  </si>
  <si>
    <t>&lt; 2 years</t>
  </si>
  <si>
    <t>bachelors</t>
  </si>
  <si>
    <t>2 years</t>
  </si>
  <si>
    <t>Monthly</t>
  </si>
  <si>
    <t>No</t>
  </si>
  <si>
    <t>Na</t>
  </si>
  <si>
    <t>2023/04/04 3:27:35 PM GMT+5:30</t>
  </si>
  <si>
    <t xml:space="preserve">60 yrs  Jorhat </t>
  </si>
  <si>
    <t>Male</t>
  </si>
  <si>
    <t>Hospital / 110</t>
  </si>
  <si>
    <t>Need Basis</t>
  </si>
  <si>
    <t>NA</t>
  </si>
  <si>
    <t>2023/04/04 3:28:51 PM GMT+5:30</t>
  </si>
  <si>
    <t xml:space="preserve">45 Jorhat </t>
  </si>
  <si>
    <t>Hybrid</t>
  </si>
  <si>
    <t>2-6 years</t>
  </si>
  <si>
    <t>Infra/5</t>
  </si>
  <si>
    <t>4 years and above</t>
  </si>
  <si>
    <t>56-60</t>
  </si>
  <si>
    <t>2023/04/05 12:12:26 PM GMT+5:30</t>
  </si>
  <si>
    <t xml:space="preserve">Compliance department /Monitoring and Testing team/50 </t>
  </si>
  <si>
    <t>Quarterly</t>
  </si>
  <si>
    <t>&lt;45</t>
  </si>
  <si>
    <t xml:space="preserve">18 months </t>
  </si>
  <si>
    <t>2023/04/05 2:59:27 PM GMT+5:30</t>
  </si>
  <si>
    <t>28, Hyderabad</t>
  </si>
  <si>
    <t>Strategic alliance, supply chain handling, responsible for business of cisco OEM as partner, Total 12 employees in department</t>
  </si>
  <si>
    <t>&gt;60</t>
  </si>
  <si>
    <t>2023/04/05 3:19:16 PM GMT+5:30</t>
  </si>
  <si>
    <t>Jorhat</t>
  </si>
  <si>
    <t>Q25 was selected as "No" but this is compulsory to be filled</t>
  </si>
  <si>
    <t>2023/04/05 3:29:36 PM GMT+5:30</t>
  </si>
  <si>
    <t>27- Bangalore</t>
  </si>
  <si>
    <t>1 year</t>
  </si>
  <si>
    <t>2023/04/05 3:29:38 PM GMT+5:30</t>
  </si>
  <si>
    <t>30 Hyderabad</t>
  </si>
  <si>
    <t>UK Timings</t>
  </si>
  <si>
    <t>2023/04/05 7:35:35 PM GMT+5:30</t>
  </si>
  <si>
    <t>Junior Management Group/Entry Level</t>
  </si>
  <si>
    <t>TA</t>
  </si>
  <si>
    <t>2023/04/06 11:34:54 PM GMT+5:30</t>
  </si>
  <si>
    <t>Maybe</t>
  </si>
  <si>
    <t>2023/04/07 9:58:26 PM GMT+5:30</t>
  </si>
  <si>
    <t xml:space="preserve">25/bhubaneswar </t>
  </si>
  <si>
    <t xml:space="preserve">Centre of excellence/program associate.............. 6/program managers and associates </t>
  </si>
  <si>
    <t>2023/04/07 10:01:15 PM GMT+5:30</t>
  </si>
  <si>
    <t xml:space="preserve">25 Bhubaneswar </t>
  </si>
  <si>
    <t>Sales</t>
  </si>
  <si>
    <t>Annually</t>
  </si>
  <si>
    <t>2023/04/07 10:04:18 PM GMT+5:30</t>
  </si>
  <si>
    <t>29, Kolkata</t>
  </si>
  <si>
    <t>HR, 20 Employees</t>
  </si>
  <si>
    <t>2023/04/08 10:14:17 AM GMT+5:30</t>
  </si>
  <si>
    <t xml:space="preserve">Human resource </t>
  </si>
  <si>
    <t xml:space="preserve">6 month's </t>
  </si>
  <si>
    <t>2023/04/08 10:15:01 AM GMT+5:30</t>
  </si>
  <si>
    <t xml:space="preserve">27 and Coimbatore </t>
  </si>
  <si>
    <t>2023/04/08 10:31:03 AM GMT+5:30</t>
  </si>
  <si>
    <t xml:space="preserve">Age : 23 location: Coimbatore </t>
  </si>
  <si>
    <t>20-25</t>
  </si>
  <si>
    <t>Minimum a year</t>
  </si>
  <si>
    <t>2023/04/08 10:32:25 AM GMT+5:30</t>
  </si>
  <si>
    <t>2023/04/08 10:39:35 AM GMT+5:30</t>
  </si>
  <si>
    <t xml:space="preserve">23 and Coimbatore </t>
  </si>
  <si>
    <t>US Timings</t>
  </si>
  <si>
    <t>N/A</t>
  </si>
  <si>
    <t>2023/04/08 10:40:46 AM GMT+5:30</t>
  </si>
  <si>
    <t>1999 &amp; Paramakudi</t>
  </si>
  <si>
    <t>Recruitment/50</t>
  </si>
  <si>
    <t>2023/04/08 10:50:53 AM GMT+5:30</t>
  </si>
  <si>
    <t>2023/04/08 10:55:19 AM GMT+5:30</t>
  </si>
  <si>
    <t xml:space="preserve">31 Bangalore </t>
  </si>
  <si>
    <t>2023/04/08 11:02:24 AM GMT+5:30</t>
  </si>
  <si>
    <t>Assam Govt</t>
  </si>
  <si>
    <t>2023/04/08 11:05:02 AM GMT+5:30</t>
  </si>
  <si>
    <t>52, Tezpur</t>
  </si>
  <si>
    <t>HR</t>
  </si>
  <si>
    <t>2023/04/08 11:20:46 AM GMT+5:30</t>
  </si>
  <si>
    <t>23, Madurai Tamilnadu</t>
  </si>
  <si>
    <t>Depends upon the performance</t>
  </si>
  <si>
    <t>2023/04/08 11:51:40 AM GMT+5:30</t>
  </si>
  <si>
    <t>2023/04/08 11:55:15 AM GMT+5:30</t>
  </si>
  <si>
    <t>29 and Coimbatore</t>
  </si>
  <si>
    <t>2023/04/08 11:59:07 AM GMT+5:30</t>
  </si>
  <si>
    <t>32 Chennai</t>
  </si>
  <si>
    <t>Enterprise solutions 5</t>
  </si>
  <si>
    <t>2023/04/08 12:00:27 PM GMT+5:30</t>
  </si>
  <si>
    <t>2023/04/08 12:06:28 PM GMT+5:30</t>
  </si>
  <si>
    <t>36, Tamilnadu</t>
  </si>
  <si>
    <t>2023/04/08 12:09:57 PM GMT+5:30</t>
  </si>
  <si>
    <t>27 coimbatore</t>
  </si>
  <si>
    <t>Nope</t>
  </si>
  <si>
    <t>2023/04/08 12:10:14 PM GMT+5:30</t>
  </si>
  <si>
    <t xml:space="preserve">29, Chennai </t>
  </si>
  <si>
    <t>2023/04/08 12:39:42 PM GMT+5:30</t>
  </si>
  <si>
    <t xml:space="preserve">25 - Coimbatore </t>
  </si>
  <si>
    <t>2023/04/08 12:42:25 PM GMT+5:30</t>
  </si>
  <si>
    <t>3year</t>
  </si>
  <si>
    <t>2023/04/08 1:05:44 PM GMT+5:30</t>
  </si>
  <si>
    <t>33 chennai</t>
  </si>
  <si>
    <t>2023/04/08 1:28:33 PM GMT+5:30</t>
  </si>
  <si>
    <t>34 and Guwahati</t>
  </si>
  <si>
    <t>doctorate</t>
  </si>
  <si>
    <t>Human Resources</t>
  </si>
  <si>
    <t>As per request from Employee and his present role performance also need to be calculate</t>
  </si>
  <si>
    <t>2023/04/08 1:36:49 PM GMT+5:30</t>
  </si>
  <si>
    <t>30 - Bonda</t>
  </si>
  <si>
    <t>2023/04/08 1:44:57 PM GMT+5:30</t>
  </si>
  <si>
    <t>32 and Chennai</t>
  </si>
  <si>
    <t xml:space="preserve">Middleware Admin/10/Web hosting </t>
  </si>
  <si>
    <t>18 months</t>
  </si>
  <si>
    <t>2023/04/08 1:50:12 PM GMT+5:30</t>
  </si>
  <si>
    <t>38 West Bengal</t>
  </si>
  <si>
    <t>Professional Services</t>
  </si>
  <si>
    <t>2023/04/08 2:16:29 PM GMT+5:30</t>
  </si>
  <si>
    <t>6 Months</t>
  </si>
  <si>
    <t>6 months</t>
  </si>
  <si>
    <t>2023/04/08 2:30:23 PM GMT+5:30</t>
  </si>
  <si>
    <t>34/riyadh</t>
  </si>
  <si>
    <t>Dba sql</t>
  </si>
  <si>
    <t>7 years</t>
  </si>
  <si>
    <t>2023/04/08 3:27:23 PM GMT+5:30</t>
  </si>
  <si>
    <t>38 years and Coimbatore</t>
  </si>
  <si>
    <t>Computer Studies and 33 employees</t>
  </si>
  <si>
    <t>2023/04/08 3:58:18 PM GMT+5:30</t>
  </si>
  <si>
    <t>10 members in team</t>
  </si>
  <si>
    <t xml:space="preserve">Not known </t>
  </si>
  <si>
    <t>2023/04/08 5:16:50 PM GMT+5:30</t>
  </si>
  <si>
    <t xml:space="preserve">31, Bangalore </t>
  </si>
  <si>
    <t>2023/04/08 9:09:39 PM GMT+5:30</t>
  </si>
  <si>
    <t>29,chennai</t>
  </si>
  <si>
    <t>2023/04/08 10:21:15 PM GMT+5:30</t>
  </si>
  <si>
    <t>2023/04/10 11:39:26 AM GMT+5:30</t>
  </si>
  <si>
    <t>2023/04/10 11:51:00 AM GMT+5:30</t>
  </si>
  <si>
    <t xml:space="preserve">36 years Jorhat </t>
  </si>
  <si>
    <t xml:space="preserve">Finance, one </t>
  </si>
  <si>
    <t>2023/04/10 12:01:59 PM GMT+5:30</t>
  </si>
  <si>
    <t>21/01/1982 Jorhat</t>
  </si>
  <si>
    <t xml:space="preserve">Biomedical Engineering </t>
  </si>
  <si>
    <t>2023/04/11 1:51:52 AM GMT+5:30</t>
  </si>
  <si>
    <t>30 and Coimbatore</t>
  </si>
  <si>
    <t>ITES and 25 plus</t>
  </si>
  <si>
    <t xml:space="preserve">Age </t>
  </si>
  <si>
    <t xml:space="preserve"> Coimbra </t>
  </si>
  <si>
    <t xml:space="preserve">Jorhat </t>
  </si>
  <si>
    <t>Hyderabad</t>
  </si>
  <si>
    <t>Bangalore</t>
  </si>
  <si>
    <t xml:space="preserve"> Hyderabad</t>
  </si>
  <si>
    <t xml:space="preserve">Bhubaneswar </t>
  </si>
  <si>
    <t xml:space="preserve">Coimbatore </t>
  </si>
  <si>
    <t>Paramakudi</t>
  </si>
  <si>
    <t xml:space="preserve">Bangalore </t>
  </si>
  <si>
    <t>Tezpur</t>
  </si>
  <si>
    <t>Coimbatore</t>
  </si>
  <si>
    <t>Chennai</t>
  </si>
  <si>
    <t xml:space="preserve">Chennai </t>
  </si>
  <si>
    <t>West Bengal</t>
  </si>
  <si>
    <t>Riyadh</t>
  </si>
  <si>
    <t>Work Location</t>
  </si>
  <si>
    <t>No. of Workdays in a week</t>
  </si>
  <si>
    <t xml:space="preserve">Present Location: </t>
  </si>
  <si>
    <t xml:space="preserve"> Assam</t>
  </si>
  <si>
    <t xml:space="preserve"> Jorhat </t>
  </si>
  <si>
    <t xml:space="preserve"> Kolkata</t>
  </si>
  <si>
    <t xml:space="preserve">Madurai </t>
  </si>
  <si>
    <t>Tamil Nadu</t>
  </si>
  <si>
    <t xml:space="preserve"> Guwahati</t>
  </si>
  <si>
    <t xml:space="preserve"> Bonda</t>
  </si>
  <si>
    <t xml:space="preserve"> Bangalore </t>
  </si>
  <si>
    <t>Coded - work location</t>
  </si>
  <si>
    <t>Work Timings</t>
  </si>
  <si>
    <t>Coded - Work Timings</t>
  </si>
  <si>
    <t xml:space="preserve"> Gender</t>
  </si>
  <si>
    <t>Coded - Gender</t>
  </si>
  <si>
    <t>Job Grade:</t>
  </si>
  <si>
    <t>Coded Job Grade</t>
  </si>
  <si>
    <t>Years of Service in present organization:</t>
  </si>
  <si>
    <t>Coded - Years of Service in present organization</t>
  </si>
  <si>
    <t>Highest Qualification</t>
  </si>
  <si>
    <t>Coded - Highest Qualification</t>
  </si>
  <si>
    <t>Hospital</t>
  </si>
  <si>
    <t>Infrastructure</t>
  </si>
  <si>
    <t xml:space="preserve">Compliance </t>
  </si>
  <si>
    <t>Strategy</t>
  </si>
  <si>
    <t>Centre of Excellence</t>
  </si>
  <si>
    <t>Government</t>
  </si>
  <si>
    <t>Enterprise solutions</t>
  </si>
  <si>
    <t>IT</t>
  </si>
  <si>
    <t>DBA SQL</t>
  </si>
  <si>
    <t xml:space="preserve">COMPUTER STUDIES </t>
  </si>
  <si>
    <t>Finance</t>
  </si>
  <si>
    <t>Department/Function</t>
  </si>
  <si>
    <t xml:space="preserve">No. of employees in department/function </t>
  </si>
  <si>
    <t>Service years at present level to be eligible for promotion</t>
  </si>
  <si>
    <t>Frequency of Trainings</t>
  </si>
  <si>
    <t>Weekly workhours</t>
  </si>
  <si>
    <t>sabbatical leave</t>
  </si>
  <si>
    <t>Switch Departments</t>
  </si>
  <si>
    <t>service years to switch department</t>
  </si>
  <si>
    <t>service to change department in years</t>
  </si>
  <si>
    <t>average service to change department in years</t>
  </si>
  <si>
    <t>Predictive voluntary attrition</t>
  </si>
  <si>
    <t>Coded - Service years at present level to be eligible for promotion</t>
  </si>
  <si>
    <t>Satisfaction Index - Promotion Process</t>
  </si>
  <si>
    <t xml:space="preserve">Performance Assessment Parameters - Communication - performance appraisal cycle.
</t>
  </si>
  <si>
    <t>Satisfaction Index - Performance Appraisal</t>
  </si>
  <si>
    <t>Performance Improvement Plan (PIP)- Resignation</t>
  </si>
  <si>
    <t>Training Effectiveness Index</t>
  </si>
  <si>
    <t>Satisfaction Index - Compensation</t>
  </si>
  <si>
    <t>Internal Pay Equity</t>
  </si>
  <si>
    <t>Satisfaction Index- Job Relocation Policy</t>
  </si>
  <si>
    <t>Satisfaction Index - Cross Functioning Departments</t>
  </si>
  <si>
    <t>Work Culture Index</t>
  </si>
  <si>
    <t>Work Life Balance Index</t>
  </si>
  <si>
    <t>Sabbatical leave</t>
  </si>
  <si>
    <t>Internal Job Mobility</t>
  </si>
  <si>
    <t>Years of Service for Eligibility to Internal Job Mobility</t>
  </si>
  <si>
    <t>Satisfaction Index - Health and Wellness</t>
  </si>
  <si>
    <t>Employee Engagement Index</t>
  </si>
  <si>
    <t>Employee Recognition Index</t>
  </si>
  <si>
    <t>Potential voluntary attrition</t>
  </si>
  <si>
    <t>Years of Service in present organization</t>
  </si>
  <si>
    <t>Coded - Frequency of Trainings</t>
  </si>
  <si>
    <t xml:space="preserve"> Frequency of Trainings</t>
  </si>
  <si>
    <t>Coded - Weekly workhours</t>
  </si>
  <si>
    <t>Weekly Workhours</t>
  </si>
  <si>
    <t>Coded - Sabbatical leave</t>
  </si>
  <si>
    <t>Coded - Potential voluntary attrition</t>
  </si>
  <si>
    <t>(All)</t>
  </si>
  <si>
    <t>Column Labels</t>
  </si>
  <si>
    <t>Grand Total</t>
  </si>
  <si>
    <t>Row Labels</t>
  </si>
  <si>
    <t>Count of Potential voluntary attrition</t>
  </si>
  <si>
    <t>(blank)</t>
  </si>
  <si>
    <t>Count of Satisfaction Index - Compensation</t>
  </si>
  <si>
    <t>Count of Work Life Balance Index</t>
  </si>
  <si>
    <t>Count of Satisfaction Index - Health and Wellness</t>
  </si>
  <si>
    <t>Count of Employee Engagement Index</t>
  </si>
  <si>
    <t>Count of Weekly Workhours</t>
  </si>
  <si>
    <t>Count of Satisfaction Index - Promotion Process</t>
  </si>
  <si>
    <t>Count of Highest Qualification</t>
  </si>
  <si>
    <t>Count of  Gender</t>
  </si>
  <si>
    <t>Sum of Coded - Weekly workhours</t>
  </si>
  <si>
    <t xml:space="preserve">Maybe </t>
  </si>
  <si>
    <t xml:space="preserve">Yes </t>
  </si>
  <si>
    <t>3 Total</t>
  </si>
  <si>
    <t>2 Total</t>
  </si>
  <si>
    <t>1 Total</t>
  </si>
  <si>
    <t>Sum of Coded - work location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</si>
  <si>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</si>
  <si>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</si>
  <si>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</si>
  <si>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</si>
  <si>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</si>
  <si>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</si>
  <si>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</si>
  <si>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</si>
  <si>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</si>
  <si>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</si>
  <si>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</si>
  <si>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</si>
  <si>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</si>
  <si>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</si>
  <si>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</si>
  <si>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</si>
  <si>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</si>
  <si>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</si>
  <si>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</si>
  <si>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</si>
  <si>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</si>
  <si>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</si>
  <si>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</si>
  <si>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</si>
  <si>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Sum of Satisfaction Index - Performance Appraisal</t>
  </si>
  <si>
    <t>Sum of Coded - Frequency of Trainings</t>
  </si>
  <si>
    <t>Yes Total</t>
  </si>
  <si>
    <t>No Total</t>
  </si>
  <si>
    <t>Maybe Total</t>
  </si>
  <si>
    <t>Sum of Coded - Sabbatical leave</t>
  </si>
  <si>
    <t>Sum of Work Life Balance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</si>
</sst>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NumberFormat="1"/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0" fontId="0" fillId="0" borderId="10" xfId="0" applyBorder="1" applyAlignment="1">
      <alignment horizontal="left" vertical="top" wrapText="1"/>
    </xf>
    <xf numFmtId="0" fontId="0" fillId="34" borderId="10" xfId="0" applyFill="1" applyBorder="1" applyAlignment="1">
      <alignment horizontal="left" vertical="top" wrapText="1"/>
    </xf>
    <xf numFmtId="0" fontId="0" fillId="35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wrapText="1"/>
    </xf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pivotCacheDefinition" Target="pivotCache/pivotCacheDefinition2.xml"/><Relationship Id="rId63" Type="http://schemas.openxmlformats.org/officeDocument/2006/relationships/pivotCacheDefinition" Target="pivotCache/pivotCacheDefinition10.xml"/><Relationship Id="rId68" Type="http://schemas.openxmlformats.org/officeDocument/2006/relationships/pivotCacheDefinition" Target="pivotCache/pivotCacheDefinition15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pivotCacheDefinition" Target="pivotCache/pivotCacheDefinition5.xml"/><Relationship Id="rId66" Type="http://schemas.openxmlformats.org/officeDocument/2006/relationships/pivotCacheDefinition" Target="pivotCache/pivotCacheDefinition1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pivotCacheDefinition" Target="pivotCache/pivotCacheDefinition4.xml"/><Relationship Id="rId61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pivotCacheDefinition" Target="pivotCache/pivotCacheDefinition7.xml"/><Relationship Id="rId65" Type="http://schemas.openxmlformats.org/officeDocument/2006/relationships/pivotCacheDefinition" Target="pivotCache/pivotCacheDefinition12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pivotCacheDefinition" Target="pivotCache/pivotCacheDefinition3.xml"/><Relationship Id="rId64" Type="http://schemas.openxmlformats.org/officeDocument/2006/relationships/pivotCacheDefinition" Target="pivotCache/pivotCacheDefinition11.xml"/><Relationship Id="rId69" Type="http://schemas.openxmlformats.org/officeDocument/2006/relationships/pivotCacheDefinition" Target="pivotCache/pivotCacheDefinition1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pivotCacheDefinition" Target="pivotCache/pivotCacheDefinition6.xml"/><Relationship Id="rId67" Type="http://schemas.openxmlformats.org/officeDocument/2006/relationships/pivotCacheDefinition" Target="pivotCache/pivotCacheDefinition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1.xml"/><Relationship Id="rId62" Type="http://schemas.openxmlformats.org/officeDocument/2006/relationships/pivotCacheDefinition" Target="pivotCache/pivotCacheDefinition9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Project.xlsx]Pivot 7!PivotTable8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</a:t>
            </a:r>
            <a:r>
              <a:rPr lang="en-IN" baseline="0"/>
              <a:t> Attrition vs Employee Engagement Index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7'!$B$1:$B$2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7'!$A$3:$A$8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7'!$B$3:$B$8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83E-93F5-D5AD8B175309}"/>
            </c:ext>
          </c:extLst>
        </c:ser>
        <c:ser>
          <c:idx val="1"/>
          <c:order val="1"/>
          <c:tx>
            <c:strRef>
              <c:f>'Pivot 7'!$C$1:$C$2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7'!$A$3:$A$8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7'!$C$3:$C$8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7-483E-93F5-D5AD8B175309}"/>
            </c:ext>
          </c:extLst>
        </c:ser>
        <c:ser>
          <c:idx val="2"/>
          <c:order val="2"/>
          <c:tx>
            <c:strRef>
              <c:f>'Pivot 7'!$D$1:$D$2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7'!$A$3:$A$8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7'!$D$3:$D$8</c:f>
              <c:numCache>
                <c:formatCode>General</c:formatCode>
                <c:ptCount val="5"/>
                <c:pt idx="0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7-483E-93F5-D5AD8B1753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406888"/>
        <c:axId val="615409704"/>
      </c:barChart>
      <c:catAx>
        <c:axId val="61540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9704"/>
        <c:crosses val="autoZero"/>
        <c:auto val="1"/>
        <c:lblAlgn val="ctr"/>
        <c:lblOffset val="100"/>
        <c:noMultiLvlLbl val="0"/>
      </c:catAx>
      <c:valAx>
        <c:axId val="6154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16!PivotTable17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compensation satisfaction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16'!$B$1:$B$2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16'!$A$3:$A$8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16'!$B$3:$B$8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C-421B-B042-B7E348F3A151}"/>
            </c:ext>
          </c:extLst>
        </c:ser>
        <c:ser>
          <c:idx val="1"/>
          <c:order val="1"/>
          <c:tx>
            <c:strRef>
              <c:f>'Pivot 16'!$C$1:$C$2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16'!$A$3:$A$8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16'!$C$3:$C$8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C-421B-B042-B7E348F3A151}"/>
            </c:ext>
          </c:extLst>
        </c:ser>
        <c:ser>
          <c:idx val="2"/>
          <c:order val="2"/>
          <c:tx>
            <c:strRef>
              <c:f>'Pivot 16'!$D$1:$D$2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16'!$A$3:$A$8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16'!$D$3:$D$8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C-421B-B042-B7E348F3A1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56904"/>
        <c:axId val="685456552"/>
      </c:barChart>
      <c:catAx>
        <c:axId val="68545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6552"/>
        <c:crosses val="autoZero"/>
        <c:auto val="1"/>
        <c:lblAlgn val="ctr"/>
        <c:lblOffset val="100"/>
        <c:noMultiLvlLbl val="0"/>
      </c:catAx>
      <c:valAx>
        <c:axId val="6854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17!PivotTable18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training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17'!$B$3:$B$4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17'!$A$5:$A$10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17'!$B$5:$B$10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C-40F7-BE59-9183FD04E9BD}"/>
            </c:ext>
          </c:extLst>
        </c:ser>
        <c:ser>
          <c:idx val="1"/>
          <c:order val="1"/>
          <c:tx>
            <c:strRef>
              <c:f>'Pivot 17'!$C$3:$C$4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17'!$A$5:$A$10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17'!$C$5:$C$10</c:f>
              <c:numCache>
                <c:formatCode>General</c:formatCode>
                <c:ptCount val="5"/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C-40F7-BE59-9183FD04E9BD}"/>
            </c:ext>
          </c:extLst>
        </c:ser>
        <c:ser>
          <c:idx val="2"/>
          <c:order val="2"/>
          <c:tx>
            <c:strRef>
              <c:f>'Pivot 17'!$D$3:$D$4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17'!$A$5:$A$10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17'!$D$5:$D$10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C-40F7-BE59-9183FD04E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62184"/>
        <c:axId val="685462536"/>
      </c:barChart>
      <c:catAx>
        <c:axId val="68546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2536"/>
        <c:crosses val="autoZero"/>
        <c:auto val="1"/>
        <c:lblAlgn val="ctr"/>
        <c:lblOffset val="100"/>
        <c:noMultiLvlLbl val="0"/>
      </c:catAx>
      <c:valAx>
        <c:axId val="6854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18!PivotTable19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pip resignation mode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18'!$B$1:$B$2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18'!$B$3:$B$8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F-4F2E-8D49-B1F49A8A512D}"/>
            </c:ext>
          </c:extLst>
        </c:ser>
        <c:ser>
          <c:idx val="1"/>
          <c:order val="1"/>
          <c:tx>
            <c:strRef>
              <c:f>'Pivot 18'!$C$1:$C$2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18'!$C$3:$C$8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4F2E-8D49-B1F49A8A512D}"/>
            </c:ext>
          </c:extLst>
        </c:ser>
        <c:ser>
          <c:idx val="2"/>
          <c:order val="2"/>
          <c:tx>
            <c:strRef>
              <c:f>'Pivot 18'!$D$1:$D$2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18'!$D$3:$D$8</c:f>
              <c:numCache>
                <c:formatCode>General</c:formatCode>
                <c:ptCount val="5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F-4F2E-8D49-B1F49A8A5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66056"/>
        <c:axId val="685468520"/>
      </c:barChart>
      <c:catAx>
        <c:axId val="68546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8520"/>
        <c:crosses val="autoZero"/>
        <c:auto val="1"/>
        <c:lblAlgn val="ctr"/>
        <c:lblOffset val="100"/>
        <c:noMultiLvlLbl val="0"/>
      </c:catAx>
      <c:valAx>
        <c:axId val="6854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19!PivotTable20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</a:t>
            </a:r>
            <a:r>
              <a:rPr lang="en-IN" baseline="0"/>
              <a:t> vs performance appraisal satisfaction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19'!$B$1:$B$2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19'!$B$3:$B$8</c:f>
              <c:numCache>
                <c:formatCode>General</c:formatCode>
                <c:ptCount val="5"/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C-4793-A79F-C732437D9FDA}"/>
            </c:ext>
          </c:extLst>
        </c:ser>
        <c:ser>
          <c:idx val="1"/>
          <c:order val="1"/>
          <c:tx>
            <c:strRef>
              <c:f>'Pivot 19'!$C$1:$C$2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19'!$C$3:$C$8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C-4793-A79F-C732437D9FDA}"/>
            </c:ext>
          </c:extLst>
        </c:ser>
        <c:ser>
          <c:idx val="2"/>
          <c:order val="2"/>
          <c:tx>
            <c:strRef>
              <c:f>'Pivot 19'!$D$1:$D$2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19'!$D$3:$D$8</c:f>
              <c:numCache>
                <c:formatCode>General</c:formatCode>
                <c:ptCount val="5"/>
                <c:pt idx="0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C-4793-A79F-C732437D9F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23272"/>
        <c:axId val="594323624"/>
      </c:barChart>
      <c:catAx>
        <c:axId val="59432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3624"/>
        <c:crosses val="autoZero"/>
        <c:auto val="1"/>
        <c:lblAlgn val="ctr"/>
        <c:lblOffset val="100"/>
        <c:noMultiLvlLbl val="0"/>
      </c:catAx>
      <c:valAx>
        <c:axId val="5943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20!PivotTable21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performance assessment parameters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20'!$B$1:$B$2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20'!$A$3:$A$8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20'!$B$3:$B$8</c:f>
              <c:numCache>
                <c:formatCode>General</c:formatCode>
                <c:ptCount val="5"/>
                <c:pt idx="0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A-4EE9-8B06-469E0158C65B}"/>
            </c:ext>
          </c:extLst>
        </c:ser>
        <c:ser>
          <c:idx val="1"/>
          <c:order val="1"/>
          <c:tx>
            <c:strRef>
              <c:f>'Pivot 20'!$C$1:$C$2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20'!$A$3:$A$8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20'!$C$3:$C$8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A-4EE9-8B06-469E0158C65B}"/>
            </c:ext>
          </c:extLst>
        </c:ser>
        <c:ser>
          <c:idx val="2"/>
          <c:order val="2"/>
          <c:tx>
            <c:strRef>
              <c:f>'Pivot 20'!$D$1:$D$2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20'!$A$3:$A$8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20'!$D$3:$D$8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A-4EE9-8B06-469E0158C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83304"/>
        <c:axId val="685482952"/>
      </c:barChart>
      <c:catAx>
        <c:axId val="68548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2952"/>
        <c:crosses val="autoZero"/>
        <c:auto val="1"/>
        <c:lblAlgn val="ctr"/>
        <c:lblOffset val="100"/>
        <c:noMultiLvlLbl val="0"/>
      </c:catAx>
      <c:valAx>
        <c:axId val="6854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Project.xlsx]Pivot 21!PivotTable22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promotion process satisfaction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21'!$B$3:$B$4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21'!$B$5:$B$10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A-4B58-AD40-B8E121733E3E}"/>
            </c:ext>
          </c:extLst>
        </c:ser>
        <c:ser>
          <c:idx val="1"/>
          <c:order val="1"/>
          <c:tx>
            <c:strRef>
              <c:f>'Pivot 21'!$C$3:$C$4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21'!$C$5:$C$10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A-4B58-AD40-B8E121733E3E}"/>
            </c:ext>
          </c:extLst>
        </c:ser>
        <c:ser>
          <c:idx val="2"/>
          <c:order val="2"/>
          <c:tx>
            <c:strRef>
              <c:f>'Pivot 21'!$D$3:$D$4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21'!$D$5:$D$10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A-4B58-AD40-B8E121733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8188008"/>
        <c:axId val="688189064"/>
      </c:barChart>
      <c:catAx>
        <c:axId val="68818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89064"/>
        <c:crosses val="autoZero"/>
        <c:auto val="1"/>
        <c:lblAlgn val="ctr"/>
        <c:lblOffset val="100"/>
        <c:noMultiLvlLbl val="0"/>
      </c:catAx>
      <c:valAx>
        <c:axId val="6881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Project.xlsx]Compensation Satisfaction Index!PivotTable13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Compensation</a:t>
            </a:r>
            <a:r>
              <a:rPr lang="en-US" baseline="0"/>
              <a:t> Satisfaction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9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9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9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9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'Compensation Satisfaction Index'!$B$3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5A8-4CDF-BA2F-E34C3231BF14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5A8-4CDF-BA2F-E34C3231BF14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5A8-4CDF-BA2F-E34C3231BF14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5A8-4CDF-BA2F-E34C3231BF14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95A8-4CDF-BA2F-E34C3231BF14}"/>
              </c:ext>
            </c:extLst>
          </c:dPt>
          <c:dLbls>
            <c:dLbl>
              <c:idx val="0"/>
              <c:layout>
                <c:manualLayout>
                  <c:x val="-2.8555555555555556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A8-4CDF-BA2F-E34C3231BF14}"/>
                </c:ext>
              </c:extLst>
            </c:dLbl>
            <c:dLbl>
              <c:idx val="1"/>
              <c:layout>
                <c:manualLayout>
                  <c:x val="-2.8555555555555556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A8-4CDF-BA2F-E34C3231BF14}"/>
                </c:ext>
              </c:extLst>
            </c:dLbl>
            <c:dLbl>
              <c:idx val="2"/>
              <c:layout>
                <c:manualLayout>
                  <c:x val="-3.488888888888899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A8-4CDF-BA2F-E34C3231BF14}"/>
                </c:ext>
              </c:extLst>
            </c:dLbl>
            <c:dLbl>
              <c:idx val="3"/>
              <c:layout>
                <c:manualLayout>
                  <c:x val="-3.4888888888888886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A8-4CDF-BA2F-E34C3231BF14}"/>
                </c:ext>
              </c:extLst>
            </c:dLbl>
            <c:dLbl>
              <c:idx val="4"/>
              <c:layout>
                <c:manualLayout>
                  <c:x val="-2.8555555555555556E-2"/>
                  <c:y val="-6.018518518518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A8-4CDF-BA2F-E34C3231BF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'Compensation Satisfaction Index'!$A$4:$A$9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'Compensation Satisfaction Index'!$B$4:$B$9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A8-4CDF-BA2F-E34C3231BF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4516559"/>
        <c:axId val="764510319"/>
      </c:lineChart>
      <c:catAx>
        <c:axId val="764516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0319"/>
        <c:crosses val="autoZero"/>
        <c:auto val="1"/>
        <c:lblAlgn val="ctr"/>
        <c:lblOffset val="100"/>
        <c:noMultiLvlLbl val="0"/>
      </c:catAx>
      <c:valAx>
        <c:axId val="764510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Project.xlsx]Work Life Balance!PivotTable12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Life Balance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'Work Life Balance'!$B$3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 Life Balance'!$A$4:$A$9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'Work Life Balance'!$B$4:$B$9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22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4-483A-A2DD-A134A06494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4523759"/>
        <c:axId val="764524719"/>
      </c:barChart>
      <c:catAx>
        <c:axId val="76452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4719"/>
        <c:crosses val="autoZero"/>
        <c:auto val="1"/>
        <c:lblAlgn val="ctr"/>
        <c:lblOffset val="100"/>
        <c:noMultiLvlLbl val="0"/>
      </c:catAx>
      <c:valAx>
        <c:axId val="76452471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Project.xlsx]Health &amp; Wellness Satisfaction!PivotTable11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&amp; Wellness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'Health &amp; Wellness Satisfaction'!$B$3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50-4CAC-B72A-5A83920EE8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50-4CAC-B72A-5A83920EE8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50-4CAC-B72A-5A83920EE8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50-4CAC-B72A-5A83920EE8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050-4CAC-B72A-5A83920EE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'Health &amp; Wellness Satisfaction'!$A$4:$A$9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'Health &amp; Wellness Satisfaction'!$B$4:$B$9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17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50-4CAC-B72A-5A83920EE8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Project.xlsx]Employee Engagement!PivotTable10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'Employee Engagement'!$B$3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 Engagement'!$A$4:$A$9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'Employee Engagement'!$B$4:$B$9</c:f>
              <c:numCache>
                <c:formatCode>General</c:formatCode>
                <c:ptCount val="5"/>
                <c:pt idx="0">
                  <c:v>14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9-4DE7-BB8E-B96ED60401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64519919"/>
        <c:axId val="764521839"/>
        <c:axId val="1295395711"/>
      </c:bar3DChart>
      <c:catAx>
        <c:axId val="76451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1839"/>
        <c:crosses val="autoZero"/>
        <c:auto val="1"/>
        <c:lblAlgn val="ctr"/>
        <c:lblOffset val="100"/>
        <c:noMultiLvlLbl val="0"/>
      </c:catAx>
      <c:valAx>
        <c:axId val="76452183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9919"/>
        <c:crosses val="autoZero"/>
        <c:crossBetween val="between"/>
      </c:valAx>
      <c:serAx>
        <c:axId val="129539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183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Project.xlsx]Pivot 8!PivotTable9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employee recognition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8'!$B$1:$B$2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8'!$B$3:$B$8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E-443B-BBB3-0A9CA8D5886C}"/>
            </c:ext>
          </c:extLst>
        </c:ser>
        <c:ser>
          <c:idx val="1"/>
          <c:order val="1"/>
          <c:tx>
            <c:strRef>
              <c:f>'Pivot 8'!$C$1:$C$2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8'!$C$3:$C$8</c:f>
              <c:numCache>
                <c:formatCode>General</c:formatCode>
                <c:ptCount val="5"/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E-443B-BBB3-0A9CA8D5886C}"/>
            </c:ext>
          </c:extLst>
        </c:ser>
        <c:ser>
          <c:idx val="2"/>
          <c:order val="2"/>
          <c:tx>
            <c:strRef>
              <c:f>'Pivot 8'!$D$1:$D$2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8'!$D$3:$D$8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E-443B-BBB3-0A9CA8D58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9209784"/>
        <c:axId val="265266648"/>
      </c:barChart>
      <c:catAx>
        <c:axId val="59920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66648"/>
        <c:crosses val="autoZero"/>
        <c:auto val="1"/>
        <c:lblAlgn val="ctr"/>
        <c:lblOffset val="100"/>
        <c:noMultiLvlLbl val="0"/>
      </c:catAx>
      <c:valAx>
        <c:axId val="2652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Project.xlsx]potential volutary Attrition!PivotTable9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Voluntary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'potential volutary Attrition'!$B$3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'potential volutary Attrition'!$A$4:$A$7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'potential volutary Attrition'!$B$4:$B$7</c:f>
              <c:numCache>
                <c:formatCode>General</c:formatCode>
                <c:ptCount val="3"/>
                <c:pt idx="0">
                  <c:v>22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C-4236-8828-354D02CFB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0834191"/>
        <c:axId val="730835631"/>
      </c:barChart>
      <c:catAx>
        <c:axId val="73083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35631"/>
        <c:crosses val="autoZero"/>
        <c:auto val="1"/>
        <c:lblAlgn val="ctr"/>
        <c:lblOffset val="100"/>
        <c:noMultiLvlLbl val="0"/>
      </c:catAx>
      <c:valAx>
        <c:axId val="73083563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Project.xlsx]working hours!PivotTable8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working Hours Ratio</a:t>
            </a:r>
            <a:endParaRPr lang="en-US"/>
          </a:p>
        </c:rich>
      </c:tx>
      <c:layout>
        <c:manualLayout>
          <c:xMode val="edge"/>
          <c:yMode val="edge"/>
          <c:x val="0.2421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'working hours'!$B$3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hours'!$A$4:$A$8</c:f>
              <c:strCache>
                <c:ptCount val="4"/>
                <c:pt idx="0">
                  <c:v>&lt;45</c:v>
                </c:pt>
                <c:pt idx="1">
                  <c:v>&gt;60</c:v>
                </c:pt>
                <c:pt idx="2">
                  <c:v>45-55</c:v>
                </c:pt>
                <c:pt idx="3">
                  <c:v>56-60</c:v>
                </c:pt>
              </c:strCache>
            </c:strRef>
          </c:cat>
          <c:val>
            <c:numRef>
              <c:f>'working hours'!$B$4:$B$8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27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8-4308-8BA2-525A6A8053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0844271"/>
        <c:axId val="730848111"/>
        <c:axId val="0"/>
      </c:bar3DChart>
      <c:catAx>
        <c:axId val="7308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8111"/>
        <c:crosses val="autoZero"/>
        <c:auto val="1"/>
        <c:lblAlgn val="ctr"/>
        <c:lblOffset val="100"/>
        <c:noMultiLvlLbl val="0"/>
      </c:catAx>
      <c:valAx>
        <c:axId val="730848111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4271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Project.xlsx]Qualification!PivotTable5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Qualification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Qualification!$B$3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Qualification!$A$4:$A$7</c:f>
              <c:strCache>
                <c:ptCount val="3"/>
                <c:pt idx="0">
                  <c:v>bachelors</c:v>
                </c:pt>
                <c:pt idx="1">
                  <c:v>doctorate</c:v>
                </c:pt>
                <c:pt idx="2">
                  <c:v>masters</c:v>
                </c:pt>
              </c:strCache>
            </c:strRef>
          </c:cat>
          <c:val>
            <c:numRef>
              <c:f>Qualification!$B$4:$B$7</c:f>
              <c:numCache>
                <c:formatCode>General</c:formatCode>
                <c:ptCount val="3"/>
                <c:pt idx="0">
                  <c:v>20</c:v>
                </c:pt>
                <c:pt idx="1">
                  <c:v>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D-4A6D-A08C-9C1C765D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313935"/>
        <c:axId val="730842831"/>
        <c:axId val="0"/>
      </c:bar3DChart>
      <c:catAx>
        <c:axId val="45031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2831"/>
        <c:crosses val="autoZero"/>
        <c:auto val="1"/>
        <c:lblAlgn val="ctr"/>
        <c:lblOffset val="100"/>
        <c:noMultiLvlLbl val="0"/>
      </c:catAx>
      <c:valAx>
        <c:axId val="73084283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1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Project.xlsx]Promotion process!PivotTable6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Promotion process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'Promotion process'!$B$3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process'!$A$4:$A$9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'Promotion process'!$B$4:$B$9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5-4B55-9DA9-C57F22626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764520879"/>
        <c:axId val="764513679"/>
      </c:barChart>
      <c:catAx>
        <c:axId val="764520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3679"/>
        <c:crosses val="autoZero"/>
        <c:auto val="1"/>
        <c:lblAlgn val="ctr"/>
        <c:lblOffset val="100"/>
        <c:noMultiLvlLbl val="0"/>
      </c:catAx>
      <c:valAx>
        <c:axId val="7645136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Project.xlsx]Gender!PivotTable4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D4C-413D-AAD4-2D7E71DF362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D4C-413D-AAD4-2D7E71DF3625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4C-413D-AAD4-2D7E71DF3625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4C-413D-AAD4-2D7E71DF362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38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C-413D-AAD4-2D7E71DF36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Project.xlsx]weekly workhour dashboard graph!PivotTable2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IN" sz="1050">
                <a:latin typeface="+mn-lt"/>
              </a:rPr>
              <a:t>Potential</a:t>
            </a:r>
            <a:r>
              <a:rPr lang="en-IN" sz="1050" baseline="0">
                <a:latin typeface="+mn-lt"/>
              </a:rPr>
              <a:t> Voluntary Attrition Vs Weekly Workhour</a:t>
            </a:r>
            <a:endParaRPr lang="en-IN" sz="1050">
              <a:latin typeface="+mn-lt"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workhour dashboard graph'!$B$3:$B$4</c:f>
              <c:strCache>
                <c:ptCount val="1"/>
                <c:pt idx="0">
                  <c:v>Maybe</c:v>
                </c:pt>
              </c:strCache>
            </c:strRef>
          </c:tx>
          <c:invertIfNegative val="0"/>
          <c:cat>
            <c:strRef>
              <c:f>'weekly workhour dashboard graph'!$A$5:$A$9</c:f>
              <c:strCache>
                <c:ptCount val="4"/>
                <c:pt idx="0">
                  <c:v>&lt;45</c:v>
                </c:pt>
                <c:pt idx="1">
                  <c:v>&gt;60</c:v>
                </c:pt>
                <c:pt idx="2">
                  <c:v>45-55</c:v>
                </c:pt>
                <c:pt idx="3">
                  <c:v>56-60</c:v>
                </c:pt>
              </c:strCache>
            </c:strRef>
          </c:cat>
          <c:val>
            <c:numRef>
              <c:f>'weekly workhour dashboard graph'!$B$5:$B$9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0-4D0E-98F3-CCB65E440939}"/>
            </c:ext>
          </c:extLst>
        </c:ser>
        <c:ser>
          <c:idx val="1"/>
          <c:order val="1"/>
          <c:tx>
            <c:strRef>
              <c:f>'weekly workhour dashboard graph'!$C$3:$C$4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'weekly workhour dashboard graph'!$A$5:$A$9</c:f>
              <c:strCache>
                <c:ptCount val="4"/>
                <c:pt idx="0">
                  <c:v>&lt;45</c:v>
                </c:pt>
                <c:pt idx="1">
                  <c:v>&gt;60</c:v>
                </c:pt>
                <c:pt idx="2">
                  <c:v>45-55</c:v>
                </c:pt>
                <c:pt idx="3">
                  <c:v>56-60</c:v>
                </c:pt>
              </c:strCache>
            </c:strRef>
          </c:cat>
          <c:val>
            <c:numRef>
              <c:f>'weekly workhour dashboard graph'!$C$5:$C$9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0-4D0E-98F3-CCB65E440939}"/>
            </c:ext>
          </c:extLst>
        </c:ser>
        <c:ser>
          <c:idx val="2"/>
          <c:order val="2"/>
          <c:tx>
            <c:strRef>
              <c:f>'weekly workhour dashboard graph'!$D$3:$D$4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'weekly workhour dashboard graph'!$A$5:$A$9</c:f>
              <c:strCache>
                <c:ptCount val="4"/>
                <c:pt idx="0">
                  <c:v>&lt;45</c:v>
                </c:pt>
                <c:pt idx="1">
                  <c:v>&gt;60</c:v>
                </c:pt>
                <c:pt idx="2">
                  <c:v>45-55</c:v>
                </c:pt>
                <c:pt idx="3">
                  <c:v>56-60</c:v>
                </c:pt>
              </c:strCache>
            </c:strRef>
          </c:cat>
          <c:val>
            <c:numRef>
              <c:f>'weekly workhour dashboard graph'!$D$5:$D$9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0-4D0E-98F3-CCB65E44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34208"/>
        <c:axId val="111135744"/>
      </c:barChart>
      <c:catAx>
        <c:axId val="11113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135744"/>
        <c:crosses val="autoZero"/>
        <c:auto val="1"/>
        <c:lblAlgn val="ctr"/>
        <c:lblOffset val="100"/>
        <c:noMultiLvlLbl val="0"/>
      </c:catAx>
      <c:valAx>
        <c:axId val="11113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1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Potential Voluntary</a:t>
            </a:r>
            <a:r>
              <a:rPr lang="en-IN" sz="1400" baseline="0"/>
              <a:t> attrition Vs Weekly workhour</a:t>
            </a:r>
            <a:endParaRPr lang="en-IN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Weekly Workhour</c:v>
          </c:tx>
          <c:invertIfNegative val="0"/>
          <c:cat>
            <c:strRef>
              <c:f>'weekly workhour'!$G$8:$G$11</c:f>
              <c:strCache>
                <c:ptCount val="4"/>
                <c:pt idx="0">
                  <c:v>&lt;45</c:v>
                </c:pt>
                <c:pt idx="1">
                  <c:v>45-55</c:v>
                </c:pt>
                <c:pt idx="2">
                  <c:v>56-60</c:v>
                </c:pt>
                <c:pt idx="3">
                  <c:v>&gt;60</c:v>
                </c:pt>
              </c:strCache>
            </c:strRef>
          </c:cat>
          <c:val>
            <c:numRef>
              <c:f>'weekly workhour'!$H$8:$H$11</c:f>
              <c:numCache>
                <c:formatCode>General</c:formatCode>
                <c:ptCount val="4"/>
                <c:pt idx="0">
                  <c:v>9</c:v>
                </c:pt>
                <c:pt idx="1">
                  <c:v>27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0-47BF-9BD9-E1934D2916BD}"/>
            </c:ext>
          </c:extLst>
        </c:ser>
        <c:ser>
          <c:idx val="1"/>
          <c:order val="1"/>
          <c:tx>
            <c:v>Potential voluntary attrition</c:v>
          </c:tx>
          <c:invertIfNegative val="0"/>
          <c:val>
            <c:numRef>
              <c:f>'weekly workhour'!$H$16:$H$18</c:f>
              <c:numCache>
                <c:formatCode>General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0-47BF-9BD9-E1934D29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38496"/>
        <c:axId val="56940032"/>
      </c:barChart>
      <c:catAx>
        <c:axId val="5693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6940032"/>
        <c:crosses val="autoZero"/>
        <c:auto val="1"/>
        <c:lblAlgn val="ctr"/>
        <c:lblOffset val="100"/>
        <c:noMultiLvlLbl val="0"/>
      </c:catAx>
      <c:valAx>
        <c:axId val="56940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9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Project.xlsx]work location dashboard!PivotTable4</c:name>
    <c:fmtId val="1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Potential</a:t>
            </a:r>
            <a:r>
              <a:rPr lang="en-IN" baseline="0"/>
              <a:t> Voluntary Attrition Vs Work Location </a:t>
            </a:r>
            <a:endParaRPr lang="en-IN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'work location dashboard'!$B$3:$B$5</c:f>
              <c:strCache>
                <c:ptCount val="1"/>
                <c:pt idx="0">
                  <c:v>1 - Yes</c:v>
                </c:pt>
              </c:strCache>
            </c:strRef>
          </c:tx>
          <c:cat>
            <c:strRef>
              <c:f>'work location dashboard'!$A$6:$A$9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'work location dashboard'!$B$6:$B$9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E-42DB-8E42-5AE7E8D08BDC}"/>
            </c:ext>
          </c:extLst>
        </c:ser>
        <c:ser>
          <c:idx val="1"/>
          <c:order val="1"/>
          <c:tx>
            <c:strRef>
              <c:f>'work location dashboard'!$D$3:$D$5</c:f>
              <c:strCache>
                <c:ptCount val="1"/>
                <c:pt idx="0">
                  <c:v>2 - No</c:v>
                </c:pt>
              </c:strCache>
            </c:strRef>
          </c:tx>
          <c:cat>
            <c:strRef>
              <c:f>'work location dashboard'!$A$6:$A$9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'work location dashboard'!$D$6:$D$9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E-42DB-8E42-5AE7E8D08BDC}"/>
            </c:ext>
          </c:extLst>
        </c:ser>
        <c:ser>
          <c:idx val="2"/>
          <c:order val="2"/>
          <c:tx>
            <c:strRef>
              <c:f>'work location dashboard'!$F$3:$F$5</c:f>
              <c:strCache>
                <c:ptCount val="1"/>
                <c:pt idx="0">
                  <c:v>3 - Maybe</c:v>
                </c:pt>
              </c:strCache>
            </c:strRef>
          </c:tx>
          <c:cat>
            <c:strRef>
              <c:f>'work location dashboard'!$A$6:$A$9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'work location dashboard'!$F$6:$F$9</c:f>
              <c:numCache>
                <c:formatCode>General</c:formatCode>
                <c:ptCount val="3"/>
                <c:pt idx="0">
                  <c:v>9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E-42DB-8E42-5AE7E8D08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99200"/>
        <c:axId val="111309184"/>
      </c:lineChart>
      <c:catAx>
        <c:axId val="11129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309184"/>
        <c:crosses val="autoZero"/>
        <c:auto val="1"/>
        <c:lblAlgn val="ctr"/>
        <c:lblOffset val="100"/>
        <c:noMultiLvlLbl val="0"/>
      </c:catAx>
      <c:valAx>
        <c:axId val="11130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Voluntary</a:t>
                </a:r>
                <a:r>
                  <a:rPr lang="en-IN" baseline="0"/>
                  <a:t> Attrition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299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Project.xlsx]satisfaction perf app graph!PivotTable4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Potential Voluntary Attrition Vs </a:t>
            </a:r>
            <a:r>
              <a:rPr lang="en-IN" sz="1400" b="0" i="0" u="none" strike="noStrike" baseline="0">
                <a:effectLst/>
              </a:rPr>
              <a:t>Satisfaction Performance Appraisal 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perf app graph'!$B$3:$B$4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'satisfaction perf app graph'!$A$5:$A$10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'satisfaction perf app graph'!$B$5:$B$10</c:f>
              <c:numCache>
                <c:formatCode>General</c:formatCode>
                <c:ptCount val="5"/>
                <c:pt idx="1">
                  <c:v>4</c:v>
                </c:pt>
                <c:pt idx="2">
                  <c:v>27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B-4AAF-969D-A98C0DA1EFF1}"/>
            </c:ext>
          </c:extLst>
        </c:ser>
        <c:ser>
          <c:idx val="1"/>
          <c:order val="1"/>
          <c:tx>
            <c:strRef>
              <c:f>'satisfaction perf app graph'!$C$3:$C$4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'satisfaction perf app graph'!$A$5:$A$10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'satisfaction perf app graph'!$C$5:$C$10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B-4AAF-969D-A98C0DA1EFF1}"/>
            </c:ext>
          </c:extLst>
        </c:ser>
        <c:ser>
          <c:idx val="2"/>
          <c:order val="2"/>
          <c:tx>
            <c:strRef>
              <c:f>'satisfaction perf app graph'!$D$3:$D$4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'satisfaction perf app graph'!$A$5:$A$10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'satisfaction perf app graph'!$D$5:$D$10</c:f>
              <c:numCache>
                <c:formatCode>General</c:formatCode>
                <c:ptCount val="5"/>
                <c:pt idx="0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B-4AAF-969D-A98C0DA1E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637472"/>
        <c:axId val="442633536"/>
      </c:barChart>
      <c:catAx>
        <c:axId val="442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3536"/>
        <c:crosses val="autoZero"/>
        <c:auto val="1"/>
        <c:lblAlgn val="ctr"/>
        <c:lblOffset val="100"/>
        <c:noMultiLvlLbl val="0"/>
      </c:catAx>
      <c:valAx>
        <c:axId val="442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Project.xlsx]frquency of timing graph!PivotTable3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Potential voluntary attrition Vs </a:t>
            </a:r>
            <a:r>
              <a:rPr lang="en-IN" sz="1400" b="0" i="0" u="none" strike="noStrike" baseline="0">
                <a:effectLst/>
              </a:rPr>
              <a:t>Frequency of timing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'frquency of timing graph'!$B$3:$B$4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'frquency of timing graph'!$A$5:$A$10</c:f>
              <c:strCache>
                <c:ptCount val="5"/>
                <c:pt idx="0">
                  <c:v>Annually</c:v>
                </c:pt>
                <c:pt idx="1">
                  <c:v>Half Yearly</c:v>
                </c:pt>
                <c:pt idx="2">
                  <c:v>Monthly</c:v>
                </c:pt>
                <c:pt idx="3">
                  <c:v>Need Basis</c:v>
                </c:pt>
                <c:pt idx="4">
                  <c:v>Quarterly</c:v>
                </c:pt>
              </c:strCache>
            </c:strRef>
          </c:cat>
          <c:val>
            <c:numRef>
              <c:f>'frquency of timing graph'!$B$5:$B$10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</c:v>
                </c:pt>
                <c:pt idx="3">
                  <c:v>35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5-414D-BDBC-3FFD5D777490}"/>
            </c:ext>
          </c:extLst>
        </c:ser>
        <c:ser>
          <c:idx val="1"/>
          <c:order val="1"/>
          <c:tx>
            <c:strRef>
              <c:f>'frquency of timing graph'!$C$3:$C$4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'frquency of timing graph'!$A$5:$A$10</c:f>
              <c:strCache>
                <c:ptCount val="5"/>
                <c:pt idx="0">
                  <c:v>Annually</c:v>
                </c:pt>
                <c:pt idx="1">
                  <c:v>Half Yearly</c:v>
                </c:pt>
                <c:pt idx="2">
                  <c:v>Monthly</c:v>
                </c:pt>
                <c:pt idx="3">
                  <c:v>Need Basis</c:v>
                </c:pt>
                <c:pt idx="4">
                  <c:v>Quarterly</c:v>
                </c:pt>
              </c:strCache>
            </c:strRef>
          </c:cat>
          <c:val>
            <c:numRef>
              <c:f>'frquency of timing graph'!$C$5:$C$10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40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5-414D-BDBC-3FFD5D777490}"/>
            </c:ext>
          </c:extLst>
        </c:ser>
        <c:ser>
          <c:idx val="2"/>
          <c:order val="2"/>
          <c:tx>
            <c:strRef>
              <c:f>'frquency of timing graph'!$D$3:$D$4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'frquency of timing graph'!$A$5:$A$10</c:f>
              <c:strCache>
                <c:ptCount val="5"/>
                <c:pt idx="0">
                  <c:v>Annually</c:v>
                </c:pt>
                <c:pt idx="1">
                  <c:v>Half Yearly</c:v>
                </c:pt>
                <c:pt idx="2">
                  <c:v>Monthly</c:v>
                </c:pt>
                <c:pt idx="3">
                  <c:v>Need Basis</c:v>
                </c:pt>
                <c:pt idx="4">
                  <c:v>Quarterly</c:v>
                </c:pt>
              </c:strCache>
            </c:strRef>
          </c:cat>
          <c:val>
            <c:numRef>
              <c:f>'frquency of timing graph'!$D$5:$D$10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5-414D-BDBC-3FFD5D77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38168"/>
        <c:axId val="442740464"/>
      </c:barChart>
      <c:catAx>
        <c:axId val="44273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0464"/>
        <c:crosses val="autoZero"/>
        <c:auto val="1"/>
        <c:lblAlgn val="ctr"/>
        <c:lblOffset val="100"/>
        <c:noMultiLvlLbl val="0"/>
      </c:catAx>
      <c:valAx>
        <c:axId val="4427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3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9!PivotTable10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satisfaction index - health and wellness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9'!$B$1:$B$2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9'!$B$3:$B$8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C-4136-AB10-F461CC6E43F1}"/>
            </c:ext>
          </c:extLst>
        </c:ser>
        <c:ser>
          <c:idx val="1"/>
          <c:order val="1"/>
          <c:tx>
            <c:strRef>
              <c:f>'Pivot 9'!$C$1:$C$2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9'!$C$3:$C$8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C-4136-AB10-F461CC6E43F1}"/>
            </c:ext>
          </c:extLst>
        </c:ser>
        <c:ser>
          <c:idx val="2"/>
          <c:order val="2"/>
          <c:tx>
            <c:strRef>
              <c:f>'Pivot 9'!$D$1:$D$2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9'!$D$3:$D$8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C-4136-AB10-F461CC6E4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19400"/>
        <c:axId val="594319752"/>
      </c:barChart>
      <c:catAx>
        <c:axId val="59431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19752"/>
        <c:crosses val="autoZero"/>
        <c:auto val="1"/>
        <c:lblAlgn val="ctr"/>
        <c:lblOffset val="100"/>
        <c:noMultiLvlLbl val="0"/>
      </c:catAx>
      <c:valAx>
        <c:axId val="5943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194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Project.xlsx]sabatical leave graph!PivotTable2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Sabbatical Leave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'sabatical leave graph'!$B$3:$B$5</c:f>
              <c:strCache>
                <c:ptCount val="1"/>
                <c:pt idx="0">
                  <c:v>Maybe - 3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'sabatical leave graph'!$A$6:$A$8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'sabatical leave graph'!$B$6:$B$8</c:f>
              <c:numCache>
                <c:formatCode>General</c:formatCode>
                <c:ptCount val="2"/>
                <c:pt idx="0">
                  <c:v>10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0-4A9C-B3DF-096CA6A0B6F6}"/>
            </c:ext>
          </c:extLst>
        </c:ser>
        <c:ser>
          <c:idx val="1"/>
          <c:order val="1"/>
          <c:tx>
            <c:strRef>
              <c:f>'sabatical leave graph'!$D$3:$D$5</c:f>
              <c:strCache>
                <c:ptCount val="1"/>
                <c:pt idx="0">
                  <c:v>No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'sabatical leave graph'!$A$6:$A$8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'sabatical leave graph'!$D$6:$D$8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0-4A9C-B3DF-096CA6A0B6F6}"/>
            </c:ext>
          </c:extLst>
        </c:ser>
        <c:ser>
          <c:idx val="2"/>
          <c:order val="2"/>
          <c:tx>
            <c:strRef>
              <c:f>'sabatical leave graph'!$F$3:$F$5</c:f>
              <c:strCache>
                <c:ptCount val="1"/>
                <c:pt idx="0">
                  <c:v>Yes - 1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'sabatical leave graph'!$A$6:$A$8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'sabatical leave graph'!$F$6:$F$8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0-4A9C-B3DF-096CA6A0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425600"/>
        <c:axId val="427425272"/>
        <c:axId val="0"/>
      </c:bar3DChart>
      <c:catAx>
        <c:axId val="4274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25272"/>
        <c:crosses val="autoZero"/>
        <c:auto val="1"/>
        <c:lblAlgn val="ctr"/>
        <c:lblOffset val="100"/>
        <c:noMultiLvlLbl val="0"/>
      </c:catAx>
      <c:valAx>
        <c:axId val="4274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Project.xlsx]worklife balance graph!PivotTable1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</a:t>
            </a:r>
            <a:r>
              <a:rPr lang="en-IN" sz="1400" b="0" i="0" u="none" strike="noStrike" baseline="0">
                <a:effectLst/>
              </a:rPr>
              <a:t>Worklife balance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'worklife balance graph'!$B$3:$B$5</c:f>
              <c:strCache>
                <c:ptCount val="1"/>
                <c:pt idx="0">
                  <c:v>Maybe - 3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'worklife balance graph'!$A$6:$A$11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'worklife balance graph'!$B$6:$B$11</c:f>
              <c:numCache>
                <c:formatCode>General</c:formatCode>
                <c:ptCount val="5"/>
                <c:pt idx="2">
                  <c:v>36</c:v>
                </c:pt>
                <c:pt idx="3">
                  <c:v>16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3-4191-B227-E93C3A819D92}"/>
            </c:ext>
          </c:extLst>
        </c:ser>
        <c:ser>
          <c:idx val="1"/>
          <c:order val="1"/>
          <c:tx>
            <c:strRef>
              <c:f>'worklife balance graph'!$D$3:$D$5</c:f>
              <c:strCache>
                <c:ptCount val="1"/>
                <c:pt idx="0">
                  <c:v>No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'worklife balance graph'!$A$6:$A$11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'worklife balance graph'!$D$6:$D$11</c:f>
              <c:numCache>
                <c:formatCode>General</c:formatCode>
                <c:ptCount val="5"/>
                <c:pt idx="1">
                  <c:v>2</c:v>
                </c:pt>
                <c:pt idx="2">
                  <c:v>21</c:v>
                </c:pt>
                <c:pt idx="3">
                  <c:v>32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3-4191-B227-E93C3A819D92}"/>
            </c:ext>
          </c:extLst>
        </c:ser>
        <c:ser>
          <c:idx val="2"/>
          <c:order val="2"/>
          <c:tx>
            <c:strRef>
              <c:f>'worklife balance graph'!$F$3:$F$5</c:f>
              <c:strCache>
                <c:ptCount val="1"/>
                <c:pt idx="0">
                  <c:v>Yes - 1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'worklife balance graph'!$A$6:$A$11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'worklife balance graph'!$F$6:$F$11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3-4191-B227-E93C3A81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3423992"/>
        <c:axId val="353423008"/>
        <c:axId val="0"/>
      </c:bar3DChart>
      <c:catAx>
        <c:axId val="3534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3008"/>
        <c:crosses val="autoZero"/>
        <c:auto val="1"/>
        <c:lblAlgn val="ctr"/>
        <c:lblOffset val="100"/>
        <c:noMultiLvlLbl val="0"/>
      </c:catAx>
      <c:valAx>
        <c:axId val="3534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- 1!PivotTable1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 Timings vs Work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- 1'!$B$3:$B$4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- 1'!$A$5:$A$8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'Pivot - 1'!$B$5:$B$8</c:f>
              <c:numCache>
                <c:formatCode>General</c:formatCode>
                <c:ptCount val="3"/>
                <c:pt idx="0">
                  <c:v>8</c:v>
                </c:pt>
                <c:pt idx="1">
                  <c:v>27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8-4914-80A0-FC1611679939}"/>
            </c:ext>
          </c:extLst>
        </c:ser>
        <c:ser>
          <c:idx val="1"/>
          <c:order val="1"/>
          <c:tx>
            <c:strRef>
              <c:f>'Pivot - 1'!$C$3:$C$4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- 1'!$A$5:$A$8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'Pivot - 1'!$C$5:$C$8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8-4914-80A0-FC1611679939}"/>
            </c:ext>
          </c:extLst>
        </c:ser>
        <c:ser>
          <c:idx val="2"/>
          <c:order val="2"/>
          <c:tx>
            <c:strRef>
              <c:f>'Pivot - 1'!$D$3:$D$4</c:f>
              <c:strCache>
                <c:ptCount val="1"/>
                <c:pt idx="0">
                  <c:v>UK Timings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- 1'!$A$5:$A$8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'Pivot - 1'!$D$5:$D$8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8-4914-80A0-FC1611679939}"/>
            </c:ext>
          </c:extLst>
        </c:ser>
        <c:ser>
          <c:idx val="3"/>
          <c:order val="3"/>
          <c:tx>
            <c:strRef>
              <c:f>'Pivot - 1'!$E$3:$E$4</c:f>
              <c:strCache>
                <c:ptCount val="1"/>
                <c:pt idx="0">
                  <c:v>US Timings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- 1'!$A$5:$A$8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'Pivot - 1'!$E$5:$E$8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8-4914-80A0-FC1611679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185528"/>
        <c:axId val="510190104"/>
      </c:barChart>
      <c:catAx>
        <c:axId val="5101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04"/>
        <c:crosses val="autoZero"/>
        <c:auto val="1"/>
        <c:lblAlgn val="ctr"/>
        <c:lblOffset val="100"/>
        <c:noMultiLvlLbl val="0"/>
      </c:catAx>
      <c:valAx>
        <c:axId val="5101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- 2!PivotTable2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 Grade</a:t>
            </a:r>
            <a:r>
              <a:rPr lang="en-IN" baseline="0"/>
              <a:t> vs Years of service in present organization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- 2'!$B$1:$B$2</c:f>
              <c:strCache>
                <c:ptCount val="1"/>
                <c:pt idx="0">
                  <c:v>&lt; 2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- 2'!$A$3:$A$6</c:f>
              <c:strCache>
                <c:ptCount val="3"/>
                <c:pt idx="0">
                  <c:v>Junior Management Group/Entry Level</c:v>
                </c:pt>
                <c:pt idx="1">
                  <c:v>Middle Management Group/Middle Level</c:v>
                </c:pt>
                <c:pt idx="2">
                  <c:v>Senior Management /Top Level</c:v>
                </c:pt>
              </c:strCache>
            </c:strRef>
          </c:cat>
          <c:val>
            <c:numRef>
              <c:f>'Pivot - 2'!$B$3:$B$6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2-492E-9EDE-426A7518B6CA}"/>
            </c:ext>
          </c:extLst>
        </c:ser>
        <c:ser>
          <c:idx val="1"/>
          <c:order val="1"/>
          <c:tx>
            <c:strRef>
              <c:f>'Pivot - 2'!$C$1:$C$2</c:f>
              <c:strCache>
                <c:ptCount val="1"/>
                <c:pt idx="0">
                  <c:v>&gt; 6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- 2'!$A$3:$A$6</c:f>
              <c:strCache>
                <c:ptCount val="3"/>
                <c:pt idx="0">
                  <c:v>Junior Management Group/Entry Level</c:v>
                </c:pt>
                <c:pt idx="1">
                  <c:v>Middle Management Group/Middle Level</c:v>
                </c:pt>
                <c:pt idx="2">
                  <c:v>Senior Management /Top Level</c:v>
                </c:pt>
              </c:strCache>
            </c:strRef>
          </c:cat>
          <c:val>
            <c:numRef>
              <c:f>'Pivot - 2'!$C$3:$C$6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2-492E-9EDE-426A7518B6CA}"/>
            </c:ext>
          </c:extLst>
        </c:ser>
        <c:ser>
          <c:idx val="2"/>
          <c:order val="2"/>
          <c:tx>
            <c:strRef>
              <c:f>'Pivot - 2'!$D$1:$D$2</c:f>
              <c:strCache>
                <c:ptCount val="1"/>
                <c:pt idx="0">
                  <c:v>2-6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- 2'!$A$3:$A$6</c:f>
              <c:strCache>
                <c:ptCount val="3"/>
                <c:pt idx="0">
                  <c:v>Junior Management Group/Entry Level</c:v>
                </c:pt>
                <c:pt idx="1">
                  <c:v>Middle Management Group/Middle Level</c:v>
                </c:pt>
                <c:pt idx="2">
                  <c:v>Senior Management /Top Level</c:v>
                </c:pt>
              </c:strCache>
            </c:strRef>
          </c:cat>
          <c:val>
            <c:numRef>
              <c:f>'Pivot - 2'!$D$3:$D$6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2-492E-9EDE-426A7518B6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9198872"/>
        <c:axId val="599200632"/>
      </c:barChart>
      <c:catAx>
        <c:axId val="59919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0632"/>
        <c:crosses val="autoZero"/>
        <c:auto val="1"/>
        <c:lblAlgn val="ctr"/>
        <c:lblOffset val="100"/>
        <c:noMultiLvlLbl val="0"/>
      </c:catAx>
      <c:valAx>
        <c:axId val="5992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- 3!PivotTable3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 Qualification</a:t>
            </a:r>
            <a:r>
              <a:rPr lang="en-IN" baseline="0"/>
              <a:t> vs Department/Function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- 3'!$B$1:$B$2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- 3'!$A$3:$A$19</c:f>
              <c:strCache>
                <c:ptCount val="16"/>
                <c:pt idx="0">
                  <c:v>Biomedical Engineering </c:v>
                </c:pt>
                <c:pt idx="1">
                  <c:v>Centre of Excellence</c:v>
                </c:pt>
                <c:pt idx="2">
                  <c:v>Compliance </c:v>
                </c:pt>
                <c:pt idx="3">
                  <c:v>COMPUTER STUDIES </c:v>
                </c:pt>
                <c:pt idx="4">
                  <c:v>DBA SQL</c:v>
                </c:pt>
                <c:pt idx="5">
                  <c:v>Enterprise solutions</c:v>
                </c:pt>
                <c:pt idx="6">
                  <c:v>Finance</c:v>
                </c:pt>
                <c:pt idx="7">
                  <c:v>Government</c:v>
                </c:pt>
                <c:pt idx="8">
                  <c:v>Hospital</c:v>
                </c:pt>
                <c:pt idx="9">
                  <c:v>HR</c:v>
                </c:pt>
                <c:pt idx="10">
                  <c:v>Infrastructure</c:v>
                </c:pt>
                <c:pt idx="11">
                  <c:v>IT</c:v>
                </c:pt>
                <c:pt idx="12">
                  <c:v>Professional Services</c:v>
                </c:pt>
                <c:pt idx="13">
                  <c:v>Sales</c:v>
                </c:pt>
                <c:pt idx="14">
                  <c:v>Strategy</c:v>
                </c:pt>
                <c:pt idx="15">
                  <c:v>(blank)</c:v>
                </c:pt>
              </c:strCache>
            </c:strRef>
          </c:cat>
          <c:val>
            <c:numRef>
              <c:f>'Pivot - 3'!$B$3:$B$19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8-46DC-9BFD-269AD649BE6B}"/>
            </c:ext>
          </c:extLst>
        </c:ser>
        <c:ser>
          <c:idx val="1"/>
          <c:order val="1"/>
          <c:tx>
            <c:strRef>
              <c:f>'Pivot - 3'!$C$1:$C$2</c:f>
              <c:strCache>
                <c:ptCount val="1"/>
                <c:pt idx="0">
                  <c:v>doctorate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- 3'!$A$3:$A$19</c:f>
              <c:strCache>
                <c:ptCount val="16"/>
                <c:pt idx="0">
                  <c:v>Biomedical Engineering </c:v>
                </c:pt>
                <c:pt idx="1">
                  <c:v>Centre of Excellence</c:v>
                </c:pt>
                <c:pt idx="2">
                  <c:v>Compliance </c:v>
                </c:pt>
                <c:pt idx="3">
                  <c:v>COMPUTER STUDIES </c:v>
                </c:pt>
                <c:pt idx="4">
                  <c:v>DBA SQL</c:v>
                </c:pt>
                <c:pt idx="5">
                  <c:v>Enterprise solutions</c:v>
                </c:pt>
                <c:pt idx="6">
                  <c:v>Finance</c:v>
                </c:pt>
                <c:pt idx="7">
                  <c:v>Government</c:v>
                </c:pt>
                <c:pt idx="8">
                  <c:v>Hospital</c:v>
                </c:pt>
                <c:pt idx="9">
                  <c:v>HR</c:v>
                </c:pt>
                <c:pt idx="10">
                  <c:v>Infrastructure</c:v>
                </c:pt>
                <c:pt idx="11">
                  <c:v>IT</c:v>
                </c:pt>
                <c:pt idx="12">
                  <c:v>Professional Services</c:v>
                </c:pt>
                <c:pt idx="13">
                  <c:v>Sales</c:v>
                </c:pt>
                <c:pt idx="14">
                  <c:v>Strategy</c:v>
                </c:pt>
                <c:pt idx="15">
                  <c:v>(blank)</c:v>
                </c:pt>
              </c:strCache>
            </c:strRef>
          </c:cat>
          <c:val>
            <c:numRef>
              <c:f>'Pivot - 3'!$C$3:$C$19</c:f>
              <c:numCache>
                <c:formatCode>General</c:formatCode>
                <c:ptCount val="16"/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8-46DC-9BFD-269AD649BE6B}"/>
            </c:ext>
          </c:extLst>
        </c:ser>
        <c:ser>
          <c:idx val="2"/>
          <c:order val="2"/>
          <c:tx>
            <c:strRef>
              <c:f>'Pivot - 3'!$D$1:$D$2</c:f>
              <c:strCache>
                <c:ptCount val="1"/>
                <c:pt idx="0">
                  <c:v>masters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- 3'!$A$3:$A$19</c:f>
              <c:strCache>
                <c:ptCount val="16"/>
                <c:pt idx="0">
                  <c:v>Biomedical Engineering </c:v>
                </c:pt>
                <c:pt idx="1">
                  <c:v>Centre of Excellence</c:v>
                </c:pt>
                <c:pt idx="2">
                  <c:v>Compliance </c:v>
                </c:pt>
                <c:pt idx="3">
                  <c:v>COMPUTER STUDIES </c:v>
                </c:pt>
                <c:pt idx="4">
                  <c:v>DBA SQL</c:v>
                </c:pt>
                <c:pt idx="5">
                  <c:v>Enterprise solutions</c:v>
                </c:pt>
                <c:pt idx="6">
                  <c:v>Finance</c:v>
                </c:pt>
                <c:pt idx="7">
                  <c:v>Government</c:v>
                </c:pt>
                <c:pt idx="8">
                  <c:v>Hospital</c:v>
                </c:pt>
                <c:pt idx="9">
                  <c:v>HR</c:v>
                </c:pt>
                <c:pt idx="10">
                  <c:v>Infrastructure</c:v>
                </c:pt>
                <c:pt idx="11">
                  <c:v>IT</c:v>
                </c:pt>
                <c:pt idx="12">
                  <c:v>Professional Services</c:v>
                </c:pt>
                <c:pt idx="13">
                  <c:v>Sales</c:v>
                </c:pt>
                <c:pt idx="14">
                  <c:v>Strategy</c:v>
                </c:pt>
                <c:pt idx="15">
                  <c:v>(blank)</c:v>
                </c:pt>
              </c:strCache>
            </c:strRef>
          </c:cat>
          <c:val>
            <c:numRef>
              <c:f>'Pivot - 3'!$D$3:$D$19</c:f>
              <c:numCache>
                <c:formatCode>General</c:formatCode>
                <c:ptCount val="16"/>
                <c:pt idx="2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5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8-46DC-9BFD-269AD649BE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9203448"/>
        <c:axId val="599203800"/>
      </c:barChart>
      <c:catAx>
        <c:axId val="59920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3800"/>
        <c:crosses val="autoZero"/>
        <c:auto val="1"/>
        <c:lblAlgn val="ctr"/>
        <c:lblOffset val="100"/>
        <c:noMultiLvlLbl val="0"/>
      </c:catAx>
      <c:valAx>
        <c:axId val="5992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-4!PivotTable4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 Grade vs Weekly Work</a:t>
            </a:r>
            <a:r>
              <a:rPr lang="en-IN" baseline="0"/>
              <a:t>hours</a:t>
            </a:r>
            <a:endParaRPr lang="en-IN"/>
          </a:p>
        </c:rich>
      </c:tx>
      <c:layout>
        <c:manualLayout>
          <c:xMode val="edge"/>
          <c:yMode val="edge"/>
          <c:x val="0.4119867107373329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240231924007881E-2"/>
          <c:y val="0.16564596092155148"/>
          <c:w val="0.5887868655802140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-4'!$B$1:$B$2</c:f>
              <c:strCache>
                <c:ptCount val="1"/>
                <c:pt idx="0">
                  <c:v>Junior Management Group/Entry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-4'!$A$3:$A$6</c:f>
              <c:strCache>
                <c:ptCount val="3"/>
                <c:pt idx="0">
                  <c:v>&lt; 2 years</c:v>
                </c:pt>
                <c:pt idx="1">
                  <c:v>&gt; 6 years</c:v>
                </c:pt>
                <c:pt idx="2">
                  <c:v>2-6 years</c:v>
                </c:pt>
              </c:strCache>
            </c:strRef>
          </c:cat>
          <c:val>
            <c:numRef>
              <c:f>'Pivot -4'!$B$3:$B$6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8-4125-BDEE-0CE71020520A}"/>
            </c:ext>
          </c:extLst>
        </c:ser>
        <c:ser>
          <c:idx val="1"/>
          <c:order val="1"/>
          <c:tx>
            <c:strRef>
              <c:f>'Pivot -4'!$C$1:$C$2</c:f>
              <c:strCache>
                <c:ptCount val="1"/>
                <c:pt idx="0">
                  <c:v>Middle Management Group/Middle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-4'!$A$3:$A$6</c:f>
              <c:strCache>
                <c:ptCount val="3"/>
                <c:pt idx="0">
                  <c:v>&lt; 2 years</c:v>
                </c:pt>
                <c:pt idx="1">
                  <c:v>&gt; 6 years</c:v>
                </c:pt>
                <c:pt idx="2">
                  <c:v>2-6 years</c:v>
                </c:pt>
              </c:strCache>
            </c:strRef>
          </c:cat>
          <c:val>
            <c:numRef>
              <c:f>'Pivot -4'!$C$3:$C$6</c:f>
              <c:numCache>
                <c:formatCode>General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8-4125-BDEE-0CE71020520A}"/>
            </c:ext>
          </c:extLst>
        </c:ser>
        <c:ser>
          <c:idx val="2"/>
          <c:order val="2"/>
          <c:tx>
            <c:strRef>
              <c:f>'Pivot -4'!$D$1:$D$2</c:f>
              <c:strCache>
                <c:ptCount val="1"/>
                <c:pt idx="0">
                  <c:v>Senior Management /Top 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-4'!$A$3:$A$6</c:f>
              <c:strCache>
                <c:ptCount val="3"/>
                <c:pt idx="0">
                  <c:v>&lt; 2 years</c:v>
                </c:pt>
                <c:pt idx="1">
                  <c:v>&gt; 6 years</c:v>
                </c:pt>
                <c:pt idx="2">
                  <c:v>2-6 years</c:v>
                </c:pt>
              </c:strCache>
            </c:strRef>
          </c:cat>
          <c:val>
            <c:numRef>
              <c:f>'Pivot -4'!$D$3:$D$6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8-4125-BDEE-0CE710205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651064"/>
        <c:axId val="598651416"/>
      </c:barChart>
      <c:catAx>
        <c:axId val="59865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51416"/>
        <c:crosses val="autoZero"/>
        <c:auto val="1"/>
        <c:lblAlgn val="ctr"/>
        <c:lblOffset val="100"/>
        <c:noMultiLvlLbl val="0"/>
      </c:catAx>
      <c:valAx>
        <c:axId val="5986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5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- 5!PivotTable5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Internal Job Mobility</a:t>
            </a:r>
          </a:p>
        </c:rich>
      </c:tx>
      <c:layout>
        <c:manualLayout>
          <c:xMode val="edge"/>
          <c:yMode val="edge"/>
          <c:x val="0.3194475981200024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- 5'!$B$3:$B$4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- 5'!$A$5:$A$14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strCache>
            </c:strRef>
          </c:cat>
          <c:val>
            <c:numRef>
              <c:f>'Pivot - 5'!$B$5:$B$14</c:f>
              <c:numCache>
                <c:formatCode>General</c:formatCode>
                <c:ptCount val="9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3-48D9-9771-424F4D12CF43}"/>
            </c:ext>
          </c:extLst>
        </c:ser>
        <c:ser>
          <c:idx val="1"/>
          <c:order val="1"/>
          <c:tx>
            <c:strRef>
              <c:f>'Pivot - 5'!$C$3:$C$4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- 5'!$A$5:$A$14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strCache>
            </c:strRef>
          </c:cat>
          <c:val>
            <c:numRef>
              <c:f>'Pivot - 5'!$C$5:$C$14</c:f>
              <c:numCache>
                <c:formatCode>General</c:formatCode>
                <c:ptCount val="9"/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3-48D9-9771-424F4D12C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9207320"/>
        <c:axId val="599208024"/>
      </c:barChart>
      <c:catAx>
        <c:axId val="59920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8024"/>
        <c:crosses val="autoZero"/>
        <c:auto val="1"/>
        <c:lblAlgn val="ctr"/>
        <c:lblOffset val="100"/>
        <c:noMultiLvlLbl val="0"/>
      </c:catAx>
      <c:valAx>
        <c:axId val="5992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Project.xlsx]Pivot-6!PivotTable6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 Pay Equity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'Pivot-6'!$B$1:$B$2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'Pivot-6'!$A$3:$A$8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'Pivot-6'!$B$3:$B$8</c:f>
              <c:numCache>
                <c:formatCode>General</c:formatCode>
                <c:ptCount val="5"/>
                <c:pt idx="0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3-496B-A3A6-0B84E8AD3E66}"/>
            </c:ext>
          </c:extLst>
        </c:ser>
        <c:ser>
          <c:idx val="1"/>
          <c:order val="1"/>
          <c:tx>
            <c:strRef>
              <c:f>'Pivot-6'!$C$1:$C$2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'Pivot-6'!$A$3:$A$8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'Pivot-6'!$C$3:$C$8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83-496B-A3A6-0B84E8AD3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403368"/>
        <c:axId val="615403720"/>
      </c:barChart>
      <c:catAx>
        <c:axId val="61540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3720"/>
        <c:crosses val="autoZero"/>
        <c:auto val="1"/>
        <c:lblAlgn val="ctr"/>
        <c:lblOffset val="100"/>
        <c:noMultiLvlLbl val="0"/>
      </c:catAx>
      <c:valAx>
        <c:axId val="6154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7!PivotTable8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</a:t>
            </a:r>
            <a:r>
              <a:rPr lang="en-IN" baseline="0"/>
              <a:t> Attrition vs Employee Engagement Index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7'!$B$1:$B$2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7'!$A$3:$A$8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7'!$B$3:$B$8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7-460C-8BE2-B1EE273B4ECE}"/>
            </c:ext>
          </c:extLst>
        </c:ser>
        <c:ser>
          <c:idx val="1"/>
          <c:order val="1"/>
          <c:tx>
            <c:strRef>
              <c:f>'Pivot 7'!$C$1:$C$2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7'!$A$3:$A$8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7'!$C$3:$C$8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7-460C-8BE2-B1EE273B4ECE}"/>
            </c:ext>
          </c:extLst>
        </c:ser>
        <c:ser>
          <c:idx val="2"/>
          <c:order val="2"/>
          <c:tx>
            <c:strRef>
              <c:f>'Pivot 7'!$D$1:$D$2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7'!$A$3:$A$8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7'!$D$3:$D$8</c:f>
              <c:numCache>
                <c:formatCode>General</c:formatCode>
                <c:ptCount val="5"/>
                <c:pt idx="0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7-460C-8BE2-B1EE273B4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406888"/>
        <c:axId val="615409704"/>
      </c:barChart>
      <c:catAx>
        <c:axId val="61540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9704"/>
        <c:crosses val="autoZero"/>
        <c:auto val="1"/>
        <c:lblAlgn val="ctr"/>
        <c:lblOffset val="100"/>
        <c:noMultiLvlLbl val="0"/>
      </c:catAx>
      <c:valAx>
        <c:axId val="6154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8!PivotTable9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employee recognition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8'!$B$1:$B$2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8'!$B$3:$B$8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9-478D-82A8-D6877FF1015A}"/>
            </c:ext>
          </c:extLst>
        </c:ser>
        <c:ser>
          <c:idx val="1"/>
          <c:order val="1"/>
          <c:tx>
            <c:strRef>
              <c:f>'Pivot 8'!$C$1:$C$2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8'!$C$3:$C$8</c:f>
              <c:numCache>
                <c:formatCode>General</c:formatCode>
                <c:ptCount val="5"/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9-478D-82A8-D6877FF1015A}"/>
            </c:ext>
          </c:extLst>
        </c:ser>
        <c:ser>
          <c:idx val="2"/>
          <c:order val="2"/>
          <c:tx>
            <c:strRef>
              <c:f>'Pivot 8'!$D$1:$D$2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8'!$D$3:$D$8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9-478D-82A8-D6877FF101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9209784"/>
        <c:axId val="265266648"/>
      </c:barChart>
      <c:catAx>
        <c:axId val="59920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66648"/>
        <c:crosses val="autoZero"/>
        <c:auto val="1"/>
        <c:lblAlgn val="ctr"/>
        <c:lblOffset val="100"/>
        <c:noMultiLvlLbl val="0"/>
      </c:catAx>
      <c:valAx>
        <c:axId val="2652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Project.xlsx]Pivot 10!PivotTable11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internal job mobility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10'!$B$3:$B$4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10'!$A$5:$A$14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strCache>
            </c:strRef>
          </c:cat>
          <c:val>
            <c:numRef>
              <c:f>'Pivot 10'!$B$5:$B$14</c:f>
              <c:numCache>
                <c:formatCode>General</c:formatCode>
                <c:ptCount val="9"/>
                <c:pt idx="0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E-4868-A77C-152AAA842DF0}"/>
            </c:ext>
          </c:extLst>
        </c:ser>
        <c:ser>
          <c:idx val="1"/>
          <c:order val="1"/>
          <c:tx>
            <c:strRef>
              <c:f>'Pivot 10'!$C$3:$C$4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10'!$A$5:$A$14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strCache>
            </c:strRef>
          </c:cat>
          <c:val>
            <c:numRef>
              <c:f>'Pivot 10'!$C$5:$C$14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E-4868-A77C-152AAA842DF0}"/>
            </c:ext>
          </c:extLst>
        </c:ser>
        <c:ser>
          <c:idx val="2"/>
          <c:order val="2"/>
          <c:tx>
            <c:strRef>
              <c:f>'Pivot 10'!$D$3:$D$4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10'!$A$5:$A$14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strCache>
            </c:strRef>
          </c:cat>
          <c:val>
            <c:numRef>
              <c:f>'Pivot 10'!$D$5:$D$14</c:f>
              <c:numCache>
                <c:formatCode>General</c:formatCode>
                <c:ptCount val="9"/>
                <c:pt idx="0">
                  <c:v>3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E-4868-A77C-152AAA842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21864"/>
        <c:axId val="594327496"/>
      </c:barChart>
      <c:catAx>
        <c:axId val="5943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7496"/>
        <c:crosses val="autoZero"/>
        <c:auto val="1"/>
        <c:lblAlgn val="ctr"/>
        <c:lblOffset val="100"/>
        <c:noMultiLvlLbl val="0"/>
      </c:catAx>
      <c:valAx>
        <c:axId val="5943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9!PivotTable10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satisfaction index - health and wellness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9'!$B$1:$B$2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9'!$B$3:$B$8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B-49B6-8481-8EBAEA7837C9}"/>
            </c:ext>
          </c:extLst>
        </c:ser>
        <c:ser>
          <c:idx val="1"/>
          <c:order val="1"/>
          <c:tx>
            <c:strRef>
              <c:f>'Pivot 9'!$C$1:$C$2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9'!$C$3:$C$8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B-49B6-8481-8EBAEA7837C9}"/>
            </c:ext>
          </c:extLst>
        </c:ser>
        <c:ser>
          <c:idx val="2"/>
          <c:order val="2"/>
          <c:tx>
            <c:strRef>
              <c:f>'Pivot 9'!$D$1:$D$2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9'!$D$3:$D$8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B-49B6-8481-8EBAEA7837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19400"/>
        <c:axId val="594319752"/>
      </c:barChart>
      <c:catAx>
        <c:axId val="59431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19752"/>
        <c:crosses val="autoZero"/>
        <c:auto val="1"/>
        <c:lblAlgn val="ctr"/>
        <c:lblOffset val="100"/>
        <c:noMultiLvlLbl val="0"/>
      </c:catAx>
      <c:valAx>
        <c:axId val="5943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194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10!PivotTable11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internal job mobility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10'!$B$3:$B$4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10'!$A$5:$A$14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strCache>
            </c:strRef>
          </c:cat>
          <c:val>
            <c:numRef>
              <c:f>'Pivot 10'!$B$5:$B$14</c:f>
              <c:numCache>
                <c:formatCode>General</c:formatCode>
                <c:ptCount val="9"/>
                <c:pt idx="0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A-401F-A76B-5162382AA23A}"/>
            </c:ext>
          </c:extLst>
        </c:ser>
        <c:ser>
          <c:idx val="1"/>
          <c:order val="1"/>
          <c:tx>
            <c:strRef>
              <c:f>'Pivot 10'!$C$3:$C$4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10'!$A$5:$A$14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strCache>
            </c:strRef>
          </c:cat>
          <c:val>
            <c:numRef>
              <c:f>'Pivot 10'!$C$5:$C$14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A-401F-A76B-5162382AA23A}"/>
            </c:ext>
          </c:extLst>
        </c:ser>
        <c:ser>
          <c:idx val="2"/>
          <c:order val="2"/>
          <c:tx>
            <c:strRef>
              <c:f>'Pivot 10'!$D$3:$D$4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10'!$A$5:$A$14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strCache>
            </c:strRef>
          </c:cat>
          <c:val>
            <c:numRef>
              <c:f>'Pivot 10'!$D$5:$D$14</c:f>
              <c:numCache>
                <c:formatCode>General</c:formatCode>
                <c:ptCount val="9"/>
                <c:pt idx="0">
                  <c:v>3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A-401F-A76B-5162382AA2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21864"/>
        <c:axId val="594327496"/>
      </c:barChart>
      <c:catAx>
        <c:axId val="59432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7496"/>
        <c:crosses val="autoZero"/>
        <c:auto val="1"/>
        <c:lblAlgn val="ctr"/>
        <c:lblOffset val="100"/>
        <c:noMultiLvlLbl val="0"/>
      </c:catAx>
      <c:valAx>
        <c:axId val="5943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11!PivotTable12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work life index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11'!$B$3:$B$4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11'!$B$5:$B$10</c:f>
              <c:numCache>
                <c:formatCode>General</c:formatCode>
                <c:ptCount val="5"/>
                <c:pt idx="2">
                  <c:v>12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E-41C9-87C7-D290E28A1B33}"/>
            </c:ext>
          </c:extLst>
        </c:ser>
        <c:ser>
          <c:idx val="1"/>
          <c:order val="1"/>
          <c:tx>
            <c:strRef>
              <c:f>'Pivot 11'!$C$3:$C$4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11'!$C$5:$C$10</c:f>
              <c:numCache>
                <c:formatCode>General</c:formatCode>
                <c:ptCount val="5"/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E-41C9-87C7-D290E28A1B33}"/>
            </c:ext>
          </c:extLst>
        </c:ser>
        <c:ser>
          <c:idx val="2"/>
          <c:order val="2"/>
          <c:tx>
            <c:strRef>
              <c:f>'Pivot 11'!$D$3:$D$4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11'!$D$5:$D$10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E-41C9-87C7-D290E28A1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653176"/>
        <c:axId val="594328904"/>
      </c:barChart>
      <c:catAx>
        <c:axId val="5986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8904"/>
        <c:crosses val="autoZero"/>
        <c:auto val="1"/>
        <c:lblAlgn val="ctr"/>
        <c:lblOffset val="100"/>
        <c:noMultiLvlLbl val="0"/>
      </c:catAx>
      <c:valAx>
        <c:axId val="5943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5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12!PivotTable13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work culture index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12'!$B$1:$B$2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12'!$B$3:$B$8</c:f>
              <c:numCache>
                <c:formatCode>General</c:formatCode>
                <c:ptCount val="5"/>
                <c:pt idx="0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D-4B09-9ECC-403060BE0C0E}"/>
            </c:ext>
          </c:extLst>
        </c:ser>
        <c:ser>
          <c:idx val="1"/>
          <c:order val="1"/>
          <c:tx>
            <c:strRef>
              <c:f>'Pivot 12'!$C$1:$C$2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12'!$C$3:$C$8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D-4B09-9ECC-403060BE0C0E}"/>
            </c:ext>
          </c:extLst>
        </c:ser>
        <c:ser>
          <c:idx val="2"/>
          <c:order val="2"/>
          <c:tx>
            <c:strRef>
              <c:f>'Pivot 12'!$D$1:$D$2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12'!$D$3:$D$8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D-4B09-9ECC-403060BE0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39112"/>
        <c:axId val="594339816"/>
      </c:barChart>
      <c:catAx>
        <c:axId val="59433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39816"/>
        <c:crosses val="autoZero"/>
        <c:auto val="1"/>
        <c:lblAlgn val="ctr"/>
        <c:lblOffset val="100"/>
        <c:noMultiLvlLbl val="0"/>
      </c:catAx>
      <c:valAx>
        <c:axId val="5943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cross functioning facility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13'!$B$3:$B$4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13'!$A$5:$A$10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13'!$B$5:$B$10</c:f>
              <c:numCache>
                <c:formatCode>General</c:formatCode>
                <c:ptCount val="5"/>
                <c:pt idx="2">
                  <c:v>7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A60-9860-525B9BEACC27}"/>
            </c:ext>
          </c:extLst>
        </c:ser>
        <c:ser>
          <c:idx val="1"/>
          <c:order val="1"/>
          <c:tx>
            <c:strRef>
              <c:f>'Pivot 13'!$C$3:$C$4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13'!$A$5:$A$10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13'!$C$5:$C$10</c:f>
              <c:numCache>
                <c:formatCode>General</c:formatCode>
                <c:ptCount val="5"/>
                <c:pt idx="0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F-4A60-9860-525B9BEACC27}"/>
            </c:ext>
          </c:extLst>
        </c:ser>
        <c:ser>
          <c:idx val="2"/>
          <c:order val="2"/>
          <c:tx>
            <c:strRef>
              <c:f>'Pivot 13'!$D$3:$D$4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13'!$A$5:$A$10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13'!$D$5:$D$10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F-4A60-9860-525B9BEACC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58216"/>
        <c:axId val="719159624"/>
      </c:barChart>
      <c:catAx>
        <c:axId val="71915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9624"/>
        <c:crosses val="autoZero"/>
        <c:auto val="1"/>
        <c:lblAlgn val="ctr"/>
        <c:lblOffset val="100"/>
        <c:noMultiLvlLbl val="0"/>
      </c:catAx>
      <c:valAx>
        <c:axId val="7191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job relocation policy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14'!$B$1:$B$2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14'!$A$3:$A$8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14'!$B$3:$B$8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41E7-BCBB-8698BE640CB2}"/>
            </c:ext>
          </c:extLst>
        </c:ser>
        <c:ser>
          <c:idx val="1"/>
          <c:order val="1"/>
          <c:tx>
            <c:strRef>
              <c:f>'Pivot 14'!$C$1:$C$2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14'!$A$3:$A$8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14'!$C$3:$C$8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41E7-BCBB-8698BE640CB2}"/>
            </c:ext>
          </c:extLst>
        </c:ser>
        <c:ser>
          <c:idx val="2"/>
          <c:order val="2"/>
          <c:tx>
            <c:strRef>
              <c:f>'Pivot 14'!$D$1:$D$2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14'!$A$3:$A$8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14'!$D$3:$D$8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41E7-BCBB-8698BE640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65608"/>
        <c:axId val="719165960"/>
      </c:barChart>
      <c:catAx>
        <c:axId val="7191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65960"/>
        <c:crosses val="autoZero"/>
        <c:auto val="1"/>
        <c:lblAlgn val="ctr"/>
        <c:lblOffset val="100"/>
        <c:noMultiLvlLbl val="0"/>
      </c:catAx>
      <c:valAx>
        <c:axId val="7191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6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15!PivotTable16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internal pay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15'!$B$1:$B$2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15'!$A$3:$A$8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15'!$B$3:$B$8</c:f>
              <c:numCache>
                <c:formatCode>General</c:formatCode>
                <c:ptCount val="5"/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4-4513-8CEB-4FFD0E1F07D4}"/>
            </c:ext>
          </c:extLst>
        </c:ser>
        <c:ser>
          <c:idx val="1"/>
          <c:order val="1"/>
          <c:tx>
            <c:strRef>
              <c:f>'Pivot 15'!$C$1:$C$2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15'!$A$3:$A$8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15'!$C$3:$C$8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4-4513-8CEB-4FFD0E1F07D4}"/>
            </c:ext>
          </c:extLst>
        </c:ser>
        <c:ser>
          <c:idx val="2"/>
          <c:order val="2"/>
          <c:tx>
            <c:strRef>
              <c:f>'Pivot 15'!$D$1:$D$2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15'!$A$3:$A$8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15'!$D$3:$D$8</c:f>
              <c:numCache>
                <c:formatCode>General</c:formatCode>
                <c:ptCount val="5"/>
                <c:pt idx="0">
                  <c:v>2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4-4513-8CEB-4FFD0E1F0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77224"/>
        <c:axId val="719178984"/>
      </c:barChart>
      <c:catAx>
        <c:axId val="71917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8984"/>
        <c:crosses val="autoZero"/>
        <c:auto val="1"/>
        <c:lblAlgn val="ctr"/>
        <c:lblOffset val="100"/>
        <c:noMultiLvlLbl val="0"/>
      </c:catAx>
      <c:valAx>
        <c:axId val="7191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16!PivotTable17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compensation satisfaction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16'!$B$1:$B$2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16'!$A$3:$A$8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16'!$B$3:$B$8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9-493E-B54B-7E64C2A4DDCE}"/>
            </c:ext>
          </c:extLst>
        </c:ser>
        <c:ser>
          <c:idx val="1"/>
          <c:order val="1"/>
          <c:tx>
            <c:strRef>
              <c:f>'Pivot 16'!$C$1:$C$2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16'!$A$3:$A$8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16'!$C$3:$C$8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9-493E-B54B-7E64C2A4DDCE}"/>
            </c:ext>
          </c:extLst>
        </c:ser>
        <c:ser>
          <c:idx val="2"/>
          <c:order val="2"/>
          <c:tx>
            <c:strRef>
              <c:f>'Pivot 16'!$D$1:$D$2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16'!$A$3:$A$8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16'!$D$3:$D$8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9-493E-B54B-7E64C2A4D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56904"/>
        <c:axId val="685456552"/>
      </c:barChart>
      <c:catAx>
        <c:axId val="68545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6552"/>
        <c:crosses val="autoZero"/>
        <c:auto val="1"/>
        <c:lblAlgn val="ctr"/>
        <c:lblOffset val="100"/>
        <c:noMultiLvlLbl val="0"/>
      </c:catAx>
      <c:valAx>
        <c:axId val="6854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17!PivotTable18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training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17'!$B$3:$B$4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17'!$A$5:$A$10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17'!$B$5:$B$10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0-4739-B1B5-C3788BB16387}"/>
            </c:ext>
          </c:extLst>
        </c:ser>
        <c:ser>
          <c:idx val="1"/>
          <c:order val="1"/>
          <c:tx>
            <c:strRef>
              <c:f>'Pivot 17'!$C$3:$C$4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17'!$A$5:$A$10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17'!$C$5:$C$10</c:f>
              <c:numCache>
                <c:formatCode>General</c:formatCode>
                <c:ptCount val="5"/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0-4739-B1B5-C3788BB16387}"/>
            </c:ext>
          </c:extLst>
        </c:ser>
        <c:ser>
          <c:idx val="2"/>
          <c:order val="2"/>
          <c:tx>
            <c:strRef>
              <c:f>'Pivot 17'!$D$3:$D$4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17'!$A$5:$A$10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17'!$D$5:$D$10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0-4739-B1B5-C3788BB163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62184"/>
        <c:axId val="685462536"/>
      </c:barChart>
      <c:catAx>
        <c:axId val="68546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2536"/>
        <c:crosses val="autoZero"/>
        <c:auto val="1"/>
        <c:lblAlgn val="ctr"/>
        <c:lblOffset val="100"/>
        <c:noMultiLvlLbl val="0"/>
      </c:catAx>
      <c:valAx>
        <c:axId val="6854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18!PivotTable19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pip resignation mode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18'!$B$1:$B$2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18'!$B$3:$B$8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A33-A569-6918B96EAD2B}"/>
            </c:ext>
          </c:extLst>
        </c:ser>
        <c:ser>
          <c:idx val="1"/>
          <c:order val="1"/>
          <c:tx>
            <c:strRef>
              <c:f>'Pivot 18'!$C$1:$C$2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18'!$C$3:$C$8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2-4A33-A569-6918B96EAD2B}"/>
            </c:ext>
          </c:extLst>
        </c:ser>
        <c:ser>
          <c:idx val="2"/>
          <c:order val="2"/>
          <c:tx>
            <c:strRef>
              <c:f>'Pivot 18'!$D$1:$D$2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18'!$A$3:$A$8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18'!$D$3:$D$8</c:f>
              <c:numCache>
                <c:formatCode>General</c:formatCode>
                <c:ptCount val="5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2-4A33-A569-6918B96EAD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66056"/>
        <c:axId val="685468520"/>
      </c:barChart>
      <c:catAx>
        <c:axId val="68546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8520"/>
        <c:crosses val="autoZero"/>
        <c:auto val="1"/>
        <c:lblAlgn val="ctr"/>
        <c:lblOffset val="100"/>
        <c:noMultiLvlLbl val="0"/>
      </c:catAx>
      <c:valAx>
        <c:axId val="6854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Project.xlsx]Pivot 11!PivotTable12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work life index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11'!$B$3:$B$4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11'!$B$5:$B$10</c:f>
              <c:numCache>
                <c:formatCode>General</c:formatCode>
                <c:ptCount val="5"/>
                <c:pt idx="2">
                  <c:v>12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B-49D0-8F12-7B5FA6FF1FDD}"/>
            </c:ext>
          </c:extLst>
        </c:ser>
        <c:ser>
          <c:idx val="1"/>
          <c:order val="1"/>
          <c:tx>
            <c:strRef>
              <c:f>'Pivot 11'!$C$3:$C$4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11'!$C$5:$C$10</c:f>
              <c:numCache>
                <c:formatCode>General</c:formatCode>
                <c:ptCount val="5"/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B-49D0-8F12-7B5FA6FF1FDD}"/>
            </c:ext>
          </c:extLst>
        </c:ser>
        <c:ser>
          <c:idx val="2"/>
          <c:order val="2"/>
          <c:tx>
            <c:strRef>
              <c:f>'Pivot 11'!$D$3:$D$4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11'!$D$5:$D$10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B-49D0-8F12-7B5FA6FF1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653176"/>
        <c:axId val="594328904"/>
      </c:barChart>
      <c:catAx>
        <c:axId val="5986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8904"/>
        <c:crosses val="autoZero"/>
        <c:auto val="1"/>
        <c:lblAlgn val="ctr"/>
        <c:lblOffset val="100"/>
        <c:noMultiLvlLbl val="0"/>
      </c:catAx>
      <c:valAx>
        <c:axId val="5943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5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19!PivotTable20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</a:t>
            </a:r>
            <a:r>
              <a:rPr lang="en-IN" baseline="0"/>
              <a:t> vs performance appraisal satisfaction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19'!$B$1:$B$2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19'!$B$3:$B$8</c:f>
              <c:numCache>
                <c:formatCode>General</c:formatCode>
                <c:ptCount val="5"/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5-4D7D-ACD4-7A6D0D85E46D}"/>
            </c:ext>
          </c:extLst>
        </c:ser>
        <c:ser>
          <c:idx val="1"/>
          <c:order val="1"/>
          <c:tx>
            <c:strRef>
              <c:f>'Pivot 19'!$C$1:$C$2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19'!$C$3:$C$8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5-4D7D-ACD4-7A6D0D85E46D}"/>
            </c:ext>
          </c:extLst>
        </c:ser>
        <c:ser>
          <c:idx val="2"/>
          <c:order val="2"/>
          <c:tx>
            <c:strRef>
              <c:f>'Pivot 19'!$D$1:$D$2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19'!$A$3:$A$8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19'!$D$3:$D$8</c:f>
              <c:numCache>
                <c:formatCode>General</c:formatCode>
                <c:ptCount val="5"/>
                <c:pt idx="0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5-4D7D-ACD4-7A6D0D85E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23272"/>
        <c:axId val="594323624"/>
      </c:barChart>
      <c:catAx>
        <c:axId val="59432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3624"/>
        <c:crosses val="autoZero"/>
        <c:auto val="1"/>
        <c:lblAlgn val="ctr"/>
        <c:lblOffset val="100"/>
        <c:noMultiLvlLbl val="0"/>
      </c:catAx>
      <c:valAx>
        <c:axId val="5943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20!PivotTable21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performance assessment parameters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20'!$B$1:$B$2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20'!$A$3:$A$8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20'!$B$3:$B$8</c:f>
              <c:numCache>
                <c:formatCode>General</c:formatCode>
                <c:ptCount val="5"/>
                <c:pt idx="0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1-4240-B8C1-E1F9FA5044B2}"/>
            </c:ext>
          </c:extLst>
        </c:ser>
        <c:ser>
          <c:idx val="1"/>
          <c:order val="1"/>
          <c:tx>
            <c:strRef>
              <c:f>'Pivot 20'!$C$1:$C$2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20'!$A$3:$A$8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20'!$C$3:$C$8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1-4240-B8C1-E1F9FA5044B2}"/>
            </c:ext>
          </c:extLst>
        </c:ser>
        <c:ser>
          <c:idx val="2"/>
          <c:order val="2"/>
          <c:tx>
            <c:strRef>
              <c:f>'Pivot 20'!$D$1:$D$2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20'!$A$3:$A$8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20'!$D$3:$D$8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1-4240-B8C1-E1F9FA504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483304"/>
        <c:axId val="685482952"/>
      </c:barChart>
      <c:catAx>
        <c:axId val="68548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2952"/>
        <c:crosses val="autoZero"/>
        <c:auto val="1"/>
        <c:lblAlgn val="ctr"/>
        <c:lblOffset val="100"/>
        <c:noMultiLvlLbl val="0"/>
      </c:catAx>
      <c:valAx>
        <c:axId val="6854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21!PivotTable22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promotion process satisfaction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21'!$B$3:$B$4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21'!$B$5:$B$10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A-4323-80C4-217E62DC0FFF}"/>
            </c:ext>
          </c:extLst>
        </c:ser>
        <c:ser>
          <c:idx val="1"/>
          <c:order val="1"/>
          <c:tx>
            <c:strRef>
              <c:f>'Pivot 21'!$C$3:$C$4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21'!$C$5:$C$10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BA-4323-80C4-217E62DC0FFF}"/>
            </c:ext>
          </c:extLst>
        </c:ser>
        <c:ser>
          <c:idx val="2"/>
          <c:order val="2"/>
          <c:tx>
            <c:strRef>
              <c:f>'Pivot 21'!$D$3:$D$4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21'!$A$5:$A$10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21'!$D$5:$D$10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A-4323-80C4-217E62DC0F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8188008"/>
        <c:axId val="688189064"/>
      </c:barChart>
      <c:catAx>
        <c:axId val="68818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89064"/>
        <c:crosses val="autoZero"/>
        <c:auto val="1"/>
        <c:lblAlgn val="ctr"/>
        <c:lblOffset val="100"/>
        <c:noMultiLvlLbl val="0"/>
      </c:catAx>
      <c:valAx>
        <c:axId val="6881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Project.xlsx]Compensation Satisfaction Index!PivotTable13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Compensation</a:t>
            </a:r>
            <a:r>
              <a:rPr lang="en-US" baseline="0"/>
              <a:t> Satisfaction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9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rgbClr val="92D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9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rgbClr val="92D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'Compensation Satisfaction Index'!$B$3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939-407F-907A-78D9069BB136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939-407F-907A-78D9069BB136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8939-407F-907A-78D9069BB136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8939-407F-907A-78D9069BB136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8939-407F-907A-78D9069BB136}"/>
              </c:ext>
            </c:extLst>
          </c:dPt>
          <c:dLbls>
            <c:dLbl>
              <c:idx val="0"/>
              <c:layout>
                <c:manualLayout>
                  <c:x val="-2.8555555555555556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39-407F-907A-78D9069BB136}"/>
                </c:ext>
              </c:extLst>
            </c:dLbl>
            <c:dLbl>
              <c:idx val="1"/>
              <c:layout>
                <c:manualLayout>
                  <c:x val="-2.8555555555555556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39-407F-907A-78D9069BB136}"/>
                </c:ext>
              </c:extLst>
            </c:dLbl>
            <c:dLbl>
              <c:idx val="2"/>
              <c:layout>
                <c:manualLayout>
                  <c:x val="-3.488888888888899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39-407F-907A-78D9069BB136}"/>
                </c:ext>
              </c:extLst>
            </c:dLbl>
            <c:dLbl>
              <c:idx val="3"/>
              <c:layout>
                <c:manualLayout>
                  <c:x val="-3.4888888888888886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39-407F-907A-78D9069BB136}"/>
                </c:ext>
              </c:extLst>
            </c:dLbl>
            <c:dLbl>
              <c:idx val="4"/>
              <c:layout>
                <c:manualLayout>
                  <c:x val="-2.8555555555555556E-2"/>
                  <c:y val="-6.018518518518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39-407F-907A-78D9069BB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'Compensation Satisfaction Index'!$A$4:$A$9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'Compensation Satisfaction Index'!$B$4:$B$9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39-407F-907A-78D9069BB1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4516559"/>
        <c:axId val="764510319"/>
      </c:lineChart>
      <c:catAx>
        <c:axId val="764516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0319"/>
        <c:crosses val="autoZero"/>
        <c:auto val="1"/>
        <c:lblAlgn val="ctr"/>
        <c:lblOffset val="100"/>
        <c:noMultiLvlLbl val="0"/>
      </c:catAx>
      <c:valAx>
        <c:axId val="764510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Project.xlsx]Work Life Balance!PivotTable12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Life Balance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'Work Life Balance'!$B$3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 Life Balance'!$A$4:$A$9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'Work Life Balance'!$B$4:$B$9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22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C04-BE92-52DB8FB525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4523759"/>
        <c:axId val="764524719"/>
      </c:barChart>
      <c:catAx>
        <c:axId val="76452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4719"/>
        <c:crosses val="autoZero"/>
        <c:auto val="1"/>
        <c:lblAlgn val="ctr"/>
        <c:lblOffset val="100"/>
        <c:noMultiLvlLbl val="0"/>
      </c:catAx>
      <c:valAx>
        <c:axId val="76452471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Project.xlsx]Health &amp; Wellness Satisfaction!PivotTable11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Health &amp; Wellness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'Health &amp; Wellness Satisfaction'!$B$3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4B-4C12-AF8D-1F65AB7296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4B-4C12-AF8D-1F65AB7296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4B-4C12-AF8D-1F65AB7296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4B-4C12-AF8D-1F65AB7296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4B-4C12-AF8D-1F65AB7296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'Health &amp; Wellness Satisfaction'!$A$4:$A$9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'Health &amp; Wellness Satisfaction'!$B$4:$B$9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17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4B-4C12-AF8D-1F65AB729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Project.xlsx]Employee Engagement!PivotTable10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'Employee Engagement'!$B$3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 Engagement'!$A$4:$A$9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'Employee Engagement'!$B$4:$B$9</c:f>
              <c:numCache>
                <c:formatCode>General</c:formatCode>
                <c:ptCount val="5"/>
                <c:pt idx="0">
                  <c:v>14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C-4B22-89C9-56DCB0F3FB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64519919"/>
        <c:axId val="764521839"/>
        <c:axId val="1295395711"/>
      </c:bar3DChart>
      <c:catAx>
        <c:axId val="76451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1839"/>
        <c:crosses val="autoZero"/>
        <c:auto val="1"/>
        <c:lblAlgn val="ctr"/>
        <c:lblOffset val="100"/>
        <c:noMultiLvlLbl val="0"/>
      </c:catAx>
      <c:valAx>
        <c:axId val="76452183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9919"/>
        <c:crosses val="autoZero"/>
        <c:crossBetween val="between"/>
      </c:valAx>
      <c:serAx>
        <c:axId val="129539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183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Project.xlsx]potential volutary Attrition!PivotTable9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Voluntary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'potential volutary Attrition'!$B$3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'potential volutary Attrition'!$A$4:$A$7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'potential volutary Attrition'!$B$4:$B$7</c:f>
              <c:numCache>
                <c:formatCode>General</c:formatCode>
                <c:ptCount val="3"/>
                <c:pt idx="0">
                  <c:v>22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1-4A06-B33D-76C50BBF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0834191"/>
        <c:axId val="730835631"/>
      </c:barChart>
      <c:catAx>
        <c:axId val="73083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35631"/>
        <c:crosses val="autoZero"/>
        <c:auto val="1"/>
        <c:lblAlgn val="ctr"/>
        <c:lblOffset val="100"/>
        <c:noMultiLvlLbl val="0"/>
      </c:catAx>
      <c:valAx>
        <c:axId val="73083563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Project.xlsx]working hours!PivotTable8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working Hours Ratio</a:t>
            </a:r>
            <a:endParaRPr lang="en-US"/>
          </a:p>
        </c:rich>
      </c:tx>
      <c:layout>
        <c:manualLayout>
          <c:xMode val="edge"/>
          <c:yMode val="edge"/>
          <c:x val="0.2421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'working hours'!$B$3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hours'!$A$4:$A$8</c:f>
              <c:strCache>
                <c:ptCount val="4"/>
                <c:pt idx="0">
                  <c:v>&lt;45</c:v>
                </c:pt>
                <c:pt idx="1">
                  <c:v>&gt;60</c:v>
                </c:pt>
                <c:pt idx="2">
                  <c:v>45-55</c:v>
                </c:pt>
                <c:pt idx="3">
                  <c:v>56-60</c:v>
                </c:pt>
              </c:strCache>
            </c:strRef>
          </c:cat>
          <c:val>
            <c:numRef>
              <c:f>'working hours'!$B$4:$B$8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27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0-4A75-B1B5-BE5C59BA41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0844271"/>
        <c:axId val="730848111"/>
        <c:axId val="0"/>
      </c:bar3DChart>
      <c:catAx>
        <c:axId val="7308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8111"/>
        <c:crosses val="autoZero"/>
        <c:auto val="1"/>
        <c:lblAlgn val="ctr"/>
        <c:lblOffset val="100"/>
        <c:noMultiLvlLbl val="0"/>
      </c:catAx>
      <c:valAx>
        <c:axId val="730848111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4271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Project.xlsx]Qualification!PivotTable5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Qualification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Qualification!$B$3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Qualification!$A$4:$A$7</c:f>
              <c:strCache>
                <c:ptCount val="3"/>
                <c:pt idx="0">
                  <c:v>bachelors</c:v>
                </c:pt>
                <c:pt idx="1">
                  <c:v>doctorate</c:v>
                </c:pt>
                <c:pt idx="2">
                  <c:v>masters</c:v>
                </c:pt>
              </c:strCache>
            </c:strRef>
          </c:cat>
          <c:val>
            <c:numRef>
              <c:f>Qualification!$B$4:$B$7</c:f>
              <c:numCache>
                <c:formatCode>General</c:formatCode>
                <c:ptCount val="3"/>
                <c:pt idx="0">
                  <c:v>20</c:v>
                </c:pt>
                <c:pt idx="1">
                  <c:v>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B-4D23-919F-DBF56B3A9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313935"/>
        <c:axId val="730842831"/>
        <c:axId val="0"/>
      </c:bar3DChart>
      <c:catAx>
        <c:axId val="45031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2831"/>
        <c:crosses val="autoZero"/>
        <c:auto val="1"/>
        <c:lblAlgn val="ctr"/>
        <c:lblOffset val="100"/>
        <c:noMultiLvlLbl val="0"/>
      </c:catAx>
      <c:valAx>
        <c:axId val="73084283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1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Project.xlsx]Pivot 12!PivotTable13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work culture index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12'!$B$1:$B$2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12'!$B$3:$B$8</c:f>
              <c:numCache>
                <c:formatCode>General</c:formatCode>
                <c:ptCount val="5"/>
                <c:pt idx="0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8-409B-892B-5F64F9C6F7EB}"/>
            </c:ext>
          </c:extLst>
        </c:ser>
        <c:ser>
          <c:idx val="1"/>
          <c:order val="1"/>
          <c:tx>
            <c:strRef>
              <c:f>'Pivot 12'!$C$1:$C$2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12'!$C$3:$C$8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8-409B-892B-5F64F9C6F7EB}"/>
            </c:ext>
          </c:extLst>
        </c:ser>
        <c:ser>
          <c:idx val="2"/>
          <c:order val="2"/>
          <c:tx>
            <c:strRef>
              <c:f>'Pivot 12'!$D$1:$D$2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12'!$A$3:$A$8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12'!$D$3:$D$8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8-409B-892B-5F64F9C6F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39112"/>
        <c:axId val="594339816"/>
      </c:barChart>
      <c:catAx>
        <c:axId val="59433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39816"/>
        <c:crosses val="autoZero"/>
        <c:auto val="1"/>
        <c:lblAlgn val="ctr"/>
        <c:lblOffset val="100"/>
        <c:noMultiLvlLbl val="0"/>
      </c:catAx>
      <c:valAx>
        <c:axId val="5943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Project.xlsx]Promotion process!PivotTable6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Promotion process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'Promotion process'!$B$3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process'!$A$4:$A$9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'Promotion process'!$B$4:$B$9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5D4-A5C4-BA57F10053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764520879"/>
        <c:axId val="764513679"/>
      </c:barChart>
      <c:catAx>
        <c:axId val="764520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3679"/>
        <c:crosses val="autoZero"/>
        <c:auto val="1"/>
        <c:lblAlgn val="ctr"/>
        <c:lblOffset val="100"/>
        <c:noMultiLvlLbl val="0"/>
      </c:catAx>
      <c:valAx>
        <c:axId val="7645136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Project.xlsx]Gender!PivotTable4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9E2-45E6-96F7-8C0ABEEA866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9E2-45E6-96F7-8C0ABEEA8660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E2-45E6-96F7-8C0ABEEA8660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E2-45E6-96F7-8C0ABEEA866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38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2-45E6-96F7-8C0ABEEA86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Project.xlsx]weekly workhour dashboard graph!PivotTable2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050">
                <a:latin typeface="+mn-lt"/>
              </a:rPr>
              <a:t>Potential</a:t>
            </a:r>
            <a:r>
              <a:rPr lang="en-IN" sz="1050" baseline="0">
                <a:latin typeface="+mn-lt"/>
              </a:rPr>
              <a:t> Voluntary Attrition Vs Weekly Workhour</a:t>
            </a:r>
            <a:endParaRPr lang="en-IN" sz="1050">
              <a:latin typeface="+mn-lt"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workhour dashboard graph'!$B$3:$B$4</c:f>
              <c:strCache>
                <c:ptCount val="1"/>
                <c:pt idx="0">
                  <c:v>Maybe</c:v>
                </c:pt>
              </c:strCache>
            </c:strRef>
          </c:tx>
          <c:invertIfNegative val="0"/>
          <c:cat>
            <c:strRef>
              <c:f>'weekly workhour dashboard graph'!$A$5:$A$9</c:f>
              <c:strCache>
                <c:ptCount val="4"/>
                <c:pt idx="0">
                  <c:v>&lt;45</c:v>
                </c:pt>
                <c:pt idx="1">
                  <c:v>&gt;60</c:v>
                </c:pt>
                <c:pt idx="2">
                  <c:v>45-55</c:v>
                </c:pt>
                <c:pt idx="3">
                  <c:v>56-60</c:v>
                </c:pt>
              </c:strCache>
            </c:strRef>
          </c:cat>
          <c:val>
            <c:numRef>
              <c:f>'weekly workhour dashboard graph'!$B$5:$B$9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4-4D1E-A99F-514232E033B7}"/>
            </c:ext>
          </c:extLst>
        </c:ser>
        <c:ser>
          <c:idx val="1"/>
          <c:order val="1"/>
          <c:tx>
            <c:strRef>
              <c:f>'weekly workhour dashboard graph'!$C$3:$C$4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'weekly workhour dashboard graph'!$A$5:$A$9</c:f>
              <c:strCache>
                <c:ptCount val="4"/>
                <c:pt idx="0">
                  <c:v>&lt;45</c:v>
                </c:pt>
                <c:pt idx="1">
                  <c:v>&gt;60</c:v>
                </c:pt>
                <c:pt idx="2">
                  <c:v>45-55</c:v>
                </c:pt>
                <c:pt idx="3">
                  <c:v>56-60</c:v>
                </c:pt>
              </c:strCache>
            </c:strRef>
          </c:cat>
          <c:val>
            <c:numRef>
              <c:f>'weekly workhour dashboard graph'!$C$5:$C$9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4-4D1E-A99F-514232E033B7}"/>
            </c:ext>
          </c:extLst>
        </c:ser>
        <c:ser>
          <c:idx val="2"/>
          <c:order val="2"/>
          <c:tx>
            <c:strRef>
              <c:f>'weekly workhour dashboard graph'!$D$3:$D$4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'weekly workhour dashboard graph'!$A$5:$A$9</c:f>
              <c:strCache>
                <c:ptCount val="4"/>
                <c:pt idx="0">
                  <c:v>&lt;45</c:v>
                </c:pt>
                <c:pt idx="1">
                  <c:v>&gt;60</c:v>
                </c:pt>
                <c:pt idx="2">
                  <c:v>45-55</c:v>
                </c:pt>
                <c:pt idx="3">
                  <c:v>56-60</c:v>
                </c:pt>
              </c:strCache>
            </c:strRef>
          </c:cat>
          <c:val>
            <c:numRef>
              <c:f>'weekly workhour dashboard graph'!$D$5:$D$9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4-4D1E-A99F-514232E0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34208"/>
        <c:axId val="111135744"/>
      </c:barChart>
      <c:catAx>
        <c:axId val="11113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135744"/>
        <c:crosses val="autoZero"/>
        <c:auto val="1"/>
        <c:lblAlgn val="ctr"/>
        <c:lblOffset val="100"/>
        <c:noMultiLvlLbl val="0"/>
      </c:catAx>
      <c:valAx>
        <c:axId val="11113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1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extLst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Potential Voluntary</a:t>
            </a:r>
            <a:r>
              <a:rPr lang="en-IN" sz="1400" baseline="0"/>
              <a:t> attrition Vs Weekly workhour</a:t>
            </a:r>
            <a:endParaRPr lang="en-IN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Weekly Workhour</c:v>
          </c:tx>
          <c:invertIfNegative val="0"/>
          <c:cat>
            <c:strRef>
              <c:f>'weekly workhour'!$G$8:$G$11</c:f>
              <c:strCache>
                <c:ptCount val="4"/>
                <c:pt idx="0">
                  <c:v>&lt;45</c:v>
                </c:pt>
                <c:pt idx="1">
                  <c:v>45-55</c:v>
                </c:pt>
                <c:pt idx="2">
                  <c:v>56-60</c:v>
                </c:pt>
                <c:pt idx="3">
                  <c:v>&gt;60</c:v>
                </c:pt>
              </c:strCache>
            </c:strRef>
          </c:cat>
          <c:val>
            <c:numRef>
              <c:f>'weekly workhour'!$H$8:$H$11</c:f>
              <c:numCache>
                <c:formatCode>General</c:formatCode>
                <c:ptCount val="4"/>
                <c:pt idx="0">
                  <c:v>9</c:v>
                </c:pt>
                <c:pt idx="1">
                  <c:v>27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6-4A5D-8D3A-5B8443531D24}"/>
            </c:ext>
          </c:extLst>
        </c:ser>
        <c:ser>
          <c:idx val="1"/>
          <c:order val="1"/>
          <c:tx>
            <c:v>Potential voluntary attrition</c:v>
          </c:tx>
          <c:invertIfNegative val="0"/>
          <c:val>
            <c:numRef>
              <c:f>'weekly workhour'!$H$16:$H$18</c:f>
              <c:numCache>
                <c:formatCode>General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6-4A5D-8D3A-5B8443531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38496"/>
        <c:axId val="56940032"/>
      </c:barChart>
      <c:catAx>
        <c:axId val="5693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6940032"/>
        <c:crosses val="autoZero"/>
        <c:auto val="1"/>
        <c:lblAlgn val="ctr"/>
        <c:lblOffset val="100"/>
        <c:noMultiLvlLbl val="0"/>
      </c:catAx>
      <c:valAx>
        <c:axId val="56940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9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Project.xlsx]work location dashboard!PivotTable4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Potential</a:t>
            </a:r>
            <a:r>
              <a:rPr lang="en-IN" baseline="0"/>
              <a:t> Voluntary Attrition Vs Work Location </a:t>
            </a:r>
            <a:endParaRPr lang="en-IN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'work location dashboard'!$B$3:$B$5</c:f>
              <c:strCache>
                <c:ptCount val="1"/>
                <c:pt idx="0">
                  <c:v>1 - Yes</c:v>
                </c:pt>
              </c:strCache>
            </c:strRef>
          </c:tx>
          <c:cat>
            <c:strRef>
              <c:f>'work location dashboard'!$A$6:$A$9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'work location dashboard'!$B$6:$B$9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3-46C7-A1A9-D2A2CEFAE002}"/>
            </c:ext>
          </c:extLst>
        </c:ser>
        <c:ser>
          <c:idx val="1"/>
          <c:order val="1"/>
          <c:tx>
            <c:strRef>
              <c:f>'work location dashboard'!$D$3:$D$5</c:f>
              <c:strCache>
                <c:ptCount val="1"/>
                <c:pt idx="0">
                  <c:v>2 - No</c:v>
                </c:pt>
              </c:strCache>
            </c:strRef>
          </c:tx>
          <c:cat>
            <c:strRef>
              <c:f>'work location dashboard'!$A$6:$A$9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'work location dashboard'!$D$6:$D$9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A83-46C7-A1A9-D2A2CEFAE002}"/>
            </c:ext>
          </c:extLst>
        </c:ser>
        <c:ser>
          <c:idx val="2"/>
          <c:order val="2"/>
          <c:tx>
            <c:strRef>
              <c:f>'work location dashboard'!$F$3:$F$5</c:f>
              <c:strCache>
                <c:ptCount val="1"/>
                <c:pt idx="0">
                  <c:v>3 - Maybe</c:v>
                </c:pt>
              </c:strCache>
            </c:strRef>
          </c:tx>
          <c:cat>
            <c:strRef>
              <c:f>'work location dashboard'!$A$6:$A$9</c:f>
              <c:strCache>
                <c:ptCount val="3"/>
                <c:pt idx="0">
                  <c:v>Hybrid</c:v>
                </c:pt>
                <c:pt idx="1">
                  <c:v>Office</c:v>
                </c:pt>
                <c:pt idx="2">
                  <c:v>WFH/Remote</c:v>
                </c:pt>
              </c:strCache>
            </c:strRef>
          </c:cat>
          <c:val>
            <c:numRef>
              <c:f>'work location dashboard'!$F$6:$F$9</c:f>
              <c:numCache>
                <c:formatCode>General</c:formatCode>
                <c:ptCount val="3"/>
                <c:pt idx="0">
                  <c:v>9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A83-46C7-A1A9-D2A2CEFA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99200"/>
        <c:axId val="111309184"/>
      </c:lineChart>
      <c:catAx>
        <c:axId val="11129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309184"/>
        <c:crosses val="autoZero"/>
        <c:auto val="1"/>
        <c:lblAlgn val="ctr"/>
        <c:lblOffset val="100"/>
        <c:noMultiLvlLbl val="0"/>
      </c:catAx>
      <c:valAx>
        <c:axId val="11130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Voluntary</a:t>
                </a:r>
                <a:r>
                  <a:rPr lang="en-IN" baseline="0"/>
                  <a:t> Attrition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299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extLst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Potential</a:t>
            </a:r>
            <a:r>
              <a:rPr lang="en-IN" baseline="0"/>
              <a:t> Voluntary Attrition Vs Work Location </a:t>
            </a:r>
            <a:endParaRPr lang="en-IN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Series1</c:v>
          </c:tx>
          <c:cat>
            <c:strLit>
              <c:ptCount val="3"/>
              <c:pt idx="0">
                <c:v>Hybrid</c:v>
              </c:pt>
              <c:pt idx="1">
                <c:v>Office</c:v>
              </c:pt>
              <c:pt idx="2">
                <c:v>WFH/Remote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3A-4B56-A061-8621F6C03BE3}"/>
            </c:ext>
          </c:extLst>
        </c:ser>
        <c:ser>
          <c:idx val="1"/>
          <c:order val="1"/>
          <c:tx>
            <c:v>Series2</c:v>
          </c:tx>
          <c:cat>
            <c:strLit>
              <c:ptCount val="3"/>
              <c:pt idx="0">
                <c:v>Hybrid</c:v>
              </c:pt>
              <c:pt idx="1">
                <c:v>Office</c:v>
              </c:pt>
              <c:pt idx="2">
                <c:v>WFH/Remote</c:v>
              </c:pt>
            </c:strLit>
          </c:cat>
          <c:val>
            <c:numLit>
              <c:formatCode>General</c:formatCode>
              <c:ptCount val="3"/>
              <c:pt idx="0">
                <c:v>15</c:v>
              </c:pt>
              <c:pt idx="1">
                <c:v>10</c:v>
              </c:pt>
              <c:pt idx="2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3A-4B56-A061-8621F6C03BE3}"/>
            </c:ext>
          </c:extLst>
        </c:ser>
        <c:ser>
          <c:idx val="2"/>
          <c:order val="2"/>
          <c:tx>
            <c:v>Series3</c:v>
          </c:tx>
          <c:cat>
            <c:strLit>
              <c:ptCount val="3"/>
              <c:pt idx="0">
                <c:v>Hybrid</c:v>
              </c:pt>
              <c:pt idx="1">
                <c:v>Office</c:v>
              </c:pt>
              <c:pt idx="2">
                <c:v>WFH/Remote</c:v>
              </c:pt>
            </c:strLit>
          </c:cat>
          <c:val>
            <c:numLit>
              <c:formatCode>General</c:formatCode>
              <c:ptCount val="3"/>
              <c:pt idx="0">
                <c:v>9</c:v>
              </c:pt>
              <c:pt idx="1">
                <c:v>17</c:v>
              </c:pt>
              <c:pt idx="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73A-4B56-A061-8621F6C0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99200"/>
        <c:axId val="111309184"/>
      </c:lineChart>
      <c:catAx>
        <c:axId val="11129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1309184"/>
        <c:crosses val="autoZero"/>
        <c:auto val="1"/>
        <c:lblAlgn val="ctr"/>
        <c:lblOffset val="100"/>
        <c:noMultiLvlLbl val="0"/>
      </c:catAx>
      <c:valAx>
        <c:axId val="11130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Voluntary</a:t>
                </a:r>
                <a:r>
                  <a:rPr lang="en-IN" baseline="0"/>
                  <a:t> Attrition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299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Potential Voluntary</a:t>
            </a:r>
            <a:r>
              <a:rPr lang="en-IN" sz="1400" baseline="0"/>
              <a:t> attrition Vs Weekly workhour</a:t>
            </a:r>
            <a:endParaRPr lang="en-IN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Weekly Workhour</c:v>
          </c:tx>
          <c:invertIfNegative val="0"/>
          <c:cat>
            <c:strRef>
              <c:f>'weekly workhour'!$G$8:$G$11</c:f>
              <c:strCache>
                <c:ptCount val="4"/>
                <c:pt idx="0">
                  <c:v>&lt;45</c:v>
                </c:pt>
                <c:pt idx="1">
                  <c:v>45-55</c:v>
                </c:pt>
                <c:pt idx="2">
                  <c:v>56-60</c:v>
                </c:pt>
                <c:pt idx="3">
                  <c:v>&gt;60</c:v>
                </c:pt>
              </c:strCache>
            </c:strRef>
          </c:cat>
          <c:val>
            <c:numRef>
              <c:f>'weekly workhour'!$H$8:$H$11</c:f>
              <c:numCache>
                <c:formatCode>General</c:formatCode>
                <c:ptCount val="4"/>
                <c:pt idx="0">
                  <c:v>9</c:v>
                </c:pt>
                <c:pt idx="1">
                  <c:v>27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B-48AF-8062-39E40B2E9A5F}"/>
            </c:ext>
          </c:extLst>
        </c:ser>
        <c:ser>
          <c:idx val="1"/>
          <c:order val="1"/>
          <c:tx>
            <c:v>Potential voluntary attrition</c:v>
          </c:tx>
          <c:invertIfNegative val="0"/>
          <c:val>
            <c:numRef>
              <c:f>'weekly workhour'!$H$16:$H$18</c:f>
              <c:numCache>
                <c:formatCode>General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B-48AF-8062-39E40B2E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38496"/>
        <c:axId val="56940032"/>
      </c:barChart>
      <c:catAx>
        <c:axId val="5693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6940032"/>
        <c:crosses val="autoZero"/>
        <c:auto val="1"/>
        <c:lblAlgn val="ctr"/>
        <c:lblOffset val="100"/>
        <c:noMultiLvlLbl val="0"/>
      </c:catAx>
      <c:valAx>
        <c:axId val="56940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9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</a:t>
            </a:r>
            <a:r>
              <a:rPr lang="en-IN" sz="1400" b="0" i="0" u="none" strike="noStrike" baseline="0">
                <a:effectLst/>
              </a:rPr>
              <a:t>Worklife balance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Maybe - 3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36</c:v>
              </c:pt>
              <c:pt idx="3">
                <c:v>16</c:v>
              </c:pt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64DF-4539-9980-F0E1CCD1EB1F}"/>
            </c:ext>
          </c:extLst>
        </c:ser>
        <c:ser>
          <c:idx val="1"/>
          <c:order val="1"/>
          <c:tx>
            <c:v>No - 2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</c:v>
              </c:pt>
              <c:pt idx="2">
                <c:v>21</c:v>
              </c:pt>
              <c:pt idx="3">
                <c:v>32</c:v>
              </c:pt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1-64DF-4539-9980-F0E1CCD1EB1F}"/>
            </c:ext>
          </c:extLst>
        </c:ser>
        <c:ser>
          <c:idx val="2"/>
          <c:order val="2"/>
          <c:tx>
            <c:v>Yes - 1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2</c:v>
              </c:pt>
              <c:pt idx="2">
                <c:v>9</c:v>
              </c:pt>
              <c:pt idx="3">
                <c:v>0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64DF-4539-9980-F0E1CCD1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3423992"/>
        <c:axId val="353423008"/>
        <c:axId val="0"/>
      </c:bar3DChart>
      <c:catAx>
        <c:axId val="3534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3008"/>
        <c:crosses val="autoZero"/>
        <c:auto val="1"/>
        <c:lblAlgn val="ctr"/>
        <c:lblOffset val="100"/>
        <c:noMultiLvlLbl val="0"/>
      </c:catAx>
      <c:valAx>
        <c:axId val="3534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Sabbatical Leave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Maybe - 3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0-B399-447C-9EA4-F0BFD5306504}"/>
            </c:ext>
          </c:extLst>
        </c:ser>
        <c:ser>
          <c:idx val="1"/>
          <c:order val="1"/>
          <c:tx>
            <c:v>No - 2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B399-447C-9EA4-F0BFD5306504}"/>
            </c:ext>
          </c:extLst>
        </c:ser>
        <c:ser>
          <c:idx val="2"/>
          <c:order val="2"/>
          <c:tx>
            <c:v>Yes - 1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B399-447C-9EA4-F0BFD530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425600"/>
        <c:axId val="427425272"/>
        <c:axId val="0"/>
      </c:bar3DChart>
      <c:catAx>
        <c:axId val="4274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25272"/>
        <c:crosses val="autoZero"/>
        <c:auto val="1"/>
        <c:lblAlgn val="ctr"/>
        <c:lblOffset val="100"/>
        <c:noMultiLvlLbl val="0"/>
      </c:catAx>
      <c:valAx>
        <c:axId val="4274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Potential voluntary attrition Vs </a:t>
            </a:r>
            <a:r>
              <a:rPr lang="en-IN" sz="1400" b="0" i="0" u="none" strike="noStrike" baseline="0">
                <a:effectLst/>
              </a:rPr>
              <a:t>Frequency of timing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Maybe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Annually</c:v>
              </c:pt>
              <c:pt idx="1">
                <c:v>Half Yearly</c:v>
              </c:pt>
              <c:pt idx="2">
                <c:v>Monthly</c:v>
              </c:pt>
              <c:pt idx="3">
                <c:v>Need Basis</c:v>
              </c:pt>
              <c:pt idx="4">
                <c:v>Quarterly</c:v>
              </c:pt>
            </c:strLit>
          </c:cat>
          <c:val>
            <c:numLit>
              <c:formatCode>General</c:formatCode>
              <c:ptCount val="5"/>
              <c:pt idx="0">
                <c:v>12</c:v>
              </c:pt>
              <c:pt idx="1">
                <c:v>12</c:v>
              </c:pt>
              <c:pt idx="2">
                <c:v>3</c:v>
              </c:pt>
              <c:pt idx="3">
                <c:v>35</c:v>
              </c:pt>
              <c:pt idx="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87B7-4E1D-A375-4B0AFA4D8C9F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Annually</c:v>
              </c:pt>
              <c:pt idx="1">
                <c:v>Half Yearly</c:v>
              </c:pt>
              <c:pt idx="2">
                <c:v>Monthly</c:v>
              </c:pt>
              <c:pt idx="3">
                <c:v>Need Basis</c:v>
              </c:pt>
              <c:pt idx="4">
                <c:v>Quarterly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3</c:v>
              </c:pt>
              <c:pt idx="2">
                <c:v>6</c:v>
              </c:pt>
              <c:pt idx="3">
                <c:v>40</c:v>
              </c:pt>
              <c:pt idx="4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1-87B7-4E1D-A375-4B0AFA4D8C9F}"/>
            </c:ext>
          </c:extLst>
        </c:ser>
        <c:ser>
          <c:idx val="2"/>
          <c:order val="2"/>
          <c:tx>
            <c:v>Yes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Annually</c:v>
              </c:pt>
              <c:pt idx="1">
                <c:v>Half Yearly</c:v>
              </c:pt>
              <c:pt idx="2">
                <c:v>Monthly</c:v>
              </c:pt>
              <c:pt idx="3">
                <c:v>Need Basis</c:v>
              </c:pt>
              <c:pt idx="4">
                <c:v>Quarterly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30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7B7-4E1D-A375-4B0AFA4D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38168"/>
        <c:axId val="442740464"/>
      </c:barChart>
      <c:catAx>
        <c:axId val="44273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0464"/>
        <c:crosses val="autoZero"/>
        <c:auto val="1"/>
        <c:lblAlgn val="ctr"/>
        <c:lblOffset val="100"/>
        <c:noMultiLvlLbl val="0"/>
      </c:catAx>
      <c:valAx>
        <c:axId val="4427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3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Project.xlsx]Pivot 13!PivotTable14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cross functioning facility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13'!$B$3:$B$4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13'!$A$5:$A$10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13'!$B$5:$B$10</c:f>
              <c:numCache>
                <c:formatCode>General</c:formatCode>
                <c:ptCount val="5"/>
                <c:pt idx="2">
                  <c:v>7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483-BCC8-FB47910EDF17}"/>
            </c:ext>
          </c:extLst>
        </c:ser>
        <c:ser>
          <c:idx val="1"/>
          <c:order val="1"/>
          <c:tx>
            <c:strRef>
              <c:f>'Pivot 13'!$C$3:$C$4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13'!$A$5:$A$10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13'!$C$5:$C$10</c:f>
              <c:numCache>
                <c:formatCode>General</c:formatCode>
                <c:ptCount val="5"/>
                <c:pt idx="0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3-4483-BCC8-FB47910EDF17}"/>
            </c:ext>
          </c:extLst>
        </c:ser>
        <c:ser>
          <c:idx val="2"/>
          <c:order val="2"/>
          <c:tx>
            <c:strRef>
              <c:f>'Pivot 13'!$D$3:$D$4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13'!$A$5:$A$10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13'!$D$5:$D$10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3-4483-BCC8-FB47910ED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58216"/>
        <c:axId val="719159624"/>
      </c:barChart>
      <c:catAx>
        <c:axId val="71915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9624"/>
        <c:crosses val="autoZero"/>
        <c:auto val="1"/>
        <c:lblAlgn val="ctr"/>
        <c:lblOffset val="100"/>
        <c:noMultiLvlLbl val="0"/>
      </c:catAx>
      <c:valAx>
        <c:axId val="7191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Potential Voluntary Attrition Vs </a:t>
            </a:r>
            <a:r>
              <a:rPr lang="en-IN" sz="1400" b="0" i="0" u="none" strike="noStrike" baseline="0">
                <a:effectLst/>
              </a:rPr>
              <a:t>Satisfaction Performance Appraisal 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Maybe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</c:v>
              </c:pt>
              <c:pt idx="2">
                <c:v>27</c:v>
              </c:pt>
              <c:pt idx="3">
                <c:v>20</c:v>
              </c:pt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8D2-4A15-84DB-874154032A3F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9</c:v>
              </c:pt>
              <c:pt idx="3">
                <c:v>36</c:v>
              </c:pt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1-08D2-4A15-84DB-874154032A3F}"/>
            </c:ext>
          </c:extLst>
        </c:ser>
        <c:ser>
          <c:idx val="2"/>
          <c:order val="2"/>
          <c:tx>
            <c:v>Yes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0</c:v>
              </c:pt>
              <c:pt idx="2">
                <c:v>6</c:v>
              </c:pt>
              <c:pt idx="3">
                <c:v>8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8D2-4A15-84DB-87415403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637472"/>
        <c:axId val="442633536"/>
      </c:barChart>
      <c:catAx>
        <c:axId val="442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3536"/>
        <c:crosses val="autoZero"/>
        <c:auto val="1"/>
        <c:lblAlgn val="ctr"/>
        <c:lblOffset val="100"/>
        <c:noMultiLvlLbl val="0"/>
      </c:catAx>
      <c:valAx>
        <c:axId val="442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</a:t>
            </a:r>
            <a:r>
              <a:rPr lang="en-IN" sz="1400" b="0" i="0" u="none" strike="noStrike" baseline="0">
                <a:effectLst/>
              </a:rPr>
              <a:t>Worklife balance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Maybe - 3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36</c:v>
              </c:pt>
              <c:pt idx="3">
                <c:v>16</c:v>
              </c:pt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143-45E7-B124-3A75CC375B1C}"/>
            </c:ext>
          </c:extLst>
        </c:ser>
        <c:ser>
          <c:idx val="1"/>
          <c:order val="1"/>
          <c:tx>
            <c:v>No - 2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</c:v>
              </c:pt>
              <c:pt idx="2">
                <c:v>21</c:v>
              </c:pt>
              <c:pt idx="3">
                <c:v>32</c:v>
              </c:pt>
              <c:pt idx="4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1-D143-45E7-B124-3A75CC375B1C}"/>
            </c:ext>
          </c:extLst>
        </c:ser>
        <c:ser>
          <c:idx val="2"/>
          <c:order val="2"/>
          <c:tx>
            <c:v>Yes - 1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2</c:v>
              </c:pt>
              <c:pt idx="2">
                <c:v>9</c:v>
              </c:pt>
              <c:pt idx="3">
                <c:v>0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D143-45E7-B124-3A75CC375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3423992"/>
        <c:axId val="353423008"/>
        <c:axId val="0"/>
      </c:bar3DChart>
      <c:catAx>
        <c:axId val="3534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3008"/>
        <c:crosses val="autoZero"/>
        <c:auto val="1"/>
        <c:lblAlgn val="ctr"/>
        <c:lblOffset val="100"/>
        <c:noMultiLvlLbl val="0"/>
      </c:catAx>
      <c:valAx>
        <c:axId val="3534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Project.xlsx]satisfaction perf app graph!PivotTable4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Potential Voluntary Attrition Vs </a:t>
            </a:r>
            <a:r>
              <a:rPr lang="en-IN" sz="1400" b="0" i="0" u="none" strike="noStrike" baseline="0">
                <a:effectLst/>
              </a:rPr>
              <a:t>Satisfaction Performance Appraisal 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perf app graph'!$B$3:$B$4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'satisfaction perf app graph'!$A$5:$A$10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'satisfaction perf app graph'!$B$5:$B$10</c:f>
              <c:numCache>
                <c:formatCode>General</c:formatCode>
                <c:ptCount val="5"/>
                <c:pt idx="1">
                  <c:v>4</c:v>
                </c:pt>
                <c:pt idx="2">
                  <c:v>27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2-43B5-96F5-85AD0F939631}"/>
            </c:ext>
          </c:extLst>
        </c:ser>
        <c:ser>
          <c:idx val="1"/>
          <c:order val="1"/>
          <c:tx>
            <c:strRef>
              <c:f>'satisfaction perf app graph'!$C$3:$C$4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'satisfaction perf app graph'!$A$5:$A$10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'satisfaction perf app graph'!$C$5:$C$10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2-43B5-96F5-85AD0F939631}"/>
            </c:ext>
          </c:extLst>
        </c:ser>
        <c:ser>
          <c:idx val="2"/>
          <c:order val="2"/>
          <c:tx>
            <c:strRef>
              <c:f>'satisfaction perf app graph'!$D$3:$D$4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'satisfaction perf app graph'!$A$5:$A$10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'satisfaction perf app graph'!$D$5:$D$10</c:f>
              <c:numCache>
                <c:formatCode>General</c:formatCode>
                <c:ptCount val="5"/>
                <c:pt idx="0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2-43B5-96F5-85AD0F93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637472"/>
        <c:axId val="442633536"/>
      </c:barChart>
      <c:catAx>
        <c:axId val="442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3536"/>
        <c:crosses val="autoZero"/>
        <c:auto val="1"/>
        <c:lblAlgn val="ctr"/>
        <c:lblOffset val="100"/>
        <c:noMultiLvlLbl val="0"/>
      </c:catAx>
      <c:valAx>
        <c:axId val="442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Project.xlsx]frquency of timing graph!PivotTable3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Potential voluntary attrition Vs </a:t>
            </a:r>
            <a:r>
              <a:rPr lang="en-IN" sz="1400" b="0" i="0" u="none" strike="noStrike" baseline="0">
                <a:effectLst/>
              </a:rPr>
              <a:t>Frequency of timing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'frquency of timing graph'!$B$3:$B$4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'frquency of timing graph'!$A$5:$A$10</c:f>
              <c:strCache>
                <c:ptCount val="5"/>
                <c:pt idx="0">
                  <c:v>Annually</c:v>
                </c:pt>
                <c:pt idx="1">
                  <c:v>Half Yearly</c:v>
                </c:pt>
                <c:pt idx="2">
                  <c:v>Monthly</c:v>
                </c:pt>
                <c:pt idx="3">
                  <c:v>Need Basis</c:v>
                </c:pt>
                <c:pt idx="4">
                  <c:v>Quarterly</c:v>
                </c:pt>
              </c:strCache>
            </c:strRef>
          </c:cat>
          <c:val>
            <c:numRef>
              <c:f>'frquency of timing graph'!$B$5:$B$10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</c:v>
                </c:pt>
                <c:pt idx="3">
                  <c:v>35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1-4E5E-B5EB-57F7B9E69D8A}"/>
            </c:ext>
          </c:extLst>
        </c:ser>
        <c:ser>
          <c:idx val="1"/>
          <c:order val="1"/>
          <c:tx>
            <c:strRef>
              <c:f>'frquency of timing graph'!$C$3:$C$4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'frquency of timing graph'!$A$5:$A$10</c:f>
              <c:strCache>
                <c:ptCount val="5"/>
                <c:pt idx="0">
                  <c:v>Annually</c:v>
                </c:pt>
                <c:pt idx="1">
                  <c:v>Half Yearly</c:v>
                </c:pt>
                <c:pt idx="2">
                  <c:v>Monthly</c:v>
                </c:pt>
                <c:pt idx="3">
                  <c:v>Need Basis</c:v>
                </c:pt>
                <c:pt idx="4">
                  <c:v>Quarterly</c:v>
                </c:pt>
              </c:strCache>
            </c:strRef>
          </c:cat>
          <c:val>
            <c:numRef>
              <c:f>'frquency of timing graph'!$C$5:$C$10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40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1-4E5E-B5EB-57F7B9E69D8A}"/>
            </c:ext>
          </c:extLst>
        </c:ser>
        <c:ser>
          <c:idx val="2"/>
          <c:order val="2"/>
          <c:tx>
            <c:strRef>
              <c:f>'frquency of timing graph'!$D$3:$D$4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'frquency of timing graph'!$A$5:$A$10</c:f>
              <c:strCache>
                <c:ptCount val="5"/>
                <c:pt idx="0">
                  <c:v>Annually</c:v>
                </c:pt>
                <c:pt idx="1">
                  <c:v>Half Yearly</c:v>
                </c:pt>
                <c:pt idx="2">
                  <c:v>Monthly</c:v>
                </c:pt>
                <c:pt idx="3">
                  <c:v>Need Basis</c:v>
                </c:pt>
                <c:pt idx="4">
                  <c:v>Quarterly</c:v>
                </c:pt>
              </c:strCache>
            </c:strRef>
          </c:cat>
          <c:val>
            <c:numRef>
              <c:f>'frquency of timing graph'!$D$5:$D$10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1-4E5E-B5EB-57F7B9E6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38168"/>
        <c:axId val="442740464"/>
      </c:barChart>
      <c:catAx>
        <c:axId val="44273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0464"/>
        <c:crosses val="autoZero"/>
        <c:auto val="1"/>
        <c:lblAlgn val="ctr"/>
        <c:lblOffset val="100"/>
        <c:noMultiLvlLbl val="0"/>
      </c:catAx>
      <c:valAx>
        <c:axId val="4427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3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Project.xlsx]sabatical leave graph!PivotTable2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Voluntary Attrition Vs Sabbatical Leave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'sabatical leave graph'!$B$3:$B$5</c:f>
              <c:strCache>
                <c:ptCount val="1"/>
                <c:pt idx="0">
                  <c:v>Maybe - 3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'sabatical leave graph'!$A$6:$A$8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'sabatical leave graph'!$B$6:$B$8</c:f>
              <c:numCache>
                <c:formatCode>General</c:formatCode>
                <c:ptCount val="2"/>
                <c:pt idx="0">
                  <c:v>10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4A3F-9AA8-D5297BDC6B36}"/>
            </c:ext>
          </c:extLst>
        </c:ser>
        <c:ser>
          <c:idx val="1"/>
          <c:order val="1"/>
          <c:tx>
            <c:strRef>
              <c:f>'sabatical leave graph'!$D$3:$D$5</c:f>
              <c:strCache>
                <c:ptCount val="1"/>
                <c:pt idx="0">
                  <c:v>No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'sabatical leave graph'!$A$6:$A$8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'sabatical leave graph'!$D$6:$D$8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E-4A3F-9AA8-D5297BDC6B36}"/>
            </c:ext>
          </c:extLst>
        </c:ser>
        <c:ser>
          <c:idx val="2"/>
          <c:order val="2"/>
          <c:tx>
            <c:strRef>
              <c:f>'sabatical leave graph'!$F$3:$F$5</c:f>
              <c:strCache>
                <c:ptCount val="1"/>
                <c:pt idx="0">
                  <c:v>Yes - 1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'sabatical leave graph'!$A$6:$A$8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'sabatical leave graph'!$F$6:$F$8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E-4A3F-9AA8-D5297BDC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425600"/>
        <c:axId val="427425272"/>
        <c:axId val="0"/>
      </c:bar3DChart>
      <c:catAx>
        <c:axId val="4274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25272"/>
        <c:crosses val="autoZero"/>
        <c:auto val="1"/>
        <c:lblAlgn val="ctr"/>
        <c:lblOffset val="100"/>
        <c:noMultiLvlLbl val="0"/>
      </c:catAx>
      <c:valAx>
        <c:axId val="4274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Project.xlsx]worklife balance graph!PivotTable1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</a:t>
            </a:r>
            <a:r>
              <a:rPr lang="en-IN" sz="1400" b="0" i="0" u="none" strike="noStrike" baseline="0">
                <a:effectLst/>
              </a:rPr>
              <a:t>Worklife balance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'worklife balance graph'!$B$3:$B$5</c:f>
              <c:strCache>
                <c:ptCount val="1"/>
                <c:pt idx="0">
                  <c:v>Maybe - 3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'worklife balance graph'!$A$6:$A$11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'worklife balance graph'!$B$6:$B$11</c:f>
              <c:numCache>
                <c:formatCode>General</c:formatCode>
                <c:ptCount val="5"/>
                <c:pt idx="2">
                  <c:v>36</c:v>
                </c:pt>
                <c:pt idx="3">
                  <c:v>16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8-41EE-9F07-26ABDB02E705}"/>
            </c:ext>
          </c:extLst>
        </c:ser>
        <c:ser>
          <c:idx val="1"/>
          <c:order val="1"/>
          <c:tx>
            <c:strRef>
              <c:f>'worklife balance graph'!$D$3:$D$5</c:f>
              <c:strCache>
                <c:ptCount val="1"/>
                <c:pt idx="0">
                  <c:v>No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'worklife balance graph'!$A$6:$A$11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'worklife balance graph'!$D$6:$D$11</c:f>
              <c:numCache>
                <c:formatCode>General</c:formatCode>
                <c:ptCount val="5"/>
                <c:pt idx="1">
                  <c:v>2</c:v>
                </c:pt>
                <c:pt idx="2">
                  <c:v>21</c:v>
                </c:pt>
                <c:pt idx="3">
                  <c:v>32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8-41EE-9F07-26ABDB02E705}"/>
            </c:ext>
          </c:extLst>
        </c:ser>
        <c:ser>
          <c:idx val="2"/>
          <c:order val="2"/>
          <c:tx>
            <c:strRef>
              <c:f>'worklife balance graph'!$F$3:$F$5</c:f>
              <c:strCache>
                <c:ptCount val="1"/>
                <c:pt idx="0">
                  <c:v>Yes - 1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'worklife balance graph'!$A$6:$A$11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'worklife balance graph'!$F$6:$F$11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8-41EE-9F07-26ABDB02E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3423992"/>
        <c:axId val="353423008"/>
        <c:axId val="0"/>
      </c:bar3DChart>
      <c:catAx>
        <c:axId val="3534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3008"/>
        <c:crosses val="autoZero"/>
        <c:auto val="1"/>
        <c:lblAlgn val="ctr"/>
        <c:lblOffset val="100"/>
        <c:noMultiLvlLbl val="0"/>
      </c:catAx>
      <c:valAx>
        <c:axId val="3534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File_ Capstone Project.xlsx]Pivot 14!PivotTable15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job relocation policy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14'!$B$1:$B$2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14'!$A$3:$A$8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14'!$B$3:$B$8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8AF-A6B9-5838CE8FE2C5}"/>
            </c:ext>
          </c:extLst>
        </c:ser>
        <c:ser>
          <c:idx val="1"/>
          <c:order val="1"/>
          <c:tx>
            <c:strRef>
              <c:f>'Pivot 14'!$C$1:$C$2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14'!$A$3:$A$8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14'!$C$3:$C$8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4-48AF-A6B9-5838CE8FE2C5}"/>
            </c:ext>
          </c:extLst>
        </c:ser>
        <c:ser>
          <c:idx val="2"/>
          <c:order val="2"/>
          <c:tx>
            <c:strRef>
              <c:f>'Pivot 14'!$D$1:$D$2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14'!$A$3:$A$8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14'!$D$3:$D$8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4-48AF-A6B9-5838CE8FE2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65608"/>
        <c:axId val="719165960"/>
      </c:barChart>
      <c:catAx>
        <c:axId val="7191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65960"/>
        <c:crosses val="autoZero"/>
        <c:auto val="1"/>
        <c:lblAlgn val="ctr"/>
        <c:lblOffset val="100"/>
        <c:noMultiLvlLbl val="0"/>
      </c:catAx>
      <c:valAx>
        <c:axId val="7191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6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File_ Capstone Project.xlsx]Pivot 15!PivotTable16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voluntary attrition vs internal pay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15'!$B$1:$B$2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15'!$A$3:$A$8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15'!$B$3:$B$8</c:f>
              <c:numCache>
                <c:formatCode>General</c:formatCode>
                <c:ptCount val="5"/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D-427C-9CF1-ADB732601B45}"/>
            </c:ext>
          </c:extLst>
        </c:ser>
        <c:ser>
          <c:idx val="1"/>
          <c:order val="1"/>
          <c:tx>
            <c:strRef>
              <c:f>'Pivot 15'!$C$1:$C$2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15'!$A$3:$A$8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15'!$C$3:$C$8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D-427C-9CF1-ADB732601B45}"/>
            </c:ext>
          </c:extLst>
        </c:ser>
        <c:ser>
          <c:idx val="2"/>
          <c:order val="2"/>
          <c:tx>
            <c:strRef>
              <c:f>'Pivot 15'!$D$1:$D$2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15'!$A$3:$A$8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'Pivot 15'!$D$3:$D$8</c:f>
              <c:numCache>
                <c:formatCode>General</c:formatCode>
                <c:ptCount val="5"/>
                <c:pt idx="0">
                  <c:v>2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D-427C-9CF1-ADB732601B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77224"/>
        <c:axId val="719178984"/>
      </c:barChart>
      <c:catAx>
        <c:axId val="71917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8984"/>
        <c:crosses val="autoZero"/>
        <c:auto val="1"/>
        <c:lblAlgn val="ctr"/>
        <c:lblOffset val="100"/>
        <c:noMultiLvlLbl val="0"/>
      </c:catAx>
      <c:valAx>
        <c:axId val="7191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152400</xdr:rowOff>
    </xdr:from>
    <xdr:to>
      <xdr:col>7</xdr:col>
      <xdr:colOff>116191</xdr:colOff>
      <xdr:row>15</xdr:row>
      <xdr:rowOff>164831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C097E6F-625B-D7EE-DD3C-27D56E903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52400"/>
          <a:ext cx="4230991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236220</xdr:colOff>
      <xdr:row>0</xdr:row>
      <xdr:rowOff>152400</xdr:rowOff>
    </xdr:from>
    <xdr:to>
      <xdr:col>23</xdr:col>
      <xdr:colOff>72036</xdr:colOff>
      <xdr:row>15</xdr:row>
      <xdr:rowOff>158734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3798EB0-7408-B59C-FA1B-F5F21981A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0220" y="152400"/>
          <a:ext cx="4712616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17</xdr:row>
      <xdr:rowOff>0</xdr:rowOff>
    </xdr:from>
    <xdr:to>
      <xdr:col>7</xdr:col>
      <xdr:colOff>536856</xdr:colOff>
      <xdr:row>32</xdr:row>
      <xdr:rowOff>6334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684ABAD-281B-DA48-A2F2-75B9920E9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" y="3108960"/>
          <a:ext cx="4712616" cy="27495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13</xdr:col>
      <xdr:colOff>238029</xdr:colOff>
      <xdr:row>32</xdr:row>
      <xdr:rowOff>12431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8E79877-CE58-02F1-8669-CF98E0E3F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108960"/>
          <a:ext cx="3286029" cy="275563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20</xdr:col>
      <xdr:colOff>110055</xdr:colOff>
      <xdr:row>32</xdr:row>
      <xdr:rowOff>12431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789EF3B-C2C9-379B-5D3E-E1281591B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4400" y="3108960"/>
          <a:ext cx="3767655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0</xdr:row>
      <xdr:rowOff>114300</xdr:rowOff>
    </xdr:from>
    <xdr:to>
      <xdr:col>15</xdr:col>
      <xdr:colOff>64416</xdr:colOff>
      <xdr:row>15</xdr:row>
      <xdr:rowOff>126731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9136DEC-73D3-E7E4-0EE7-1BAD658FA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5800" y="114300"/>
          <a:ext cx="4712616" cy="27556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137160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D12E0-4E16-7E3E-9029-CA76CA0D7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30480</xdr:rowOff>
    </xdr:from>
    <xdr:to>
      <xdr:col>7</xdr:col>
      <xdr:colOff>533400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40538-D073-8ECE-306A-30569E7B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92902-F709-4010-FE93-CFB1088F0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40EE4-DF4E-8CB6-BCFA-A80D54B8F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175260</xdr:rowOff>
    </xdr:from>
    <xdr:to>
      <xdr:col>13</xdr:col>
      <xdr:colOff>106680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6572C-E59D-04E4-A2C6-18FD84A4B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8BFE6-AC51-CB1D-4068-7FA03E789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959CD-CAC2-6589-87EF-AA9F7E14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03499-7873-B7C6-4099-D0979EC76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4</xdr:row>
      <xdr:rowOff>175260</xdr:rowOff>
    </xdr:from>
    <xdr:to>
      <xdr:col>13</xdr:col>
      <xdr:colOff>175260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4BCF9-0ABB-C659-609B-9C27B92C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97148-1634-67CB-062F-FE8A0260C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487680</xdr:colOff>
      <xdr:row>15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DDCF0-8EB6-4D94-825B-6D7C643E6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434340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200F32-E46F-4202-98F7-2E4AD38C9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434340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AC5B3B-64E0-41FE-884C-3298EB1C6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434340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3E3244-1494-4BB8-AEE6-8A269ED99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434340</xdr:colOff>
      <xdr:row>31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B4344E-4F0B-4D2A-B626-B53CA77DE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434340</xdr:colOff>
      <xdr:row>31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4804A9-6390-4216-B7E6-D1A4B8209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434340</xdr:colOff>
      <xdr:row>47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B9D6305-BEB6-4D82-858E-31CB9309C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434340</xdr:colOff>
      <xdr:row>48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A2088F-94CE-4C31-88E4-29A9DCEEA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434340</xdr:colOff>
      <xdr:row>63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94D42F1-2824-4E75-B74A-9A345CABD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434340</xdr:colOff>
      <xdr:row>64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669DDDC-BE5A-4885-9F3C-07BD5BFDA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434340</xdr:colOff>
      <xdr:row>79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45150EA-26EA-4826-B9E3-B05199C55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434340</xdr:colOff>
      <xdr:row>80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04A01B2-DB44-428D-9921-EE10A374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434340</xdr:colOff>
      <xdr:row>95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539362B-0B7B-4A16-BD12-98F76E550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15</xdr:col>
      <xdr:colOff>434340</xdr:colOff>
      <xdr:row>96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BA4E95C-C405-486C-91E4-D571A6FC1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91440</xdr:colOff>
      <xdr:row>95</xdr:row>
      <xdr:rowOff>144780</xdr:rowOff>
    </xdr:from>
    <xdr:to>
      <xdr:col>7</xdr:col>
      <xdr:colOff>182880</xdr:colOff>
      <xdr:row>110</xdr:row>
      <xdr:rowOff>144780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8D0CD92-4FFD-4033-B25A-97FBEC2C7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1DB0F-AC6C-0D74-F988-D16A88732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15240</xdr:rowOff>
    </xdr:from>
    <xdr:to>
      <xdr:col>13</xdr:col>
      <xdr:colOff>342900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3C3D7-8C7E-4ABD-BBDC-EE4E3DDFE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4B4DE-4DFD-A909-CFFD-78FFAC9B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49E5A-05BE-A727-54F9-ADDAE3D85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0CEAB-6964-7F58-DB99-1E20F0EFF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CEEA3-2C76-F0B4-BA1A-3DCBB9DF7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92075</xdr:rowOff>
    </xdr:from>
    <xdr:to>
      <xdr:col>9</xdr:col>
      <xdr:colOff>419100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E35F0-C24F-42B3-AE02-6B9F4F70F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553720</xdr:colOff>
      <xdr:row>1</xdr:row>
      <xdr:rowOff>66675</xdr:rowOff>
    </xdr:from>
    <xdr:to>
      <xdr:col>10</xdr:col>
      <xdr:colOff>248920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A847C-C045-4AD8-920A-41F32DDD9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136525</xdr:rowOff>
    </xdr:from>
    <xdr:to>
      <xdr:col>9</xdr:col>
      <xdr:colOff>520700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DBFC8-3306-43FA-B39A-8013B9D3B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2279650</xdr:colOff>
      <xdr:row>2</xdr:row>
      <xdr:rowOff>15875</xdr:rowOff>
    </xdr:from>
    <xdr:to>
      <xdr:col>9</xdr:col>
      <xdr:colOff>273050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56E3A-B7A4-4BB4-873B-AF4DF2587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E7BE1-1AD2-4617-9E1E-D3F83AC1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D1B2D-AA0D-4C45-BCB6-EC464A381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2267EF-72FE-45C3-B6CD-36334E7A0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271780</xdr:colOff>
      <xdr:row>31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8FD65E-281F-4E17-B4CB-CBA04820F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BDD4EA-6847-4F47-BBAE-38236DFDD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163830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D103FB3-F034-4A1C-B788-B6F2E1DEA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163830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3AA6FB0-DFFB-4043-88E9-63565C04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275590</xdr:colOff>
      <xdr:row>63</xdr:row>
      <xdr:rowOff>163830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DD518F-AA96-4C2C-9442-1D8202AB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487680</xdr:colOff>
      <xdr:row>1</xdr:row>
      <xdr:rowOff>76200</xdr:rowOff>
    </xdr:from>
    <xdr:to>
      <xdr:col>23</xdr:col>
      <xdr:colOff>182880</xdr:colOff>
      <xdr:row>16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434318-A500-413F-B634-D7C4C7516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0</xdr:row>
      <xdr:rowOff>168275</xdr:rowOff>
    </xdr:from>
    <xdr:to>
      <xdr:col>9</xdr:col>
      <xdr:colOff>539750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F7CEB-D01F-4B76-A41F-29C136F31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149225</xdr:rowOff>
    </xdr:from>
    <xdr:to>
      <xdr:col>10</xdr:col>
      <xdr:colOff>171450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9F5E0-28B8-4A26-8B2E-9E2DDF1C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2</xdr:row>
      <xdr:rowOff>47625</xdr:rowOff>
    </xdr:from>
    <xdr:to>
      <xdr:col>13</xdr:col>
      <xdr:colOff>107950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C71D-285D-4747-98D4-752F62854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111125</xdr:rowOff>
    </xdr:from>
    <xdr:to>
      <xdr:col>12</xdr:col>
      <xdr:colOff>368300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694ED-0BC8-40E9-A04D-BA41D1EDB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1</xdr:row>
      <xdr:rowOff>60325</xdr:rowOff>
    </xdr:from>
    <xdr:to>
      <xdr:col>13</xdr:col>
      <xdr:colOff>44450</xdr:colOff>
      <xdr:row>16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C0BD4-C7C3-4F1D-95E6-93A2E361F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95249</xdr:rowOff>
    </xdr:from>
    <xdr:to>
      <xdr:col>10</xdr:col>
      <xdr:colOff>504825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2A9A-642D-4591-BFAC-F285AB8BD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295275</xdr:rowOff>
    </xdr:from>
    <xdr:to>
      <xdr:col>18</xdr:col>
      <xdr:colOff>571500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06710-56B7-4497-85B3-5550C922D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123825</xdr:rowOff>
    </xdr:from>
    <xdr:to>
      <xdr:col>15</xdr:col>
      <xdr:colOff>447675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997FC-752B-4D30-AD3A-230657EEE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180975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7E1A5-9625-4D79-883B-E260D434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85AC3-4ADE-48AC-8212-B99E5AC45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2A832-593A-43B8-86F3-4AB6F925D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C3729-796B-4E08-BBFC-2196AEA4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E688C4-6D9A-4640-8F5C-FD15D2D5A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D5F82A-9EA1-4BDE-A27E-704E585F1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304800</xdr:colOff>
      <xdr:row>65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DCC251-516E-40B0-B190-0BE7AA54B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2871787</xdr:colOff>
      <xdr:row>4</xdr:row>
      <xdr:rowOff>28575</xdr:rowOff>
    </xdr:from>
    <xdr:to>
      <xdr:col>6</xdr:col>
      <xdr:colOff>1252537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1EB56-7D29-40ED-BAA7-ADA1BF11C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476250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64DC8-55AB-4082-8C9E-6C69FF01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F2E3B-A310-4456-BF5E-3168ED2D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180975</xdr:colOff>
      <xdr:row>30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70D365-6ED8-4D0F-A46E-965D4D129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491490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7A2A85-D2C9-4EBF-B9DE-94CE3487F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375285</xdr:colOff>
      <xdr:row>14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D96CE7-E989-4F1C-BF31-83944D01B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443865</xdr:colOff>
      <xdr:row>30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54B3911-FB27-4162-BE5B-B6F2DB37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375285</xdr:colOff>
      <xdr:row>45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F731C32-2F99-4676-AA54-4AE0FB42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4</xdr:row>
      <xdr:rowOff>28575</xdr:rowOff>
    </xdr:from>
    <xdr:to>
      <xdr:col>9</xdr:col>
      <xdr:colOff>271462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532A9-034C-4277-A120-2CF666E2C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881062</xdr:colOff>
      <xdr:row>4</xdr:row>
      <xdr:rowOff>28575</xdr:rowOff>
    </xdr:from>
    <xdr:to>
      <xdr:col>9</xdr:col>
      <xdr:colOff>280987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226F9-71C2-41B0-8301-1D49E3FA8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2</xdr:row>
      <xdr:rowOff>85725</xdr:rowOff>
    </xdr:from>
    <xdr:to>
      <xdr:col>12</xdr:col>
      <xdr:colOff>204787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7F56F-73B4-427E-9F41-65B0AC8C3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8</xdr:row>
      <xdr:rowOff>152400</xdr:rowOff>
    </xdr:from>
    <xdr:to>
      <xdr:col>13</xdr:col>
      <xdr:colOff>175260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1B2D3-376B-DA3F-906F-EF2821A81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9B5DD-CEC0-EB38-28EC-0E9EB2BE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15240</xdr:rowOff>
    </xdr:from>
    <xdr:to>
      <xdr:col>12</xdr:col>
      <xdr:colOff>480060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00D02-8EC2-ACA7-1337-C58173441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2225040</xdr:colOff>
      <xdr:row>6</xdr:row>
      <xdr:rowOff>76200</xdr:rowOff>
    </xdr:from>
    <xdr:to>
      <xdr:col>4</xdr:col>
      <xdr:colOff>152400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FF936-0392-879C-20A1-F9C47258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</xdr:row>
      <xdr:rowOff>99060</xdr:rowOff>
    </xdr:from>
    <xdr:to>
      <xdr:col>15</xdr:col>
      <xdr:colOff>15240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28A99-7BBC-D603-552F-100D745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capstone%20project-dashboard-analytics%20swayam.xlsx" TargetMode="External"/><Relationship Id="rId1" Type="http://schemas.openxmlformats.org/officeDocument/2006/relationships/pivotCacheRecords" Target="pivotCacheRecords16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%20File_%20Capstone%20Project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32.783021180556" createdVersion="8" refreshedVersion="8" minRefreshableVersion="3" recordCount="50" xr:uid="{2A9A0ECB-0AC8-4891-BE6F-75FACDB04E3F}">
  <cacheSource type="worksheet">
    <worksheetSource ref="A1:AR51" sheet="Datasheet-Graph"/>
  </cacheSource>
  <cacheFields count="44">
    <cacheField name="Age " numFmtId="0">
      <sharedItems containsSemiMixedTypes="0" containsString="0" containsNumber="1" containsInteger="1" minValue="22" maxValue="60" count="19">
        <n v="32"/>
        <n v="22"/>
        <n v="60"/>
        <n v="45"/>
        <n v="33"/>
        <n v="28"/>
        <n v="31"/>
        <n v="27"/>
        <n v="30"/>
        <n v="25"/>
        <n v="29"/>
        <n v="23"/>
        <n v="24"/>
        <n v="52"/>
        <n v="36"/>
        <n v="34"/>
        <n v="38"/>
        <n v="35"/>
        <n v="41"/>
      </sharedItems>
    </cacheField>
    <cacheField name="Present Location: " numFmtId="0">
      <sharedItems containsBlank="1"/>
    </cacheField>
    <cacheField name="No. of Workdays in a week" numFmtId="0">
      <sharedItems containsSemiMixedTypes="0" containsString="0" containsNumber="1" containsInteger="1" minValue="5" maxValue="6" count="2">
        <n v="6"/>
        <n v="5"/>
      </sharedItems>
    </cacheField>
    <cacheField name="Work Location" numFmtId="0">
      <sharedItems count="3">
        <s v="Office"/>
        <s v="WFH/Remote"/>
        <s v="Hybrid"/>
      </sharedItems>
    </cacheField>
    <cacheField name="Coded - work location" numFmtId="0">
      <sharedItems containsSemiMixedTypes="0" containsString="0" containsNumber="1" containsInteger="1" minValue="1" maxValue="3"/>
    </cacheField>
    <cacheField name="Work Timings" numFmtId="0">
      <sharedItems count="4">
        <s v="Other"/>
        <s v="IST"/>
        <s v="UK Timings"/>
        <s v="US Timings"/>
      </sharedItems>
    </cacheField>
    <cacheField name="Coded - Work Timings" numFmtId="0">
      <sharedItems containsSemiMixedTypes="0" containsString="0" containsNumber="1" containsInteger="1" minValue="1" maxValue="4"/>
    </cacheField>
    <cacheField name=" Gender" numFmtId="0">
      <sharedItems count="2">
        <s v="Female"/>
        <s v="Male"/>
      </sharedItems>
    </cacheField>
    <cacheField name="Coded - Gender" numFmtId="0">
      <sharedItems containsSemiMixedTypes="0" containsString="0" containsNumber="1" containsInteger="1" minValue="1" maxValue="2" count="2">
        <n v="2"/>
        <n v="1"/>
      </sharedItems>
    </cacheField>
    <cacheField name="Job Grade:" numFmtId="0">
      <sharedItems count="3">
        <s v="Senior Management /Top Level"/>
        <s v="Middle Management Group/Middle Level"/>
        <s v="Junior Management Group/Entry Level"/>
      </sharedItems>
    </cacheField>
    <cacheField name="Coded Job Grade" numFmtId="0">
      <sharedItems containsSemiMixedTypes="0" containsString="0" containsNumber="1" containsInteger="1" minValue="1" maxValue="3"/>
    </cacheField>
    <cacheField name="Years of Service in present organization" numFmtId="0">
      <sharedItems count="3">
        <s v="&gt; 6 years"/>
        <s v="&lt; 2 years"/>
        <s v="2-6 years"/>
      </sharedItems>
    </cacheField>
    <cacheField name="Coded - Years of Service in present organization" numFmtId="0">
      <sharedItems containsSemiMixedTypes="0" containsString="0" containsNumber="1" containsInteger="1" minValue="1" maxValue="3"/>
    </cacheField>
    <cacheField name="Highest Qualification" numFmtId="0">
      <sharedItems count="3">
        <s v="masters"/>
        <s v="bachelors"/>
        <s v="doctorate"/>
      </sharedItems>
    </cacheField>
    <cacheField name="Coded - Highest Qualification" numFmtId="0">
      <sharedItems containsSemiMixedTypes="0" containsString="0" containsNumber="1" containsInteger="1" minValue="1" maxValue="3"/>
    </cacheField>
    <cacheField name="Department/Function" numFmtId="0">
      <sharedItems containsBlank="1" count="16">
        <m/>
        <s v="Hospital"/>
        <s v="Infrastructure"/>
        <s v="Compliance "/>
        <s v="Strategy"/>
        <s v="HR"/>
        <s v="Centre of Excellence"/>
        <s v="Sales"/>
        <s v="Government"/>
        <s v="Enterprise solutions"/>
        <s v="IT"/>
        <s v="Professional Services"/>
        <s v="DBA SQL"/>
        <s v="COMPUTER STUDIES "/>
        <s v="Finance"/>
        <s v="Biomedical Engineering "/>
      </sharedItems>
    </cacheField>
    <cacheField name="No. of employees in department/function " numFmtId="0">
      <sharedItems containsSemiMixedTypes="0" containsString="0" containsNumber="1" containsInteger="1" minValue="1" maxValue="650"/>
    </cacheField>
    <cacheField name="Service years at present level to be eligible for promotion" numFmtId="0">
      <sharedItems count="4">
        <s v="3 years"/>
        <s v="2 years"/>
        <s v="4 years and above"/>
        <s v="1 year"/>
      </sharedItems>
    </cacheField>
    <cacheField name="Coded - Service years at present level to be eligible for promotion" numFmtId="0">
      <sharedItems containsSemiMixedTypes="0" containsString="0" containsNumber="1" containsInteger="1" minValue="1" maxValue="4"/>
    </cacheField>
    <cacheField name="Satisfaction Index - Promotion Process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Performance Assessment Parameters - Communication - performance appraisal cycle._x000a_" numFmtId="0">
      <sharedItems containsSemiMixedTypes="0" containsString="0" containsNumber="1" containsInteger="1" minValue="1" maxValue="5" count="5">
        <n v="4"/>
        <n v="3"/>
        <n v="1"/>
        <n v="5"/>
        <n v="2"/>
      </sharedItems>
    </cacheField>
    <cacheField name="Satisfaction Index - Performance Appraisal" numFmtId="0">
      <sharedItems containsSemiMixedTypes="0" containsString="0" containsNumber="1" containsInteger="1" minValue="1" maxValue="5" count="5">
        <n v="4"/>
        <n v="1"/>
        <n v="3"/>
        <n v="5"/>
        <n v="2"/>
      </sharedItems>
    </cacheField>
    <cacheField name="Performance Improvement Plan (PIP)- Resignation" numFmtId="0">
      <sharedItems containsSemiMixedTypes="0" containsString="0" containsNumber="1" containsInteger="1" minValue="1" maxValue="5" count="5">
        <n v="4"/>
        <n v="2"/>
        <n v="1"/>
        <n v="5"/>
        <n v="3"/>
      </sharedItems>
    </cacheField>
    <cacheField name=" Frequency of Trainings" numFmtId="0">
      <sharedItems count="5">
        <s v="Half Yearly"/>
        <s v="Monthly"/>
        <s v="Need Basis"/>
        <s v="Quarterly"/>
        <s v="Annually"/>
      </sharedItems>
    </cacheField>
    <cacheField name="Coded - Frequency of Trainings" numFmtId="0">
      <sharedItems containsSemiMixedTypes="0" containsString="0" containsNumber="1" containsInteger="1" minValue="1" maxValue="5"/>
    </cacheField>
    <cacheField name="Training Effectiveness Index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  <cacheField name="Satisfaction Index - Compensation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Internal Pay Equity" numFmtId="0">
      <sharedItems containsSemiMixedTypes="0" containsString="0" containsNumber="1" containsInteger="1" minValue="1" maxValue="5" count="5">
        <n v="3"/>
        <n v="4"/>
        <n v="1"/>
        <n v="5"/>
        <n v="2"/>
      </sharedItems>
    </cacheField>
    <cacheField name="Satisfaction Index- Job Relocation Policy" numFmtId="0">
      <sharedItems containsSemiMixedTypes="0" containsString="0" containsNumber="1" containsInteger="1" minValue="1" maxValue="5" count="5">
        <n v="4"/>
        <n v="5"/>
        <n v="1"/>
        <n v="2"/>
        <n v="3"/>
      </sharedItems>
    </cacheField>
    <cacheField name="Satisfaction Index - Cross Functioning Departments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Work Culture Index" numFmtId="0">
      <sharedItems containsSemiMixedTypes="0" containsString="0" containsNumber="1" containsInteger="1" minValue="1" maxValue="5" count="5">
        <n v="4"/>
        <n v="5"/>
        <n v="2"/>
        <n v="1"/>
        <n v="3"/>
      </sharedItems>
    </cacheField>
    <cacheField name="Weekly Workhours" numFmtId="0">
      <sharedItems count="4">
        <s v="45-55"/>
        <s v="56-60"/>
        <s v="&lt;45"/>
        <s v="&gt;60"/>
      </sharedItems>
    </cacheField>
    <cacheField name="Coded - Weekly workhours" numFmtId="0">
      <sharedItems containsSemiMixedTypes="0" containsString="0" containsNumber="1" containsInteger="1" minValue="1" maxValue="4"/>
    </cacheField>
    <cacheField name="Work Life Balance Index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Sabbatical leave" numFmtId="0">
      <sharedItems count="2">
        <s v="Yes"/>
        <s v="No"/>
      </sharedItems>
    </cacheField>
    <cacheField name="Coded - Sabbatical leave" numFmtId="0">
      <sharedItems containsSemiMixedTypes="0" containsString="0" containsNumber="1" containsInteger="1" minValue="1" maxValue="2"/>
    </cacheField>
    <cacheField name="Internal Job Mobility" numFmtId="0">
      <sharedItems count="2">
        <s v="Yes"/>
        <s v="No"/>
      </sharedItems>
    </cacheField>
    <cacheField name="Internal Job Mobility2" numFmtId="0">
      <sharedItems containsSemiMixedTypes="0" containsString="0" containsNumber="1" containsInteger="1" minValue="1" maxValue="2"/>
    </cacheField>
    <cacheField name="Years of Service for Eligibility to Internal Job Mobility" numFmtId="0">
      <sharedItems containsSemiMixedTypes="0" containsString="0" containsNumber="1" minValue="0" maxValue="7" count="9">
        <n v="2"/>
        <n v="0"/>
        <n v="1.5"/>
        <n v="1"/>
        <n v="0.5"/>
        <n v="5"/>
        <n v="3"/>
        <n v="4"/>
        <n v="7"/>
      </sharedItems>
    </cacheField>
    <cacheField name="Satisfaction Index - Health and Wellness" numFmtId="0">
      <sharedItems containsSemiMixedTypes="0" containsString="0" containsNumber="1" containsInteger="1" minValue="1" maxValue="5" count="5">
        <n v="4"/>
        <n v="3"/>
        <n v="5"/>
        <n v="2"/>
        <n v="1"/>
      </sharedItems>
    </cacheField>
    <cacheField name="Employee Engagement Index" numFmtId="0">
      <sharedItems containsSemiMixedTypes="0" containsString="0" containsNumber="1" containsInteger="1" minValue="1" maxValue="5" count="5">
        <n v="4"/>
        <n v="3"/>
        <n v="5"/>
        <n v="1"/>
        <n v="2"/>
      </sharedItems>
    </cacheField>
    <cacheField name="Employee Recognition Index" numFmtId="0">
      <sharedItems containsSemiMixedTypes="0" containsString="0" containsNumber="1" containsInteger="1" minValue="1" maxValue="5" count="5">
        <n v="4"/>
        <n v="5"/>
        <n v="2"/>
        <n v="1"/>
        <n v="3"/>
      </sharedItems>
    </cacheField>
    <cacheField name="Potential voluntary attrition" numFmtId="0">
      <sharedItems count="3">
        <s v="Yes"/>
        <s v="No"/>
        <s v="Maybe"/>
      </sharedItems>
    </cacheField>
    <cacheField name="Coded - Potential voluntary attrition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1.739521064817" createdVersion="8" refreshedVersion="8" minRefreshableVersion="3" recordCount="50" xr:uid="{9858F794-A8E3-473E-A09C-F4733648E8BB}">
  <cacheSource type="worksheet">
    <worksheetSource ref="H1:I51" sheet="DATA" r:id="rId2"/>
  </cacheSource>
  <cacheFields count="2">
    <cacheField name=" Gender" numFmtId="0">
      <sharedItems count="2">
        <s v="Female"/>
        <s v="Male"/>
      </sharedItems>
    </cacheField>
    <cacheField name="Coded - Gender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-PC" refreshedDate="45032.993857754627" createdVersion="3" refreshedVersion="3" minRefreshableVersion="3" recordCount="50" xr:uid="{94AE2076-5F82-4166-BFC5-1CD9BD74DA6E}">
  <cacheSource type="worksheet">
    <worksheetSource ref="A1:D51" sheet="weekly workhour" r:id="rId2"/>
  </cacheSource>
  <cacheFields count="4">
    <cacheField name="Weekly Workhours" numFmtId="0">
      <sharedItems count="4">
        <s v="45-55"/>
        <s v="56-60"/>
        <s v="&lt;45"/>
        <s v="&gt;60"/>
      </sharedItems>
    </cacheField>
    <cacheField name="Coded - Weekly workhours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Potential voluntary attrition" numFmtId="0">
      <sharedItems count="3">
        <s v="Yes"/>
        <s v="No"/>
        <s v="Maybe"/>
      </sharedItems>
    </cacheField>
    <cacheField name="Coded - Potential voluntary attrition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-PC" refreshedDate="45033.025884722221" createdVersion="3" refreshedVersion="3" minRefreshableVersion="3" recordCount="50" xr:uid="{D8F9AE65-84A2-4036-953A-06B955E3BFCB}">
  <cacheSource type="worksheet">
    <worksheetSource ref="A1:D51" sheet="worklocation data" r:id="rId2"/>
  </cacheSource>
  <cacheFields count="4">
    <cacheField name="Work Location" numFmtId="0">
      <sharedItems count="3">
        <s v="Office"/>
        <s v="WFH/Remote"/>
        <s v="Hybrid"/>
      </sharedItems>
    </cacheField>
    <cacheField name="Coded - work location" numFmtId="0">
      <sharedItems containsSemiMixedTypes="0" containsString="0" containsNumber="1" containsInteger="1" minValue="1" maxValue="3" count="3">
        <n v="1"/>
        <n v="2"/>
        <n v="3"/>
      </sharedItems>
    </cacheField>
    <cacheField name="Potential voluntary attrition" numFmtId="0">
      <sharedItems count="3">
        <s v="Yes"/>
        <s v="No"/>
        <s v="Maybe"/>
      </sharedItems>
    </cacheField>
    <cacheField name="Coded - Potential voluntary attritio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-PC" refreshedDate="45033.960065046296" createdVersion="6" refreshedVersion="6" minRefreshableVersion="3" recordCount="50" xr:uid="{95FDA231-935B-4AEC-9F49-8C45B7ADC7DE}">
  <cacheSource type="worksheet">
    <worksheetSource ref="A1:C51" sheet="satisfaction perf appriasal" r:id="rId2"/>
  </cacheSource>
  <cacheFields count="3">
    <cacheField name="Satisfaction Index - Performance Appraisal" numFmtId="0">
      <sharedItems containsSemiMixedTypes="0" containsString="0" containsNumber="1" containsInteger="1" minValue="1" maxValue="5" count="5">
        <n v="4"/>
        <n v="1"/>
        <n v="3"/>
        <n v="5"/>
        <n v="2"/>
      </sharedItems>
    </cacheField>
    <cacheField name="Potential voluntary attrition" numFmtId="0">
      <sharedItems count="3">
        <s v="Yes"/>
        <s v="No"/>
        <s v="Maybe"/>
      </sharedItems>
    </cacheField>
    <cacheField name="Coded - Potential voluntary attritio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-PC" refreshedDate="45033.956729861115" createdVersion="6" refreshedVersion="6" minRefreshableVersion="3" recordCount="50" xr:uid="{F72D4C7F-AE3A-4CF5-9E6F-FF5BD1557FC8}">
  <cacheSource type="worksheet">
    <worksheetSource ref="A1:D51" sheet="frequency of trainings" r:id="rId2"/>
  </cacheSource>
  <cacheFields count="4">
    <cacheField name=" Frequency of Trainings" numFmtId="0">
      <sharedItems count="5">
        <s v="Half Yearly"/>
        <s v="Monthly"/>
        <s v="Need Basis"/>
        <s v="Quarterly"/>
        <s v="Annually"/>
      </sharedItems>
    </cacheField>
    <cacheField name="Coded - Frequency of Trainings" numFmtId="0">
      <sharedItems containsSemiMixedTypes="0" containsString="0" containsNumber="1" containsInteger="1" minValue="1" maxValue="5"/>
    </cacheField>
    <cacheField name="Potential voluntary attrition" numFmtId="0">
      <sharedItems count="3">
        <s v="Yes"/>
        <s v="No"/>
        <s v="Maybe"/>
      </sharedItems>
    </cacheField>
    <cacheField name="Coded - Potential voluntary attritio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-PC" refreshedDate="45033.950135763887" createdVersion="6" refreshedVersion="6" minRefreshableVersion="3" recordCount="50" xr:uid="{54418100-AD31-4448-9FDA-86AFD52C684D}">
  <cacheSource type="worksheet">
    <worksheetSource ref="A1:D51" sheet="sabatical leave" r:id="rId2"/>
  </cacheSource>
  <cacheFields count="4">
    <cacheField name="Sabbatical leave" numFmtId="0">
      <sharedItems count="2">
        <s v="Yes"/>
        <s v="No"/>
      </sharedItems>
    </cacheField>
    <cacheField name="Coded - Sabbatical leave" numFmtId="0">
      <sharedItems containsSemiMixedTypes="0" containsString="0" containsNumber="1" containsInteger="1" minValue="1" maxValue="2"/>
    </cacheField>
    <cacheField name="Potential voluntary attrition" numFmtId="0">
      <sharedItems count="3">
        <s v="Yes"/>
        <s v="No"/>
        <s v="Maybe"/>
      </sharedItems>
    </cacheField>
    <cacheField name="Coded - Potential voluntary attritio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-PC" refreshedDate="45033.943426041667" createdVersion="6" refreshedVersion="6" minRefreshableVersion="3" recordCount="50" xr:uid="{4654FFA9-518A-43D2-A9A0-B2DE5F6A5B51}">
  <cacheSource type="worksheet">
    <worksheetSource ref="B1:D51" sheet="worklife balance index" r:id="rId2"/>
  </cacheSource>
  <cacheFields count="3">
    <cacheField name="Work Life Balance Index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Potential voluntary attrition" numFmtId="0">
      <sharedItems count="3">
        <s v="Yes"/>
        <s v="No"/>
        <s v="Maybe"/>
      </sharedItems>
    </cacheField>
    <cacheField name="Coded - Potential voluntary attritio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2.867295833334" createdVersion="8" refreshedVersion="8" minRefreshableVersion="3" recordCount="50" xr:uid="{7B100DD0-CC7A-44CD-B487-02B7A6EA677A}">
  <cacheSource type="worksheet">
    <worksheetSource ref="AA1:AA51" sheet="DATA" r:id="rId2"/>
  </cacheSource>
  <cacheFields count="1">
    <cacheField name="Satisfaction Index - Compensation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2.848254976852" createdVersion="8" refreshedVersion="8" minRefreshableVersion="3" recordCount="50" xr:uid="{5AE0DF1E-58BE-414E-8E1C-ECECB3980701}">
  <cacheSource type="worksheet">
    <worksheetSource ref="AH1:AH51" sheet="DATA" r:id="rId2"/>
  </cacheSource>
  <cacheFields count="1">
    <cacheField name="Work Life Balance Index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2.84477708333" createdVersion="8" refreshedVersion="8" minRefreshableVersion="3" recordCount="50" xr:uid="{C62CB972-CF88-4B9F-808E-8E300F40B847}">
  <cacheSource type="worksheet">
    <worksheetSource ref="AN1:AN51" sheet="DATA" r:id="rId2"/>
  </cacheSource>
  <cacheFields count="1">
    <cacheField name="Satisfaction Index - Health and Wellness" numFmtId="0">
      <sharedItems containsSemiMixedTypes="0" containsString="0" containsNumber="1" containsInteger="1" minValue="1" maxValue="5" count="5">
        <n v="4"/>
        <n v="3"/>
        <n v="5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2.839334606484" createdVersion="8" refreshedVersion="8" minRefreshableVersion="3" recordCount="50" xr:uid="{A07C7A90-7602-456F-AA92-62AFFC30DEF8}">
  <cacheSource type="worksheet">
    <worksheetSource ref="AO1:AO51" sheet="DATA" r:id="rId2"/>
  </cacheSource>
  <cacheFields count="1">
    <cacheField name="Employee Engagement Index" numFmtId="0">
      <sharedItems containsSemiMixedTypes="0" containsString="0" containsNumber="1" containsInteger="1" minValue="1" maxValue="5" count="5">
        <n v="4"/>
        <n v="3"/>
        <n v="5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2.763715856483" createdVersion="8" refreshedVersion="8" minRefreshableVersion="3" recordCount="50" xr:uid="{8143C042-9ADC-4FA3-8645-CDE7E9D28110}">
  <cacheSource type="worksheet">
    <worksheetSource ref="AQ1:AQ51" sheet="DATA" r:id="rId2"/>
  </cacheSource>
  <cacheFields count="1">
    <cacheField name="Potential voluntary attrition" numFmtId="0">
      <sharedItems count="3">
        <s v="Yes"/>
        <s v="No"/>
        <s v="Mayb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2.750769444443" createdVersion="8" refreshedVersion="8" minRefreshableVersion="3" recordCount="50" xr:uid="{00CB00AB-FE5E-428B-8E61-D694F6DED902}">
  <cacheSource type="worksheet">
    <worksheetSource ref="AF1:AF51" sheet="DATA" r:id="rId2"/>
  </cacheSource>
  <cacheFields count="1">
    <cacheField name="Weekly Workhours" numFmtId="0">
      <sharedItems count="4">
        <s v="45-55"/>
        <s v="56-60"/>
        <s v="&lt;45"/>
        <s v="&gt;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1.844396643515" createdVersion="8" refreshedVersion="8" minRefreshableVersion="3" recordCount="50" xr:uid="{FA0E4837-976F-40FB-9576-3B09F32CB2BD}">
  <cacheSource type="worksheet">
    <worksheetSource ref="T1:T51" sheet="DATA" r:id="rId2"/>
  </cacheSource>
  <cacheFields count="1">
    <cacheField name="Satisfaction Index - Promotion Process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n" refreshedDate="45031.812595370371" createdVersion="8" refreshedVersion="8" minRefreshableVersion="3" recordCount="50" xr:uid="{578BE72A-A9DE-497C-A736-A7C3931FFCB4}">
  <cacheSource type="worksheet">
    <worksheetSource ref="N1:O51" sheet="DATA" r:id="rId2"/>
  </cacheSource>
  <cacheFields count="2">
    <cacheField name="Highest Qualification" numFmtId="0">
      <sharedItems count="3">
        <s v="masters"/>
        <s v="bachelors"/>
        <s v="doctorate"/>
      </sharedItems>
    </cacheField>
    <cacheField name="Coded - Highest Qualification" numFmtId="0">
      <sharedItems containsSemiMixedTypes="0" containsString="0" containsNumber="1" containsInteger="1" minValue="1" maxValue="3" count="3">
        <n v="2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 Assam"/>
    <x v="0"/>
    <x v="0"/>
    <n v="1"/>
    <x v="0"/>
    <n v="4"/>
    <x v="0"/>
    <x v="0"/>
    <x v="0"/>
    <n v="3"/>
    <x v="0"/>
    <n v="3"/>
    <x v="0"/>
    <n v="2"/>
    <x v="0"/>
    <n v="7"/>
    <x v="0"/>
    <n v="3"/>
    <x v="0"/>
    <x v="0"/>
    <x v="0"/>
    <x v="0"/>
    <x v="0"/>
    <n v="3"/>
    <x v="0"/>
    <x v="0"/>
    <x v="0"/>
    <x v="0"/>
    <x v="0"/>
    <x v="0"/>
    <x v="0"/>
    <n v="2"/>
    <x v="0"/>
    <x v="0"/>
    <n v="1"/>
    <x v="0"/>
    <n v="1"/>
    <x v="0"/>
    <x v="0"/>
    <x v="0"/>
    <x v="0"/>
    <x v="0"/>
    <n v="1"/>
  </r>
  <r>
    <x v="1"/>
    <s v=" Coimbra "/>
    <x v="0"/>
    <x v="1"/>
    <n v="2"/>
    <x v="1"/>
    <n v="1"/>
    <x v="0"/>
    <x v="0"/>
    <x v="1"/>
    <n v="2"/>
    <x v="1"/>
    <n v="1"/>
    <x v="1"/>
    <n v="1"/>
    <x v="0"/>
    <n v="30"/>
    <x v="1"/>
    <n v="2"/>
    <x v="1"/>
    <x v="1"/>
    <x v="0"/>
    <x v="1"/>
    <x v="1"/>
    <n v="1"/>
    <x v="1"/>
    <x v="0"/>
    <x v="0"/>
    <x v="1"/>
    <x v="1"/>
    <x v="0"/>
    <x v="0"/>
    <n v="2"/>
    <x v="1"/>
    <x v="0"/>
    <n v="1"/>
    <x v="1"/>
    <n v="2"/>
    <x v="1"/>
    <x v="1"/>
    <x v="1"/>
    <x v="1"/>
    <x v="1"/>
    <n v="2"/>
  </r>
  <r>
    <x v="2"/>
    <s v="Jorhat "/>
    <x v="0"/>
    <x v="0"/>
    <n v="1"/>
    <x v="1"/>
    <n v="1"/>
    <x v="1"/>
    <x v="1"/>
    <x v="0"/>
    <n v="3"/>
    <x v="1"/>
    <n v="1"/>
    <x v="0"/>
    <n v="2"/>
    <x v="1"/>
    <n v="110"/>
    <x v="1"/>
    <n v="2"/>
    <x v="2"/>
    <x v="0"/>
    <x v="0"/>
    <x v="2"/>
    <x v="2"/>
    <n v="5"/>
    <x v="2"/>
    <x v="1"/>
    <x v="1"/>
    <x v="2"/>
    <x v="1"/>
    <x v="0"/>
    <x v="0"/>
    <n v="2"/>
    <x v="2"/>
    <x v="1"/>
    <n v="2"/>
    <x v="1"/>
    <n v="2"/>
    <x v="1"/>
    <x v="1"/>
    <x v="1"/>
    <x v="0"/>
    <x v="1"/>
    <n v="2"/>
  </r>
  <r>
    <x v="3"/>
    <s v=" Jorhat "/>
    <x v="0"/>
    <x v="2"/>
    <n v="3"/>
    <x v="1"/>
    <n v="1"/>
    <x v="1"/>
    <x v="1"/>
    <x v="1"/>
    <n v="2"/>
    <x v="2"/>
    <n v="2"/>
    <x v="1"/>
    <n v="1"/>
    <x v="2"/>
    <n v="5"/>
    <x v="2"/>
    <n v="4"/>
    <x v="3"/>
    <x v="2"/>
    <x v="1"/>
    <x v="2"/>
    <x v="2"/>
    <n v="5"/>
    <x v="3"/>
    <x v="2"/>
    <x v="2"/>
    <x v="0"/>
    <x v="2"/>
    <x v="1"/>
    <x v="1"/>
    <n v="3"/>
    <x v="1"/>
    <x v="0"/>
    <n v="1"/>
    <x v="1"/>
    <n v="2"/>
    <x v="1"/>
    <x v="0"/>
    <x v="1"/>
    <x v="2"/>
    <x v="1"/>
    <n v="2"/>
  </r>
  <r>
    <x v="4"/>
    <m/>
    <x v="1"/>
    <x v="2"/>
    <n v="3"/>
    <x v="1"/>
    <n v="1"/>
    <x v="0"/>
    <x v="0"/>
    <x v="1"/>
    <n v="2"/>
    <x v="0"/>
    <n v="3"/>
    <x v="0"/>
    <n v="2"/>
    <x v="3"/>
    <n v="50"/>
    <x v="1"/>
    <n v="2"/>
    <x v="1"/>
    <x v="1"/>
    <x v="0"/>
    <x v="0"/>
    <x v="3"/>
    <n v="2"/>
    <x v="1"/>
    <x v="1"/>
    <x v="0"/>
    <x v="0"/>
    <x v="1"/>
    <x v="1"/>
    <x v="2"/>
    <n v="1"/>
    <x v="2"/>
    <x v="1"/>
    <n v="2"/>
    <x v="0"/>
    <n v="1"/>
    <x v="2"/>
    <x v="2"/>
    <x v="2"/>
    <x v="0"/>
    <x v="1"/>
    <n v="2"/>
  </r>
  <r>
    <x v="5"/>
    <s v="Hyderabad"/>
    <x v="1"/>
    <x v="1"/>
    <n v="2"/>
    <x v="1"/>
    <n v="1"/>
    <x v="1"/>
    <x v="1"/>
    <x v="1"/>
    <n v="2"/>
    <x v="1"/>
    <n v="1"/>
    <x v="0"/>
    <n v="2"/>
    <x v="4"/>
    <n v="12"/>
    <x v="1"/>
    <n v="2"/>
    <x v="1"/>
    <x v="1"/>
    <x v="2"/>
    <x v="3"/>
    <x v="2"/>
    <n v="5"/>
    <x v="3"/>
    <x v="2"/>
    <x v="0"/>
    <x v="3"/>
    <x v="0"/>
    <x v="2"/>
    <x v="3"/>
    <n v="4"/>
    <x v="3"/>
    <x v="0"/>
    <n v="1"/>
    <x v="0"/>
    <n v="1"/>
    <x v="0"/>
    <x v="3"/>
    <x v="3"/>
    <x v="3"/>
    <x v="0"/>
    <n v="1"/>
  </r>
  <r>
    <x v="6"/>
    <s v="Jorhat"/>
    <x v="0"/>
    <x v="0"/>
    <n v="1"/>
    <x v="1"/>
    <n v="1"/>
    <x v="1"/>
    <x v="1"/>
    <x v="0"/>
    <n v="3"/>
    <x v="2"/>
    <n v="2"/>
    <x v="0"/>
    <n v="2"/>
    <x v="0"/>
    <n v="1"/>
    <x v="2"/>
    <n v="4"/>
    <x v="3"/>
    <x v="2"/>
    <x v="1"/>
    <x v="4"/>
    <x v="2"/>
    <n v="5"/>
    <x v="4"/>
    <x v="2"/>
    <x v="0"/>
    <x v="4"/>
    <x v="1"/>
    <x v="3"/>
    <x v="1"/>
    <n v="3"/>
    <x v="4"/>
    <x v="1"/>
    <n v="2"/>
    <x v="1"/>
    <n v="2"/>
    <x v="1"/>
    <x v="4"/>
    <x v="3"/>
    <x v="2"/>
    <x v="0"/>
    <n v="1"/>
  </r>
  <r>
    <x v="7"/>
    <s v="Bangalore"/>
    <x v="1"/>
    <x v="2"/>
    <n v="3"/>
    <x v="1"/>
    <n v="1"/>
    <x v="1"/>
    <x v="1"/>
    <x v="1"/>
    <n v="2"/>
    <x v="1"/>
    <n v="1"/>
    <x v="0"/>
    <n v="2"/>
    <x v="0"/>
    <n v="650"/>
    <x v="3"/>
    <n v="1"/>
    <x v="0"/>
    <x v="0"/>
    <x v="3"/>
    <x v="0"/>
    <x v="1"/>
    <n v="1"/>
    <x v="1"/>
    <x v="1"/>
    <x v="3"/>
    <x v="0"/>
    <x v="0"/>
    <x v="1"/>
    <x v="2"/>
    <n v="1"/>
    <x v="0"/>
    <x v="0"/>
    <n v="1"/>
    <x v="0"/>
    <n v="1"/>
    <x v="3"/>
    <x v="0"/>
    <x v="2"/>
    <x v="0"/>
    <x v="1"/>
    <n v="2"/>
  </r>
  <r>
    <x v="8"/>
    <s v=" Hyderabad"/>
    <x v="1"/>
    <x v="1"/>
    <n v="2"/>
    <x v="2"/>
    <n v="3"/>
    <x v="0"/>
    <x v="0"/>
    <x v="1"/>
    <n v="2"/>
    <x v="2"/>
    <n v="2"/>
    <x v="0"/>
    <n v="2"/>
    <x v="0"/>
    <n v="64"/>
    <x v="0"/>
    <n v="3"/>
    <x v="4"/>
    <x v="3"/>
    <x v="3"/>
    <x v="3"/>
    <x v="0"/>
    <n v="3"/>
    <x v="1"/>
    <x v="3"/>
    <x v="2"/>
    <x v="1"/>
    <x v="2"/>
    <x v="1"/>
    <x v="2"/>
    <n v="1"/>
    <x v="2"/>
    <x v="0"/>
    <n v="1"/>
    <x v="0"/>
    <n v="1"/>
    <x v="0"/>
    <x v="1"/>
    <x v="3"/>
    <x v="1"/>
    <x v="1"/>
    <n v="2"/>
  </r>
  <r>
    <x v="5"/>
    <m/>
    <x v="0"/>
    <x v="0"/>
    <n v="1"/>
    <x v="1"/>
    <n v="1"/>
    <x v="1"/>
    <x v="1"/>
    <x v="2"/>
    <n v="1"/>
    <x v="1"/>
    <n v="1"/>
    <x v="0"/>
    <n v="2"/>
    <x v="5"/>
    <n v="64"/>
    <x v="1"/>
    <n v="2"/>
    <x v="1"/>
    <x v="4"/>
    <x v="2"/>
    <x v="4"/>
    <x v="3"/>
    <n v="2"/>
    <x v="2"/>
    <x v="0"/>
    <x v="0"/>
    <x v="4"/>
    <x v="1"/>
    <x v="1"/>
    <x v="0"/>
    <n v="2"/>
    <x v="0"/>
    <x v="0"/>
    <n v="1"/>
    <x v="1"/>
    <n v="2"/>
    <x v="1"/>
    <x v="2"/>
    <x v="0"/>
    <x v="1"/>
    <x v="1"/>
    <n v="2"/>
  </r>
  <r>
    <x v="7"/>
    <m/>
    <x v="1"/>
    <x v="0"/>
    <n v="1"/>
    <x v="1"/>
    <n v="1"/>
    <x v="0"/>
    <x v="0"/>
    <x v="1"/>
    <n v="2"/>
    <x v="1"/>
    <n v="1"/>
    <x v="0"/>
    <n v="2"/>
    <x v="0"/>
    <n v="12"/>
    <x v="3"/>
    <n v="1"/>
    <x v="2"/>
    <x v="3"/>
    <x v="0"/>
    <x v="4"/>
    <x v="2"/>
    <n v="5"/>
    <x v="3"/>
    <x v="1"/>
    <x v="0"/>
    <x v="3"/>
    <x v="0"/>
    <x v="4"/>
    <x v="0"/>
    <n v="2"/>
    <x v="1"/>
    <x v="0"/>
    <n v="1"/>
    <x v="1"/>
    <n v="2"/>
    <x v="1"/>
    <x v="1"/>
    <x v="0"/>
    <x v="0"/>
    <x v="2"/>
    <n v="3"/>
  </r>
  <r>
    <x v="9"/>
    <s v="Bhubaneswar "/>
    <x v="0"/>
    <x v="0"/>
    <n v="1"/>
    <x v="1"/>
    <n v="1"/>
    <x v="0"/>
    <x v="0"/>
    <x v="2"/>
    <n v="1"/>
    <x v="1"/>
    <n v="1"/>
    <x v="1"/>
    <n v="1"/>
    <x v="6"/>
    <n v="6"/>
    <x v="3"/>
    <n v="1"/>
    <x v="1"/>
    <x v="1"/>
    <x v="2"/>
    <x v="1"/>
    <x v="2"/>
    <n v="5"/>
    <x v="0"/>
    <x v="0"/>
    <x v="0"/>
    <x v="4"/>
    <x v="1"/>
    <x v="0"/>
    <x v="0"/>
    <n v="2"/>
    <x v="1"/>
    <x v="0"/>
    <n v="1"/>
    <x v="1"/>
    <n v="2"/>
    <x v="1"/>
    <x v="3"/>
    <x v="4"/>
    <x v="0"/>
    <x v="2"/>
    <n v="3"/>
  </r>
  <r>
    <x v="9"/>
    <s v="Bhubaneswar "/>
    <x v="1"/>
    <x v="0"/>
    <n v="1"/>
    <x v="1"/>
    <n v="1"/>
    <x v="1"/>
    <x v="1"/>
    <x v="2"/>
    <n v="1"/>
    <x v="1"/>
    <n v="1"/>
    <x v="0"/>
    <n v="2"/>
    <x v="7"/>
    <n v="64"/>
    <x v="3"/>
    <n v="1"/>
    <x v="3"/>
    <x v="2"/>
    <x v="1"/>
    <x v="3"/>
    <x v="4"/>
    <n v="4"/>
    <x v="4"/>
    <x v="3"/>
    <x v="2"/>
    <x v="2"/>
    <x v="3"/>
    <x v="3"/>
    <x v="3"/>
    <n v="4"/>
    <x v="3"/>
    <x v="1"/>
    <n v="2"/>
    <x v="1"/>
    <n v="2"/>
    <x v="1"/>
    <x v="4"/>
    <x v="3"/>
    <x v="3"/>
    <x v="0"/>
    <n v="1"/>
  </r>
  <r>
    <x v="10"/>
    <s v=" Kolkata"/>
    <x v="1"/>
    <x v="0"/>
    <n v="1"/>
    <x v="1"/>
    <n v="1"/>
    <x v="1"/>
    <x v="1"/>
    <x v="1"/>
    <n v="2"/>
    <x v="0"/>
    <n v="3"/>
    <x v="0"/>
    <n v="2"/>
    <x v="5"/>
    <n v="20"/>
    <x v="0"/>
    <n v="3"/>
    <x v="2"/>
    <x v="0"/>
    <x v="0"/>
    <x v="2"/>
    <x v="2"/>
    <n v="5"/>
    <x v="1"/>
    <x v="1"/>
    <x v="1"/>
    <x v="0"/>
    <x v="2"/>
    <x v="1"/>
    <x v="0"/>
    <n v="2"/>
    <x v="2"/>
    <x v="0"/>
    <n v="1"/>
    <x v="0"/>
    <n v="1"/>
    <x v="3"/>
    <x v="2"/>
    <x v="2"/>
    <x v="0"/>
    <x v="1"/>
    <n v="2"/>
  </r>
  <r>
    <x v="5"/>
    <m/>
    <x v="0"/>
    <x v="0"/>
    <n v="1"/>
    <x v="1"/>
    <n v="1"/>
    <x v="1"/>
    <x v="1"/>
    <x v="1"/>
    <n v="2"/>
    <x v="2"/>
    <n v="2"/>
    <x v="1"/>
    <n v="1"/>
    <x v="5"/>
    <n v="64"/>
    <x v="3"/>
    <n v="1"/>
    <x v="3"/>
    <x v="4"/>
    <x v="4"/>
    <x v="4"/>
    <x v="1"/>
    <n v="1"/>
    <x v="2"/>
    <x v="3"/>
    <x v="2"/>
    <x v="2"/>
    <x v="3"/>
    <x v="3"/>
    <x v="2"/>
    <n v="1"/>
    <x v="4"/>
    <x v="0"/>
    <n v="1"/>
    <x v="0"/>
    <n v="1"/>
    <x v="4"/>
    <x v="1"/>
    <x v="1"/>
    <x v="0"/>
    <x v="1"/>
    <n v="2"/>
  </r>
  <r>
    <x v="7"/>
    <s v="Coimbatore "/>
    <x v="1"/>
    <x v="2"/>
    <n v="3"/>
    <x v="1"/>
    <n v="1"/>
    <x v="1"/>
    <x v="1"/>
    <x v="1"/>
    <n v="2"/>
    <x v="2"/>
    <n v="2"/>
    <x v="1"/>
    <n v="1"/>
    <x v="0"/>
    <n v="64"/>
    <x v="1"/>
    <n v="2"/>
    <x v="1"/>
    <x v="1"/>
    <x v="0"/>
    <x v="4"/>
    <x v="2"/>
    <n v="5"/>
    <x v="3"/>
    <x v="0"/>
    <x v="2"/>
    <x v="4"/>
    <x v="0"/>
    <x v="4"/>
    <x v="2"/>
    <n v="1"/>
    <x v="1"/>
    <x v="1"/>
    <n v="2"/>
    <x v="0"/>
    <n v="1"/>
    <x v="0"/>
    <x v="1"/>
    <x v="3"/>
    <x v="0"/>
    <x v="0"/>
    <n v="1"/>
  </r>
  <r>
    <x v="11"/>
    <s v="Coimbatore "/>
    <x v="0"/>
    <x v="0"/>
    <n v="1"/>
    <x v="1"/>
    <n v="1"/>
    <x v="1"/>
    <x v="1"/>
    <x v="2"/>
    <n v="1"/>
    <x v="1"/>
    <n v="1"/>
    <x v="0"/>
    <n v="2"/>
    <x v="0"/>
    <n v="20"/>
    <x v="3"/>
    <n v="1"/>
    <x v="1"/>
    <x v="1"/>
    <x v="4"/>
    <x v="1"/>
    <x v="2"/>
    <n v="5"/>
    <x v="0"/>
    <x v="2"/>
    <x v="4"/>
    <x v="2"/>
    <x v="1"/>
    <x v="0"/>
    <x v="0"/>
    <n v="2"/>
    <x v="1"/>
    <x v="0"/>
    <n v="1"/>
    <x v="1"/>
    <n v="2"/>
    <x v="1"/>
    <x v="3"/>
    <x v="3"/>
    <x v="0"/>
    <x v="2"/>
    <n v="3"/>
  </r>
  <r>
    <x v="6"/>
    <m/>
    <x v="0"/>
    <x v="1"/>
    <n v="2"/>
    <x v="1"/>
    <n v="1"/>
    <x v="1"/>
    <x v="1"/>
    <x v="1"/>
    <n v="2"/>
    <x v="1"/>
    <n v="1"/>
    <x v="1"/>
    <n v="1"/>
    <x v="0"/>
    <n v="40"/>
    <x v="1"/>
    <n v="2"/>
    <x v="1"/>
    <x v="1"/>
    <x v="2"/>
    <x v="2"/>
    <x v="3"/>
    <n v="2"/>
    <x v="3"/>
    <x v="0"/>
    <x v="0"/>
    <x v="4"/>
    <x v="1"/>
    <x v="4"/>
    <x v="1"/>
    <n v="3"/>
    <x v="1"/>
    <x v="0"/>
    <n v="1"/>
    <x v="0"/>
    <n v="1"/>
    <x v="3"/>
    <x v="1"/>
    <x v="3"/>
    <x v="0"/>
    <x v="2"/>
    <n v="3"/>
  </r>
  <r>
    <x v="11"/>
    <s v="Coimbatore "/>
    <x v="1"/>
    <x v="0"/>
    <n v="1"/>
    <x v="3"/>
    <n v="2"/>
    <x v="0"/>
    <x v="0"/>
    <x v="1"/>
    <n v="2"/>
    <x v="1"/>
    <n v="1"/>
    <x v="0"/>
    <n v="2"/>
    <x v="0"/>
    <n v="64"/>
    <x v="3"/>
    <n v="1"/>
    <x v="2"/>
    <x v="1"/>
    <x v="2"/>
    <x v="1"/>
    <x v="2"/>
    <n v="5"/>
    <x v="0"/>
    <x v="0"/>
    <x v="1"/>
    <x v="4"/>
    <x v="0"/>
    <x v="0"/>
    <x v="0"/>
    <n v="2"/>
    <x v="1"/>
    <x v="1"/>
    <n v="2"/>
    <x v="1"/>
    <n v="2"/>
    <x v="1"/>
    <x v="1"/>
    <x v="0"/>
    <x v="0"/>
    <x v="2"/>
    <n v="3"/>
  </r>
  <r>
    <x v="12"/>
    <s v="Paramakudi"/>
    <x v="1"/>
    <x v="1"/>
    <n v="2"/>
    <x v="1"/>
    <n v="1"/>
    <x v="1"/>
    <x v="1"/>
    <x v="2"/>
    <n v="1"/>
    <x v="1"/>
    <n v="1"/>
    <x v="0"/>
    <n v="2"/>
    <x v="5"/>
    <n v="50"/>
    <x v="3"/>
    <n v="1"/>
    <x v="0"/>
    <x v="0"/>
    <x v="3"/>
    <x v="0"/>
    <x v="1"/>
    <n v="1"/>
    <x v="1"/>
    <x v="1"/>
    <x v="1"/>
    <x v="0"/>
    <x v="1"/>
    <x v="1"/>
    <x v="2"/>
    <n v="1"/>
    <x v="2"/>
    <x v="0"/>
    <n v="1"/>
    <x v="1"/>
    <n v="2"/>
    <x v="1"/>
    <x v="0"/>
    <x v="0"/>
    <x v="0"/>
    <x v="1"/>
    <n v="2"/>
  </r>
  <r>
    <x v="12"/>
    <m/>
    <x v="1"/>
    <x v="1"/>
    <n v="2"/>
    <x v="1"/>
    <n v="1"/>
    <x v="1"/>
    <x v="1"/>
    <x v="2"/>
    <n v="1"/>
    <x v="1"/>
    <n v="1"/>
    <x v="1"/>
    <n v="1"/>
    <x v="0"/>
    <n v="64"/>
    <x v="3"/>
    <n v="1"/>
    <x v="1"/>
    <x v="1"/>
    <x v="2"/>
    <x v="4"/>
    <x v="4"/>
    <n v="4"/>
    <x v="2"/>
    <x v="0"/>
    <x v="4"/>
    <x v="4"/>
    <x v="0"/>
    <x v="4"/>
    <x v="1"/>
    <n v="3"/>
    <x v="1"/>
    <x v="0"/>
    <n v="1"/>
    <x v="1"/>
    <n v="2"/>
    <x v="1"/>
    <x v="1"/>
    <x v="1"/>
    <x v="4"/>
    <x v="1"/>
    <n v="2"/>
  </r>
  <r>
    <x v="6"/>
    <s v="Bangalore "/>
    <x v="1"/>
    <x v="2"/>
    <n v="3"/>
    <x v="1"/>
    <n v="1"/>
    <x v="1"/>
    <x v="1"/>
    <x v="1"/>
    <n v="2"/>
    <x v="0"/>
    <n v="3"/>
    <x v="0"/>
    <n v="2"/>
    <x v="0"/>
    <n v="64"/>
    <x v="2"/>
    <n v="4"/>
    <x v="4"/>
    <x v="1"/>
    <x v="2"/>
    <x v="3"/>
    <x v="2"/>
    <n v="5"/>
    <x v="3"/>
    <x v="3"/>
    <x v="4"/>
    <x v="0"/>
    <x v="0"/>
    <x v="0"/>
    <x v="0"/>
    <n v="2"/>
    <x v="1"/>
    <x v="0"/>
    <n v="1"/>
    <x v="0"/>
    <n v="1"/>
    <x v="3"/>
    <x v="0"/>
    <x v="0"/>
    <x v="0"/>
    <x v="2"/>
    <n v="3"/>
  </r>
  <r>
    <x v="8"/>
    <m/>
    <x v="0"/>
    <x v="0"/>
    <n v="1"/>
    <x v="1"/>
    <n v="1"/>
    <x v="1"/>
    <x v="1"/>
    <x v="2"/>
    <n v="1"/>
    <x v="0"/>
    <n v="3"/>
    <x v="1"/>
    <n v="1"/>
    <x v="8"/>
    <n v="64"/>
    <x v="2"/>
    <n v="4"/>
    <x v="3"/>
    <x v="2"/>
    <x v="3"/>
    <x v="4"/>
    <x v="4"/>
    <n v="4"/>
    <x v="1"/>
    <x v="0"/>
    <x v="0"/>
    <x v="2"/>
    <x v="2"/>
    <x v="3"/>
    <x v="3"/>
    <n v="4"/>
    <x v="0"/>
    <x v="0"/>
    <n v="1"/>
    <x v="1"/>
    <n v="2"/>
    <x v="1"/>
    <x v="4"/>
    <x v="3"/>
    <x v="0"/>
    <x v="2"/>
    <n v="3"/>
  </r>
  <r>
    <x v="13"/>
    <s v="Tezpur"/>
    <x v="0"/>
    <x v="0"/>
    <n v="1"/>
    <x v="1"/>
    <n v="1"/>
    <x v="1"/>
    <x v="1"/>
    <x v="1"/>
    <n v="2"/>
    <x v="0"/>
    <n v="3"/>
    <x v="0"/>
    <n v="2"/>
    <x v="5"/>
    <n v="64"/>
    <x v="0"/>
    <n v="3"/>
    <x v="1"/>
    <x v="3"/>
    <x v="2"/>
    <x v="1"/>
    <x v="2"/>
    <n v="5"/>
    <x v="0"/>
    <x v="3"/>
    <x v="1"/>
    <x v="1"/>
    <x v="2"/>
    <x v="1"/>
    <x v="0"/>
    <n v="2"/>
    <x v="2"/>
    <x v="1"/>
    <n v="2"/>
    <x v="1"/>
    <n v="2"/>
    <x v="1"/>
    <x v="2"/>
    <x v="0"/>
    <x v="2"/>
    <x v="2"/>
    <n v="3"/>
  </r>
  <r>
    <x v="11"/>
    <s v="Madurai "/>
    <x v="1"/>
    <x v="1"/>
    <n v="2"/>
    <x v="3"/>
    <n v="2"/>
    <x v="0"/>
    <x v="0"/>
    <x v="1"/>
    <n v="2"/>
    <x v="2"/>
    <n v="2"/>
    <x v="1"/>
    <n v="1"/>
    <x v="0"/>
    <n v="64"/>
    <x v="1"/>
    <n v="2"/>
    <x v="4"/>
    <x v="0"/>
    <x v="2"/>
    <x v="0"/>
    <x v="3"/>
    <n v="2"/>
    <x v="0"/>
    <x v="0"/>
    <x v="0"/>
    <x v="2"/>
    <x v="0"/>
    <x v="0"/>
    <x v="0"/>
    <n v="2"/>
    <x v="2"/>
    <x v="0"/>
    <n v="1"/>
    <x v="0"/>
    <n v="1"/>
    <x v="3"/>
    <x v="1"/>
    <x v="1"/>
    <x v="4"/>
    <x v="1"/>
    <n v="2"/>
  </r>
  <r>
    <x v="10"/>
    <m/>
    <x v="1"/>
    <x v="0"/>
    <n v="1"/>
    <x v="1"/>
    <n v="1"/>
    <x v="1"/>
    <x v="1"/>
    <x v="2"/>
    <n v="1"/>
    <x v="2"/>
    <n v="2"/>
    <x v="1"/>
    <n v="1"/>
    <x v="0"/>
    <n v="10"/>
    <x v="0"/>
    <n v="3"/>
    <x v="3"/>
    <x v="2"/>
    <x v="1"/>
    <x v="2"/>
    <x v="2"/>
    <n v="5"/>
    <x v="4"/>
    <x v="0"/>
    <x v="3"/>
    <x v="1"/>
    <x v="4"/>
    <x v="2"/>
    <x v="2"/>
    <n v="1"/>
    <x v="1"/>
    <x v="1"/>
    <n v="2"/>
    <x v="0"/>
    <n v="1"/>
    <x v="5"/>
    <x v="4"/>
    <x v="3"/>
    <x v="4"/>
    <x v="0"/>
    <n v="1"/>
  </r>
  <r>
    <x v="10"/>
    <s v="Coimbatore"/>
    <x v="0"/>
    <x v="0"/>
    <n v="1"/>
    <x v="1"/>
    <n v="1"/>
    <x v="1"/>
    <x v="1"/>
    <x v="1"/>
    <n v="2"/>
    <x v="0"/>
    <n v="3"/>
    <x v="1"/>
    <n v="1"/>
    <x v="0"/>
    <n v="5"/>
    <x v="2"/>
    <n v="4"/>
    <x v="0"/>
    <x v="3"/>
    <x v="3"/>
    <x v="3"/>
    <x v="3"/>
    <n v="2"/>
    <x v="1"/>
    <x v="4"/>
    <x v="3"/>
    <x v="0"/>
    <x v="2"/>
    <x v="1"/>
    <x v="0"/>
    <n v="2"/>
    <x v="0"/>
    <x v="0"/>
    <n v="1"/>
    <x v="0"/>
    <n v="1"/>
    <x v="3"/>
    <x v="2"/>
    <x v="0"/>
    <x v="1"/>
    <x v="2"/>
    <n v="3"/>
  </r>
  <r>
    <x v="0"/>
    <s v="Chennai"/>
    <x v="1"/>
    <x v="0"/>
    <n v="1"/>
    <x v="1"/>
    <n v="1"/>
    <x v="1"/>
    <x v="1"/>
    <x v="1"/>
    <n v="2"/>
    <x v="2"/>
    <n v="2"/>
    <x v="1"/>
    <n v="1"/>
    <x v="9"/>
    <n v="5"/>
    <x v="2"/>
    <n v="4"/>
    <x v="2"/>
    <x v="0"/>
    <x v="0"/>
    <x v="0"/>
    <x v="1"/>
    <n v="1"/>
    <x v="0"/>
    <x v="0"/>
    <x v="1"/>
    <x v="3"/>
    <x v="1"/>
    <x v="0"/>
    <x v="0"/>
    <n v="2"/>
    <x v="2"/>
    <x v="0"/>
    <n v="1"/>
    <x v="0"/>
    <n v="1"/>
    <x v="6"/>
    <x v="0"/>
    <x v="0"/>
    <x v="0"/>
    <x v="2"/>
    <n v="3"/>
  </r>
  <r>
    <x v="0"/>
    <m/>
    <x v="1"/>
    <x v="0"/>
    <n v="1"/>
    <x v="1"/>
    <n v="1"/>
    <x v="1"/>
    <x v="1"/>
    <x v="1"/>
    <n v="2"/>
    <x v="1"/>
    <n v="1"/>
    <x v="1"/>
    <n v="1"/>
    <x v="0"/>
    <n v="30"/>
    <x v="3"/>
    <n v="1"/>
    <x v="2"/>
    <x v="0"/>
    <x v="3"/>
    <x v="4"/>
    <x v="3"/>
    <n v="2"/>
    <x v="4"/>
    <x v="2"/>
    <x v="1"/>
    <x v="0"/>
    <x v="1"/>
    <x v="1"/>
    <x v="0"/>
    <n v="2"/>
    <x v="2"/>
    <x v="0"/>
    <n v="1"/>
    <x v="0"/>
    <n v="1"/>
    <x v="3"/>
    <x v="0"/>
    <x v="4"/>
    <x v="4"/>
    <x v="2"/>
    <n v="3"/>
  </r>
  <r>
    <x v="14"/>
    <s v="Tamil Nadu"/>
    <x v="0"/>
    <x v="0"/>
    <n v="1"/>
    <x v="1"/>
    <n v="1"/>
    <x v="0"/>
    <x v="0"/>
    <x v="1"/>
    <n v="2"/>
    <x v="1"/>
    <n v="1"/>
    <x v="0"/>
    <n v="2"/>
    <x v="0"/>
    <n v="100"/>
    <x v="1"/>
    <n v="2"/>
    <x v="1"/>
    <x v="1"/>
    <x v="2"/>
    <x v="0"/>
    <x v="0"/>
    <n v="3"/>
    <x v="0"/>
    <x v="0"/>
    <x v="0"/>
    <x v="4"/>
    <x v="1"/>
    <x v="0"/>
    <x v="0"/>
    <n v="2"/>
    <x v="1"/>
    <x v="0"/>
    <n v="1"/>
    <x v="1"/>
    <n v="2"/>
    <x v="1"/>
    <x v="1"/>
    <x v="1"/>
    <x v="4"/>
    <x v="2"/>
    <n v="3"/>
  </r>
  <r>
    <x v="7"/>
    <s v="Coimbatore"/>
    <x v="0"/>
    <x v="0"/>
    <n v="1"/>
    <x v="1"/>
    <n v="1"/>
    <x v="1"/>
    <x v="1"/>
    <x v="0"/>
    <n v="3"/>
    <x v="0"/>
    <n v="3"/>
    <x v="0"/>
    <n v="2"/>
    <x v="0"/>
    <n v="4"/>
    <x v="1"/>
    <n v="2"/>
    <x v="0"/>
    <x v="3"/>
    <x v="3"/>
    <x v="4"/>
    <x v="2"/>
    <n v="5"/>
    <x v="2"/>
    <x v="1"/>
    <x v="1"/>
    <x v="1"/>
    <x v="1"/>
    <x v="1"/>
    <x v="1"/>
    <n v="3"/>
    <x v="0"/>
    <x v="1"/>
    <n v="2"/>
    <x v="1"/>
    <n v="2"/>
    <x v="1"/>
    <x v="4"/>
    <x v="3"/>
    <x v="0"/>
    <x v="1"/>
    <n v="2"/>
  </r>
  <r>
    <x v="10"/>
    <s v="Chennai "/>
    <x v="1"/>
    <x v="0"/>
    <n v="1"/>
    <x v="0"/>
    <n v="4"/>
    <x v="1"/>
    <x v="1"/>
    <x v="1"/>
    <n v="2"/>
    <x v="1"/>
    <n v="1"/>
    <x v="0"/>
    <n v="2"/>
    <x v="0"/>
    <n v="64"/>
    <x v="3"/>
    <n v="1"/>
    <x v="2"/>
    <x v="0"/>
    <x v="0"/>
    <x v="4"/>
    <x v="2"/>
    <n v="5"/>
    <x v="2"/>
    <x v="2"/>
    <x v="4"/>
    <x v="3"/>
    <x v="0"/>
    <x v="0"/>
    <x v="1"/>
    <n v="3"/>
    <x v="1"/>
    <x v="0"/>
    <n v="1"/>
    <x v="1"/>
    <n v="2"/>
    <x v="1"/>
    <x v="3"/>
    <x v="4"/>
    <x v="0"/>
    <x v="1"/>
    <n v="2"/>
  </r>
  <r>
    <x v="9"/>
    <s v="Coimbatore "/>
    <x v="0"/>
    <x v="0"/>
    <n v="1"/>
    <x v="1"/>
    <n v="1"/>
    <x v="1"/>
    <x v="1"/>
    <x v="2"/>
    <n v="1"/>
    <x v="1"/>
    <n v="1"/>
    <x v="0"/>
    <n v="2"/>
    <x v="0"/>
    <n v="64"/>
    <x v="3"/>
    <n v="1"/>
    <x v="2"/>
    <x v="0"/>
    <x v="0"/>
    <x v="0"/>
    <x v="1"/>
    <n v="1"/>
    <x v="2"/>
    <x v="0"/>
    <x v="1"/>
    <x v="0"/>
    <x v="1"/>
    <x v="0"/>
    <x v="0"/>
    <n v="2"/>
    <x v="2"/>
    <x v="1"/>
    <n v="2"/>
    <x v="1"/>
    <n v="2"/>
    <x v="1"/>
    <x v="1"/>
    <x v="1"/>
    <x v="4"/>
    <x v="2"/>
    <n v="3"/>
  </r>
  <r>
    <x v="14"/>
    <m/>
    <x v="1"/>
    <x v="1"/>
    <n v="2"/>
    <x v="1"/>
    <n v="1"/>
    <x v="1"/>
    <x v="1"/>
    <x v="0"/>
    <n v="3"/>
    <x v="1"/>
    <n v="1"/>
    <x v="0"/>
    <n v="2"/>
    <x v="0"/>
    <n v="8"/>
    <x v="1"/>
    <n v="2"/>
    <x v="4"/>
    <x v="4"/>
    <x v="1"/>
    <x v="2"/>
    <x v="2"/>
    <n v="5"/>
    <x v="1"/>
    <x v="4"/>
    <x v="0"/>
    <x v="2"/>
    <x v="3"/>
    <x v="4"/>
    <x v="3"/>
    <n v="4"/>
    <x v="3"/>
    <x v="0"/>
    <n v="1"/>
    <x v="0"/>
    <n v="1"/>
    <x v="6"/>
    <x v="4"/>
    <x v="3"/>
    <x v="3"/>
    <x v="0"/>
    <n v="1"/>
  </r>
  <r>
    <x v="4"/>
    <s v="Chennai"/>
    <x v="1"/>
    <x v="2"/>
    <n v="3"/>
    <x v="1"/>
    <n v="1"/>
    <x v="0"/>
    <x v="0"/>
    <x v="1"/>
    <n v="2"/>
    <x v="1"/>
    <n v="1"/>
    <x v="1"/>
    <n v="1"/>
    <x v="0"/>
    <n v="500"/>
    <x v="1"/>
    <n v="2"/>
    <x v="0"/>
    <x v="3"/>
    <x v="3"/>
    <x v="2"/>
    <x v="2"/>
    <n v="5"/>
    <x v="1"/>
    <x v="4"/>
    <x v="3"/>
    <x v="2"/>
    <x v="2"/>
    <x v="1"/>
    <x v="2"/>
    <n v="1"/>
    <x v="0"/>
    <x v="0"/>
    <n v="1"/>
    <x v="0"/>
    <n v="1"/>
    <x v="0"/>
    <x v="2"/>
    <x v="2"/>
    <x v="1"/>
    <x v="1"/>
    <n v="2"/>
  </r>
  <r>
    <x v="15"/>
    <s v=" Guwahati"/>
    <x v="0"/>
    <x v="0"/>
    <n v="1"/>
    <x v="1"/>
    <n v="1"/>
    <x v="1"/>
    <x v="1"/>
    <x v="0"/>
    <n v="3"/>
    <x v="2"/>
    <n v="2"/>
    <x v="2"/>
    <n v="3"/>
    <x v="5"/>
    <n v="64"/>
    <x v="0"/>
    <n v="3"/>
    <x v="2"/>
    <x v="0"/>
    <x v="0"/>
    <x v="2"/>
    <x v="1"/>
    <n v="1"/>
    <x v="1"/>
    <x v="0"/>
    <x v="4"/>
    <x v="0"/>
    <x v="2"/>
    <x v="1"/>
    <x v="3"/>
    <n v="4"/>
    <x v="2"/>
    <x v="0"/>
    <n v="1"/>
    <x v="0"/>
    <n v="1"/>
    <x v="3"/>
    <x v="1"/>
    <x v="0"/>
    <x v="1"/>
    <x v="1"/>
    <n v="2"/>
  </r>
  <r>
    <x v="8"/>
    <s v=" Bonda"/>
    <x v="0"/>
    <x v="0"/>
    <n v="1"/>
    <x v="1"/>
    <n v="1"/>
    <x v="1"/>
    <x v="1"/>
    <x v="2"/>
    <n v="1"/>
    <x v="2"/>
    <n v="2"/>
    <x v="0"/>
    <n v="2"/>
    <x v="5"/>
    <n v="64"/>
    <x v="0"/>
    <n v="3"/>
    <x v="0"/>
    <x v="3"/>
    <x v="3"/>
    <x v="2"/>
    <x v="2"/>
    <n v="5"/>
    <x v="0"/>
    <x v="1"/>
    <x v="1"/>
    <x v="0"/>
    <x v="1"/>
    <x v="1"/>
    <x v="0"/>
    <n v="2"/>
    <x v="2"/>
    <x v="1"/>
    <n v="2"/>
    <x v="0"/>
    <n v="1"/>
    <x v="3"/>
    <x v="4"/>
    <x v="0"/>
    <x v="0"/>
    <x v="1"/>
    <n v="2"/>
  </r>
  <r>
    <x v="0"/>
    <s v="Chennai"/>
    <x v="1"/>
    <x v="2"/>
    <n v="3"/>
    <x v="1"/>
    <n v="1"/>
    <x v="1"/>
    <x v="1"/>
    <x v="1"/>
    <n v="2"/>
    <x v="0"/>
    <n v="3"/>
    <x v="1"/>
    <n v="1"/>
    <x v="10"/>
    <n v="10"/>
    <x v="0"/>
    <n v="3"/>
    <x v="2"/>
    <x v="1"/>
    <x v="2"/>
    <x v="4"/>
    <x v="3"/>
    <n v="2"/>
    <x v="0"/>
    <x v="0"/>
    <x v="4"/>
    <x v="4"/>
    <x v="0"/>
    <x v="0"/>
    <x v="0"/>
    <n v="2"/>
    <x v="1"/>
    <x v="0"/>
    <n v="1"/>
    <x v="0"/>
    <n v="1"/>
    <x v="2"/>
    <x v="0"/>
    <x v="1"/>
    <x v="0"/>
    <x v="2"/>
    <n v="3"/>
  </r>
  <r>
    <x v="16"/>
    <s v="West Bengal"/>
    <x v="1"/>
    <x v="2"/>
    <n v="3"/>
    <x v="2"/>
    <n v="3"/>
    <x v="1"/>
    <x v="1"/>
    <x v="1"/>
    <n v="2"/>
    <x v="2"/>
    <n v="2"/>
    <x v="1"/>
    <n v="1"/>
    <x v="11"/>
    <n v="64"/>
    <x v="0"/>
    <n v="3"/>
    <x v="2"/>
    <x v="0"/>
    <x v="2"/>
    <x v="4"/>
    <x v="3"/>
    <n v="2"/>
    <x v="0"/>
    <x v="1"/>
    <x v="4"/>
    <x v="0"/>
    <x v="1"/>
    <x v="1"/>
    <x v="0"/>
    <n v="2"/>
    <x v="1"/>
    <x v="0"/>
    <n v="1"/>
    <x v="0"/>
    <n v="1"/>
    <x v="7"/>
    <x v="0"/>
    <x v="4"/>
    <x v="0"/>
    <x v="2"/>
    <n v="3"/>
  </r>
  <r>
    <x v="6"/>
    <m/>
    <x v="0"/>
    <x v="0"/>
    <n v="1"/>
    <x v="1"/>
    <n v="1"/>
    <x v="1"/>
    <x v="1"/>
    <x v="1"/>
    <n v="2"/>
    <x v="1"/>
    <n v="1"/>
    <x v="1"/>
    <n v="1"/>
    <x v="0"/>
    <n v="3"/>
    <x v="0"/>
    <n v="3"/>
    <x v="2"/>
    <x v="0"/>
    <x v="0"/>
    <x v="2"/>
    <x v="1"/>
    <n v="1"/>
    <x v="0"/>
    <x v="1"/>
    <x v="0"/>
    <x v="0"/>
    <x v="1"/>
    <x v="1"/>
    <x v="1"/>
    <n v="3"/>
    <x v="1"/>
    <x v="0"/>
    <n v="1"/>
    <x v="0"/>
    <n v="1"/>
    <x v="4"/>
    <x v="0"/>
    <x v="4"/>
    <x v="4"/>
    <x v="1"/>
    <n v="2"/>
  </r>
  <r>
    <x v="15"/>
    <s v="Riyadh"/>
    <x v="1"/>
    <x v="0"/>
    <n v="1"/>
    <x v="1"/>
    <n v="1"/>
    <x v="1"/>
    <x v="1"/>
    <x v="0"/>
    <n v="3"/>
    <x v="0"/>
    <n v="3"/>
    <x v="1"/>
    <n v="1"/>
    <x v="12"/>
    <n v="64"/>
    <x v="2"/>
    <n v="4"/>
    <x v="0"/>
    <x v="0"/>
    <x v="4"/>
    <x v="2"/>
    <x v="4"/>
    <n v="4"/>
    <x v="0"/>
    <x v="4"/>
    <x v="0"/>
    <x v="4"/>
    <x v="1"/>
    <x v="1"/>
    <x v="0"/>
    <n v="2"/>
    <x v="0"/>
    <x v="0"/>
    <n v="1"/>
    <x v="0"/>
    <n v="1"/>
    <x v="8"/>
    <x v="2"/>
    <x v="3"/>
    <x v="3"/>
    <x v="2"/>
    <n v="3"/>
  </r>
  <r>
    <x v="16"/>
    <s v="Coimbatore"/>
    <x v="0"/>
    <x v="0"/>
    <n v="1"/>
    <x v="1"/>
    <n v="1"/>
    <x v="1"/>
    <x v="1"/>
    <x v="1"/>
    <n v="2"/>
    <x v="0"/>
    <n v="3"/>
    <x v="2"/>
    <n v="3"/>
    <x v="13"/>
    <n v="33"/>
    <x v="2"/>
    <n v="4"/>
    <x v="1"/>
    <x v="1"/>
    <x v="2"/>
    <x v="4"/>
    <x v="0"/>
    <n v="3"/>
    <x v="0"/>
    <x v="0"/>
    <x v="0"/>
    <x v="4"/>
    <x v="0"/>
    <x v="0"/>
    <x v="2"/>
    <n v="1"/>
    <x v="1"/>
    <x v="0"/>
    <n v="1"/>
    <x v="1"/>
    <n v="2"/>
    <x v="1"/>
    <x v="1"/>
    <x v="1"/>
    <x v="0"/>
    <x v="2"/>
    <n v="3"/>
  </r>
  <r>
    <x v="9"/>
    <m/>
    <x v="1"/>
    <x v="1"/>
    <n v="2"/>
    <x v="1"/>
    <n v="1"/>
    <x v="0"/>
    <x v="0"/>
    <x v="1"/>
    <n v="2"/>
    <x v="2"/>
    <n v="2"/>
    <x v="0"/>
    <n v="2"/>
    <x v="0"/>
    <n v="10"/>
    <x v="2"/>
    <n v="4"/>
    <x v="1"/>
    <x v="1"/>
    <x v="0"/>
    <x v="2"/>
    <x v="0"/>
    <n v="3"/>
    <x v="0"/>
    <x v="0"/>
    <x v="1"/>
    <x v="4"/>
    <x v="0"/>
    <x v="4"/>
    <x v="0"/>
    <n v="2"/>
    <x v="1"/>
    <x v="0"/>
    <n v="1"/>
    <x v="1"/>
    <n v="2"/>
    <x v="1"/>
    <x v="1"/>
    <x v="1"/>
    <x v="4"/>
    <x v="2"/>
    <n v="3"/>
  </r>
  <r>
    <x v="6"/>
    <s v=" Bangalore "/>
    <x v="1"/>
    <x v="2"/>
    <n v="3"/>
    <x v="1"/>
    <n v="1"/>
    <x v="1"/>
    <x v="1"/>
    <x v="1"/>
    <n v="2"/>
    <x v="1"/>
    <n v="1"/>
    <x v="1"/>
    <n v="1"/>
    <x v="0"/>
    <n v="200"/>
    <x v="0"/>
    <n v="3"/>
    <x v="1"/>
    <x v="0"/>
    <x v="0"/>
    <x v="2"/>
    <x v="2"/>
    <n v="5"/>
    <x v="2"/>
    <x v="1"/>
    <x v="3"/>
    <x v="0"/>
    <x v="0"/>
    <x v="4"/>
    <x v="0"/>
    <n v="2"/>
    <x v="1"/>
    <x v="1"/>
    <n v="2"/>
    <x v="0"/>
    <n v="1"/>
    <x v="3"/>
    <x v="0"/>
    <x v="0"/>
    <x v="0"/>
    <x v="1"/>
    <n v="2"/>
  </r>
  <r>
    <x v="10"/>
    <s v="Chennai"/>
    <x v="1"/>
    <x v="0"/>
    <n v="1"/>
    <x v="1"/>
    <n v="1"/>
    <x v="1"/>
    <x v="1"/>
    <x v="1"/>
    <n v="2"/>
    <x v="2"/>
    <n v="2"/>
    <x v="0"/>
    <n v="2"/>
    <x v="0"/>
    <n v="20"/>
    <x v="2"/>
    <n v="4"/>
    <x v="0"/>
    <x v="3"/>
    <x v="3"/>
    <x v="3"/>
    <x v="2"/>
    <n v="5"/>
    <x v="1"/>
    <x v="3"/>
    <x v="3"/>
    <x v="4"/>
    <x v="2"/>
    <x v="1"/>
    <x v="0"/>
    <n v="2"/>
    <x v="1"/>
    <x v="0"/>
    <n v="1"/>
    <x v="0"/>
    <n v="1"/>
    <x v="6"/>
    <x v="3"/>
    <x v="3"/>
    <x v="2"/>
    <x v="2"/>
    <n v="3"/>
  </r>
  <r>
    <x v="6"/>
    <m/>
    <x v="1"/>
    <x v="0"/>
    <n v="1"/>
    <x v="0"/>
    <n v="4"/>
    <x v="1"/>
    <x v="1"/>
    <x v="1"/>
    <n v="2"/>
    <x v="2"/>
    <n v="2"/>
    <x v="0"/>
    <n v="2"/>
    <x v="0"/>
    <n v="85"/>
    <x v="1"/>
    <n v="2"/>
    <x v="0"/>
    <x v="0"/>
    <x v="0"/>
    <x v="3"/>
    <x v="4"/>
    <n v="4"/>
    <x v="0"/>
    <x v="4"/>
    <x v="0"/>
    <x v="3"/>
    <x v="0"/>
    <x v="4"/>
    <x v="0"/>
    <n v="2"/>
    <x v="0"/>
    <x v="0"/>
    <n v="1"/>
    <x v="0"/>
    <n v="1"/>
    <x v="0"/>
    <x v="2"/>
    <x v="4"/>
    <x v="0"/>
    <x v="2"/>
    <n v="3"/>
  </r>
  <r>
    <x v="17"/>
    <m/>
    <x v="0"/>
    <x v="0"/>
    <n v="1"/>
    <x v="1"/>
    <n v="1"/>
    <x v="1"/>
    <x v="1"/>
    <x v="1"/>
    <n v="2"/>
    <x v="1"/>
    <n v="1"/>
    <x v="0"/>
    <n v="2"/>
    <x v="0"/>
    <n v="1"/>
    <x v="1"/>
    <n v="2"/>
    <x v="0"/>
    <x v="3"/>
    <x v="3"/>
    <x v="3"/>
    <x v="1"/>
    <n v="1"/>
    <x v="1"/>
    <x v="4"/>
    <x v="3"/>
    <x v="1"/>
    <x v="2"/>
    <x v="1"/>
    <x v="3"/>
    <n v="4"/>
    <x v="0"/>
    <x v="1"/>
    <n v="2"/>
    <x v="1"/>
    <n v="2"/>
    <x v="1"/>
    <x v="2"/>
    <x v="2"/>
    <x v="1"/>
    <x v="2"/>
    <n v="3"/>
  </r>
  <r>
    <x v="14"/>
    <s v="Jorhat "/>
    <x v="0"/>
    <x v="0"/>
    <n v="1"/>
    <x v="1"/>
    <n v="1"/>
    <x v="0"/>
    <x v="0"/>
    <x v="1"/>
    <n v="2"/>
    <x v="1"/>
    <n v="1"/>
    <x v="0"/>
    <n v="2"/>
    <x v="14"/>
    <n v="1"/>
    <x v="2"/>
    <n v="4"/>
    <x v="1"/>
    <x v="1"/>
    <x v="3"/>
    <x v="3"/>
    <x v="0"/>
    <n v="3"/>
    <x v="1"/>
    <x v="4"/>
    <x v="3"/>
    <x v="1"/>
    <x v="2"/>
    <x v="1"/>
    <x v="3"/>
    <n v="4"/>
    <x v="0"/>
    <x v="1"/>
    <n v="2"/>
    <x v="1"/>
    <n v="2"/>
    <x v="1"/>
    <x v="2"/>
    <x v="2"/>
    <x v="1"/>
    <x v="2"/>
    <n v="3"/>
  </r>
  <r>
    <x v="18"/>
    <s v="Jorhat"/>
    <x v="0"/>
    <x v="0"/>
    <n v="1"/>
    <x v="1"/>
    <n v="1"/>
    <x v="1"/>
    <x v="1"/>
    <x v="1"/>
    <n v="2"/>
    <x v="1"/>
    <n v="1"/>
    <x v="1"/>
    <n v="1"/>
    <x v="15"/>
    <n v="64"/>
    <x v="3"/>
    <n v="1"/>
    <x v="2"/>
    <x v="0"/>
    <x v="0"/>
    <x v="0"/>
    <x v="3"/>
    <n v="2"/>
    <x v="0"/>
    <x v="0"/>
    <x v="1"/>
    <x v="4"/>
    <x v="0"/>
    <x v="1"/>
    <x v="0"/>
    <n v="2"/>
    <x v="1"/>
    <x v="0"/>
    <n v="1"/>
    <x v="1"/>
    <n v="2"/>
    <x v="1"/>
    <x v="1"/>
    <x v="0"/>
    <x v="0"/>
    <x v="1"/>
    <n v="2"/>
  </r>
  <r>
    <x v="8"/>
    <s v="Coimbatore"/>
    <x v="1"/>
    <x v="0"/>
    <n v="1"/>
    <x v="3"/>
    <n v="2"/>
    <x v="1"/>
    <x v="1"/>
    <x v="1"/>
    <n v="2"/>
    <x v="2"/>
    <n v="2"/>
    <x v="0"/>
    <n v="2"/>
    <x v="10"/>
    <n v="25"/>
    <x v="0"/>
    <n v="3"/>
    <x v="1"/>
    <x v="0"/>
    <x v="2"/>
    <x v="2"/>
    <x v="2"/>
    <n v="5"/>
    <x v="2"/>
    <x v="0"/>
    <x v="3"/>
    <x v="1"/>
    <x v="1"/>
    <x v="0"/>
    <x v="0"/>
    <n v="2"/>
    <x v="1"/>
    <x v="1"/>
    <n v="2"/>
    <x v="1"/>
    <n v="2"/>
    <x v="1"/>
    <x v="1"/>
    <x v="3"/>
    <x v="2"/>
    <x v="0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"/>
  </r>
  <r>
    <x v="0"/>
    <x v="0"/>
    <x v="1"/>
    <n v="2"/>
  </r>
  <r>
    <x v="0"/>
    <x v="0"/>
    <x v="1"/>
    <n v="2"/>
  </r>
  <r>
    <x v="1"/>
    <x v="1"/>
    <x v="1"/>
    <n v="2"/>
  </r>
  <r>
    <x v="2"/>
    <x v="2"/>
    <x v="1"/>
    <n v="2"/>
  </r>
  <r>
    <x v="3"/>
    <x v="3"/>
    <x v="0"/>
    <n v="1"/>
  </r>
  <r>
    <x v="1"/>
    <x v="1"/>
    <x v="0"/>
    <n v="1"/>
  </r>
  <r>
    <x v="2"/>
    <x v="2"/>
    <x v="1"/>
    <n v="2"/>
  </r>
  <r>
    <x v="2"/>
    <x v="2"/>
    <x v="1"/>
    <n v="2"/>
  </r>
  <r>
    <x v="0"/>
    <x v="0"/>
    <x v="1"/>
    <n v="2"/>
  </r>
  <r>
    <x v="0"/>
    <x v="0"/>
    <x v="2"/>
    <n v="3"/>
  </r>
  <r>
    <x v="0"/>
    <x v="0"/>
    <x v="2"/>
    <n v="3"/>
  </r>
  <r>
    <x v="3"/>
    <x v="3"/>
    <x v="0"/>
    <n v="1"/>
  </r>
  <r>
    <x v="0"/>
    <x v="0"/>
    <x v="1"/>
    <n v="2"/>
  </r>
  <r>
    <x v="2"/>
    <x v="2"/>
    <x v="1"/>
    <n v="2"/>
  </r>
  <r>
    <x v="2"/>
    <x v="2"/>
    <x v="0"/>
    <n v="1"/>
  </r>
  <r>
    <x v="0"/>
    <x v="0"/>
    <x v="2"/>
    <n v="3"/>
  </r>
  <r>
    <x v="1"/>
    <x v="1"/>
    <x v="2"/>
    <n v="3"/>
  </r>
  <r>
    <x v="0"/>
    <x v="0"/>
    <x v="2"/>
    <n v="3"/>
  </r>
  <r>
    <x v="2"/>
    <x v="2"/>
    <x v="1"/>
    <n v="2"/>
  </r>
  <r>
    <x v="1"/>
    <x v="1"/>
    <x v="1"/>
    <n v="2"/>
  </r>
  <r>
    <x v="0"/>
    <x v="0"/>
    <x v="2"/>
    <n v="3"/>
  </r>
  <r>
    <x v="3"/>
    <x v="3"/>
    <x v="2"/>
    <n v="3"/>
  </r>
  <r>
    <x v="0"/>
    <x v="0"/>
    <x v="2"/>
    <n v="3"/>
  </r>
  <r>
    <x v="0"/>
    <x v="0"/>
    <x v="1"/>
    <n v="2"/>
  </r>
  <r>
    <x v="2"/>
    <x v="2"/>
    <x v="0"/>
    <n v="1"/>
  </r>
  <r>
    <x v="0"/>
    <x v="0"/>
    <x v="2"/>
    <n v="3"/>
  </r>
  <r>
    <x v="0"/>
    <x v="0"/>
    <x v="2"/>
    <n v="3"/>
  </r>
  <r>
    <x v="0"/>
    <x v="0"/>
    <x v="2"/>
    <n v="3"/>
  </r>
  <r>
    <x v="0"/>
    <x v="0"/>
    <x v="2"/>
    <n v="3"/>
  </r>
  <r>
    <x v="1"/>
    <x v="1"/>
    <x v="1"/>
    <n v="2"/>
  </r>
  <r>
    <x v="1"/>
    <x v="1"/>
    <x v="1"/>
    <n v="2"/>
  </r>
  <r>
    <x v="0"/>
    <x v="0"/>
    <x v="2"/>
    <n v="3"/>
  </r>
  <r>
    <x v="3"/>
    <x v="3"/>
    <x v="0"/>
    <n v="1"/>
  </r>
  <r>
    <x v="2"/>
    <x v="2"/>
    <x v="1"/>
    <n v="2"/>
  </r>
  <r>
    <x v="3"/>
    <x v="3"/>
    <x v="1"/>
    <n v="2"/>
  </r>
  <r>
    <x v="0"/>
    <x v="0"/>
    <x v="1"/>
    <n v="2"/>
  </r>
  <r>
    <x v="0"/>
    <x v="0"/>
    <x v="2"/>
    <n v="3"/>
  </r>
  <r>
    <x v="0"/>
    <x v="0"/>
    <x v="2"/>
    <n v="3"/>
  </r>
  <r>
    <x v="1"/>
    <x v="1"/>
    <x v="1"/>
    <n v="2"/>
  </r>
  <r>
    <x v="0"/>
    <x v="0"/>
    <x v="2"/>
    <n v="3"/>
  </r>
  <r>
    <x v="2"/>
    <x v="2"/>
    <x v="2"/>
    <n v="3"/>
  </r>
  <r>
    <x v="0"/>
    <x v="0"/>
    <x v="2"/>
    <n v="3"/>
  </r>
  <r>
    <x v="0"/>
    <x v="0"/>
    <x v="1"/>
    <n v="2"/>
  </r>
  <r>
    <x v="0"/>
    <x v="0"/>
    <x v="2"/>
    <n v="3"/>
  </r>
  <r>
    <x v="0"/>
    <x v="0"/>
    <x v="2"/>
    <n v="3"/>
  </r>
  <r>
    <x v="3"/>
    <x v="3"/>
    <x v="2"/>
    <n v="3"/>
  </r>
  <r>
    <x v="3"/>
    <x v="3"/>
    <x v="2"/>
    <n v="3"/>
  </r>
  <r>
    <x v="0"/>
    <x v="0"/>
    <x v="1"/>
    <n v="2"/>
  </r>
  <r>
    <x v="0"/>
    <x v="0"/>
    <x v="0"/>
    <n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</r>
  <r>
    <x v="1"/>
    <x v="1"/>
    <x v="1"/>
    <x v="1"/>
  </r>
  <r>
    <x v="0"/>
    <x v="0"/>
    <x v="1"/>
    <x v="1"/>
  </r>
  <r>
    <x v="2"/>
    <x v="2"/>
    <x v="1"/>
    <x v="1"/>
  </r>
  <r>
    <x v="2"/>
    <x v="2"/>
    <x v="1"/>
    <x v="1"/>
  </r>
  <r>
    <x v="1"/>
    <x v="1"/>
    <x v="0"/>
    <x v="0"/>
  </r>
  <r>
    <x v="0"/>
    <x v="0"/>
    <x v="0"/>
    <x v="0"/>
  </r>
  <r>
    <x v="2"/>
    <x v="2"/>
    <x v="1"/>
    <x v="1"/>
  </r>
  <r>
    <x v="1"/>
    <x v="1"/>
    <x v="1"/>
    <x v="1"/>
  </r>
  <r>
    <x v="0"/>
    <x v="0"/>
    <x v="1"/>
    <x v="1"/>
  </r>
  <r>
    <x v="0"/>
    <x v="0"/>
    <x v="2"/>
    <x v="2"/>
  </r>
  <r>
    <x v="0"/>
    <x v="0"/>
    <x v="2"/>
    <x v="2"/>
  </r>
  <r>
    <x v="0"/>
    <x v="0"/>
    <x v="0"/>
    <x v="0"/>
  </r>
  <r>
    <x v="0"/>
    <x v="0"/>
    <x v="1"/>
    <x v="1"/>
  </r>
  <r>
    <x v="0"/>
    <x v="0"/>
    <x v="1"/>
    <x v="1"/>
  </r>
  <r>
    <x v="2"/>
    <x v="2"/>
    <x v="0"/>
    <x v="0"/>
  </r>
  <r>
    <x v="0"/>
    <x v="0"/>
    <x v="2"/>
    <x v="2"/>
  </r>
  <r>
    <x v="1"/>
    <x v="1"/>
    <x v="2"/>
    <x v="2"/>
  </r>
  <r>
    <x v="0"/>
    <x v="0"/>
    <x v="2"/>
    <x v="2"/>
  </r>
  <r>
    <x v="1"/>
    <x v="1"/>
    <x v="1"/>
    <x v="1"/>
  </r>
  <r>
    <x v="1"/>
    <x v="1"/>
    <x v="1"/>
    <x v="1"/>
  </r>
  <r>
    <x v="2"/>
    <x v="2"/>
    <x v="2"/>
    <x v="2"/>
  </r>
  <r>
    <x v="0"/>
    <x v="0"/>
    <x v="2"/>
    <x v="2"/>
  </r>
  <r>
    <x v="0"/>
    <x v="0"/>
    <x v="2"/>
    <x v="2"/>
  </r>
  <r>
    <x v="1"/>
    <x v="1"/>
    <x v="1"/>
    <x v="1"/>
  </r>
  <r>
    <x v="0"/>
    <x v="0"/>
    <x v="0"/>
    <x v="0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1"/>
    <x v="1"/>
  </r>
  <r>
    <x v="0"/>
    <x v="0"/>
    <x v="1"/>
    <x v="1"/>
  </r>
  <r>
    <x v="0"/>
    <x v="0"/>
    <x v="2"/>
    <x v="2"/>
  </r>
  <r>
    <x v="1"/>
    <x v="1"/>
    <x v="0"/>
    <x v="0"/>
  </r>
  <r>
    <x v="2"/>
    <x v="2"/>
    <x v="1"/>
    <x v="1"/>
  </r>
  <r>
    <x v="0"/>
    <x v="0"/>
    <x v="1"/>
    <x v="1"/>
  </r>
  <r>
    <x v="0"/>
    <x v="0"/>
    <x v="1"/>
    <x v="1"/>
  </r>
  <r>
    <x v="2"/>
    <x v="2"/>
    <x v="2"/>
    <x v="2"/>
  </r>
  <r>
    <x v="2"/>
    <x v="2"/>
    <x v="2"/>
    <x v="2"/>
  </r>
  <r>
    <x v="0"/>
    <x v="0"/>
    <x v="1"/>
    <x v="1"/>
  </r>
  <r>
    <x v="0"/>
    <x v="0"/>
    <x v="2"/>
    <x v="2"/>
  </r>
  <r>
    <x v="0"/>
    <x v="0"/>
    <x v="2"/>
    <x v="2"/>
  </r>
  <r>
    <x v="1"/>
    <x v="1"/>
    <x v="2"/>
    <x v="2"/>
  </r>
  <r>
    <x v="2"/>
    <x v="2"/>
    <x v="1"/>
    <x v="1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1"/>
    <x v="1"/>
  </r>
  <r>
    <x v="0"/>
    <x v="0"/>
    <x v="0"/>
    <x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</r>
  <r>
    <x v="0"/>
    <x v="1"/>
    <x v="1"/>
  </r>
  <r>
    <x v="0"/>
    <x v="1"/>
    <x v="1"/>
  </r>
  <r>
    <x v="1"/>
    <x v="1"/>
    <x v="1"/>
  </r>
  <r>
    <x v="0"/>
    <x v="1"/>
    <x v="1"/>
  </r>
  <r>
    <x v="2"/>
    <x v="0"/>
    <x v="0"/>
  </r>
  <r>
    <x v="1"/>
    <x v="0"/>
    <x v="0"/>
  </r>
  <r>
    <x v="3"/>
    <x v="1"/>
    <x v="1"/>
  </r>
  <r>
    <x v="3"/>
    <x v="1"/>
    <x v="1"/>
  </r>
  <r>
    <x v="2"/>
    <x v="1"/>
    <x v="1"/>
  </r>
  <r>
    <x v="0"/>
    <x v="2"/>
    <x v="2"/>
  </r>
  <r>
    <x v="2"/>
    <x v="2"/>
    <x v="2"/>
  </r>
  <r>
    <x v="1"/>
    <x v="0"/>
    <x v="0"/>
  </r>
  <r>
    <x v="0"/>
    <x v="1"/>
    <x v="1"/>
  </r>
  <r>
    <x v="4"/>
    <x v="1"/>
    <x v="1"/>
  </r>
  <r>
    <x v="0"/>
    <x v="0"/>
    <x v="0"/>
  </r>
  <r>
    <x v="4"/>
    <x v="2"/>
    <x v="2"/>
  </r>
  <r>
    <x v="2"/>
    <x v="2"/>
    <x v="2"/>
  </r>
  <r>
    <x v="2"/>
    <x v="2"/>
    <x v="2"/>
  </r>
  <r>
    <x v="3"/>
    <x v="1"/>
    <x v="1"/>
  </r>
  <r>
    <x v="2"/>
    <x v="1"/>
    <x v="1"/>
  </r>
  <r>
    <x v="2"/>
    <x v="2"/>
    <x v="2"/>
  </r>
  <r>
    <x v="3"/>
    <x v="2"/>
    <x v="2"/>
  </r>
  <r>
    <x v="2"/>
    <x v="2"/>
    <x v="2"/>
  </r>
  <r>
    <x v="2"/>
    <x v="1"/>
    <x v="1"/>
  </r>
  <r>
    <x v="1"/>
    <x v="0"/>
    <x v="0"/>
  </r>
  <r>
    <x v="3"/>
    <x v="2"/>
    <x v="2"/>
  </r>
  <r>
    <x v="0"/>
    <x v="2"/>
    <x v="2"/>
  </r>
  <r>
    <x v="3"/>
    <x v="2"/>
    <x v="2"/>
  </r>
  <r>
    <x v="2"/>
    <x v="2"/>
    <x v="2"/>
  </r>
  <r>
    <x v="3"/>
    <x v="1"/>
    <x v="1"/>
  </r>
  <r>
    <x v="0"/>
    <x v="1"/>
    <x v="1"/>
  </r>
  <r>
    <x v="0"/>
    <x v="2"/>
    <x v="2"/>
  </r>
  <r>
    <x v="1"/>
    <x v="0"/>
    <x v="0"/>
  </r>
  <r>
    <x v="3"/>
    <x v="1"/>
    <x v="1"/>
  </r>
  <r>
    <x v="0"/>
    <x v="1"/>
    <x v="1"/>
  </r>
  <r>
    <x v="3"/>
    <x v="1"/>
    <x v="1"/>
  </r>
  <r>
    <x v="2"/>
    <x v="2"/>
    <x v="2"/>
  </r>
  <r>
    <x v="2"/>
    <x v="2"/>
    <x v="2"/>
  </r>
  <r>
    <x v="0"/>
    <x v="1"/>
    <x v="1"/>
  </r>
  <r>
    <x v="4"/>
    <x v="2"/>
    <x v="2"/>
  </r>
  <r>
    <x v="2"/>
    <x v="2"/>
    <x v="2"/>
  </r>
  <r>
    <x v="0"/>
    <x v="2"/>
    <x v="2"/>
  </r>
  <r>
    <x v="0"/>
    <x v="1"/>
    <x v="1"/>
  </r>
  <r>
    <x v="3"/>
    <x v="2"/>
    <x v="2"/>
  </r>
  <r>
    <x v="0"/>
    <x v="2"/>
    <x v="2"/>
  </r>
  <r>
    <x v="3"/>
    <x v="2"/>
    <x v="2"/>
  </r>
  <r>
    <x v="3"/>
    <x v="2"/>
    <x v="2"/>
  </r>
  <r>
    <x v="0"/>
    <x v="1"/>
    <x v="1"/>
  </r>
  <r>
    <x v="2"/>
    <x v="0"/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x v="0"/>
    <x v="0"/>
  </r>
  <r>
    <x v="1"/>
    <n v="1"/>
    <x v="1"/>
    <x v="1"/>
  </r>
  <r>
    <x v="2"/>
    <n v="5"/>
    <x v="1"/>
    <x v="1"/>
  </r>
  <r>
    <x v="2"/>
    <n v="5"/>
    <x v="1"/>
    <x v="1"/>
  </r>
  <r>
    <x v="3"/>
    <n v="2"/>
    <x v="1"/>
    <x v="1"/>
  </r>
  <r>
    <x v="2"/>
    <n v="5"/>
    <x v="0"/>
    <x v="0"/>
  </r>
  <r>
    <x v="2"/>
    <n v="5"/>
    <x v="0"/>
    <x v="0"/>
  </r>
  <r>
    <x v="1"/>
    <n v="1"/>
    <x v="1"/>
    <x v="1"/>
  </r>
  <r>
    <x v="0"/>
    <n v="3"/>
    <x v="1"/>
    <x v="1"/>
  </r>
  <r>
    <x v="3"/>
    <n v="2"/>
    <x v="1"/>
    <x v="1"/>
  </r>
  <r>
    <x v="2"/>
    <n v="5"/>
    <x v="2"/>
    <x v="2"/>
  </r>
  <r>
    <x v="2"/>
    <n v="5"/>
    <x v="2"/>
    <x v="2"/>
  </r>
  <r>
    <x v="4"/>
    <n v="4"/>
    <x v="0"/>
    <x v="0"/>
  </r>
  <r>
    <x v="2"/>
    <n v="5"/>
    <x v="1"/>
    <x v="1"/>
  </r>
  <r>
    <x v="1"/>
    <n v="1"/>
    <x v="1"/>
    <x v="1"/>
  </r>
  <r>
    <x v="2"/>
    <n v="5"/>
    <x v="0"/>
    <x v="0"/>
  </r>
  <r>
    <x v="2"/>
    <n v="5"/>
    <x v="2"/>
    <x v="2"/>
  </r>
  <r>
    <x v="3"/>
    <n v="2"/>
    <x v="2"/>
    <x v="2"/>
  </r>
  <r>
    <x v="2"/>
    <n v="5"/>
    <x v="2"/>
    <x v="2"/>
  </r>
  <r>
    <x v="1"/>
    <n v="1"/>
    <x v="1"/>
    <x v="1"/>
  </r>
  <r>
    <x v="4"/>
    <n v="4"/>
    <x v="1"/>
    <x v="1"/>
  </r>
  <r>
    <x v="2"/>
    <n v="5"/>
    <x v="2"/>
    <x v="2"/>
  </r>
  <r>
    <x v="4"/>
    <n v="4"/>
    <x v="2"/>
    <x v="2"/>
  </r>
  <r>
    <x v="2"/>
    <n v="5"/>
    <x v="2"/>
    <x v="2"/>
  </r>
  <r>
    <x v="3"/>
    <n v="2"/>
    <x v="1"/>
    <x v="1"/>
  </r>
  <r>
    <x v="2"/>
    <n v="5"/>
    <x v="0"/>
    <x v="0"/>
  </r>
  <r>
    <x v="3"/>
    <n v="2"/>
    <x v="2"/>
    <x v="2"/>
  </r>
  <r>
    <x v="1"/>
    <n v="1"/>
    <x v="2"/>
    <x v="2"/>
  </r>
  <r>
    <x v="3"/>
    <n v="2"/>
    <x v="2"/>
    <x v="2"/>
  </r>
  <r>
    <x v="0"/>
    <n v="3"/>
    <x v="2"/>
    <x v="2"/>
  </r>
  <r>
    <x v="2"/>
    <n v="5"/>
    <x v="1"/>
    <x v="1"/>
  </r>
  <r>
    <x v="2"/>
    <n v="5"/>
    <x v="1"/>
    <x v="1"/>
  </r>
  <r>
    <x v="1"/>
    <n v="1"/>
    <x v="2"/>
    <x v="2"/>
  </r>
  <r>
    <x v="2"/>
    <n v="5"/>
    <x v="0"/>
    <x v="0"/>
  </r>
  <r>
    <x v="2"/>
    <n v="5"/>
    <x v="1"/>
    <x v="1"/>
  </r>
  <r>
    <x v="1"/>
    <n v="1"/>
    <x v="1"/>
    <x v="1"/>
  </r>
  <r>
    <x v="2"/>
    <n v="5"/>
    <x v="1"/>
    <x v="1"/>
  </r>
  <r>
    <x v="3"/>
    <n v="2"/>
    <x v="2"/>
    <x v="2"/>
  </r>
  <r>
    <x v="3"/>
    <n v="2"/>
    <x v="2"/>
    <x v="2"/>
  </r>
  <r>
    <x v="1"/>
    <n v="1"/>
    <x v="1"/>
    <x v="1"/>
  </r>
  <r>
    <x v="4"/>
    <n v="4"/>
    <x v="2"/>
    <x v="2"/>
  </r>
  <r>
    <x v="0"/>
    <n v="3"/>
    <x v="2"/>
    <x v="2"/>
  </r>
  <r>
    <x v="0"/>
    <n v="3"/>
    <x v="2"/>
    <x v="2"/>
  </r>
  <r>
    <x v="2"/>
    <n v="5"/>
    <x v="1"/>
    <x v="1"/>
  </r>
  <r>
    <x v="2"/>
    <n v="5"/>
    <x v="2"/>
    <x v="2"/>
  </r>
  <r>
    <x v="4"/>
    <n v="4"/>
    <x v="2"/>
    <x v="2"/>
  </r>
  <r>
    <x v="1"/>
    <n v="1"/>
    <x v="2"/>
    <x v="2"/>
  </r>
  <r>
    <x v="0"/>
    <n v="3"/>
    <x v="2"/>
    <x v="2"/>
  </r>
  <r>
    <x v="3"/>
    <n v="2"/>
    <x v="1"/>
    <x v="1"/>
  </r>
  <r>
    <x v="2"/>
    <n v="5"/>
    <x v="0"/>
    <x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"/>
    <x v="0"/>
    <x v="0"/>
  </r>
  <r>
    <x v="0"/>
    <n v="1"/>
    <x v="1"/>
    <x v="1"/>
  </r>
  <r>
    <x v="1"/>
    <n v="2"/>
    <x v="1"/>
    <x v="1"/>
  </r>
  <r>
    <x v="0"/>
    <n v="1"/>
    <x v="1"/>
    <x v="1"/>
  </r>
  <r>
    <x v="1"/>
    <n v="2"/>
    <x v="1"/>
    <x v="1"/>
  </r>
  <r>
    <x v="0"/>
    <n v="1"/>
    <x v="0"/>
    <x v="0"/>
  </r>
  <r>
    <x v="1"/>
    <n v="2"/>
    <x v="0"/>
    <x v="0"/>
  </r>
  <r>
    <x v="0"/>
    <n v="1"/>
    <x v="1"/>
    <x v="1"/>
  </r>
  <r>
    <x v="0"/>
    <n v="1"/>
    <x v="1"/>
    <x v="1"/>
  </r>
  <r>
    <x v="0"/>
    <n v="1"/>
    <x v="1"/>
    <x v="1"/>
  </r>
  <r>
    <x v="0"/>
    <n v="1"/>
    <x v="2"/>
    <x v="2"/>
  </r>
  <r>
    <x v="0"/>
    <n v="1"/>
    <x v="2"/>
    <x v="2"/>
  </r>
  <r>
    <x v="1"/>
    <n v="2"/>
    <x v="0"/>
    <x v="0"/>
  </r>
  <r>
    <x v="0"/>
    <n v="1"/>
    <x v="1"/>
    <x v="1"/>
  </r>
  <r>
    <x v="0"/>
    <n v="1"/>
    <x v="1"/>
    <x v="1"/>
  </r>
  <r>
    <x v="1"/>
    <n v="2"/>
    <x v="0"/>
    <x v="0"/>
  </r>
  <r>
    <x v="0"/>
    <n v="1"/>
    <x v="2"/>
    <x v="2"/>
  </r>
  <r>
    <x v="0"/>
    <n v="1"/>
    <x v="2"/>
    <x v="2"/>
  </r>
  <r>
    <x v="1"/>
    <n v="2"/>
    <x v="2"/>
    <x v="2"/>
  </r>
  <r>
    <x v="0"/>
    <n v="1"/>
    <x v="1"/>
    <x v="1"/>
  </r>
  <r>
    <x v="0"/>
    <n v="1"/>
    <x v="1"/>
    <x v="1"/>
  </r>
  <r>
    <x v="0"/>
    <n v="1"/>
    <x v="2"/>
    <x v="2"/>
  </r>
  <r>
    <x v="0"/>
    <n v="1"/>
    <x v="2"/>
    <x v="2"/>
  </r>
  <r>
    <x v="1"/>
    <n v="2"/>
    <x v="2"/>
    <x v="2"/>
  </r>
  <r>
    <x v="0"/>
    <n v="1"/>
    <x v="1"/>
    <x v="1"/>
  </r>
  <r>
    <x v="1"/>
    <n v="2"/>
    <x v="0"/>
    <x v="0"/>
  </r>
  <r>
    <x v="0"/>
    <n v="1"/>
    <x v="2"/>
    <x v="2"/>
  </r>
  <r>
    <x v="0"/>
    <n v="1"/>
    <x v="2"/>
    <x v="2"/>
  </r>
  <r>
    <x v="0"/>
    <n v="1"/>
    <x v="2"/>
    <x v="2"/>
  </r>
  <r>
    <x v="0"/>
    <n v="1"/>
    <x v="2"/>
    <x v="2"/>
  </r>
  <r>
    <x v="1"/>
    <n v="2"/>
    <x v="1"/>
    <x v="1"/>
  </r>
  <r>
    <x v="0"/>
    <n v="1"/>
    <x v="1"/>
    <x v="1"/>
  </r>
  <r>
    <x v="1"/>
    <n v="2"/>
    <x v="2"/>
    <x v="2"/>
  </r>
  <r>
    <x v="0"/>
    <n v="1"/>
    <x v="0"/>
    <x v="0"/>
  </r>
  <r>
    <x v="0"/>
    <n v="1"/>
    <x v="1"/>
    <x v="1"/>
  </r>
  <r>
    <x v="0"/>
    <n v="1"/>
    <x v="1"/>
    <x v="1"/>
  </r>
  <r>
    <x v="1"/>
    <n v="2"/>
    <x v="1"/>
    <x v="1"/>
  </r>
  <r>
    <x v="0"/>
    <n v="1"/>
    <x v="2"/>
    <x v="2"/>
  </r>
  <r>
    <x v="0"/>
    <n v="1"/>
    <x v="2"/>
    <x v="2"/>
  </r>
  <r>
    <x v="0"/>
    <n v="1"/>
    <x v="1"/>
    <x v="1"/>
  </r>
  <r>
    <x v="0"/>
    <n v="1"/>
    <x v="2"/>
    <x v="2"/>
  </r>
  <r>
    <x v="0"/>
    <n v="1"/>
    <x v="2"/>
    <x v="2"/>
  </r>
  <r>
    <x v="0"/>
    <n v="1"/>
    <x v="2"/>
    <x v="2"/>
  </r>
  <r>
    <x v="1"/>
    <n v="2"/>
    <x v="1"/>
    <x v="1"/>
  </r>
  <r>
    <x v="0"/>
    <n v="1"/>
    <x v="2"/>
    <x v="2"/>
  </r>
  <r>
    <x v="0"/>
    <n v="1"/>
    <x v="2"/>
    <x v="2"/>
  </r>
  <r>
    <x v="1"/>
    <n v="2"/>
    <x v="2"/>
    <x v="2"/>
  </r>
  <r>
    <x v="1"/>
    <n v="2"/>
    <x v="2"/>
    <x v="2"/>
  </r>
  <r>
    <x v="0"/>
    <n v="1"/>
    <x v="1"/>
    <x v="1"/>
  </r>
  <r>
    <x v="1"/>
    <n v="2"/>
    <x v="0"/>
    <x v="0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</r>
  <r>
    <x v="1"/>
    <x v="1"/>
    <x v="1"/>
  </r>
  <r>
    <x v="2"/>
    <x v="1"/>
    <x v="1"/>
  </r>
  <r>
    <x v="1"/>
    <x v="1"/>
    <x v="1"/>
  </r>
  <r>
    <x v="2"/>
    <x v="1"/>
    <x v="1"/>
  </r>
  <r>
    <x v="3"/>
    <x v="0"/>
    <x v="0"/>
  </r>
  <r>
    <x v="4"/>
    <x v="0"/>
    <x v="0"/>
  </r>
  <r>
    <x v="0"/>
    <x v="1"/>
    <x v="1"/>
  </r>
  <r>
    <x v="2"/>
    <x v="1"/>
    <x v="1"/>
  </r>
  <r>
    <x v="0"/>
    <x v="1"/>
    <x v="1"/>
  </r>
  <r>
    <x v="1"/>
    <x v="2"/>
    <x v="2"/>
  </r>
  <r>
    <x v="1"/>
    <x v="2"/>
    <x v="2"/>
  </r>
  <r>
    <x v="3"/>
    <x v="0"/>
    <x v="0"/>
  </r>
  <r>
    <x v="2"/>
    <x v="1"/>
    <x v="1"/>
  </r>
  <r>
    <x v="4"/>
    <x v="1"/>
    <x v="1"/>
  </r>
  <r>
    <x v="1"/>
    <x v="0"/>
    <x v="0"/>
  </r>
  <r>
    <x v="1"/>
    <x v="2"/>
    <x v="2"/>
  </r>
  <r>
    <x v="1"/>
    <x v="2"/>
    <x v="2"/>
  </r>
  <r>
    <x v="1"/>
    <x v="2"/>
    <x v="2"/>
  </r>
  <r>
    <x v="2"/>
    <x v="1"/>
    <x v="1"/>
  </r>
  <r>
    <x v="1"/>
    <x v="1"/>
    <x v="1"/>
  </r>
  <r>
    <x v="1"/>
    <x v="2"/>
    <x v="2"/>
  </r>
  <r>
    <x v="0"/>
    <x v="2"/>
    <x v="2"/>
  </r>
  <r>
    <x v="2"/>
    <x v="2"/>
    <x v="2"/>
  </r>
  <r>
    <x v="2"/>
    <x v="1"/>
    <x v="1"/>
  </r>
  <r>
    <x v="1"/>
    <x v="0"/>
    <x v="0"/>
  </r>
  <r>
    <x v="0"/>
    <x v="2"/>
    <x v="2"/>
  </r>
  <r>
    <x v="2"/>
    <x v="2"/>
    <x v="2"/>
  </r>
  <r>
    <x v="2"/>
    <x v="2"/>
    <x v="2"/>
  </r>
  <r>
    <x v="1"/>
    <x v="2"/>
    <x v="2"/>
  </r>
  <r>
    <x v="0"/>
    <x v="1"/>
    <x v="1"/>
  </r>
  <r>
    <x v="1"/>
    <x v="1"/>
    <x v="1"/>
  </r>
  <r>
    <x v="2"/>
    <x v="2"/>
    <x v="2"/>
  </r>
  <r>
    <x v="3"/>
    <x v="0"/>
    <x v="0"/>
  </r>
  <r>
    <x v="0"/>
    <x v="1"/>
    <x v="1"/>
  </r>
  <r>
    <x v="2"/>
    <x v="1"/>
    <x v="1"/>
  </r>
  <r>
    <x v="2"/>
    <x v="1"/>
    <x v="1"/>
  </r>
  <r>
    <x v="1"/>
    <x v="2"/>
    <x v="2"/>
  </r>
  <r>
    <x v="1"/>
    <x v="2"/>
    <x v="2"/>
  </r>
  <r>
    <x v="1"/>
    <x v="1"/>
    <x v="1"/>
  </r>
  <r>
    <x v="0"/>
    <x v="2"/>
    <x v="2"/>
  </r>
  <r>
    <x v="1"/>
    <x v="2"/>
    <x v="2"/>
  </r>
  <r>
    <x v="1"/>
    <x v="2"/>
    <x v="2"/>
  </r>
  <r>
    <x v="1"/>
    <x v="1"/>
    <x v="1"/>
  </r>
  <r>
    <x v="1"/>
    <x v="2"/>
    <x v="2"/>
  </r>
  <r>
    <x v="0"/>
    <x v="2"/>
    <x v="2"/>
  </r>
  <r>
    <x v="0"/>
    <x v="2"/>
    <x v="2"/>
  </r>
  <r>
    <x v="0"/>
    <x v="2"/>
    <x v="2"/>
  </r>
  <r>
    <x v="1"/>
    <x v="1"/>
    <x v="1"/>
  </r>
  <r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0"/>
  </r>
  <r>
    <x v="1"/>
  </r>
  <r>
    <x v="2"/>
  </r>
  <r>
    <x v="1"/>
  </r>
  <r>
    <x v="2"/>
  </r>
  <r>
    <x v="2"/>
  </r>
  <r>
    <x v="1"/>
  </r>
  <r>
    <x v="3"/>
  </r>
  <r>
    <x v="0"/>
  </r>
  <r>
    <x v="1"/>
  </r>
  <r>
    <x v="0"/>
  </r>
  <r>
    <x v="3"/>
  </r>
  <r>
    <x v="1"/>
  </r>
  <r>
    <x v="3"/>
  </r>
  <r>
    <x v="0"/>
  </r>
  <r>
    <x v="2"/>
  </r>
  <r>
    <x v="0"/>
  </r>
  <r>
    <x v="0"/>
  </r>
  <r>
    <x v="1"/>
  </r>
  <r>
    <x v="0"/>
  </r>
  <r>
    <x v="3"/>
  </r>
  <r>
    <x v="0"/>
  </r>
  <r>
    <x v="3"/>
  </r>
  <r>
    <x v="0"/>
  </r>
  <r>
    <x v="0"/>
  </r>
  <r>
    <x v="4"/>
  </r>
  <r>
    <x v="0"/>
  </r>
  <r>
    <x v="2"/>
  </r>
  <r>
    <x v="0"/>
  </r>
  <r>
    <x v="1"/>
  </r>
  <r>
    <x v="2"/>
  </r>
  <r>
    <x v="0"/>
  </r>
  <r>
    <x v="4"/>
  </r>
  <r>
    <x v="4"/>
  </r>
  <r>
    <x v="0"/>
  </r>
  <r>
    <x v="1"/>
  </r>
  <r>
    <x v="0"/>
  </r>
  <r>
    <x v="1"/>
  </r>
  <r>
    <x v="1"/>
  </r>
  <r>
    <x v="4"/>
  </r>
  <r>
    <x v="0"/>
  </r>
  <r>
    <x v="0"/>
  </r>
  <r>
    <x v="1"/>
  </r>
  <r>
    <x v="3"/>
  </r>
  <r>
    <x v="4"/>
  </r>
  <r>
    <x v="4"/>
  </r>
  <r>
    <x v="4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1"/>
  </r>
  <r>
    <x v="2"/>
  </r>
  <r>
    <x v="3"/>
  </r>
  <r>
    <x v="4"/>
  </r>
  <r>
    <x v="0"/>
  </r>
  <r>
    <x v="2"/>
  </r>
  <r>
    <x v="0"/>
  </r>
  <r>
    <x v="1"/>
  </r>
  <r>
    <x v="1"/>
  </r>
  <r>
    <x v="3"/>
  </r>
  <r>
    <x v="2"/>
  </r>
  <r>
    <x v="4"/>
  </r>
  <r>
    <x v="1"/>
  </r>
  <r>
    <x v="1"/>
  </r>
  <r>
    <x v="1"/>
  </r>
  <r>
    <x v="1"/>
  </r>
  <r>
    <x v="2"/>
  </r>
  <r>
    <x v="1"/>
  </r>
  <r>
    <x v="1"/>
  </r>
  <r>
    <x v="0"/>
  </r>
  <r>
    <x v="2"/>
  </r>
  <r>
    <x v="2"/>
  </r>
  <r>
    <x v="1"/>
  </r>
  <r>
    <x v="0"/>
  </r>
  <r>
    <x v="2"/>
  </r>
  <r>
    <x v="2"/>
  </r>
  <r>
    <x v="1"/>
  </r>
  <r>
    <x v="0"/>
  </r>
  <r>
    <x v="1"/>
  </r>
  <r>
    <x v="2"/>
  </r>
  <r>
    <x v="3"/>
  </r>
  <r>
    <x v="0"/>
  </r>
  <r>
    <x v="2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1"/>
  </r>
  <r>
    <x v="0"/>
  </r>
  <r>
    <x v="2"/>
  </r>
  <r>
    <x v="3"/>
  </r>
  <r>
    <x v="4"/>
  </r>
  <r>
    <x v="0"/>
  </r>
  <r>
    <x v="1"/>
  </r>
  <r>
    <x v="2"/>
  </r>
  <r>
    <x v="1"/>
  </r>
  <r>
    <x v="3"/>
  </r>
  <r>
    <x v="4"/>
  </r>
  <r>
    <x v="2"/>
  </r>
  <r>
    <x v="1"/>
  </r>
  <r>
    <x v="1"/>
  </r>
  <r>
    <x v="3"/>
  </r>
  <r>
    <x v="1"/>
  </r>
  <r>
    <x v="1"/>
  </r>
  <r>
    <x v="0"/>
  </r>
  <r>
    <x v="1"/>
  </r>
  <r>
    <x v="0"/>
  </r>
  <r>
    <x v="4"/>
  </r>
  <r>
    <x v="2"/>
  </r>
  <r>
    <x v="1"/>
  </r>
  <r>
    <x v="4"/>
  </r>
  <r>
    <x v="2"/>
  </r>
  <r>
    <x v="0"/>
  </r>
  <r>
    <x v="0"/>
  </r>
  <r>
    <x v="1"/>
  </r>
  <r>
    <x v="4"/>
  </r>
  <r>
    <x v="3"/>
  </r>
  <r>
    <x v="1"/>
  </r>
  <r>
    <x v="4"/>
  </r>
  <r>
    <x v="2"/>
  </r>
  <r>
    <x v="1"/>
  </r>
  <r>
    <x v="4"/>
  </r>
  <r>
    <x v="0"/>
  </r>
  <r>
    <x v="0"/>
  </r>
  <r>
    <x v="0"/>
  </r>
  <r>
    <x v="2"/>
  </r>
  <r>
    <x v="1"/>
  </r>
  <r>
    <x v="1"/>
  </r>
  <r>
    <x v="0"/>
  </r>
  <r>
    <x v="3"/>
  </r>
  <r>
    <x v="2"/>
  </r>
  <r>
    <x v="2"/>
  </r>
  <r>
    <x v="2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1"/>
  </r>
  <r>
    <x v="1"/>
  </r>
  <r>
    <x v="2"/>
  </r>
  <r>
    <x v="3"/>
  </r>
  <r>
    <x v="3"/>
  </r>
  <r>
    <x v="2"/>
  </r>
  <r>
    <x v="3"/>
  </r>
  <r>
    <x v="0"/>
  </r>
  <r>
    <x v="0"/>
  </r>
  <r>
    <x v="4"/>
  </r>
  <r>
    <x v="3"/>
  </r>
  <r>
    <x v="2"/>
  </r>
  <r>
    <x v="1"/>
  </r>
  <r>
    <x v="3"/>
  </r>
  <r>
    <x v="3"/>
  </r>
  <r>
    <x v="3"/>
  </r>
  <r>
    <x v="0"/>
  </r>
  <r>
    <x v="0"/>
  </r>
  <r>
    <x v="1"/>
  </r>
  <r>
    <x v="0"/>
  </r>
  <r>
    <x v="3"/>
  </r>
  <r>
    <x v="0"/>
  </r>
  <r>
    <x v="1"/>
  </r>
  <r>
    <x v="3"/>
  </r>
  <r>
    <x v="0"/>
  </r>
  <r>
    <x v="0"/>
  </r>
  <r>
    <x v="4"/>
  </r>
  <r>
    <x v="1"/>
  </r>
  <r>
    <x v="3"/>
  </r>
  <r>
    <x v="4"/>
  </r>
  <r>
    <x v="1"/>
  </r>
  <r>
    <x v="3"/>
  </r>
  <r>
    <x v="2"/>
  </r>
  <r>
    <x v="0"/>
  </r>
  <r>
    <x v="0"/>
  </r>
  <r>
    <x v="1"/>
  </r>
  <r>
    <x v="4"/>
  </r>
  <r>
    <x v="4"/>
  </r>
  <r>
    <x v="3"/>
  </r>
  <r>
    <x v="1"/>
  </r>
  <r>
    <x v="1"/>
  </r>
  <r>
    <x v="0"/>
  </r>
  <r>
    <x v="3"/>
  </r>
  <r>
    <x v="4"/>
  </r>
  <r>
    <x v="2"/>
  </r>
  <r>
    <x v="2"/>
  </r>
  <r>
    <x v="0"/>
  </r>
  <r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2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0"/>
  </r>
  <r>
    <x v="2"/>
  </r>
  <r>
    <x v="2"/>
  </r>
  <r>
    <x v="2"/>
  </r>
  <r>
    <x v="2"/>
  </r>
  <r>
    <x v="1"/>
  </r>
  <r>
    <x v="1"/>
  </r>
  <r>
    <x v="2"/>
  </r>
  <r>
    <x v="0"/>
  </r>
  <r>
    <x v="1"/>
  </r>
  <r>
    <x v="1"/>
  </r>
  <r>
    <x v="1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0"/>
  </r>
  <r>
    <x v="0"/>
  </r>
  <r>
    <x v="1"/>
  </r>
  <r>
    <x v="2"/>
  </r>
  <r>
    <x v="3"/>
  </r>
  <r>
    <x v="1"/>
  </r>
  <r>
    <x v="2"/>
  </r>
  <r>
    <x v="2"/>
  </r>
  <r>
    <x v="0"/>
  </r>
  <r>
    <x v="0"/>
  </r>
  <r>
    <x v="0"/>
  </r>
  <r>
    <x v="3"/>
  </r>
  <r>
    <x v="0"/>
  </r>
  <r>
    <x v="2"/>
  </r>
  <r>
    <x v="2"/>
  </r>
  <r>
    <x v="0"/>
  </r>
  <r>
    <x v="1"/>
  </r>
  <r>
    <x v="0"/>
  </r>
  <r>
    <x v="2"/>
  </r>
  <r>
    <x v="1"/>
  </r>
  <r>
    <x v="0"/>
  </r>
  <r>
    <x v="3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3"/>
  </r>
  <r>
    <x v="2"/>
  </r>
  <r>
    <x v="3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3"/>
  </r>
  <r>
    <x v="3"/>
  </r>
  <r>
    <x v="0"/>
  </r>
  <r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1"/>
  </r>
  <r>
    <x v="1"/>
  </r>
  <r>
    <x v="3"/>
  </r>
  <r>
    <x v="0"/>
  </r>
  <r>
    <x v="4"/>
  </r>
  <r>
    <x v="1"/>
  </r>
  <r>
    <x v="2"/>
  </r>
  <r>
    <x v="1"/>
  </r>
  <r>
    <x v="3"/>
  </r>
  <r>
    <x v="2"/>
  </r>
  <r>
    <x v="3"/>
  </r>
  <r>
    <x v="1"/>
  </r>
  <r>
    <x v="1"/>
  </r>
  <r>
    <x v="1"/>
  </r>
  <r>
    <x v="2"/>
  </r>
  <r>
    <x v="0"/>
  </r>
  <r>
    <x v="1"/>
  </r>
  <r>
    <x v="4"/>
  </r>
  <r>
    <x v="3"/>
  </r>
  <r>
    <x v="1"/>
  </r>
  <r>
    <x v="4"/>
  </r>
  <r>
    <x v="3"/>
  </r>
  <r>
    <x v="0"/>
  </r>
  <r>
    <x v="2"/>
  </r>
  <r>
    <x v="2"/>
  </r>
  <r>
    <x v="1"/>
  </r>
  <r>
    <x v="0"/>
  </r>
  <r>
    <x v="2"/>
  </r>
  <r>
    <x v="2"/>
  </r>
  <r>
    <x v="4"/>
  </r>
  <r>
    <x v="0"/>
  </r>
  <r>
    <x v="2"/>
  </r>
  <r>
    <x v="0"/>
  </r>
  <r>
    <x v="2"/>
  </r>
  <r>
    <x v="2"/>
  </r>
  <r>
    <x v="2"/>
  </r>
  <r>
    <x v="0"/>
  </r>
  <r>
    <x v="1"/>
  </r>
  <r>
    <x v="1"/>
  </r>
  <r>
    <x v="1"/>
  </r>
  <r>
    <x v="0"/>
  </r>
  <r>
    <x v="0"/>
  </r>
  <r>
    <x v="0"/>
  </r>
  <r>
    <x v="1"/>
  </r>
  <r>
    <x v="2"/>
  </r>
  <r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2"/>
  </r>
  <r>
    <x v="0"/>
    <x v="0"/>
  </r>
  <r>
    <x v="1"/>
    <x v="1"/>
  </r>
  <r>
    <x v="1"/>
    <x v="1"/>
  </r>
  <r>
    <x v="1"/>
    <x v="1"/>
  </r>
  <r>
    <x v="1"/>
    <x v="1"/>
  </r>
  <r>
    <x v="2"/>
    <x v="2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44302-8AAD-48BD-B03E-39DA8FDCB7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8" firstHeaderRow="1" firstDataRow="2" firstDataCol="1"/>
  <pivotFields count="44">
    <pivotField showAll="0">
      <items count="20">
        <item x="1"/>
        <item x="11"/>
        <item x="12"/>
        <item x="9"/>
        <item x="7"/>
        <item x="5"/>
        <item x="10"/>
        <item x="8"/>
        <item x="6"/>
        <item x="0"/>
        <item x="4"/>
        <item x="15"/>
        <item x="17"/>
        <item x="14"/>
        <item x="16"/>
        <item x="18"/>
        <item x="3"/>
        <item x="13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otential voluntary attrition" fld="4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B67FE-0981-4C39-955B-6C050AA86BC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4" firstHeaderRow="1" firstDataRow="2" firstDataCol="1" rowPageCount="1" colPageCount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0">
        <item x="1"/>
        <item x="4"/>
        <item x="3"/>
        <item x="2"/>
        <item x="0"/>
        <item x="6"/>
        <item x="7"/>
        <item x="5"/>
        <item x="8"/>
        <item t="default"/>
      </items>
    </pivotField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3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pageFields count="1">
    <pageField fld="36" hier="-1"/>
  </pageFields>
  <dataFields count="1">
    <dataField name="Count of Potential voluntary attrition" fld="42" subtotal="count" baseField="0" baseItem="0"/>
  </dataFields>
  <chartFormats count="9">
    <chartFormat chart="0" format="0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FC1A1-8558-48B3-AE49-21E5B1078C0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0" firstHeaderRow="1" firstDataRow="2" firstDataCol="1" rowPageCount="1" colPageCount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pageFields count="1">
    <pageField fld="31" hier="-1"/>
  </pageFields>
  <dataFields count="1">
    <dataField name="Count of Potential voluntary attrition" fld="4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A848A-1A61-4184-8C8D-C7ECDC8C2EE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3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35DAF-E500-4FF8-A44A-00EBC51BA8B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0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2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9">
    <chartFormat chart="0" format="0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F7CE1-F05E-4A0C-8CD9-FCBF4C70C75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2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9">
    <chartFormat chart="0" format="0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8FBC6-6F37-4977-B69D-366A50DFF91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9">
    <chartFormat chart="0" format="0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B7ABB-91AA-4AC8-B281-C5171D64DCA1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2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9">
    <chartFormat chart="0" format="0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8A0CD-6CED-44D7-A977-418E15BA8B42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0" firstHeaderRow="1" firstDataRow="2" firstDataCol="1" rowPageCount="1" colPageCount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4"/>
        <item x="0"/>
        <item x="1"/>
        <item x="2"/>
        <item x="3"/>
        <item t="default"/>
      </items>
    </pivotField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pageFields count="1">
    <pageField fld="23" hier="-1"/>
  </pageFields>
  <dataFields count="1">
    <dataField name="Count of Potential voluntary attrition" fld="42" subtotal="count" baseField="0" baseItem="0"/>
  </dataFields>
  <chartFormats count="9">
    <chartFormat chart="0" format="0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FF46C-EECB-4A4B-8B59-9806FFDC6769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9">
    <chartFormat chart="0" format="0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C5946-076E-4B6F-9D70-F2396BEDABE4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F5F30-663D-4456-B4C8-02AE38C8DF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E6" firstHeaderRow="1" firstDataRow="2" firstDataCol="1"/>
  <pivotFields count="44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8D93E-C073-4033-8CB5-C10370355DD4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9">
    <chartFormat chart="0" format="0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CCA31-E879-42F5-AF9E-6F9B522660D7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0" firstHeaderRow="1" firstDataRow="2" firstDataCol="1" rowPageCount="1" colPageCount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pageFields count="1">
    <pageField fld="17" hier="-1"/>
  </pageFields>
  <dataFields count="1">
    <dataField name="Count of Potential voluntary attrition" fld="42" subtotal="count" baseField="0" baseItem="0"/>
  </dataFields>
  <chartFormats count="9">
    <chartFormat chart="0" format="5" series="1">
      <pivotArea type="data" outline="0" fieldPosition="0">
        <references count="1">
          <reference field="42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32FF0-EF27-49CC-89F4-DA939890D675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tisfaction Index - Compensation" fld="0" subtotal="count" baseField="0" baseItem="0"/>
  </dataFields>
  <chartFormats count="1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82BB6-9496-4BF9-9F47-C9361012ED09}" name="PivotTable1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">
    <pivotField axis="axisRow" dataField="1" showAll="0">
      <items count="6">
        <item x="3"/>
        <item x="4"/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ork Life Balance Index" fld="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D2461-1C01-469F-B5D9-24CD9212DABC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">
    <pivotField axis="axisRow" dataField="1" showAll="0">
      <items count="6">
        <item x="4"/>
        <item x="3"/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tisfaction Index - Health and Wellness" fld="0" subtotal="count" baseField="0" baseItem="0"/>
  </dataFields>
  <chartFormats count="1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2C665-E375-4E53-9D8E-59500478308E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">
    <pivotField axis="axisRow" dataField="1" showAll="0">
      <items count="6">
        <item x="3"/>
        <item x="4"/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 Engagement Index" fld="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3249A-12C4-48DA-8D4B-4260A32881D6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tential voluntary attrition" fld="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49976-DE6A-4016-8AA0-41272FA5DAAE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"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eekly Workhours" fld="0" subtotal="count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D3485-EF8F-49C5-8622-B658B3E23CAD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2">
    <pivotField axis="axisRow" dataField="1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ighest Qualification" fld="0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FC962-3E8A-43C2-B39E-9FEB6DA86FA1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">
    <pivotField axis="axisRow" dataField="1" showAll="0">
      <items count="6">
        <item x="3"/>
        <item x="4"/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tisfaction Index - Promotion Process" fld="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17A21-33A0-4126-BDE2-F66C4A809D4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E19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7">
        <item x="15"/>
        <item x="6"/>
        <item x="3"/>
        <item x="13"/>
        <item x="12"/>
        <item x="9"/>
        <item x="14"/>
        <item x="8"/>
        <item x="1"/>
        <item x="5"/>
        <item x="2"/>
        <item x="10"/>
        <item x="11"/>
        <item x="7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7B4FE-3265-4E7F-938D-28655EACAC6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 Gender" fld="0" subtotal="count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0BE50-E57B-4C55-A61C-959F65B37202}" name="PivotTable2" cacheId="1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6">
  <location ref="A3:E9" firstHeaderRow="1" firstDataRow="2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oded - Weekly workhours" fld="1" baseField="0" baseItem="0"/>
  </dataFields>
  <chartFormats count="6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2CE54-5B54-4CD4-958E-63F47AA60BAD}" name="PivotTable4" cacheId="18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3">
  <location ref="A3:H9" firstHeaderRow="1" firstDataRow="3" firstDataCol="1"/>
  <pivotFields count="4">
    <pivotField axis="axisRow" showAll="0">
      <items count="4">
        <item x="2"/>
        <item x="0"/>
        <item x="1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3"/>
    <field x="2"/>
  </colFields>
  <colItems count="7">
    <i>
      <x/>
      <x v="2"/>
    </i>
    <i t="default">
      <x/>
    </i>
    <i>
      <x v="1"/>
      <x v="1"/>
    </i>
    <i t="default">
      <x v="1"/>
    </i>
    <i>
      <x v="2"/>
      <x/>
    </i>
    <i t="default">
      <x v="2"/>
    </i>
    <i t="grand">
      <x/>
    </i>
  </colItems>
  <dataFields count="1">
    <dataField name="Sum of Coded - work location" fld="1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2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2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2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61D09-2466-45F3-8194-18EB10C4060A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2">
  <location ref="A3:E10" firstHeaderRow="1" firstDataRow="2" firstDataCol="1" rowPageCount="1" colPageCount="1"/>
  <pivotFields count="3">
    <pivotField axis="axisRow" dataField="1" showAll="0">
      <items count="6">
        <item x="1"/>
        <item x="4"/>
        <item x="2"/>
        <item x="0"/>
        <item x="3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tisfaction Index - Performance Appraisal" fld="0" baseField="0" baseItem="0"/>
  </dataFields>
  <chartFormats count="6"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E5998-8485-461F-B0A1-26CA741CA7DC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E10" firstHeaderRow="1" firstDataRow="2" firstDataCol="1" rowPageCount="1" colPageCount="1"/>
  <pivotFields count="4"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Coded - Frequency of Trainings" fld="1" baseField="0" baseItem="0"/>
  </dataFields>
  <chartFormats count="6"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51086-E47B-4DA5-B9B2-CACD6AAB099D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H8" firstHeaderRow="1" firstDataRow="3" firstDataCol="1"/>
  <pivotFields count="4">
    <pivotField axis="axisRow" showAll="0">
      <items count="3">
        <item x="1"/>
        <item x="0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3"/>
  </colFields>
  <colItems count="7">
    <i>
      <x/>
      <x v="2"/>
    </i>
    <i t="default">
      <x/>
    </i>
    <i>
      <x v="1"/>
      <x v="1"/>
    </i>
    <i t="default">
      <x v="1"/>
    </i>
    <i>
      <x v="2"/>
      <x/>
    </i>
    <i t="default">
      <x v="2"/>
    </i>
    <i t="grand">
      <x/>
    </i>
  </colItems>
  <dataFields count="1">
    <dataField name="Sum of Coded - Sabbatical leave" fld="1" baseField="0" baseItem="0"/>
  </dataFields>
  <chartFormats count="6">
    <chartFormat chart="1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1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4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4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4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96582-66BE-4A7E-A40B-D7C6A8FE4969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8">
  <location ref="A3:H11" firstHeaderRow="1" firstDataRow="3" firstDataCol="1"/>
  <pivotFields count="3">
    <pivotField axis="axisRow" dataField="1" showAll="0">
      <items count="6">
        <item x="3"/>
        <item x="4"/>
        <item x="1"/>
        <item x="2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2"/>
  </colFields>
  <colItems count="7">
    <i>
      <x/>
      <x v="2"/>
    </i>
    <i t="default">
      <x/>
    </i>
    <i>
      <x v="1"/>
      <x v="1"/>
    </i>
    <i t="default">
      <x v="1"/>
    </i>
    <i>
      <x v="2"/>
      <x/>
    </i>
    <i t="default">
      <x v="2"/>
    </i>
    <i t="grand">
      <x/>
    </i>
  </colItems>
  <dataFields count="1">
    <dataField name="Sum of Work Life Balance Index" fld="0" baseField="0" baseItem="0"/>
  </dataFields>
  <chartFormats count="6">
    <chartFormat chart="14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4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4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7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7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7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DEA4B-6075-42F9-9974-5B9C8E69547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E6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DA211-9685-4BFA-A8ED-37B4C959AC3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4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10">
        <item x="1"/>
        <item x="4"/>
        <item x="3"/>
        <item x="2"/>
        <item x="0"/>
        <item x="6"/>
        <item x="7"/>
        <item x="5"/>
        <item x="8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6"/>
  </colFields>
  <colItems count="3">
    <i>
      <x/>
    </i>
    <i>
      <x v="1"/>
    </i>
    <i t="grand">
      <x/>
    </i>
  </colItems>
  <dataFields count="1">
    <dataField name="Count of Potential voluntary attrition" fld="42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D0A76-BBEF-4CF6-8C8E-61897FA3A01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D8" firstHeaderRow="1" firstDataRow="2" firstDataCol="1"/>
  <pivotFields count="44">
    <pivotField showAll="0">
      <items count="20">
        <item x="1"/>
        <item x="11"/>
        <item x="12"/>
        <item x="9"/>
        <item x="7"/>
        <item x="5"/>
        <item x="10"/>
        <item x="8"/>
        <item x="6"/>
        <item x="0"/>
        <item x="4"/>
        <item x="15"/>
        <item x="17"/>
        <item x="14"/>
        <item x="16"/>
        <item x="18"/>
        <item x="3"/>
        <item x="1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2"/>
        <item x="1"/>
        <item x="0"/>
        <item t="default"/>
      </items>
    </pivotField>
    <pivotField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Potential voluntary attrition" fld="42" subtotal="count" baseField="0" baseItem="0"/>
  </dataFields>
  <chartFormats count="3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B0E99-BABE-444E-AE9C-763857284AA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>
      <items count="6">
        <item x="3"/>
        <item x="2"/>
        <item x="4"/>
        <item x="0"/>
        <item x="1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4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24324-4C7E-4E13-AE31-1C1B73650C0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0"/>
        <item x="1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4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8F7FB-4E4E-4006-84B2-F8F68D1805A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E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</pivotFields>
  <rowFields count="1">
    <field x="3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2"/>
  </colFields>
  <colItems count="4">
    <i>
      <x/>
    </i>
    <i>
      <x v="1"/>
    </i>
    <i>
      <x v="2"/>
    </i>
    <i t="grand">
      <x/>
    </i>
  </colItems>
  <dataFields count="1">
    <dataField name="Count of Potential voluntary attrition" fld="42" subtotal="count" baseField="0" baseItem="0"/>
  </dataFields>
  <chartFormats count="6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4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5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16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1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1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1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0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ivotTable" Target="../pivotTables/pivotTable2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ivotTable" Target="../pivotTables/pivotTable2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ivotTable" Target="../pivotTables/pivotTable2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ivotTable" Target="../pivotTables/pivotTable2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ivotTable" Target="../pivotTables/pivotTable2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ivotTable" Target="../pivotTables/pivotTable2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ivotTable" Target="../pivotTables/pivotTable3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ivotTable" Target="../pivotTables/pivotTable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ivotTable" Target="../pivotTables/pivotTable3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ivotTable" Target="../pivotTables/pivotTable33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ivotTable" Target="../pivotTables/pivotTable34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ivotTable" Target="../pivotTables/pivotTable35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ivotTable" Target="../pivotTables/pivotTable3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90DC-7EA8-440C-B742-31B49A857667}">
  <dimension ref="A1"/>
  <sheetViews>
    <sheetView showGridLines="0" workbookViewId="0">
      <selection activeCell="J2" sqref="J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C561-D778-4241-A035-4E0644E35C7D}">
  <dimension ref="A1:E6"/>
  <sheetViews>
    <sheetView workbookViewId="0">
      <selection activeCell="D23" sqref="D23"/>
    </sheetView>
  </sheetViews>
  <sheetFormatPr defaultRowHeight="14.4" x14ac:dyDescent="0.3"/>
  <cols>
    <col min="1" max="1" width="32.6640625" bestFit="1" customWidth="1"/>
    <col min="2" max="2" width="34.33203125" bestFit="1" customWidth="1"/>
    <col min="3" max="3" width="36.5546875" bestFit="1" customWidth="1"/>
    <col min="4" max="4" width="27.886718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86</v>
      </c>
      <c r="C2" t="s">
        <v>47</v>
      </c>
      <c r="D2" t="s">
        <v>36</v>
      </c>
      <c r="E2" t="s">
        <v>278</v>
      </c>
    </row>
    <row r="3" spans="1:5" x14ac:dyDescent="0.3">
      <c r="A3" s="5" t="s">
        <v>48</v>
      </c>
      <c r="B3">
        <v>7</v>
      </c>
      <c r="C3">
        <v>15</v>
      </c>
      <c r="D3">
        <v>2</v>
      </c>
      <c r="E3">
        <v>24</v>
      </c>
    </row>
    <row r="4" spans="1:5" x14ac:dyDescent="0.3">
      <c r="A4" s="5" t="s">
        <v>37</v>
      </c>
      <c r="B4">
        <v>1</v>
      </c>
      <c r="C4">
        <v>7</v>
      </c>
      <c r="D4">
        <v>3</v>
      </c>
      <c r="E4">
        <v>11</v>
      </c>
    </row>
    <row r="5" spans="1:5" x14ac:dyDescent="0.3">
      <c r="A5" s="5" t="s">
        <v>63</v>
      </c>
      <c r="B5">
        <v>2</v>
      </c>
      <c r="C5">
        <v>11</v>
      </c>
      <c r="D5">
        <v>2</v>
      </c>
      <c r="E5">
        <v>15</v>
      </c>
    </row>
    <row r="6" spans="1:5" x14ac:dyDescent="0.3">
      <c r="A6" s="5" t="s">
        <v>278</v>
      </c>
      <c r="B6">
        <v>10</v>
      </c>
      <c r="C6">
        <v>33</v>
      </c>
      <c r="D6">
        <v>7</v>
      </c>
      <c r="E6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1EBE-07AF-4EA3-9785-CFADAA75658E}">
  <dimension ref="A3:D14"/>
  <sheetViews>
    <sheetView workbookViewId="0">
      <selection activeCell="L23" sqref="L23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77734375" bestFit="1" customWidth="1"/>
    <col min="4" max="4" width="10.77734375" bestFit="1" customWidth="1"/>
    <col min="5" max="5" width="8.21875" bestFit="1" customWidth="1"/>
    <col min="6" max="6" width="4" bestFit="1" customWidth="1"/>
    <col min="7" max="7" width="6.6640625" bestFit="1" customWidth="1"/>
    <col min="8" max="8" width="6" bestFit="1" customWidth="1"/>
    <col min="9" max="9" width="8.21875" bestFit="1" customWidth="1"/>
    <col min="10" max="10" width="4" bestFit="1" customWidth="1"/>
    <col min="11" max="11" width="6.6640625" bestFit="1" customWidth="1"/>
    <col min="12" max="12" width="4" bestFit="1" customWidth="1"/>
    <col min="13" max="13" width="6.6640625" bestFit="1" customWidth="1"/>
    <col min="14" max="14" width="4" bestFit="1" customWidth="1"/>
    <col min="15" max="15" width="6.6640625" bestFit="1" customWidth="1"/>
    <col min="16" max="16" width="4" bestFit="1" customWidth="1"/>
    <col min="17" max="17" width="6.6640625" bestFit="1" customWidth="1"/>
    <col min="18" max="18" width="4" bestFit="1" customWidth="1"/>
    <col min="19" max="19" width="6.6640625" bestFit="1" customWidth="1"/>
    <col min="20" max="20" width="10.77734375" bestFit="1" customWidth="1"/>
  </cols>
  <sheetData>
    <row r="3" spans="1:4" x14ac:dyDescent="0.3">
      <c r="A3" s="4" t="s">
        <v>280</v>
      </c>
      <c r="B3" s="4" t="s">
        <v>277</v>
      </c>
    </row>
    <row r="4" spans="1:4" x14ac:dyDescent="0.3">
      <c r="A4" s="4" t="s">
        <v>279</v>
      </c>
      <c r="B4" t="s">
        <v>52</v>
      </c>
      <c r="C4" t="s">
        <v>42</v>
      </c>
      <c r="D4" t="s">
        <v>278</v>
      </c>
    </row>
    <row r="5" spans="1:4" x14ac:dyDescent="0.3">
      <c r="A5" s="5">
        <v>0</v>
      </c>
      <c r="B5">
        <v>24</v>
      </c>
      <c r="D5">
        <v>24</v>
      </c>
    </row>
    <row r="6" spans="1:4" x14ac:dyDescent="0.3">
      <c r="A6" s="5">
        <v>0.5</v>
      </c>
      <c r="C6">
        <v>2</v>
      </c>
      <c r="D6">
        <v>2</v>
      </c>
    </row>
    <row r="7" spans="1:4" x14ac:dyDescent="0.3">
      <c r="A7" s="5">
        <v>1</v>
      </c>
      <c r="C7">
        <v>10</v>
      </c>
      <c r="D7">
        <v>10</v>
      </c>
    </row>
    <row r="8" spans="1:4" x14ac:dyDescent="0.3">
      <c r="A8" s="5">
        <v>1.5</v>
      </c>
      <c r="C8">
        <v>2</v>
      </c>
      <c r="D8">
        <v>2</v>
      </c>
    </row>
    <row r="9" spans="1:4" x14ac:dyDescent="0.3">
      <c r="A9" s="5">
        <v>2</v>
      </c>
      <c r="C9">
        <v>6</v>
      </c>
      <c r="D9">
        <v>6</v>
      </c>
    </row>
    <row r="10" spans="1:4" x14ac:dyDescent="0.3">
      <c r="A10" s="5">
        <v>3</v>
      </c>
      <c r="C10">
        <v>3</v>
      </c>
      <c r="D10">
        <v>3</v>
      </c>
    </row>
    <row r="11" spans="1:4" x14ac:dyDescent="0.3">
      <c r="A11" s="5">
        <v>4</v>
      </c>
      <c r="C11">
        <v>1</v>
      </c>
      <c r="D11">
        <v>1</v>
      </c>
    </row>
    <row r="12" spans="1:4" x14ac:dyDescent="0.3">
      <c r="A12" s="5">
        <v>5</v>
      </c>
      <c r="C12">
        <v>1</v>
      </c>
      <c r="D12">
        <v>1</v>
      </c>
    </row>
    <row r="13" spans="1:4" x14ac:dyDescent="0.3">
      <c r="A13" s="5">
        <v>7</v>
      </c>
      <c r="C13">
        <v>1</v>
      </c>
      <c r="D13">
        <v>1</v>
      </c>
    </row>
    <row r="14" spans="1:4" x14ac:dyDescent="0.3">
      <c r="A14" s="5" t="s">
        <v>278</v>
      </c>
      <c r="B14">
        <v>24</v>
      </c>
      <c r="C14">
        <v>26</v>
      </c>
      <c r="D14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106B-4434-4C6D-B5DE-DD7A938A40CC}">
  <dimension ref="A1:D8"/>
  <sheetViews>
    <sheetView workbookViewId="0">
      <selection activeCell="W18" sqref="W18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5.21875" bestFit="1" customWidth="1"/>
    <col min="4" max="5" width="10.77734375" bestFit="1" customWidth="1"/>
    <col min="6" max="20" width="3" bestFit="1" customWidth="1"/>
    <col min="21" max="21" width="10.77734375" bestFit="1" customWidth="1"/>
  </cols>
  <sheetData>
    <row r="1" spans="1:4" x14ac:dyDescent="0.3">
      <c r="A1" s="4" t="s">
        <v>280</v>
      </c>
      <c r="B1" s="4" t="s">
        <v>277</v>
      </c>
    </row>
    <row r="2" spans="1:4" x14ac:dyDescent="0.3">
      <c r="A2" s="4" t="s">
        <v>279</v>
      </c>
      <c r="B2" t="s">
        <v>35</v>
      </c>
      <c r="C2" t="s">
        <v>56</v>
      </c>
      <c r="D2" t="s">
        <v>278</v>
      </c>
    </row>
    <row r="3" spans="1:4" x14ac:dyDescent="0.3">
      <c r="A3" s="5">
        <v>1</v>
      </c>
      <c r="B3">
        <v>1</v>
      </c>
      <c r="C3">
        <v>4</v>
      </c>
      <c r="D3">
        <v>5</v>
      </c>
    </row>
    <row r="4" spans="1:4" x14ac:dyDescent="0.3">
      <c r="A4" s="5">
        <v>2</v>
      </c>
      <c r="C4">
        <v>7</v>
      </c>
      <c r="D4">
        <v>7</v>
      </c>
    </row>
    <row r="5" spans="1:4" x14ac:dyDescent="0.3">
      <c r="A5" s="5">
        <v>3</v>
      </c>
      <c r="B5">
        <v>7</v>
      </c>
      <c r="C5">
        <v>10</v>
      </c>
      <c r="D5">
        <v>17</v>
      </c>
    </row>
    <row r="6" spans="1:4" x14ac:dyDescent="0.3">
      <c r="A6" s="5">
        <v>4</v>
      </c>
      <c r="B6">
        <v>2</v>
      </c>
      <c r="C6">
        <v>10</v>
      </c>
      <c r="D6">
        <v>12</v>
      </c>
    </row>
    <row r="7" spans="1:4" x14ac:dyDescent="0.3">
      <c r="A7" s="5">
        <v>5</v>
      </c>
      <c r="B7">
        <v>2</v>
      </c>
      <c r="C7">
        <v>7</v>
      </c>
      <c r="D7">
        <v>9</v>
      </c>
    </row>
    <row r="8" spans="1:4" x14ac:dyDescent="0.3">
      <c r="A8" s="5" t="s">
        <v>278</v>
      </c>
      <c r="B8">
        <v>12</v>
      </c>
      <c r="C8">
        <v>38</v>
      </c>
      <c r="D8">
        <v>50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826A-BE98-4174-A684-5DBB3E7C2598}">
  <dimension ref="A1:E8"/>
  <sheetViews>
    <sheetView workbookViewId="0">
      <selection activeCell="F26" sqref="F26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  <col min="6" max="6" width="32.6640625" bestFit="1" customWidth="1"/>
    <col min="7" max="7" width="32.44140625" bestFit="1" customWidth="1"/>
    <col min="8" max="8" width="37.44140625" bestFit="1" customWidth="1"/>
    <col min="9" max="9" width="37.218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B3">
        <v>5</v>
      </c>
      <c r="C3">
        <v>2</v>
      </c>
      <c r="D3">
        <v>7</v>
      </c>
      <c r="E3">
        <v>14</v>
      </c>
    </row>
    <row r="4" spans="1:5" x14ac:dyDescent="0.3">
      <c r="A4" s="5">
        <v>2</v>
      </c>
      <c r="B4">
        <v>4</v>
      </c>
      <c r="C4">
        <v>2</v>
      </c>
      <c r="E4">
        <v>6</v>
      </c>
    </row>
    <row r="5" spans="1:5" x14ac:dyDescent="0.3">
      <c r="A5" s="5">
        <v>3</v>
      </c>
      <c r="B5">
        <v>5</v>
      </c>
      <c r="C5">
        <v>6</v>
      </c>
      <c r="E5">
        <v>11</v>
      </c>
    </row>
    <row r="6" spans="1:5" x14ac:dyDescent="0.3">
      <c r="A6" s="5">
        <v>4</v>
      </c>
      <c r="B6">
        <v>6</v>
      </c>
      <c r="C6">
        <v>6</v>
      </c>
      <c r="D6">
        <v>1</v>
      </c>
      <c r="E6">
        <v>13</v>
      </c>
    </row>
    <row r="7" spans="1:5" x14ac:dyDescent="0.3">
      <c r="A7" s="5">
        <v>5</v>
      </c>
      <c r="B7">
        <v>2</v>
      </c>
      <c r="C7">
        <v>4</v>
      </c>
      <c r="E7">
        <v>6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C58A-C9A6-4C06-AD39-A3B3345019FA}">
  <dimension ref="A1:E8"/>
  <sheetViews>
    <sheetView workbookViewId="0">
      <selection activeCell="J28" sqref="J28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B3">
        <v>1</v>
      </c>
      <c r="D3">
        <v>3</v>
      </c>
      <c r="E3">
        <v>4</v>
      </c>
    </row>
    <row r="4" spans="1:5" x14ac:dyDescent="0.3">
      <c r="A4" s="5">
        <v>2</v>
      </c>
      <c r="B4">
        <v>2</v>
      </c>
      <c r="C4">
        <v>1</v>
      </c>
      <c r="D4">
        <v>2</v>
      </c>
      <c r="E4">
        <v>5</v>
      </c>
    </row>
    <row r="5" spans="1:5" x14ac:dyDescent="0.3">
      <c r="A5" s="5">
        <v>3</v>
      </c>
      <c r="B5">
        <v>4</v>
      </c>
      <c r="C5">
        <v>3</v>
      </c>
      <c r="D5">
        <v>1</v>
      </c>
      <c r="E5">
        <v>8</v>
      </c>
    </row>
    <row r="6" spans="1:5" x14ac:dyDescent="0.3">
      <c r="A6" s="5">
        <v>4</v>
      </c>
      <c r="B6">
        <v>12</v>
      </c>
      <c r="C6">
        <v>11</v>
      </c>
      <c r="D6">
        <v>2</v>
      </c>
      <c r="E6">
        <v>25</v>
      </c>
    </row>
    <row r="7" spans="1:5" x14ac:dyDescent="0.3">
      <c r="A7" s="5">
        <v>5</v>
      </c>
      <c r="B7">
        <v>3</v>
      </c>
      <c r="C7">
        <v>5</v>
      </c>
      <c r="E7">
        <v>8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D9DB-4367-4E46-AED9-D9051B9231E2}">
  <dimension ref="A1:E8"/>
  <sheetViews>
    <sheetView workbookViewId="0">
      <selection activeCell="J18" sqref="J18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B3">
        <v>1</v>
      </c>
      <c r="C3">
        <v>2</v>
      </c>
      <c r="D3">
        <v>4</v>
      </c>
      <c r="E3">
        <v>7</v>
      </c>
    </row>
    <row r="4" spans="1:5" x14ac:dyDescent="0.3">
      <c r="A4" s="5">
        <v>2</v>
      </c>
      <c r="B4">
        <v>3</v>
      </c>
      <c r="C4">
        <v>1</v>
      </c>
      <c r="D4">
        <v>1</v>
      </c>
      <c r="E4">
        <v>5</v>
      </c>
    </row>
    <row r="5" spans="1:5" x14ac:dyDescent="0.3">
      <c r="A5" s="5">
        <v>3</v>
      </c>
      <c r="B5">
        <v>7</v>
      </c>
      <c r="C5">
        <v>8</v>
      </c>
      <c r="D5">
        <v>2</v>
      </c>
      <c r="E5">
        <v>17</v>
      </c>
    </row>
    <row r="6" spans="1:5" x14ac:dyDescent="0.3">
      <c r="A6" s="5">
        <v>4</v>
      </c>
      <c r="B6">
        <v>5</v>
      </c>
      <c r="C6">
        <v>5</v>
      </c>
      <c r="D6">
        <v>1</v>
      </c>
      <c r="E6">
        <v>11</v>
      </c>
    </row>
    <row r="7" spans="1:5" x14ac:dyDescent="0.3">
      <c r="A7" s="5">
        <v>5</v>
      </c>
      <c r="B7">
        <v>6</v>
      </c>
      <c r="C7">
        <v>4</v>
      </c>
      <c r="E7">
        <v>10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888C-4F58-4426-B4E3-A50107FE6959}">
  <dimension ref="A1:E14"/>
  <sheetViews>
    <sheetView workbookViewId="0"/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263</v>
      </c>
      <c r="B1" t="s">
        <v>276</v>
      </c>
    </row>
    <row r="3" spans="1:5" x14ac:dyDescent="0.3">
      <c r="A3" s="4" t="s">
        <v>280</v>
      </c>
      <c r="B3" s="4" t="s">
        <v>277</v>
      </c>
    </row>
    <row r="4" spans="1:5" x14ac:dyDescent="0.3">
      <c r="A4" s="4" t="s">
        <v>279</v>
      </c>
      <c r="B4" t="s">
        <v>89</v>
      </c>
      <c r="C4" t="s">
        <v>52</v>
      </c>
      <c r="D4" t="s">
        <v>42</v>
      </c>
      <c r="E4" t="s">
        <v>278</v>
      </c>
    </row>
    <row r="5" spans="1:5" x14ac:dyDescent="0.3">
      <c r="A5" s="5">
        <v>0</v>
      </c>
      <c r="B5">
        <v>12</v>
      </c>
      <c r="C5">
        <v>9</v>
      </c>
      <c r="D5">
        <v>3</v>
      </c>
      <c r="E5">
        <v>24</v>
      </c>
    </row>
    <row r="6" spans="1:5" x14ac:dyDescent="0.3">
      <c r="A6" s="5">
        <v>0.5</v>
      </c>
      <c r="C6">
        <v>2</v>
      </c>
      <c r="E6">
        <v>2</v>
      </c>
    </row>
    <row r="7" spans="1:5" x14ac:dyDescent="0.3">
      <c r="A7" s="5">
        <v>1</v>
      </c>
      <c r="B7">
        <v>4</v>
      </c>
      <c r="C7">
        <v>6</v>
      </c>
      <c r="E7">
        <v>10</v>
      </c>
    </row>
    <row r="8" spans="1:5" x14ac:dyDescent="0.3">
      <c r="A8" s="5">
        <v>1.5</v>
      </c>
      <c r="B8">
        <v>1</v>
      </c>
      <c r="C8">
        <v>1</v>
      </c>
      <c r="E8">
        <v>2</v>
      </c>
    </row>
    <row r="9" spans="1:5" x14ac:dyDescent="0.3">
      <c r="A9" s="5">
        <v>2</v>
      </c>
      <c r="B9">
        <v>1</v>
      </c>
      <c r="C9">
        <v>2</v>
      </c>
      <c r="D9">
        <v>3</v>
      </c>
      <c r="E9">
        <v>6</v>
      </c>
    </row>
    <row r="10" spans="1:5" x14ac:dyDescent="0.3">
      <c r="A10" s="5">
        <v>3</v>
      </c>
      <c r="B10">
        <v>2</v>
      </c>
      <c r="D10">
        <v>1</v>
      </c>
      <c r="E10">
        <v>3</v>
      </c>
    </row>
    <row r="11" spans="1:5" x14ac:dyDescent="0.3">
      <c r="A11" s="5">
        <v>4</v>
      </c>
      <c r="B11">
        <v>1</v>
      </c>
      <c r="E11">
        <v>1</v>
      </c>
    </row>
    <row r="12" spans="1:5" x14ac:dyDescent="0.3">
      <c r="A12" s="5">
        <v>5</v>
      </c>
      <c r="D12">
        <v>1</v>
      </c>
      <c r="E12">
        <v>1</v>
      </c>
    </row>
    <row r="13" spans="1:5" x14ac:dyDescent="0.3">
      <c r="A13" s="5">
        <v>7</v>
      </c>
      <c r="B13">
        <v>1</v>
      </c>
      <c r="E13">
        <v>1</v>
      </c>
    </row>
    <row r="14" spans="1:5" x14ac:dyDescent="0.3">
      <c r="A14" s="5" t="s">
        <v>278</v>
      </c>
      <c r="B14">
        <v>22</v>
      </c>
      <c r="C14">
        <v>20</v>
      </c>
      <c r="D14">
        <v>8</v>
      </c>
      <c r="E14">
        <v>50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A63E-8E0C-44DA-B812-DA4884092190}">
  <dimension ref="A1:E10"/>
  <sheetViews>
    <sheetView workbookViewId="0">
      <selection activeCell="L20" sqref="L20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273</v>
      </c>
      <c r="B1" t="s">
        <v>276</v>
      </c>
    </row>
    <row r="3" spans="1:5" x14ac:dyDescent="0.3">
      <c r="A3" s="4" t="s">
        <v>280</v>
      </c>
      <c r="B3" s="4" t="s">
        <v>277</v>
      </c>
    </row>
    <row r="4" spans="1:5" x14ac:dyDescent="0.3">
      <c r="A4" s="4" t="s">
        <v>279</v>
      </c>
      <c r="B4" t="s">
        <v>89</v>
      </c>
      <c r="C4" t="s">
        <v>52</v>
      </c>
      <c r="D4" t="s">
        <v>42</v>
      </c>
      <c r="E4" t="s">
        <v>278</v>
      </c>
    </row>
    <row r="5" spans="1:5" x14ac:dyDescent="0.3">
      <c r="A5" s="5">
        <v>1</v>
      </c>
      <c r="D5">
        <v>3</v>
      </c>
      <c r="E5">
        <v>3</v>
      </c>
    </row>
    <row r="6" spans="1:5" x14ac:dyDescent="0.3">
      <c r="A6" s="5">
        <v>2</v>
      </c>
      <c r="C6">
        <v>1</v>
      </c>
      <c r="D6">
        <v>1</v>
      </c>
      <c r="E6">
        <v>2</v>
      </c>
    </row>
    <row r="7" spans="1:5" x14ac:dyDescent="0.3">
      <c r="A7" s="5">
        <v>3</v>
      </c>
      <c r="B7">
        <v>12</v>
      </c>
      <c r="C7">
        <v>7</v>
      </c>
      <c r="D7">
        <v>3</v>
      </c>
      <c r="E7">
        <v>22</v>
      </c>
    </row>
    <row r="8" spans="1:5" x14ac:dyDescent="0.3">
      <c r="A8" s="5">
        <v>4</v>
      </c>
      <c r="B8">
        <v>4</v>
      </c>
      <c r="C8">
        <v>8</v>
      </c>
      <c r="E8">
        <v>12</v>
      </c>
    </row>
    <row r="9" spans="1:5" x14ac:dyDescent="0.3">
      <c r="A9" s="5">
        <v>5</v>
      </c>
      <c r="B9">
        <v>6</v>
      </c>
      <c r="C9">
        <v>4</v>
      </c>
      <c r="D9">
        <v>1</v>
      </c>
      <c r="E9">
        <v>11</v>
      </c>
    </row>
    <row r="10" spans="1:5" x14ac:dyDescent="0.3">
      <c r="A10" s="5" t="s">
        <v>278</v>
      </c>
      <c r="B10">
        <v>22</v>
      </c>
      <c r="C10">
        <v>20</v>
      </c>
      <c r="D10">
        <v>8</v>
      </c>
      <c r="E10">
        <v>50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274D-6805-4532-9847-F181AD3F8344}">
  <dimension ref="A1:E8"/>
  <sheetViews>
    <sheetView workbookViewId="0">
      <selection activeCell="J20" sqref="J20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B3">
        <v>1</v>
      </c>
      <c r="C3">
        <v>1</v>
      </c>
      <c r="D3">
        <v>2</v>
      </c>
      <c r="E3">
        <v>4</v>
      </c>
    </row>
    <row r="4" spans="1:5" x14ac:dyDescent="0.3">
      <c r="A4" s="5">
        <v>2</v>
      </c>
      <c r="D4">
        <v>2</v>
      </c>
      <c r="E4">
        <v>2</v>
      </c>
    </row>
    <row r="5" spans="1:5" x14ac:dyDescent="0.3">
      <c r="A5" s="5">
        <v>3</v>
      </c>
      <c r="B5">
        <v>4</v>
      </c>
      <c r="C5">
        <v>2</v>
      </c>
      <c r="D5">
        <v>2</v>
      </c>
      <c r="E5">
        <v>8</v>
      </c>
    </row>
    <row r="6" spans="1:5" x14ac:dyDescent="0.3">
      <c r="A6" s="5">
        <v>4</v>
      </c>
      <c r="B6">
        <v>9</v>
      </c>
      <c r="C6">
        <v>4</v>
      </c>
      <c r="D6">
        <v>2</v>
      </c>
      <c r="E6">
        <v>15</v>
      </c>
    </row>
    <row r="7" spans="1:5" x14ac:dyDescent="0.3">
      <c r="A7" s="5">
        <v>5</v>
      </c>
      <c r="B7">
        <v>8</v>
      </c>
      <c r="C7">
        <v>13</v>
      </c>
      <c r="E7">
        <v>21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B190-4F89-4FCD-AAAF-530976AC5A09}">
  <dimension ref="A3:E10"/>
  <sheetViews>
    <sheetView workbookViewId="0">
      <selection activeCell="I23" sqref="I23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3" spans="1:5" x14ac:dyDescent="0.3">
      <c r="A3" s="4" t="s">
        <v>280</v>
      </c>
      <c r="B3" s="4" t="s">
        <v>277</v>
      </c>
    </row>
    <row r="4" spans="1:5" x14ac:dyDescent="0.3">
      <c r="A4" s="4" t="s">
        <v>279</v>
      </c>
      <c r="B4" t="s">
        <v>89</v>
      </c>
      <c r="C4" t="s">
        <v>52</v>
      </c>
      <c r="D4" t="s">
        <v>42</v>
      </c>
      <c r="E4" t="s">
        <v>278</v>
      </c>
    </row>
    <row r="5" spans="1:5" x14ac:dyDescent="0.3">
      <c r="A5" s="5">
        <v>1</v>
      </c>
      <c r="C5">
        <v>1</v>
      </c>
      <c r="D5">
        <v>2</v>
      </c>
      <c r="E5">
        <v>3</v>
      </c>
    </row>
    <row r="6" spans="1:5" x14ac:dyDescent="0.3">
      <c r="A6" s="5">
        <v>2</v>
      </c>
      <c r="D6">
        <v>1</v>
      </c>
      <c r="E6">
        <v>1</v>
      </c>
    </row>
    <row r="7" spans="1:5" x14ac:dyDescent="0.3">
      <c r="A7" s="5">
        <v>3</v>
      </c>
      <c r="B7">
        <v>7</v>
      </c>
      <c r="C7">
        <v>6</v>
      </c>
      <c r="D7">
        <v>3</v>
      </c>
      <c r="E7">
        <v>16</v>
      </c>
    </row>
    <row r="8" spans="1:5" x14ac:dyDescent="0.3">
      <c r="A8" s="5">
        <v>4</v>
      </c>
      <c r="B8">
        <v>9</v>
      </c>
      <c r="C8">
        <v>8</v>
      </c>
      <c r="D8">
        <v>2</v>
      </c>
      <c r="E8">
        <v>19</v>
      </c>
    </row>
    <row r="9" spans="1:5" x14ac:dyDescent="0.3">
      <c r="A9" s="5">
        <v>5</v>
      </c>
      <c r="B9">
        <v>6</v>
      </c>
      <c r="C9">
        <v>5</v>
      </c>
      <c r="E9">
        <v>11</v>
      </c>
    </row>
    <row r="10" spans="1:5" x14ac:dyDescent="0.3">
      <c r="A10" s="5" t="s">
        <v>278</v>
      </c>
      <c r="B10">
        <v>22</v>
      </c>
      <c r="C10">
        <v>20</v>
      </c>
      <c r="D10">
        <v>8</v>
      </c>
      <c r="E10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188-5DA3-4645-8806-C835066988EA}">
  <dimension ref="A1"/>
  <sheetViews>
    <sheetView showGridLines="0" topLeftCell="A70" workbookViewId="0">
      <selection activeCell="B98" sqref="B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BFEB-8F49-4EA9-B559-A66554C99E30}">
  <dimension ref="A1:E8"/>
  <sheetViews>
    <sheetView workbookViewId="0"/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B3">
        <v>2</v>
      </c>
      <c r="C3">
        <v>4</v>
      </c>
      <c r="D3">
        <v>2</v>
      </c>
      <c r="E3">
        <v>8</v>
      </c>
    </row>
    <row r="4" spans="1:5" x14ac:dyDescent="0.3">
      <c r="A4" s="5">
        <v>2</v>
      </c>
      <c r="B4">
        <v>3</v>
      </c>
      <c r="C4">
        <v>1</v>
      </c>
      <c r="D4">
        <v>1</v>
      </c>
      <c r="E4">
        <v>5</v>
      </c>
    </row>
    <row r="5" spans="1:5" x14ac:dyDescent="0.3">
      <c r="A5" s="5">
        <v>3</v>
      </c>
      <c r="B5">
        <v>9</v>
      </c>
      <c r="C5">
        <v>3</v>
      </c>
      <c r="D5">
        <v>2</v>
      </c>
      <c r="E5">
        <v>14</v>
      </c>
    </row>
    <row r="6" spans="1:5" x14ac:dyDescent="0.3">
      <c r="A6" s="5">
        <v>4</v>
      </c>
      <c r="B6">
        <v>5</v>
      </c>
      <c r="C6">
        <v>9</v>
      </c>
      <c r="D6">
        <v>1</v>
      </c>
      <c r="E6">
        <v>15</v>
      </c>
    </row>
    <row r="7" spans="1:5" x14ac:dyDescent="0.3">
      <c r="A7" s="5">
        <v>5</v>
      </c>
      <c r="B7">
        <v>3</v>
      </c>
      <c r="C7">
        <v>3</v>
      </c>
      <c r="D7">
        <v>2</v>
      </c>
      <c r="E7">
        <v>8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C86E-D536-4347-9C7C-BBBBFE146010}">
  <dimension ref="A1:E8"/>
  <sheetViews>
    <sheetView workbookViewId="0">
      <selection activeCell="J18" sqref="J18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C3">
        <v>3</v>
      </c>
      <c r="D3">
        <v>2</v>
      </c>
      <c r="E3">
        <v>5</v>
      </c>
    </row>
    <row r="4" spans="1:5" x14ac:dyDescent="0.3">
      <c r="A4" s="5">
        <v>2</v>
      </c>
      <c r="B4">
        <v>4</v>
      </c>
      <c r="C4">
        <v>3</v>
      </c>
      <c r="E4">
        <v>7</v>
      </c>
    </row>
    <row r="5" spans="1:5" x14ac:dyDescent="0.3">
      <c r="A5" s="5">
        <v>3</v>
      </c>
      <c r="B5">
        <v>8</v>
      </c>
      <c r="C5">
        <v>5</v>
      </c>
      <c r="D5">
        <v>4</v>
      </c>
      <c r="E5">
        <v>17</v>
      </c>
    </row>
    <row r="6" spans="1:5" x14ac:dyDescent="0.3">
      <c r="A6" s="5">
        <v>4</v>
      </c>
      <c r="B6">
        <v>6</v>
      </c>
      <c r="C6">
        <v>6</v>
      </c>
      <c r="E6">
        <v>12</v>
      </c>
    </row>
    <row r="7" spans="1:5" x14ac:dyDescent="0.3">
      <c r="A7" s="5">
        <v>5</v>
      </c>
      <c r="B7">
        <v>4</v>
      </c>
      <c r="C7">
        <v>3</v>
      </c>
      <c r="D7">
        <v>2</v>
      </c>
      <c r="E7">
        <v>9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EC32-83CE-4F89-A29D-A692CA744D3A}">
  <dimension ref="A1:E8"/>
  <sheetViews>
    <sheetView workbookViewId="0">
      <selection activeCell="J21" sqref="J21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B3">
        <v>3</v>
      </c>
      <c r="C3">
        <v>2</v>
      </c>
      <c r="D3">
        <v>1</v>
      </c>
      <c r="E3">
        <v>6</v>
      </c>
    </row>
    <row r="4" spans="1:5" x14ac:dyDescent="0.3">
      <c r="A4" s="5">
        <v>2</v>
      </c>
      <c r="B4">
        <v>2</v>
      </c>
      <c r="C4">
        <v>2</v>
      </c>
      <c r="D4">
        <v>2</v>
      </c>
      <c r="E4">
        <v>6</v>
      </c>
    </row>
    <row r="5" spans="1:5" x14ac:dyDescent="0.3">
      <c r="A5" s="5">
        <v>3</v>
      </c>
      <c r="B5">
        <v>10</v>
      </c>
      <c r="C5">
        <v>6</v>
      </c>
      <c r="D5">
        <v>4</v>
      </c>
      <c r="E5">
        <v>20</v>
      </c>
    </row>
    <row r="6" spans="1:5" x14ac:dyDescent="0.3">
      <c r="A6" s="5">
        <v>4</v>
      </c>
      <c r="B6">
        <v>2</v>
      </c>
      <c r="C6">
        <v>9</v>
      </c>
      <c r="E6">
        <v>11</v>
      </c>
    </row>
    <row r="7" spans="1:5" x14ac:dyDescent="0.3">
      <c r="A7" s="5">
        <v>5</v>
      </c>
      <c r="B7">
        <v>5</v>
      </c>
      <c r="C7">
        <v>1</v>
      </c>
      <c r="D7">
        <v>1</v>
      </c>
      <c r="E7">
        <v>7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F373-CB7A-4179-9DBC-D56990CCDC6D}">
  <dimension ref="A1:E10"/>
  <sheetViews>
    <sheetView workbookViewId="0">
      <selection activeCell="J20" sqref="J20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271</v>
      </c>
      <c r="B1" t="s">
        <v>276</v>
      </c>
    </row>
    <row r="3" spans="1:5" x14ac:dyDescent="0.3">
      <c r="A3" s="4" t="s">
        <v>280</v>
      </c>
      <c r="B3" s="4" t="s">
        <v>277</v>
      </c>
    </row>
    <row r="4" spans="1:5" x14ac:dyDescent="0.3">
      <c r="A4" s="4" t="s">
        <v>279</v>
      </c>
      <c r="B4" t="s">
        <v>89</v>
      </c>
      <c r="C4" t="s">
        <v>52</v>
      </c>
      <c r="D4" t="s">
        <v>42</v>
      </c>
      <c r="E4" t="s">
        <v>278</v>
      </c>
    </row>
    <row r="5" spans="1:5" x14ac:dyDescent="0.3">
      <c r="A5" s="5">
        <v>1</v>
      </c>
      <c r="B5">
        <v>1</v>
      </c>
      <c r="D5">
        <v>3</v>
      </c>
      <c r="E5">
        <v>4</v>
      </c>
    </row>
    <row r="6" spans="1:5" x14ac:dyDescent="0.3">
      <c r="A6" s="5">
        <v>2</v>
      </c>
      <c r="B6">
        <v>3</v>
      </c>
      <c r="C6">
        <v>1</v>
      </c>
      <c r="D6">
        <v>2</v>
      </c>
      <c r="E6">
        <v>6</v>
      </c>
    </row>
    <row r="7" spans="1:5" x14ac:dyDescent="0.3">
      <c r="A7" s="5">
        <v>3</v>
      </c>
      <c r="B7">
        <v>1</v>
      </c>
      <c r="C7">
        <v>7</v>
      </c>
      <c r="D7">
        <v>1</v>
      </c>
      <c r="E7">
        <v>9</v>
      </c>
    </row>
    <row r="8" spans="1:5" x14ac:dyDescent="0.3">
      <c r="A8" s="5">
        <v>4</v>
      </c>
      <c r="B8">
        <v>12</v>
      </c>
      <c r="C8">
        <v>4</v>
      </c>
      <c r="D8">
        <v>1</v>
      </c>
      <c r="E8">
        <v>17</v>
      </c>
    </row>
    <row r="9" spans="1:5" x14ac:dyDescent="0.3">
      <c r="A9" s="5">
        <v>5</v>
      </c>
      <c r="B9">
        <v>5</v>
      </c>
      <c r="C9">
        <v>8</v>
      </c>
      <c r="D9">
        <v>1</v>
      </c>
      <c r="E9">
        <v>14</v>
      </c>
    </row>
    <row r="10" spans="1:5" x14ac:dyDescent="0.3">
      <c r="A10" s="5" t="s">
        <v>278</v>
      </c>
      <c r="B10">
        <v>22</v>
      </c>
      <c r="C10">
        <v>20</v>
      </c>
      <c r="D10">
        <v>8</v>
      </c>
      <c r="E10">
        <v>50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E78D-B0E5-4C72-B33C-DD042FAC55C1}">
  <dimension ref="A1:E8"/>
  <sheetViews>
    <sheetView workbookViewId="0">
      <selection activeCell="J21" sqref="J21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B3">
        <v>3</v>
      </c>
      <c r="C3">
        <v>8</v>
      </c>
      <c r="D3">
        <v>3</v>
      </c>
      <c r="E3">
        <v>14</v>
      </c>
    </row>
    <row r="4" spans="1:5" x14ac:dyDescent="0.3">
      <c r="A4" s="5">
        <v>2</v>
      </c>
      <c r="B4">
        <v>4</v>
      </c>
      <c r="C4">
        <v>1</v>
      </c>
      <c r="E4">
        <v>5</v>
      </c>
    </row>
    <row r="5" spans="1:5" x14ac:dyDescent="0.3">
      <c r="A5" s="5">
        <v>3</v>
      </c>
      <c r="B5">
        <v>6</v>
      </c>
      <c r="C5">
        <v>5</v>
      </c>
      <c r="D5">
        <v>2</v>
      </c>
      <c r="E5">
        <v>13</v>
      </c>
    </row>
    <row r="6" spans="1:5" x14ac:dyDescent="0.3">
      <c r="A6" s="5">
        <v>4</v>
      </c>
      <c r="B6">
        <v>3</v>
      </c>
      <c r="C6">
        <v>5</v>
      </c>
      <c r="D6">
        <v>1</v>
      </c>
      <c r="E6">
        <v>9</v>
      </c>
    </row>
    <row r="7" spans="1:5" x14ac:dyDescent="0.3">
      <c r="A7" s="5">
        <v>5</v>
      </c>
      <c r="B7">
        <v>6</v>
      </c>
      <c r="C7">
        <v>1</v>
      </c>
      <c r="D7">
        <v>2</v>
      </c>
      <c r="E7">
        <v>9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60EA-9F83-429E-A966-6AAAA6191C3A}">
  <dimension ref="A1:E8"/>
  <sheetViews>
    <sheetView workbookViewId="0"/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C3">
        <v>1</v>
      </c>
      <c r="D3">
        <v>4</v>
      </c>
      <c r="E3">
        <v>5</v>
      </c>
    </row>
    <row r="4" spans="1:5" x14ac:dyDescent="0.3">
      <c r="A4" s="5">
        <v>2</v>
      </c>
      <c r="B4">
        <v>2</v>
      </c>
      <c r="C4">
        <v>1</v>
      </c>
      <c r="E4">
        <v>3</v>
      </c>
    </row>
    <row r="5" spans="1:5" x14ac:dyDescent="0.3">
      <c r="A5" s="5">
        <v>3</v>
      </c>
      <c r="B5">
        <v>9</v>
      </c>
      <c r="C5">
        <v>3</v>
      </c>
      <c r="D5">
        <v>2</v>
      </c>
      <c r="E5">
        <v>14</v>
      </c>
    </row>
    <row r="6" spans="1:5" x14ac:dyDescent="0.3">
      <c r="A6" s="5">
        <v>4</v>
      </c>
      <c r="B6">
        <v>5</v>
      </c>
      <c r="C6">
        <v>9</v>
      </c>
      <c r="D6">
        <v>2</v>
      </c>
      <c r="E6">
        <v>16</v>
      </c>
    </row>
    <row r="7" spans="1:5" x14ac:dyDescent="0.3">
      <c r="A7" s="5">
        <v>5</v>
      </c>
      <c r="B7">
        <v>6</v>
      </c>
      <c r="C7">
        <v>6</v>
      </c>
      <c r="E7">
        <v>12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FF5E-F4E0-4B3B-87A1-DF329B344F58}">
  <dimension ref="A1:E8"/>
  <sheetViews>
    <sheetView workbookViewId="0">
      <selection activeCell="J22" sqref="J22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89</v>
      </c>
      <c r="C2" t="s">
        <v>52</v>
      </c>
      <c r="D2" t="s">
        <v>42</v>
      </c>
      <c r="E2" t="s">
        <v>278</v>
      </c>
    </row>
    <row r="3" spans="1:5" x14ac:dyDescent="0.3">
      <c r="A3" s="5">
        <v>1</v>
      </c>
      <c r="B3">
        <v>1</v>
      </c>
      <c r="C3">
        <v>1</v>
      </c>
      <c r="D3">
        <v>3</v>
      </c>
      <c r="E3">
        <v>5</v>
      </c>
    </row>
    <row r="4" spans="1:5" x14ac:dyDescent="0.3">
      <c r="A4" s="5">
        <v>2</v>
      </c>
      <c r="C4">
        <v>2</v>
      </c>
      <c r="D4">
        <v>1</v>
      </c>
      <c r="E4">
        <v>3</v>
      </c>
    </row>
    <row r="5" spans="1:5" x14ac:dyDescent="0.3">
      <c r="A5" s="5">
        <v>3</v>
      </c>
      <c r="B5">
        <v>10</v>
      </c>
      <c r="C5">
        <v>3</v>
      </c>
      <c r="D5">
        <v>2</v>
      </c>
      <c r="E5">
        <v>15</v>
      </c>
    </row>
    <row r="6" spans="1:5" x14ac:dyDescent="0.3">
      <c r="A6" s="5">
        <v>4</v>
      </c>
      <c r="B6">
        <v>6</v>
      </c>
      <c r="C6">
        <v>10</v>
      </c>
      <c r="D6">
        <v>2</v>
      </c>
      <c r="E6">
        <v>18</v>
      </c>
    </row>
    <row r="7" spans="1:5" x14ac:dyDescent="0.3">
      <c r="A7" s="5">
        <v>5</v>
      </c>
      <c r="B7">
        <v>5</v>
      </c>
      <c r="C7">
        <v>4</v>
      </c>
      <c r="E7">
        <v>9</v>
      </c>
    </row>
    <row r="8" spans="1:5" x14ac:dyDescent="0.3">
      <c r="A8" s="5" t="s">
        <v>278</v>
      </c>
      <c r="B8">
        <v>22</v>
      </c>
      <c r="C8">
        <v>20</v>
      </c>
      <c r="D8">
        <v>8</v>
      </c>
      <c r="E8">
        <v>50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54F8-2A7B-4BFF-B606-C8CD52F5C236}">
  <dimension ref="A1:E10"/>
  <sheetViews>
    <sheetView workbookViewId="0">
      <selection activeCell="J21" sqref="J21"/>
    </sheetView>
  </sheetViews>
  <sheetFormatPr defaultRowHeight="14.4" x14ac:dyDescent="0.3"/>
  <cols>
    <col min="1" max="1" width="48.2187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  <col min="6" max="6" width="2" bestFit="1" customWidth="1"/>
    <col min="7" max="7" width="10.77734375" bestFit="1" customWidth="1"/>
  </cols>
  <sheetData>
    <row r="1" spans="1:5" x14ac:dyDescent="0.3">
      <c r="A1" s="4" t="s">
        <v>241</v>
      </c>
      <c r="B1" t="s">
        <v>276</v>
      </c>
    </row>
    <row r="3" spans="1:5" x14ac:dyDescent="0.3">
      <c r="A3" s="4" t="s">
        <v>280</v>
      </c>
      <c r="B3" s="4" t="s">
        <v>277</v>
      </c>
    </row>
    <row r="4" spans="1:5" x14ac:dyDescent="0.3">
      <c r="A4" s="4" t="s">
        <v>279</v>
      </c>
      <c r="B4" t="s">
        <v>89</v>
      </c>
      <c r="C4" t="s">
        <v>52</v>
      </c>
      <c r="D4" t="s">
        <v>42</v>
      </c>
      <c r="E4" t="s">
        <v>278</v>
      </c>
    </row>
    <row r="5" spans="1:5" x14ac:dyDescent="0.3">
      <c r="A5" s="5">
        <v>1</v>
      </c>
      <c r="B5">
        <v>1</v>
      </c>
      <c r="C5">
        <v>2</v>
      </c>
      <c r="D5">
        <v>3</v>
      </c>
      <c r="E5">
        <v>6</v>
      </c>
    </row>
    <row r="6" spans="1:5" x14ac:dyDescent="0.3">
      <c r="A6" s="5">
        <v>2</v>
      </c>
      <c r="B6">
        <v>1</v>
      </c>
      <c r="C6">
        <v>2</v>
      </c>
      <c r="D6">
        <v>1</v>
      </c>
      <c r="E6">
        <v>4</v>
      </c>
    </row>
    <row r="7" spans="1:5" x14ac:dyDescent="0.3">
      <c r="A7" s="5">
        <v>3</v>
      </c>
      <c r="B7">
        <v>8</v>
      </c>
      <c r="C7">
        <v>5</v>
      </c>
      <c r="D7">
        <v>3</v>
      </c>
      <c r="E7">
        <v>16</v>
      </c>
    </row>
    <row r="8" spans="1:5" x14ac:dyDescent="0.3">
      <c r="A8" s="5">
        <v>4</v>
      </c>
      <c r="B8">
        <v>7</v>
      </c>
      <c r="C8">
        <v>6</v>
      </c>
      <c r="E8">
        <v>13</v>
      </c>
    </row>
    <row r="9" spans="1:5" x14ac:dyDescent="0.3">
      <c r="A9" s="5">
        <v>5</v>
      </c>
      <c r="B9">
        <v>5</v>
      </c>
      <c r="C9">
        <v>5</v>
      </c>
      <c r="D9">
        <v>1</v>
      </c>
      <c r="E9">
        <v>11</v>
      </c>
    </row>
    <row r="10" spans="1:5" x14ac:dyDescent="0.3">
      <c r="A10" s="5" t="s">
        <v>278</v>
      </c>
      <c r="B10">
        <v>22</v>
      </c>
      <c r="C10">
        <v>20</v>
      </c>
      <c r="D10">
        <v>8</v>
      </c>
      <c r="E10">
        <v>50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D89D-27C8-4142-8AC9-2B37F0558E6C}">
  <dimension ref="A1:AR51"/>
  <sheetViews>
    <sheetView workbookViewId="0">
      <selection activeCell="AR2" sqref="AR2"/>
    </sheetView>
  </sheetViews>
  <sheetFormatPr defaultRowHeight="14.4" x14ac:dyDescent="0.3"/>
  <cols>
    <col min="2" max="2" width="12.44140625" bestFit="1" customWidth="1"/>
    <col min="4" max="4" width="12.109375" bestFit="1" customWidth="1"/>
    <col min="5" max="5" width="7.6640625" bestFit="1" customWidth="1"/>
    <col min="6" max="6" width="9.88671875" bestFit="1" customWidth="1"/>
    <col min="10" max="10" width="34.88671875" bestFit="1" customWidth="1"/>
    <col min="11" max="11" width="15.88671875" customWidth="1"/>
    <col min="12" max="13" width="11" customWidth="1"/>
    <col min="21" max="21" width="31.109375" customWidth="1"/>
  </cols>
  <sheetData>
    <row r="1" spans="1:44" ht="112.2" customHeight="1" x14ac:dyDescent="0.3">
      <c r="A1" s="2" t="s">
        <v>190</v>
      </c>
      <c r="B1" s="3" t="s">
        <v>208</v>
      </c>
      <c r="C1" s="3" t="s">
        <v>207</v>
      </c>
      <c r="D1" s="3" t="s">
        <v>206</v>
      </c>
      <c r="E1" s="3" t="s">
        <v>217</v>
      </c>
      <c r="F1" s="3" t="s">
        <v>218</v>
      </c>
      <c r="G1" s="3" t="s">
        <v>219</v>
      </c>
      <c r="H1" s="2" t="s">
        <v>220</v>
      </c>
      <c r="I1" s="3" t="s">
        <v>221</v>
      </c>
      <c r="J1" s="2" t="s">
        <v>222</v>
      </c>
      <c r="K1" s="3" t="s">
        <v>223</v>
      </c>
      <c r="L1" s="3" t="s">
        <v>269</v>
      </c>
      <c r="M1" s="3" t="s">
        <v>225</v>
      </c>
      <c r="N1" s="3" t="s">
        <v>226</v>
      </c>
      <c r="O1" s="3" t="s">
        <v>227</v>
      </c>
      <c r="P1" s="3" t="s">
        <v>239</v>
      </c>
      <c r="Q1" s="3" t="s">
        <v>240</v>
      </c>
      <c r="R1" s="3" t="s">
        <v>241</v>
      </c>
      <c r="S1" s="3" t="s">
        <v>250</v>
      </c>
      <c r="T1" s="3" t="s">
        <v>251</v>
      </c>
      <c r="U1" s="3" t="s">
        <v>252</v>
      </c>
      <c r="V1" s="3" t="s">
        <v>253</v>
      </c>
      <c r="W1" s="3" t="s">
        <v>254</v>
      </c>
      <c r="X1" s="2" t="s">
        <v>271</v>
      </c>
      <c r="Y1" s="3" t="s">
        <v>270</v>
      </c>
      <c r="Z1" s="3" t="s">
        <v>255</v>
      </c>
      <c r="AA1" s="3" t="s">
        <v>256</v>
      </c>
      <c r="AB1" s="3" t="s">
        <v>257</v>
      </c>
      <c r="AC1" s="3" t="s">
        <v>258</v>
      </c>
      <c r="AD1" s="3" t="s">
        <v>259</v>
      </c>
      <c r="AE1" s="3" t="s">
        <v>260</v>
      </c>
      <c r="AF1" s="2" t="s">
        <v>273</v>
      </c>
      <c r="AG1" s="3" t="s">
        <v>272</v>
      </c>
      <c r="AH1" s="3" t="s">
        <v>261</v>
      </c>
      <c r="AI1" s="3" t="s">
        <v>262</v>
      </c>
      <c r="AJ1" s="3" t="s">
        <v>274</v>
      </c>
      <c r="AK1" s="3" t="s">
        <v>263</v>
      </c>
      <c r="AL1" s="3" t="s">
        <v>263</v>
      </c>
      <c r="AM1" s="3" t="s">
        <v>264</v>
      </c>
      <c r="AN1" s="3" t="s">
        <v>265</v>
      </c>
      <c r="AO1" s="3" t="s">
        <v>266</v>
      </c>
      <c r="AP1" s="3" t="s">
        <v>267</v>
      </c>
      <c r="AQ1" s="3" t="s">
        <v>268</v>
      </c>
      <c r="AR1" s="3" t="s">
        <v>275</v>
      </c>
    </row>
    <row r="2" spans="1:44" x14ac:dyDescent="0.3">
      <c r="A2" s="2">
        <v>32</v>
      </c>
      <c r="B2" s="2" t="s">
        <v>209</v>
      </c>
      <c r="C2" s="2">
        <v>6</v>
      </c>
      <c r="D2" s="2" t="s">
        <v>33</v>
      </c>
      <c r="E2" s="2">
        <v>1</v>
      </c>
      <c r="F2" s="2" t="s">
        <v>34</v>
      </c>
      <c r="G2" s="2">
        <v>4</v>
      </c>
      <c r="H2" s="2" t="s">
        <v>35</v>
      </c>
      <c r="I2" s="2">
        <v>2</v>
      </c>
      <c r="J2" s="2" t="s">
        <v>36</v>
      </c>
      <c r="K2" s="2">
        <v>3</v>
      </c>
      <c r="L2" s="2" t="s">
        <v>37</v>
      </c>
      <c r="M2" s="2">
        <v>3</v>
      </c>
      <c r="N2" s="2" t="s">
        <v>38</v>
      </c>
      <c r="O2" s="2">
        <v>2</v>
      </c>
      <c r="P2" s="2"/>
      <c r="Q2" s="2">
        <v>7</v>
      </c>
      <c r="R2" s="2" t="s">
        <v>39</v>
      </c>
      <c r="S2" s="2">
        <v>3</v>
      </c>
      <c r="T2" s="2">
        <v>5</v>
      </c>
      <c r="U2" s="2">
        <v>4</v>
      </c>
      <c r="V2" s="2">
        <v>4</v>
      </c>
      <c r="W2" s="2">
        <v>4</v>
      </c>
      <c r="X2" s="2" t="s">
        <v>40</v>
      </c>
      <c r="Y2" s="2">
        <v>3</v>
      </c>
      <c r="Z2" s="2">
        <v>4</v>
      </c>
      <c r="AA2" s="2">
        <v>3</v>
      </c>
      <c r="AB2" s="2">
        <v>3</v>
      </c>
      <c r="AC2" s="2">
        <v>4</v>
      </c>
      <c r="AD2" s="2">
        <v>3</v>
      </c>
      <c r="AE2" s="2">
        <v>4</v>
      </c>
      <c r="AF2" s="2" t="s">
        <v>41</v>
      </c>
      <c r="AG2" s="2">
        <v>2</v>
      </c>
      <c r="AH2" s="2">
        <v>5</v>
      </c>
      <c r="AI2" s="2" t="s">
        <v>42</v>
      </c>
      <c r="AJ2" s="2">
        <v>1</v>
      </c>
      <c r="AK2" s="2" t="s">
        <v>42</v>
      </c>
      <c r="AL2" s="2">
        <v>1</v>
      </c>
      <c r="AM2" s="2">
        <v>2</v>
      </c>
      <c r="AN2" s="2">
        <v>4</v>
      </c>
      <c r="AO2" s="2">
        <v>4</v>
      </c>
      <c r="AP2" s="2">
        <v>4</v>
      </c>
      <c r="AQ2" s="2" t="s">
        <v>42</v>
      </c>
      <c r="AR2" s="2">
        <v>1</v>
      </c>
    </row>
    <row r="3" spans="1:44" x14ac:dyDescent="0.3">
      <c r="A3" s="2">
        <v>22</v>
      </c>
      <c r="B3" s="2" t="s">
        <v>191</v>
      </c>
      <c r="C3" s="2">
        <v>6</v>
      </c>
      <c r="D3" s="2" t="s">
        <v>45</v>
      </c>
      <c r="E3" s="2">
        <v>2</v>
      </c>
      <c r="F3" s="2" t="s">
        <v>46</v>
      </c>
      <c r="G3" s="2">
        <v>1</v>
      </c>
      <c r="H3" s="2" t="s">
        <v>35</v>
      </c>
      <c r="I3" s="2">
        <v>2</v>
      </c>
      <c r="J3" s="2" t="s">
        <v>47</v>
      </c>
      <c r="K3" s="2">
        <v>2</v>
      </c>
      <c r="L3" s="2" t="s">
        <v>48</v>
      </c>
      <c r="M3" s="2">
        <v>1</v>
      </c>
      <c r="N3" s="2" t="s">
        <v>49</v>
      </c>
      <c r="O3" s="2">
        <v>1</v>
      </c>
      <c r="P3" s="2"/>
      <c r="Q3" s="2">
        <v>30</v>
      </c>
      <c r="R3" s="2" t="s">
        <v>50</v>
      </c>
      <c r="S3" s="2">
        <v>2</v>
      </c>
      <c r="T3" s="2">
        <v>3</v>
      </c>
      <c r="U3" s="2">
        <v>3</v>
      </c>
      <c r="V3" s="2">
        <v>4</v>
      </c>
      <c r="W3" s="2">
        <v>2</v>
      </c>
      <c r="X3" s="2" t="s">
        <v>51</v>
      </c>
      <c r="Y3" s="2">
        <v>1</v>
      </c>
      <c r="Z3" s="2">
        <v>5</v>
      </c>
      <c r="AA3" s="2">
        <v>3</v>
      </c>
      <c r="AB3" s="2">
        <v>3</v>
      </c>
      <c r="AC3" s="2">
        <v>5</v>
      </c>
      <c r="AD3" s="2">
        <v>4</v>
      </c>
      <c r="AE3" s="2">
        <v>4</v>
      </c>
      <c r="AF3" s="2" t="s">
        <v>41</v>
      </c>
      <c r="AG3" s="2">
        <v>2</v>
      </c>
      <c r="AH3" s="2">
        <v>3</v>
      </c>
      <c r="AI3" s="2" t="s">
        <v>42</v>
      </c>
      <c r="AJ3" s="2">
        <v>1</v>
      </c>
      <c r="AK3" s="2" t="s">
        <v>52</v>
      </c>
      <c r="AL3" s="2">
        <v>2</v>
      </c>
      <c r="AM3" s="2">
        <v>0</v>
      </c>
      <c r="AN3" s="2">
        <v>3</v>
      </c>
      <c r="AO3" s="2">
        <v>3</v>
      </c>
      <c r="AP3" s="2">
        <v>5</v>
      </c>
      <c r="AQ3" s="2" t="s">
        <v>52</v>
      </c>
      <c r="AR3" s="2">
        <v>2</v>
      </c>
    </row>
    <row r="4" spans="1:44" x14ac:dyDescent="0.3">
      <c r="A4" s="2">
        <v>60</v>
      </c>
      <c r="B4" s="2" t="s">
        <v>192</v>
      </c>
      <c r="C4" s="2">
        <v>6</v>
      </c>
      <c r="D4" s="2" t="s">
        <v>33</v>
      </c>
      <c r="E4" s="2">
        <v>1</v>
      </c>
      <c r="F4" s="2" t="s">
        <v>46</v>
      </c>
      <c r="G4" s="2">
        <v>1</v>
      </c>
      <c r="H4" s="2" t="s">
        <v>56</v>
      </c>
      <c r="I4" s="2">
        <v>1</v>
      </c>
      <c r="J4" s="2" t="s">
        <v>36</v>
      </c>
      <c r="K4" s="2">
        <v>3</v>
      </c>
      <c r="L4" s="2" t="s">
        <v>48</v>
      </c>
      <c r="M4" s="2">
        <v>1</v>
      </c>
      <c r="N4" s="2" t="s">
        <v>38</v>
      </c>
      <c r="O4" s="2">
        <v>2</v>
      </c>
      <c r="P4" s="2" t="s">
        <v>228</v>
      </c>
      <c r="Q4" s="2">
        <v>110</v>
      </c>
      <c r="R4" s="2" t="s">
        <v>50</v>
      </c>
      <c r="S4" s="2">
        <v>2</v>
      </c>
      <c r="T4" s="2">
        <v>4</v>
      </c>
      <c r="U4" s="2">
        <v>4</v>
      </c>
      <c r="V4" s="2">
        <v>4</v>
      </c>
      <c r="W4" s="2">
        <v>1</v>
      </c>
      <c r="X4" s="2" t="s">
        <v>58</v>
      </c>
      <c r="Y4" s="2">
        <v>5</v>
      </c>
      <c r="Z4" s="2">
        <v>3</v>
      </c>
      <c r="AA4" s="2">
        <v>4</v>
      </c>
      <c r="AB4" s="2">
        <v>4</v>
      </c>
      <c r="AC4" s="2">
        <v>1</v>
      </c>
      <c r="AD4" s="2">
        <v>4</v>
      </c>
      <c r="AE4" s="2">
        <v>4</v>
      </c>
      <c r="AF4" s="2" t="s">
        <v>41</v>
      </c>
      <c r="AG4" s="2">
        <v>2</v>
      </c>
      <c r="AH4" s="2">
        <v>4</v>
      </c>
      <c r="AI4" s="2" t="s">
        <v>52</v>
      </c>
      <c r="AJ4" s="2">
        <v>2</v>
      </c>
      <c r="AK4" s="2" t="s">
        <v>52</v>
      </c>
      <c r="AL4" s="2">
        <v>2</v>
      </c>
      <c r="AM4" s="2">
        <v>0</v>
      </c>
      <c r="AN4" s="2">
        <v>3</v>
      </c>
      <c r="AO4" s="2">
        <v>3</v>
      </c>
      <c r="AP4" s="2">
        <v>4</v>
      </c>
      <c r="AQ4" s="2" t="s">
        <v>52</v>
      </c>
      <c r="AR4" s="2">
        <v>2</v>
      </c>
    </row>
    <row r="5" spans="1:44" x14ac:dyDescent="0.3">
      <c r="A5" s="2">
        <v>45</v>
      </c>
      <c r="B5" s="2" t="s">
        <v>210</v>
      </c>
      <c r="C5" s="2">
        <v>6</v>
      </c>
      <c r="D5" s="2" t="s">
        <v>62</v>
      </c>
      <c r="E5" s="2">
        <v>3</v>
      </c>
      <c r="F5" s="2" t="s">
        <v>46</v>
      </c>
      <c r="G5" s="2">
        <v>1</v>
      </c>
      <c r="H5" s="2" t="s">
        <v>56</v>
      </c>
      <c r="I5" s="2">
        <v>1</v>
      </c>
      <c r="J5" s="2" t="s">
        <v>47</v>
      </c>
      <c r="K5" s="2">
        <v>2</v>
      </c>
      <c r="L5" s="2" t="s">
        <v>63</v>
      </c>
      <c r="M5" s="2">
        <v>2</v>
      </c>
      <c r="N5" s="2" t="s">
        <v>49</v>
      </c>
      <c r="O5" s="2">
        <v>1</v>
      </c>
      <c r="P5" s="2" t="s">
        <v>229</v>
      </c>
      <c r="Q5" s="2">
        <v>5</v>
      </c>
      <c r="R5" s="2" t="s">
        <v>65</v>
      </c>
      <c r="S5" s="2">
        <v>4</v>
      </c>
      <c r="T5" s="2">
        <v>1</v>
      </c>
      <c r="U5" s="2">
        <v>1</v>
      </c>
      <c r="V5" s="2">
        <v>1</v>
      </c>
      <c r="W5" s="2">
        <v>1</v>
      </c>
      <c r="X5" s="2" t="s">
        <v>58</v>
      </c>
      <c r="Y5" s="2">
        <v>5</v>
      </c>
      <c r="Z5" s="2">
        <v>2</v>
      </c>
      <c r="AA5" s="2">
        <v>2</v>
      </c>
      <c r="AB5" s="2">
        <v>1</v>
      </c>
      <c r="AC5" s="2">
        <v>4</v>
      </c>
      <c r="AD5" s="2">
        <v>5</v>
      </c>
      <c r="AE5" s="2">
        <v>5</v>
      </c>
      <c r="AF5" s="2" t="s">
        <v>66</v>
      </c>
      <c r="AG5" s="2">
        <v>3</v>
      </c>
      <c r="AH5" s="2">
        <v>3</v>
      </c>
      <c r="AI5" s="2" t="s">
        <v>42</v>
      </c>
      <c r="AJ5" s="2">
        <v>1</v>
      </c>
      <c r="AK5" s="2" t="s">
        <v>52</v>
      </c>
      <c r="AL5" s="2">
        <v>2</v>
      </c>
      <c r="AM5" s="2">
        <v>0</v>
      </c>
      <c r="AN5" s="2">
        <v>4</v>
      </c>
      <c r="AO5" s="2">
        <v>3</v>
      </c>
      <c r="AP5" s="2">
        <v>2</v>
      </c>
      <c r="AQ5" s="2" t="s">
        <v>52</v>
      </c>
      <c r="AR5" s="2">
        <v>2</v>
      </c>
    </row>
    <row r="6" spans="1:44" x14ac:dyDescent="0.3">
      <c r="A6" s="2">
        <v>33</v>
      </c>
      <c r="B6" s="2"/>
      <c r="C6" s="2">
        <v>5</v>
      </c>
      <c r="D6" s="2" t="s">
        <v>62</v>
      </c>
      <c r="E6" s="2">
        <v>3</v>
      </c>
      <c r="F6" s="2" t="s">
        <v>46</v>
      </c>
      <c r="G6" s="2">
        <v>1</v>
      </c>
      <c r="H6" s="2" t="s">
        <v>35</v>
      </c>
      <c r="I6" s="2">
        <v>2</v>
      </c>
      <c r="J6" s="2" t="s">
        <v>47</v>
      </c>
      <c r="K6" s="2">
        <v>2</v>
      </c>
      <c r="L6" s="2" t="s">
        <v>37</v>
      </c>
      <c r="M6" s="2">
        <v>3</v>
      </c>
      <c r="N6" s="2" t="s">
        <v>38</v>
      </c>
      <c r="O6" s="2">
        <v>2</v>
      </c>
      <c r="P6" s="2" t="s">
        <v>230</v>
      </c>
      <c r="Q6" s="2">
        <v>50</v>
      </c>
      <c r="R6" s="2" t="s">
        <v>50</v>
      </c>
      <c r="S6" s="2">
        <v>2</v>
      </c>
      <c r="T6" s="2">
        <v>3</v>
      </c>
      <c r="U6" s="2">
        <v>3</v>
      </c>
      <c r="V6" s="2">
        <v>4</v>
      </c>
      <c r="W6" s="2">
        <v>4</v>
      </c>
      <c r="X6" s="2" t="s">
        <v>69</v>
      </c>
      <c r="Y6" s="2">
        <v>2</v>
      </c>
      <c r="Z6" s="2">
        <v>5</v>
      </c>
      <c r="AA6" s="2">
        <v>4</v>
      </c>
      <c r="AB6" s="2">
        <v>3</v>
      </c>
      <c r="AC6" s="2">
        <v>4</v>
      </c>
      <c r="AD6" s="2">
        <v>4</v>
      </c>
      <c r="AE6" s="2">
        <v>5</v>
      </c>
      <c r="AF6" s="2" t="s">
        <v>70</v>
      </c>
      <c r="AG6" s="2">
        <v>1</v>
      </c>
      <c r="AH6" s="2">
        <v>4</v>
      </c>
      <c r="AI6" s="2" t="s">
        <v>52</v>
      </c>
      <c r="AJ6" s="2">
        <v>2</v>
      </c>
      <c r="AK6" s="2" t="s">
        <v>42</v>
      </c>
      <c r="AL6" s="2">
        <v>1</v>
      </c>
      <c r="AM6" s="2">
        <v>1.5</v>
      </c>
      <c r="AN6" s="2">
        <v>5</v>
      </c>
      <c r="AO6" s="2">
        <v>5</v>
      </c>
      <c r="AP6" s="2">
        <v>4</v>
      </c>
      <c r="AQ6" s="2" t="s">
        <v>52</v>
      </c>
      <c r="AR6" s="2">
        <v>2</v>
      </c>
    </row>
    <row r="7" spans="1:44" x14ac:dyDescent="0.3">
      <c r="A7" s="2">
        <v>28</v>
      </c>
      <c r="B7" s="2" t="s">
        <v>193</v>
      </c>
      <c r="C7" s="2">
        <v>5</v>
      </c>
      <c r="D7" s="2" t="s">
        <v>45</v>
      </c>
      <c r="E7" s="2">
        <v>2</v>
      </c>
      <c r="F7" s="2" t="s">
        <v>46</v>
      </c>
      <c r="G7" s="2">
        <v>1</v>
      </c>
      <c r="H7" s="2" t="s">
        <v>56</v>
      </c>
      <c r="I7" s="2">
        <v>1</v>
      </c>
      <c r="J7" s="2" t="s">
        <v>47</v>
      </c>
      <c r="K7" s="2">
        <v>2</v>
      </c>
      <c r="L7" s="2" t="s">
        <v>48</v>
      </c>
      <c r="M7" s="2">
        <v>1</v>
      </c>
      <c r="N7" s="2" t="s">
        <v>38</v>
      </c>
      <c r="O7" s="2">
        <v>2</v>
      </c>
      <c r="P7" s="2" t="s">
        <v>231</v>
      </c>
      <c r="Q7" s="2">
        <v>12</v>
      </c>
      <c r="R7" s="2" t="s">
        <v>50</v>
      </c>
      <c r="S7" s="2">
        <v>2</v>
      </c>
      <c r="T7" s="2">
        <v>3</v>
      </c>
      <c r="U7" s="2">
        <v>3</v>
      </c>
      <c r="V7" s="2">
        <v>3</v>
      </c>
      <c r="W7" s="2">
        <v>5</v>
      </c>
      <c r="X7" s="2" t="s">
        <v>58</v>
      </c>
      <c r="Y7" s="2">
        <v>5</v>
      </c>
      <c r="Z7" s="2">
        <v>2</v>
      </c>
      <c r="AA7" s="2">
        <v>2</v>
      </c>
      <c r="AB7" s="2">
        <v>3</v>
      </c>
      <c r="AC7" s="2">
        <v>2</v>
      </c>
      <c r="AD7" s="2">
        <v>3</v>
      </c>
      <c r="AE7" s="2">
        <v>2</v>
      </c>
      <c r="AF7" s="2" t="s">
        <v>75</v>
      </c>
      <c r="AG7" s="2">
        <v>4</v>
      </c>
      <c r="AH7" s="2">
        <v>1</v>
      </c>
      <c r="AI7" s="2" t="s">
        <v>42</v>
      </c>
      <c r="AJ7" s="2">
        <v>1</v>
      </c>
      <c r="AK7" s="2" t="s">
        <v>42</v>
      </c>
      <c r="AL7" s="2">
        <v>1</v>
      </c>
      <c r="AM7" s="2">
        <v>2</v>
      </c>
      <c r="AN7" s="2">
        <v>2</v>
      </c>
      <c r="AO7" s="2">
        <v>1</v>
      </c>
      <c r="AP7" s="2">
        <v>1</v>
      </c>
      <c r="AQ7" s="2" t="s">
        <v>42</v>
      </c>
      <c r="AR7" s="2">
        <v>1</v>
      </c>
    </row>
    <row r="8" spans="1:44" x14ac:dyDescent="0.3">
      <c r="A8" s="2">
        <v>31</v>
      </c>
      <c r="B8" s="2" t="s">
        <v>77</v>
      </c>
      <c r="C8" s="2">
        <v>6</v>
      </c>
      <c r="D8" s="2" t="s">
        <v>33</v>
      </c>
      <c r="E8" s="2">
        <v>1</v>
      </c>
      <c r="F8" s="2" t="s">
        <v>46</v>
      </c>
      <c r="G8" s="2">
        <v>1</v>
      </c>
      <c r="H8" s="2" t="s">
        <v>56</v>
      </c>
      <c r="I8" s="2">
        <v>1</v>
      </c>
      <c r="J8" s="2" t="s">
        <v>36</v>
      </c>
      <c r="K8" s="2">
        <v>3</v>
      </c>
      <c r="L8" s="2" t="s">
        <v>63</v>
      </c>
      <c r="M8" s="2">
        <v>2</v>
      </c>
      <c r="N8" s="2" t="s">
        <v>38</v>
      </c>
      <c r="O8" s="2">
        <v>2</v>
      </c>
      <c r="P8" s="2"/>
      <c r="Q8" s="2">
        <v>1</v>
      </c>
      <c r="R8" s="2" t="s">
        <v>65</v>
      </c>
      <c r="S8" s="2">
        <v>4</v>
      </c>
      <c r="T8" s="2">
        <v>1</v>
      </c>
      <c r="U8" s="2">
        <v>1</v>
      </c>
      <c r="V8" s="2">
        <v>1</v>
      </c>
      <c r="W8" s="2">
        <v>3</v>
      </c>
      <c r="X8" s="2" t="s">
        <v>58</v>
      </c>
      <c r="Y8" s="2">
        <v>5</v>
      </c>
      <c r="Z8" s="2">
        <v>1</v>
      </c>
      <c r="AA8" s="2">
        <v>2</v>
      </c>
      <c r="AB8" s="2">
        <v>3</v>
      </c>
      <c r="AC8" s="2">
        <v>3</v>
      </c>
      <c r="AD8" s="2">
        <v>4</v>
      </c>
      <c r="AE8" s="2">
        <v>1</v>
      </c>
      <c r="AF8" s="2" t="s">
        <v>66</v>
      </c>
      <c r="AG8" s="2">
        <v>3</v>
      </c>
      <c r="AH8" s="2">
        <v>2</v>
      </c>
      <c r="AI8" s="2" t="s">
        <v>52</v>
      </c>
      <c r="AJ8" s="2">
        <v>2</v>
      </c>
      <c r="AK8" s="2" t="s">
        <v>52</v>
      </c>
      <c r="AL8" s="2">
        <v>2</v>
      </c>
      <c r="AM8" s="2">
        <v>0</v>
      </c>
      <c r="AN8" s="2">
        <v>1</v>
      </c>
      <c r="AO8" s="2">
        <v>1</v>
      </c>
      <c r="AP8" s="2">
        <v>2</v>
      </c>
      <c r="AQ8" s="2" t="s">
        <v>42</v>
      </c>
      <c r="AR8" s="2">
        <v>1</v>
      </c>
    </row>
    <row r="9" spans="1:44" x14ac:dyDescent="0.3">
      <c r="A9" s="2">
        <v>27</v>
      </c>
      <c r="B9" s="2" t="s">
        <v>194</v>
      </c>
      <c r="C9" s="2">
        <v>5</v>
      </c>
      <c r="D9" s="2" t="s">
        <v>62</v>
      </c>
      <c r="E9" s="2">
        <v>3</v>
      </c>
      <c r="F9" s="2" t="s">
        <v>46</v>
      </c>
      <c r="G9" s="2">
        <v>1</v>
      </c>
      <c r="H9" s="2" t="s">
        <v>56</v>
      </c>
      <c r="I9" s="2">
        <v>1</v>
      </c>
      <c r="J9" s="2" t="s">
        <v>47</v>
      </c>
      <c r="K9" s="2">
        <v>2</v>
      </c>
      <c r="L9" s="2" t="s">
        <v>48</v>
      </c>
      <c r="M9" s="2">
        <v>1</v>
      </c>
      <c r="N9" s="2" t="s">
        <v>38</v>
      </c>
      <c r="O9" s="2">
        <v>2</v>
      </c>
      <c r="P9" s="2"/>
      <c r="Q9" s="2">
        <v>650</v>
      </c>
      <c r="R9" s="2" t="s">
        <v>81</v>
      </c>
      <c r="S9" s="2">
        <v>1</v>
      </c>
      <c r="T9" s="2">
        <v>5</v>
      </c>
      <c r="U9" s="2">
        <v>4</v>
      </c>
      <c r="V9" s="2">
        <v>5</v>
      </c>
      <c r="W9" s="2">
        <v>4</v>
      </c>
      <c r="X9" s="2" t="s">
        <v>51</v>
      </c>
      <c r="Y9" s="2">
        <v>1</v>
      </c>
      <c r="Z9" s="2">
        <v>5</v>
      </c>
      <c r="AA9" s="2">
        <v>4</v>
      </c>
      <c r="AB9" s="2">
        <v>5</v>
      </c>
      <c r="AC9" s="2">
        <v>4</v>
      </c>
      <c r="AD9" s="2">
        <v>3</v>
      </c>
      <c r="AE9" s="2">
        <v>5</v>
      </c>
      <c r="AF9" s="2" t="s">
        <v>70</v>
      </c>
      <c r="AG9" s="2">
        <v>1</v>
      </c>
      <c r="AH9" s="2">
        <v>5</v>
      </c>
      <c r="AI9" s="2" t="s">
        <v>42</v>
      </c>
      <c r="AJ9" s="2">
        <v>1</v>
      </c>
      <c r="AK9" s="2" t="s">
        <v>42</v>
      </c>
      <c r="AL9" s="2">
        <v>1</v>
      </c>
      <c r="AM9" s="2">
        <v>1</v>
      </c>
      <c r="AN9" s="2">
        <v>4</v>
      </c>
      <c r="AO9" s="2">
        <v>5</v>
      </c>
      <c r="AP9" s="2">
        <v>4</v>
      </c>
      <c r="AQ9" s="2" t="s">
        <v>52</v>
      </c>
      <c r="AR9" s="2">
        <v>2</v>
      </c>
    </row>
    <row r="10" spans="1:44" x14ac:dyDescent="0.3">
      <c r="A10" s="2">
        <v>30</v>
      </c>
      <c r="B10" s="2" t="s">
        <v>195</v>
      </c>
      <c r="C10" s="2">
        <v>5</v>
      </c>
      <c r="D10" s="2" t="s">
        <v>45</v>
      </c>
      <c r="E10" s="2">
        <v>2</v>
      </c>
      <c r="F10" s="2" t="s">
        <v>84</v>
      </c>
      <c r="G10" s="2">
        <v>3</v>
      </c>
      <c r="H10" s="2" t="s">
        <v>35</v>
      </c>
      <c r="I10" s="2">
        <v>2</v>
      </c>
      <c r="J10" s="2" t="s">
        <v>47</v>
      </c>
      <c r="K10" s="2">
        <v>2</v>
      </c>
      <c r="L10" s="2" t="s">
        <v>63</v>
      </c>
      <c r="M10" s="2">
        <v>2</v>
      </c>
      <c r="N10" s="2" t="s">
        <v>38</v>
      </c>
      <c r="O10" s="2">
        <v>2</v>
      </c>
      <c r="P10" s="2"/>
      <c r="Q10" s="2">
        <v>64</v>
      </c>
      <c r="R10" s="2" t="s">
        <v>39</v>
      </c>
      <c r="S10" s="2">
        <v>3</v>
      </c>
      <c r="T10" s="2">
        <v>2</v>
      </c>
      <c r="U10" s="2">
        <v>5</v>
      </c>
      <c r="V10" s="2">
        <v>5</v>
      </c>
      <c r="W10" s="2">
        <v>5</v>
      </c>
      <c r="X10" s="2" t="s">
        <v>40</v>
      </c>
      <c r="Y10" s="2">
        <v>3</v>
      </c>
      <c r="Z10" s="2">
        <v>5</v>
      </c>
      <c r="AA10" s="2">
        <v>1</v>
      </c>
      <c r="AB10" s="2">
        <v>1</v>
      </c>
      <c r="AC10" s="2">
        <v>5</v>
      </c>
      <c r="AD10" s="2">
        <v>5</v>
      </c>
      <c r="AE10" s="2">
        <v>5</v>
      </c>
      <c r="AF10" s="2" t="s">
        <v>70</v>
      </c>
      <c r="AG10" s="2">
        <v>1</v>
      </c>
      <c r="AH10" s="2">
        <v>4</v>
      </c>
      <c r="AI10" s="2" t="s">
        <v>42</v>
      </c>
      <c r="AJ10" s="2">
        <v>1</v>
      </c>
      <c r="AK10" s="2" t="s">
        <v>42</v>
      </c>
      <c r="AL10" s="2">
        <v>1</v>
      </c>
      <c r="AM10" s="2">
        <v>2</v>
      </c>
      <c r="AN10" s="2">
        <v>3</v>
      </c>
      <c r="AO10" s="2">
        <v>1</v>
      </c>
      <c r="AP10" s="2">
        <v>5</v>
      </c>
      <c r="AQ10" s="2" t="s">
        <v>52</v>
      </c>
      <c r="AR10" s="2">
        <v>2</v>
      </c>
    </row>
    <row r="11" spans="1:44" x14ac:dyDescent="0.3">
      <c r="A11" s="2">
        <v>28</v>
      </c>
      <c r="B11" s="2"/>
      <c r="C11" s="2">
        <v>6</v>
      </c>
      <c r="D11" s="2" t="s">
        <v>33</v>
      </c>
      <c r="E11" s="2">
        <v>1</v>
      </c>
      <c r="F11" s="2" t="s">
        <v>46</v>
      </c>
      <c r="G11" s="2">
        <v>1</v>
      </c>
      <c r="H11" s="2" t="s">
        <v>56</v>
      </c>
      <c r="I11" s="2">
        <v>1</v>
      </c>
      <c r="J11" s="2" t="s">
        <v>86</v>
      </c>
      <c r="K11" s="2">
        <v>1</v>
      </c>
      <c r="L11" s="2" t="s">
        <v>48</v>
      </c>
      <c r="M11" s="2">
        <v>1</v>
      </c>
      <c r="N11" s="2" t="s">
        <v>38</v>
      </c>
      <c r="O11" s="2">
        <v>2</v>
      </c>
      <c r="P11" s="2" t="s">
        <v>124</v>
      </c>
      <c r="Q11" s="2">
        <v>64</v>
      </c>
      <c r="R11" s="2" t="s">
        <v>50</v>
      </c>
      <c r="S11" s="2">
        <v>2</v>
      </c>
      <c r="T11" s="2">
        <v>3</v>
      </c>
      <c r="U11" s="2">
        <v>2</v>
      </c>
      <c r="V11" s="2">
        <v>3</v>
      </c>
      <c r="W11" s="2">
        <v>3</v>
      </c>
      <c r="X11" s="2" t="s">
        <v>69</v>
      </c>
      <c r="Y11" s="2">
        <v>2</v>
      </c>
      <c r="Z11" s="2">
        <v>3</v>
      </c>
      <c r="AA11" s="2">
        <v>3</v>
      </c>
      <c r="AB11" s="2">
        <v>3</v>
      </c>
      <c r="AC11" s="2">
        <v>3</v>
      </c>
      <c r="AD11" s="2">
        <v>4</v>
      </c>
      <c r="AE11" s="2">
        <v>5</v>
      </c>
      <c r="AF11" s="2" t="s">
        <v>41</v>
      </c>
      <c r="AG11" s="2">
        <v>2</v>
      </c>
      <c r="AH11" s="2">
        <v>5</v>
      </c>
      <c r="AI11" s="2" t="s">
        <v>42</v>
      </c>
      <c r="AJ11" s="2">
        <v>1</v>
      </c>
      <c r="AK11" s="2" t="s">
        <v>52</v>
      </c>
      <c r="AL11" s="2">
        <v>2</v>
      </c>
      <c r="AM11" s="2">
        <v>0</v>
      </c>
      <c r="AN11" s="2">
        <v>5</v>
      </c>
      <c r="AO11" s="2">
        <v>4</v>
      </c>
      <c r="AP11" s="2">
        <v>5</v>
      </c>
      <c r="AQ11" s="2" t="s">
        <v>52</v>
      </c>
      <c r="AR11" s="2">
        <v>2</v>
      </c>
    </row>
    <row r="12" spans="1:44" x14ac:dyDescent="0.3">
      <c r="A12" s="2">
        <v>27</v>
      </c>
      <c r="B12" s="2"/>
      <c r="C12" s="2">
        <v>5</v>
      </c>
      <c r="D12" s="2" t="s">
        <v>33</v>
      </c>
      <c r="E12" s="2">
        <v>1</v>
      </c>
      <c r="F12" s="2" t="s">
        <v>46</v>
      </c>
      <c r="G12" s="2">
        <v>1</v>
      </c>
      <c r="H12" s="2" t="s">
        <v>35</v>
      </c>
      <c r="I12" s="2">
        <v>2</v>
      </c>
      <c r="J12" s="2" t="s">
        <v>47</v>
      </c>
      <c r="K12" s="2">
        <v>2</v>
      </c>
      <c r="L12" s="2" t="s">
        <v>48</v>
      </c>
      <c r="M12" s="2">
        <v>1</v>
      </c>
      <c r="N12" s="2" t="s">
        <v>38</v>
      </c>
      <c r="O12" s="2">
        <v>2</v>
      </c>
      <c r="P12" s="2"/>
      <c r="Q12" s="2">
        <v>12</v>
      </c>
      <c r="R12" s="2" t="s">
        <v>81</v>
      </c>
      <c r="S12" s="2">
        <v>1</v>
      </c>
      <c r="T12" s="2">
        <v>4</v>
      </c>
      <c r="U12" s="2">
        <v>5</v>
      </c>
      <c r="V12" s="2">
        <v>4</v>
      </c>
      <c r="W12" s="2">
        <v>3</v>
      </c>
      <c r="X12" s="2" t="s">
        <v>58</v>
      </c>
      <c r="Y12" s="2">
        <v>5</v>
      </c>
      <c r="Z12" s="2">
        <v>2</v>
      </c>
      <c r="AA12" s="2">
        <v>4</v>
      </c>
      <c r="AB12" s="2">
        <v>3</v>
      </c>
      <c r="AC12" s="2">
        <v>2</v>
      </c>
      <c r="AD12" s="2">
        <v>3</v>
      </c>
      <c r="AE12" s="2">
        <v>3</v>
      </c>
      <c r="AF12" s="2" t="s">
        <v>41</v>
      </c>
      <c r="AG12" s="2">
        <v>2</v>
      </c>
      <c r="AH12" s="2">
        <v>3</v>
      </c>
      <c r="AI12" s="2" t="s">
        <v>42</v>
      </c>
      <c r="AJ12" s="2">
        <v>1</v>
      </c>
      <c r="AK12" s="2" t="s">
        <v>52</v>
      </c>
      <c r="AL12" s="2">
        <v>2</v>
      </c>
      <c r="AM12" s="2">
        <v>0</v>
      </c>
      <c r="AN12" s="2">
        <v>3</v>
      </c>
      <c r="AO12" s="2">
        <v>4</v>
      </c>
      <c r="AP12" s="2">
        <v>4</v>
      </c>
      <c r="AQ12" s="2" t="s">
        <v>89</v>
      </c>
      <c r="AR12" s="2">
        <v>3</v>
      </c>
    </row>
    <row r="13" spans="1:44" x14ac:dyDescent="0.3">
      <c r="A13" s="2">
        <v>25</v>
      </c>
      <c r="B13" s="2" t="s">
        <v>196</v>
      </c>
      <c r="C13" s="2">
        <v>6</v>
      </c>
      <c r="D13" s="2" t="s">
        <v>33</v>
      </c>
      <c r="E13" s="2">
        <v>1</v>
      </c>
      <c r="F13" s="2" t="s">
        <v>46</v>
      </c>
      <c r="G13" s="2">
        <v>1</v>
      </c>
      <c r="H13" s="2" t="s">
        <v>35</v>
      </c>
      <c r="I13" s="2">
        <v>2</v>
      </c>
      <c r="J13" s="2" t="s">
        <v>86</v>
      </c>
      <c r="K13" s="2">
        <v>1</v>
      </c>
      <c r="L13" s="2" t="s">
        <v>48</v>
      </c>
      <c r="M13" s="2">
        <v>1</v>
      </c>
      <c r="N13" s="2" t="s">
        <v>49</v>
      </c>
      <c r="O13" s="2">
        <v>1</v>
      </c>
      <c r="P13" s="2" t="s">
        <v>232</v>
      </c>
      <c r="Q13" s="2">
        <v>6</v>
      </c>
      <c r="R13" s="2" t="s">
        <v>81</v>
      </c>
      <c r="S13" s="2">
        <v>1</v>
      </c>
      <c r="T13" s="2">
        <v>3</v>
      </c>
      <c r="U13" s="2">
        <v>3</v>
      </c>
      <c r="V13" s="2">
        <v>3</v>
      </c>
      <c r="W13" s="2">
        <v>2</v>
      </c>
      <c r="X13" s="2" t="s">
        <v>58</v>
      </c>
      <c r="Y13" s="2">
        <v>5</v>
      </c>
      <c r="Z13" s="2">
        <v>4</v>
      </c>
      <c r="AA13" s="2">
        <v>3</v>
      </c>
      <c r="AB13" s="2">
        <v>3</v>
      </c>
      <c r="AC13" s="2">
        <v>3</v>
      </c>
      <c r="AD13" s="2">
        <v>4</v>
      </c>
      <c r="AE13" s="2">
        <v>4</v>
      </c>
      <c r="AF13" s="2" t="s">
        <v>41</v>
      </c>
      <c r="AG13" s="2">
        <v>2</v>
      </c>
      <c r="AH13" s="2">
        <v>3</v>
      </c>
      <c r="AI13" s="2" t="s">
        <v>42</v>
      </c>
      <c r="AJ13" s="2">
        <v>1</v>
      </c>
      <c r="AK13" s="2" t="s">
        <v>52</v>
      </c>
      <c r="AL13" s="2">
        <v>2</v>
      </c>
      <c r="AM13" s="2">
        <v>0</v>
      </c>
      <c r="AN13" s="2">
        <v>2</v>
      </c>
      <c r="AO13" s="2">
        <v>2</v>
      </c>
      <c r="AP13" s="2">
        <v>4</v>
      </c>
      <c r="AQ13" s="2" t="s">
        <v>89</v>
      </c>
      <c r="AR13" s="2">
        <v>3</v>
      </c>
    </row>
    <row r="14" spans="1:44" x14ac:dyDescent="0.3">
      <c r="A14" s="2">
        <v>25</v>
      </c>
      <c r="B14" s="2" t="s">
        <v>196</v>
      </c>
      <c r="C14" s="2">
        <v>5</v>
      </c>
      <c r="D14" s="2" t="s">
        <v>33</v>
      </c>
      <c r="E14" s="2">
        <v>1</v>
      </c>
      <c r="F14" s="2" t="s">
        <v>46</v>
      </c>
      <c r="G14" s="2">
        <v>1</v>
      </c>
      <c r="H14" s="2" t="s">
        <v>56</v>
      </c>
      <c r="I14" s="2">
        <v>1</v>
      </c>
      <c r="J14" s="2" t="s">
        <v>86</v>
      </c>
      <c r="K14" s="2">
        <v>1</v>
      </c>
      <c r="L14" s="2" t="s">
        <v>48</v>
      </c>
      <c r="M14" s="2">
        <v>1</v>
      </c>
      <c r="N14" s="2" t="s">
        <v>38</v>
      </c>
      <c r="O14" s="2">
        <v>2</v>
      </c>
      <c r="P14" s="2" t="s">
        <v>95</v>
      </c>
      <c r="Q14" s="2">
        <v>64</v>
      </c>
      <c r="R14" s="2" t="s">
        <v>81</v>
      </c>
      <c r="S14" s="2">
        <v>1</v>
      </c>
      <c r="T14" s="2">
        <v>1</v>
      </c>
      <c r="U14" s="2">
        <v>1</v>
      </c>
      <c r="V14" s="2">
        <v>1</v>
      </c>
      <c r="W14" s="2">
        <v>5</v>
      </c>
      <c r="X14" s="2" t="s">
        <v>96</v>
      </c>
      <c r="Y14" s="2">
        <v>4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 t="s">
        <v>75</v>
      </c>
      <c r="AG14" s="2">
        <v>4</v>
      </c>
      <c r="AH14" s="2">
        <v>1</v>
      </c>
      <c r="AI14" s="2" t="s">
        <v>52</v>
      </c>
      <c r="AJ14" s="2">
        <v>2</v>
      </c>
      <c r="AK14" s="2" t="s">
        <v>52</v>
      </c>
      <c r="AL14" s="2">
        <v>2</v>
      </c>
      <c r="AM14" s="2">
        <v>0</v>
      </c>
      <c r="AN14" s="2">
        <v>1</v>
      </c>
      <c r="AO14" s="2">
        <v>1</v>
      </c>
      <c r="AP14" s="2">
        <v>1</v>
      </c>
      <c r="AQ14" s="2" t="s">
        <v>42</v>
      </c>
      <c r="AR14" s="2">
        <v>1</v>
      </c>
    </row>
    <row r="15" spans="1:44" x14ac:dyDescent="0.3">
      <c r="A15" s="2">
        <v>29</v>
      </c>
      <c r="B15" s="2" t="s">
        <v>211</v>
      </c>
      <c r="C15" s="2">
        <v>5</v>
      </c>
      <c r="D15" s="2" t="s">
        <v>33</v>
      </c>
      <c r="E15" s="2">
        <v>1</v>
      </c>
      <c r="F15" s="2" t="s">
        <v>46</v>
      </c>
      <c r="G15" s="2">
        <v>1</v>
      </c>
      <c r="H15" s="2" t="s">
        <v>56</v>
      </c>
      <c r="I15" s="2">
        <v>1</v>
      </c>
      <c r="J15" s="2" t="s">
        <v>47</v>
      </c>
      <c r="K15" s="2">
        <v>2</v>
      </c>
      <c r="L15" s="2" t="s">
        <v>37</v>
      </c>
      <c r="M15" s="2">
        <v>3</v>
      </c>
      <c r="N15" s="2" t="s">
        <v>38</v>
      </c>
      <c r="O15" s="2">
        <v>2</v>
      </c>
      <c r="P15" s="2" t="s">
        <v>124</v>
      </c>
      <c r="Q15" s="2">
        <v>20</v>
      </c>
      <c r="R15" s="2" t="s">
        <v>39</v>
      </c>
      <c r="S15" s="2">
        <v>3</v>
      </c>
      <c r="T15" s="2">
        <v>4</v>
      </c>
      <c r="U15" s="2">
        <v>4</v>
      </c>
      <c r="V15" s="2">
        <v>4</v>
      </c>
      <c r="W15" s="2">
        <v>1</v>
      </c>
      <c r="X15" s="2" t="s">
        <v>58</v>
      </c>
      <c r="Y15" s="2">
        <v>5</v>
      </c>
      <c r="Z15" s="2">
        <v>5</v>
      </c>
      <c r="AA15" s="2">
        <v>4</v>
      </c>
      <c r="AB15" s="2">
        <v>4</v>
      </c>
      <c r="AC15" s="2">
        <v>4</v>
      </c>
      <c r="AD15" s="2">
        <v>5</v>
      </c>
      <c r="AE15" s="2">
        <v>5</v>
      </c>
      <c r="AF15" s="2" t="s">
        <v>41</v>
      </c>
      <c r="AG15" s="2">
        <v>2</v>
      </c>
      <c r="AH15" s="2">
        <v>4</v>
      </c>
      <c r="AI15" s="2" t="s">
        <v>42</v>
      </c>
      <c r="AJ15" s="2">
        <v>1</v>
      </c>
      <c r="AK15" s="2" t="s">
        <v>42</v>
      </c>
      <c r="AL15" s="2">
        <v>1</v>
      </c>
      <c r="AM15" s="2">
        <v>1</v>
      </c>
      <c r="AN15" s="2">
        <v>5</v>
      </c>
      <c r="AO15" s="2">
        <v>5</v>
      </c>
      <c r="AP15" s="2">
        <v>4</v>
      </c>
      <c r="AQ15" s="2" t="s">
        <v>52</v>
      </c>
      <c r="AR15" s="2">
        <v>2</v>
      </c>
    </row>
    <row r="16" spans="1:44" x14ac:dyDescent="0.3">
      <c r="A16" s="2">
        <v>28</v>
      </c>
      <c r="B16" s="2"/>
      <c r="C16" s="2">
        <v>6</v>
      </c>
      <c r="D16" s="2" t="s">
        <v>33</v>
      </c>
      <c r="E16" s="2">
        <v>1</v>
      </c>
      <c r="F16" s="2" t="s">
        <v>46</v>
      </c>
      <c r="G16" s="2">
        <v>1</v>
      </c>
      <c r="H16" s="2" t="s">
        <v>56</v>
      </c>
      <c r="I16" s="2">
        <v>1</v>
      </c>
      <c r="J16" s="2" t="s">
        <v>47</v>
      </c>
      <c r="K16" s="2">
        <v>2</v>
      </c>
      <c r="L16" s="2" t="s">
        <v>63</v>
      </c>
      <c r="M16" s="2">
        <v>2</v>
      </c>
      <c r="N16" s="2" t="s">
        <v>49</v>
      </c>
      <c r="O16" s="2">
        <v>1</v>
      </c>
      <c r="P16" s="2" t="s">
        <v>124</v>
      </c>
      <c r="Q16" s="2">
        <v>64</v>
      </c>
      <c r="R16" s="2" t="s">
        <v>81</v>
      </c>
      <c r="S16" s="2">
        <v>1</v>
      </c>
      <c r="T16" s="2">
        <v>1</v>
      </c>
      <c r="U16" s="2">
        <v>2</v>
      </c>
      <c r="V16" s="2">
        <v>2</v>
      </c>
      <c r="W16" s="2">
        <v>3</v>
      </c>
      <c r="X16" s="2" t="s">
        <v>51</v>
      </c>
      <c r="Y16" s="2">
        <v>1</v>
      </c>
      <c r="Z16" s="2">
        <v>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 t="s">
        <v>70</v>
      </c>
      <c r="AG16" s="2">
        <v>1</v>
      </c>
      <c r="AH16" s="2">
        <v>2</v>
      </c>
      <c r="AI16" s="2" t="s">
        <v>42</v>
      </c>
      <c r="AJ16" s="2">
        <v>1</v>
      </c>
      <c r="AK16" s="2" t="s">
        <v>42</v>
      </c>
      <c r="AL16" s="2">
        <v>1</v>
      </c>
      <c r="AM16" s="2">
        <v>0.5</v>
      </c>
      <c r="AN16" s="2">
        <v>3</v>
      </c>
      <c r="AO16" s="2">
        <v>3</v>
      </c>
      <c r="AP16" s="2">
        <v>4</v>
      </c>
      <c r="AQ16" s="2" t="s">
        <v>52</v>
      </c>
      <c r="AR16" s="2">
        <v>2</v>
      </c>
    </row>
    <row r="17" spans="1:44" x14ac:dyDescent="0.3">
      <c r="A17" s="2">
        <v>27</v>
      </c>
      <c r="B17" s="2" t="s">
        <v>197</v>
      </c>
      <c r="C17" s="2">
        <v>5</v>
      </c>
      <c r="D17" s="2" t="s">
        <v>62</v>
      </c>
      <c r="E17" s="2">
        <v>3</v>
      </c>
      <c r="F17" s="2" t="s">
        <v>46</v>
      </c>
      <c r="G17" s="2">
        <v>1</v>
      </c>
      <c r="H17" s="2" t="s">
        <v>56</v>
      </c>
      <c r="I17" s="2">
        <v>1</v>
      </c>
      <c r="J17" s="2" t="s">
        <v>47</v>
      </c>
      <c r="K17" s="2">
        <v>2</v>
      </c>
      <c r="L17" s="2" t="s">
        <v>63</v>
      </c>
      <c r="M17" s="2">
        <v>2</v>
      </c>
      <c r="N17" s="2" t="s">
        <v>49</v>
      </c>
      <c r="O17" s="2">
        <v>1</v>
      </c>
      <c r="P17" s="2"/>
      <c r="Q17" s="2">
        <v>64</v>
      </c>
      <c r="R17" s="2" t="s">
        <v>50</v>
      </c>
      <c r="S17" s="2">
        <v>2</v>
      </c>
      <c r="T17" s="2">
        <v>3</v>
      </c>
      <c r="U17" s="2">
        <v>3</v>
      </c>
      <c r="V17" s="2">
        <v>4</v>
      </c>
      <c r="W17" s="2">
        <v>3</v>
      </c>
      <c r="X17" s="2" t="s">
        <v>58</v>
      </c>
      <c r="Y17" s="2">
        <v>5</v>
      </c>
      <c r="Z17" s="2">
        <v>2</v>
      </c>
      <c r="AA17" s="2">
        <v>3</v>
      </c>
      <c r="AB17" s="2">
        <v>1</v>
      </c>
      <c r="AC17" s="2">
        <v>3</v>
      </c>
      <c r="AD17" s="2">
        <v>3</v>
      </c>
      <c r="AE17" s="2">
        <v>3</v>
      </c>
      <c r="AF17" s="2" t="s">
        <v>70</v>
      </c>
      <c r="AG17" s="2">
        <v>1</v>
      </c>
      <c r="AH17" s="2">
        <v>3</v>
      </c>
      <c r="AI17" s="2" t="s">
        <v>52</v>
      </c>
      <c r="AJ17" s="2">
        <v>2</v>
      </c>
      <c r="AK17" s="2" t="s">
        <v>42</v>
      </c>
      <c r="AL17" s="2">
        <v>1</v>
      </c>
      <c r="AM17" s="2">
        <v>2</v>
      </c>
      <c r="AN17" s="2">
        <v>3</v>
      </c>
      <c r="AO17" s="2">
        <v>1</v>
      </c>
      <c r="AP17" s="2">
        <v>4</v>
      </c>
      <c r="AQ17" s="2" t="s">
        <v>42</v>
      </c>
      <c r="AR17" s="2">
        <v>1</v>
      </c>
    </row>
    <row r="18" spans="1:44" x14ac:dyDescent="0.3">
      <c r="A18" s="2">
        <v>23</v>
      </c>
      <c r="B18" s="2" t="s">
        <v>197</v>
      </c>
      <c r="C18" s="2">
        <v>6</v>
      </c>
      <c r="D18" s="2" t="s">
        <v>33</v>
      </c>
      <c r="E18" s="2">
        <v>1</v>
      </c>
      <c r="F18" s="2" t="s">
        <v>46</v>
      </c>
      <c r="G18" s="2">
        <v>1</v>
      </c>
      <c r="H18" s="2" t="s">
        <v>56</v>
      </c>
      <c r="I18" s="2">
        <v>1</v>
      </c>
      <c r="J18" s="2" t="s">
        <v>86</v>
      </c>
      <c r="K18" s="2">
        <v>1</v>
      </c>
      <c r="L18" s="2" t="s">
        <v>48</v>
      </c>
      <c r="M18" s="2">
        <v>1</v>
      </c>
      <c r="N18" s="2" t="s">
        <v>38</v>
      </c>
      <c r="O18" s="2">
        <v>2</v>
      </c>
      <c r="P18" s="2"/>
      <c r="Q18" s="2">
        <v>20</v>
      </c>
      <c r="R18" s="2" t="s">
        <v>81</v>
      </c>
      <c r="S18" s="2">
        <v>1</v>
      </c>
      <c r="T18" s="2">
        <v>3</v>
      </c>
      <c r="U18" s="2">
        <v>3</v>
      </c>
      <c r="V18" s="2">
        <v>2</v>
      </c>
      <c r="W18" s="2">
        <v>2</v>
      </c>
      <c r="X18" s="2" t="s">
        <v>58</v>
      </c>
      <c r="Y18" s="2">
        <v>5</v>
      </c>
      <c r="Z18" s="2">
        <v>4</v>
      </c>
      <c r="AA18" s="2">
        <v>2</v>
      </c>
      <c r="AB18" s="2">
        <v>2</v>
      </c>
      <c r="AC18" s="2">
        <v>1</v>
      </c>
      <c r="AD18" s="2">
        <v>4</v>
      </c>
      <c r="AE18" s="2">
        <v>4</v>
      </c>
      <c r="AF18" s="2" t="s">
        <v>41</v>
      </c>
      <c r="AG18" s="2">
        <v>2</v>
      </c>
      <c r="AH18" s="2">
        <v>3</v>
      </c>
      <c r="AI18" s="2" t="s">
        <v>42</v>
      </c>
      <c r="AJ18" s="2">
        <v>1</v>
      </c>
      <c r="AK18" s="2" t="s">
        <v>52</v>
      </c>
      <c r="AL18" s="2">
        <v>2</v>
      </c>
      <c r="AM18" s="2">
        <v>0</v>
      </c>
      <c r="AN18" s="2">
        <v>2</v>
      </c>
      <c r="AO18" s="2">
        <v>1</v>
      </c>
      <c r="AP18" s="2">
        <v>4</v>
      </c>
      <c r="AQ18" s="2" t="s">
        <v>89</v>
      </c>
      <c r="AR18" s="2">
        <v>3</v>
      </c>
    </row>
    <row r="19" spans="1:44" x14ac:dyDescent="0.3">
      <c r="A19" s="2">
        <v>31</v>
      </c>
      <c r="B19" s="2"/>
      <c r="C19" s="2">
        <v>6</v>
      </c>
      <c r="D19" s="2" t="s">
        <v>45</v>
      </c>
      <c r="E19" s="2">
        <v>2</v>
      </c>
      <c r="F19" s="2" t="s">
        <v>46</v>
      </c>
      <c r="G19" s="2">
        <v>1</v>
      </c>
      <c r="H19" s="2" t="s">
        <v>56</v>
      </c>
      <c r="I19" s="2">
        <v>1</v>
      </c>
      <c r="J19" s="2" t="s">
        <v>47</v>
      </c>
      <c r="K19" s="2">
        <v>2</v>
      </c>
      <c r="L19" s="2" t="s">
        <v>48</v>
      </c>
      <c r="M19" s="2">
        <v>1</v>
      </c>
      <c r="N19" s="2" t="s">
        <v>49</v>
      </c>
      <c r="O19" s="2">
        <v>1</v>
      </c>
      <c r="P19" s="2"/>
      <c r="Q19" s="2">
        <v>40</v>
      </c>
      <c r="R19" s="2" t="s">
        <v>50</v>
      </c>
      <c r="S19" s="2">
        <v>2</v>
      </c>
      <c r="T19" s="2">
        <v>3</v>
      </c>
      <c r="U19" s="2">
        <v>3</v>
      </c>
      <c r="V19" s="2">
        <v>3</v>
      </c>
      <c r="W19" s="2">
        <v>1</v>
      </c>
      <c r="X19" s="2" t="s">
        <v>69</v>
      </c>
      <c r="Y19" s="2">
        <v>2</v>
      </c>
      <c r="Z19" s="2">
        <v>2</v>
      </c>
      <c r="AA19" s="2">
        <v>3</v>
      </c>
      <c r="AB19" s="2">
        <v>3</v>
      </c>
      <c r="AC19" s="2">
        <v>3</v>
      </c>
      <c r="AD19" s="2">
        <v>4</v>
      </c>
      <c r="AE19" s="2">
        <v>3</v>
      </c>
      <c r="AF19" s="2" t="s">
        <v>66</v>
      </c>
      <c r="AG19" s="2">
        <v>3</v>
      </c>
      <c r="AH19" s="2">
        <v>3</v>
      </c>
      <c r="AI19" s="2" t="s">
        <v>42</v>
      </c>
      <c r="AJ19" s="2">
        <v>1</v>
      </c>
      <c r="AK19" s="2" t="s">
        <v>42</v>
      </c>
      <c r="AL19" s="2">
        <v>1</v>
      </c>
      <c r="AM19" s="2">
        <v>1</v>
      </c>
      <c r="AN19" s="2">
        <v>3</v>
      </c>
      <c r="AO19" s="2">
        <v>1</v>
      </c>
      <c r="AP19" s="2">
        <v>4</v>
      </c>
      <c r="AQ19" s="2" t="s">
        <v>89</v>
      </c>
      <c r="AR19" s="2">
        <v>3</v>
      </c>
    </row>
    <row r="20" spans="1:44" x14ac:dyDescent="0.3">
      <c r="A20" s="2">
        <v>23</v>
      </c>
      <c r="B20" s="2" t="s">
        <v>197</v>
      </c>
      <c r="C20" s="2">
        <v>5</v>
      </c>
      <c r="D20" s="2" t="s">
        <v>33</v>
      </c>
      <c r="E20" s="2">
        <v>1</v>
      </c>
      <c r="F20" s="2" t="s">
        <v>112</v>
      </c>
      <c r="G20" s="2">
        <v>2</v>
      </c>
      <c r="H20" s="2" t="s">
        <v>35</v>
      </c>
      <c r="I20" s="2">
        <v>2</v>
      </c>
      <c r="J20" s="2" t="s">
        <v>47</v>
      </c>
      <c r="K20" s="2">
        <v>2</v>
      </c>
      <c r="L20" s="2" t="s">
        <v>48</v>
      </c>
      <c r="M20" s="2">
        <v>1</v>
      </c>
      <c r="N20" s="2" t="s">
        <v>38</v>
      </c>
      <c r="O20" s="2">
        <v>2</v>
      </c>
      <c r="P20" s="2"/>
      <c r="Q20" s="2">
        <v>64</v>
      </c>
      <c r="R20" s="2" t="s">
        <v>81</v>
      </c>
      <c r="S20" s="2">
        <v>1</v>
      </c>
      <c r="T20" s="2">
        <v>4</v>
      </c>
      <c r="U20" s="2">
        <v>3</v>
      </c>
      <c r="V20" s="2">
        <v>3</v>
      </c>
      <c r="W20" s="2">
        <v>2</v>
      </c>
      <c r="X20" s="2" t="s">
        <v>58</v>
      </c>
      <c r="Y20" s="2">
        <v>5</v>
      </c>
      <c r="Z20" s="2">
        <v>4</v>
      </c>
      <c r="AA20" s="2">
        <v>3</v>
      </c>
      <c r="AB20" s="2">
        <v>4</v>
      </c>
      <c r="AC20" s="2">
        <v>3</v>
      </c>
      <c r="AD20" s="2">
        <v>3</v>
      </c>
      <c r="AE20" s="2">
        <v>4</v>
      </c>
      <c r="AF20" s="2" t="s">
        <v>41</v>
      </c>
      <c r="AG20" s="2">
        <v>2</v>
      </c>
      <c r="AH20" s="2">
        <v>3</v>
      </c>
      <c r="AI20" s="2" t="s">
        <v>52</v>
      </c>
      <c r="AJ20" s="2">
        <v>2</v>
      </c>
      <c r="AK20" s="2" t="s">
        <v>52</v>
      </c>
      <c r="AL20" s="2">
        <v>2</v>
      </c>
      <c r="AM20" s="2">
        <v>0</v>
      </c>
      <c r="AN20" s="2">
        <v>3</v>
      </c>
      <c r="AO20" s="2">
        <v>4</v>
      </c>
      <c r="AP20" s="2">
        <v>4</v>
      </c>
      <c r="AQ20" s="2" t="s">
        <v>89</v>
      </c>
      <c r="AR20" s="2">
        <v>3</v>
      </c>
    </row>
    <row r="21" spans="1:44" x14ac:dyDescent="0.3">
      <c r="A21" s="2">
        <v>24</v>
      </c>
      <c r="B21" s="2" t="s">
        <v>198</v>
      </c>
      <c r="C21" s="2">
        <v>5</v>
      </c>
      <c r="D21" s="2" t="s">
        <v>45</v>
      </c>
      <c r="E21" s="2">
        <v>2</v>
      </c>
      <c r="F21" s="2" t="s">
        <v>46</v>
      </c>
      <c r="G21" s="2">
        <v>1</v>
      </c>
      <c r="H21" s="2" t="s">
        <v>56</v>
      </c>
      <c r="I21" s="2">
        <v>1</v>
      </c>
      <c r="J21" s="2" t="s">
        <v>86</v>
      </c>
      <c r="K21" s="2">
        <v>1</v>
      </c>
      <c r="L21" s="2" t="s">
        <v>48</v>
      </c>
      <c r="M21" s="2">
        <v>1</v>
      </c>
      <c r="N21" s="2" t="s">
        <v>38</v>
      </c>
      <c r="O21" s="2">
        <v>2</v>
      </c>
      <c r="P21" s="2" t="s">
        <v>124</v>
      </c>
      <c r="Q21" s="2">
        <v>50</v>
      </c>
      <c r="R21" s="2" t="s">
        <v>81</v>
      </c>
      <c r="S21" s="2">
        <v>1</v>
      </c>
      <c r="T21" s="2">
        <v>5</v>
      </c>
      <c r="U21" s="2">
        <v>4</v>
      </c>
      <c r="V21" s="2">
        <v>5</v>
      </c>
      <c r="W21" s="2">
        <v>4</v>
      </c>
      <c r="X21" s="2" t="s">
        <v>51</v>
      </c>
      <c r="Y21" s="2">
        <v>1</v>
      </c>
      <c r="Z21" s="2">
        <v>5</v>
      </c>
      <c r="AA21" s="2">
        <v>4</v>
      </c>
      <c r="AB21" s="2">
        <v>4</v>
      </c>
      <c r="AC21" s="2">
        <v>4</v>
      </c>
      <c r="AD21" s="2">
        <v>4</v>
      </c>
      <c r="AE21" s="2">
        <v>5</v>
      </c>
      <c r="AF21" s="2" t="s">
        <v>70</v>
      </c>
      <c r="AG21" s="2">
        <v>1</v>
      </c>
      <c r="AH21" s="2">
        <v>4</v>
      </c>
      <c r="AI21" s="2" t="s">
        <v>42</v>
      </c>
      <c r="AJ21" s="2">
        <v>1</v>
      </c>
      <c r="AK21" s="2" t="s">
        <v>52</v>
      </c>
      <c r="AL21" s="2">
        <v>2</v>
      </c>
      <c r="AM21" s="2">
        <v>0</v>
      </c>
      <c r="AN21" s="2">
        <v>4</v>
      </c>
      <c r="AO21" s="2">
        <v>4</v>
      </c>
      <c r="AP21" s="2">
        <v>4</v>
      </c>
      <c r="AQ21" s="2" t="s">
        <v>52</v>
      </c>
      <c r="AR21" s="2">
        <v>2</v>
      </c>
    </row>
    <row r="22" spans="1:44" x14ac:dyDescent="0.3">
      <c r="A22" s="2">
        <v>24</v>
      </c>
      <c r="B22" s="2"/>
      <c r="C22" s="2">
        <v>5</v>
      </c>
      <c r="D22" s="2" t="s">
        <v>45</v>
      </c>
      <c r="E22" s="2">
        <v>2</v>
      </c>
      <c r="F22" s="2" t="s">
        <v>46</v>
      </c>
      <c r="G22" s="2">
        <v>1</v>
      </c>
      <c r="H22" s="2" t="s">
        <v>56</v>
      </c>
      <c r="I22" s="2">
        <v>1</v>
      </c>
      <c r="J22" s="2" t="s">
        <v>86</v>
      </c>
      <c r="K22" s="2">
        <v>1</v>
      </c>
      <c r="L22" s="2" t="s">
        <v>48</v>
      </c>
      <c r="M22" s="2">
        <v>1</v>
      </c>
      <c r="N22" s="2" t="s">
        <v>49</v>
      </c>
      <c r="O22" s="2">
        <v>1</v>
      </c>
      <c r="P22" s="2"/>
      <c r="Q22" s="2">
        <v>64</v>
      </c>
      <c r="R22" s="2" t="s">
        <v>81</v>
      </c>
      <c r="S22" s="2">
        <v>1</v>
      </c>
      <c r="T22" s="2">
        <v>3</v>
      </c>
      <c r="U22" s="2">
        <v>3</v>
      </c>
      <c r="V22" s="2">
        <v>3</v>
      </c>
      <c r="W22" s="2">
        <v>3</v>
      </c>
      <c r="X22" s="2" t="s">
        <v>96</v>
      </c>
      <c r="Y22" s="2">
        <v>4</v>
      </c>
      <c r="Z22" s="2">
        <v>3</v>
      </c>
      <c r="AA22" s="2">
        <v>3</v>
      </c>
      <c r="AB22" s="2">
        <v>2</v>
      </c>
      <c r="AC22" s="2">
        <v>3</v>
      </c>
      <c r="AD22" s="2">
        <v>3</v>
      </c>
      <c r="AE22" s="2">
        <v>3</v>
      </c>
      <c r="AF22" s="2" t="s">
        <v>66</v>
      </c>
      <c r="AG22" s="2">
        <v>3</v>
      </c>
      <c r="AH22" s="2">
        <v>3</v>
      </c>
      <c r="AI22" s="2" t="s">
        <v>42</v>
      </c>
      <c r="AJ22" s="2">
        <v>1</v>
      </c>
      <c r="AK22" s="2" t="s">
        <v>52</v>
      </c>
      <c r="AL22" s="2">
        <v>2</v>
      </c>
      <c r="AM22" s="2">
        <v>0</v>
      </c>
      <c r="AN22" s="2">
        <v>3</v>
      </c>
      <c r="AO22" s="2">
        <v>3</v>
      </c>
      <c r="AP22" s="2">
        <v>3</v>
      </c>
      <c r="AQ22" s="2" t="s">
        <v>52</v>
      </c>
      <c r="AR22" s="2">
        <v>2</v>
      </c>
    </row>
    <row r="23" spans="1:44" x14ac:dyDescent="0.3">
      <c r="A23" s="2">
        <v>31</v>
      </c>
      <c r="B23" s="2" t="s">
        <v>199</v>
      </c>
      <c r="C23" s="2">
        <v>5</v>
      </c>
      <c r="D23" s="2" t="s">
        <v>62</v>
      </c>
      <c r="E23" s="2">
        <v>3</v>
      </c>
      <c r="F23" s="2" t="s">
        <v>46</v>
      </c>
      <c r="G23" s="2">
        <v>1</v>
      </c>
      <c r="H23" s="2" t="s">
        <v>56</v>
      </c>
      <c r="I23" s="2">
        <v>1</v>
      </c>
      <c r="J23" s="2" t="s">
        <v>47</v>
      </c>
      <c r="K23" s="2">
        <v>2</v>
      </c>
      <c r="L23" s="2" t="s">
        <v>37</v>
      </c>
      <c r="M23" s="2">
        <v>3</v>
      </c>
      <c r="N23" s="2" t="s">
        <v>38</v>
      </c>
      <c r="O23" s="2">
        <v>2</v>
      </c>
      <c r="P23" s="2"/>
      <c r="Q23" s="2">
        <v>64</v>
      </c>
      <c r="R23" s="2" t="s">
        <v>65</v>
      </c>
      <c r="S23" s="2">
        <v>4</v>
      </c>
      <c r="T23" s="2">
        <v>2</v>
      </c>
      <c r="U23" s="2">
        <v>3</v>
      </c>
      <c r="V23" s="2">
        <v>3</v>
      </c>
      <c r="W23" s="2">
        <v>5</v>
      </c>
      <c r="X23" s="2" t="s">
        <v>58</v>
      </c>
      <c r="Y23" s="2">
        <v>5</v>
      </c>
      <c r="Z23" s="2">
        <v>2</v>
      </c>
      <c r="AA23" s="2">
        <v>1</v>
      </c>
      <c r="AB23" s="2">
        <v>2</v>
      </c>
      <c r="AC23" s="2">
        <v>4</v>
      </c>
      <c r="AD23" s="2">
        <v>3</v>
      </c>
      <c r="AE23" s="2">
        <v>4</v>
      </c>
      <c r="AF23" s="2" t="s">
        <v>41</v>
      </c>
      <c r="AG23" s="2">
        <v>2</v>
      </c>
      <c r="AH23" s="2">
        <v>3</v>
      </c>
      <c r="AI23" s="2" t="s">
        <v>42</v>
      </c>
      <c r="AJ23" s="2">
        <v>1</v>
      </c>
      <c r="AK23" s="2" t="s">
        <v>42</v>
      </c>
      <c r="AL23" s="2">
        <v>1</v>
      </c>
      <c r="AM23" s="2">
        <v>1</v>
      </c>
      <c r="AN23" s="2">
        <v>4</v>
      </c>
      <c r="AO23" s="2">
        <v>4</v>
      </c>
      <c r="AP23" s="2">
        <v>4</v>
      </c>
      <c r="AQ23" s="2" t="s">
        <v>89</v>
      </c>
      <c r="AR23" s="2">
        <v>3</v>
      </c>
    </row>
    <row r="24" spans="1:44" x14ac:dyDescent="0.3">
      <c r="A24" s="2">
        <v>30</v>
      </c>
      <c r="B24" s="2"/>
      <c r="C24" s="2">
        <v>6</v>
      </c>
      <c r="D24" s="2" t="s">
        <v>33</v>
      </c>
      <c r="E24" s="2">
        <v>1</v>
      </c>
      <c r="F24" s="2" t="s">
        <v>46</v>
      </c>
      <c r="G24" s="2">
        <v>1</v>
      </c>
      <c r="H24" s="2" t="s">
        <v>56</v>
      </c>
      <c r="I24" s="2">
        <v>1</v>
      </c>
      <c r="J24" s="2" t="s">
        <v>86</v>
      </c>
      <c r="K24" s="2">
        <v>1</v>
      </c>
      <c r="L24" s="2" t="s">
        <v>37</v>
      </c>
      <c r="M24" s="2">
        <v>3</v>
      </c>
      <c r="N24" s="2" t="s">
        <v>49</v>
      </c>
      <c r="O24" s="2">
        <v>1</v>
      </c>
      <c r="P24" s="2" t="s">
        <v>233</v>
      </c>
      <c r="Q24" s="2">
        <v>64</v>
      </c>
      <c r="R24" s="2" t="s">
        <v>65</v>
      </c>
      <c r="S24" s="2">
        <v>4</v>
      </c>
      <c r="T24" s="2">
        <v>1</v>
      </c>
      <c r="U24" s="2">
        <v>1</v>
      </c>
      <c r="V24" s="2">
        <v>5</v>
      </c>
      <c r="W24" s="2">
        <v>3</v>
      </c>
      <c r="X24" s="2" t="s">
        <v>96</v>
      </c>
      <c r="Y24" s="2">
        <v>4</v>
      </c>
      <c r="Z24" s="2">
        <v>5</v>
      </c>
      <c r="AA24" s="2">
        <v>3</v>
      </c>
      <c r="AB24" s="2">
        <v>3</v>
      </c>
      <c r="AC24" s="2">
        <v>1</v>
      </c>
      <c r="AD24" s="2">
        <v>5</v>
      </c>
      <c r="AE24" s="2">
        <v>1</v>
      </c>
      <c r="AF24" s="2" t="s">
        <v>75</v>
      </c>
      <c r="AG24" s="2">
        <v>4</v>
      </c>
      <c r="AH24" s="2">
        <v>5</v>
      </c>
      <c r="AI24" s="2" t="s">
        <v>42</v>
      </c>
      <c r="AJ24" s="2">
        <v>1</v>
      </c>
      <c r="AK24" s="2" t="s">
        <v>52</v>
      </c>
      <c r="AL24" s="2">
        <v>2</v>
      </c>
      <c r="AM24" s="2">
        <v>0</v>
      </c>
      <c r="AN24" s="2">
        <v>1</v>
      </c>
      <c r="AO24" s="2">
        <v>1</v>
      </c>
      <c r="AP24" s="2">
        <v>4</v>
      </c>
      <c r="AQ24" s="2" t="s">
        <v>89</v>
      </c>
      <c r="AR24" s="2">
        <v>3</v>
      </c>
    </row>
    <row r="25" spans="1:44" x14ac:dyDescent="0.3">
      <c r="A25" s="2">
        <v>52</v>
      </c>
      <c r="B25" s="2" t="s">
        <v>200</v>
      </c>
      <c r="C25" s="2">
        <v>6</v>
      </c>
      <c r="D25" s="2" t="s">
        <v>33</v>
      </c>
      <c r="E25" s="2">
        <v>1</v>
      </c>
      <c r="F25" s="2" t="s">
        <v>46</v>
      </c>
      <c r="G25" s="2">
        <v>1</v>
      </c>
      <c r="H25" s="2" t="s">
        <v>56</v>
      </c>
      <c r="I25" s="2">
        <v>1</v>
      </c>
      <c r="J25" s="2" t="s">
        <v>47</v>
      </c>
      <c r="K25" s="2">
        <v>2</v>
      </c>
      <c r="L25" s="2" t="s">
        <v>37</v>
      </c>
      <c r="M25" s="2">
        <v>3</v>
      </c>
      <c r="N25" s="2" t="s">
        <v>38</v>
      </c>
      <c r="O25" s="2">
        <v>2</v>
      </c>
      <c r="P25" s="2" t="s">
        <v>124</v>
      </c>
      <c r="Q25" s="2">
        <v>64</v>
      </c>
      <c r="R25" s="2" t="s">
        <v>39</v>
      </c>
      <c r="S25" s="2">
        <v>3</v>
      </c>
      <c r="T25" s="2">
        <v>3</v>
      </c>
      <c r="U25" s="2">
        <v>5</v>
      </c>
      <c r="V25" s="2">
        <v>3</v>
      </c>
      <c r="W25" s="2">
        <v>2</v>
      </c>
      <c r="X25" s="2" t="s">
        <v>58</v>
      </c>
      <c r="Y25" s="2">
        <v>5</v>
      </c>
      <c r="Z25" s="2">
        <v>4</v>
      </c>
      <c r="AA25" s="2">
        <v>1</v>
      </c>
      <c r="AB25" s="2">
        <v>4</v>
      </c>
      <c r="AC25" s="2">
        <v>5</v>
      </c>
      <c r="AD25" s="2">
        <v>5</v>
      </c>
      <c r="AE25" s="2">
        <v>5</v>
      </c>
      <c r="AF25" s="2" t="s">
        <v>41</v>
      </c>
      <c r="AG25" s="2">
        <v>2</v>
      </c>
      <c r="AH25" s="2">
        <v>4</v>
      </c>
      <c r="AI25" s="2" t="s">
        <v>52</v>
      </c>
      <c r="AJ25" s="2">
        <v>2</v>
      </c>
      <c r="AK25" s="2" t="s">
        <v>52</v>
      </c>
      <c r="AL25" s="2">
        <v>2</v>
      </c>
      <c r="AM25" s="2">
        <v>0</v>
      </c>
      <c r="AN25" s="2">
        <v>5</v>
      </c>
      <c r="AO25" s="2">
        <v>4</v>
      </c>
      <c r="AP25" s="2">
        <v>2</v>
      </c>
      <c r="AQ25" s="2" t="s">
        <v>89</v>
      </c>
      <c r="AR25" s="2">
        <v>3</v>
      </c>
    </row>
    <row r="26" spans="1:44" x14ac:dyDescent="0.3">
      <c r="A26" s="2">
        <v>23</v>
      </c>
      <c r="B26" s="2" t="s">
        <v>212</v>
      </c>
      <c r="C26" s="2">
        <v>5</v>
      </c>
      <c r="D26" s="2" t="s">
        <v>45</v>
      </c>
      <c r="E26" s="2">
        <v>2</v>
      </c>
      <c r="F26" s="2" t="s">
        <v>112</v>
      </c>
      <c r="G26" s="2">
        <v>2</v>
      </c>
      <c r="H26" s="2" t="s">
        <v>35</v>
      </c>
      <c r="I26" s="2">
        <v>2</v>
      </c>
      <c r="J26" s="2" t="s">
        <v>47</v>
      </c>
      <c r="K26" s="2">
        <v>2</v>
      </c>
      <c r="L26" s="2" t="s">
        <v>63</v>
      </c>
      <c r="M26" s="2">
        <v>2</v>
      </c>
      <c r="N26" s="2" t="s">
        <v>49</v>
      </c>
      <c r="O26" s="2">
        <v>1</v>
      </c>
      <c r="P26" s="2"/>
      <c r="Q26" s="2">
        <v>64</v>
      </c>
      <c r="R26" s="2" t="s">
        <v>50</v>
      </c>
      <c r="S26" s="2">
        <v>2</v>
      </c>
      <c r="T26" s="2">
        <v>2</v>
      </c>
      <c r="U26" s="2">
        <v>4</v>
      </c>
      <c r="V26" s="2">
        <v>3</v>
      </c>
      <c r="W26" s="2">
        <v>4</v>
      </c>
      <c r="X26" s="2" t="s">
        <v>69</v>
      </c>
      <c r="Y26" s="2">
        <v>2</v>
      </c>
      <c r="Z26" s="2">
        <v>4</v>
      </c>
      <c r="AA26" s="2">
        <v>3</v>
      </c>
      <c r="AB26" s="2">
        <v>3</v>
      </c>
      <c r="AC26" s="2">
        <v>1</v>
      </c>
      <c r="AD26" s="2">
        <v>3</v>
      </c>
      <c r="AE26" s="2">
        <v>4</v>
      </c>
      <c r="AF26" s="2" t="s">
        <v>41</v>
      </c>
      <c r="AG26" s="2">
        <v>2</v>
      </c>
      <c r="AH26" s="2">
        <v>4</v>
      </c>
      <c r="AI26" s="2" t="s">
        <v>42</v>
      </c>
      <c r="AJ26" s="2">
        <v>1</v>
      </c>
      <c r="AK26" s="2" t="s">
        <v>42</v>
      </c>
      <c r="AL26" s="2">
        <v>1</v>
      </c>
      <c r="AM26" s="2">
        <v>1</v>
      </c>
      <c r="AN26" s="2">
        <v>3</v>
      </c>
      <c r="AO26" s="2">
        <v>3</v>
      </c>
      <c r="AP26" s="2">
        <v>3</v>
      </c>
      <c r="AQ26" s="2" t="s">
        <v>52</v>
      </c>
      <c r="AR26" s="2">
        <v>2</v>
      </c>
    </row>
    <row r="27" spans="1:44" x14ac:dyDescent="0.3">
      <c r="A27" s="2">
        <v>29</v>
      </c>
      <c r="B27" s="2"/>
      <c r="C27" s="2">
        <v>5</v>
      </c>
      <c r="D27" s="2" t="s">
        <v>33</v>
      </c>
      <c r="E27" s="2">
        <v>1</v>
      </c>
      <c r="F27" s="2" t="s">
        <v>46</v>
      </c>
      <c r="G27" s="2">
        <v>1</v>
      </c>
      <c r="H27" s="2" t="s">
        <v>56</v>
      </c>
      <c r="I27" s="2">
        <v>1</v>
      </c>
      <c r="J27" s="2" t="s">
        <v>86</v>
      </c>
      <c r="K27" s="2">
        <v>1</v>
      </c>
      <c r="L27" s="2" t="s">
        <v>63</v>
      </c>
      <c r="M27" s="2">
        <v>2</v>
      </c>
      <c r="N27" s="2" t="s">
        <v>49</v>
      </c>
      <c r="O27" s="2">
        <v>1</v>
      </c>
      <c r="P27" s="2"/>
      <c r="Q27" s="2">
        <v>10</v>
      </c>
      <c r="R27" s="2" t="s">
        <v>39</v>
      </c>
      <c r="S27" s="2">
        <v>3</v>
      </c>
      <c r="T27" s="2">
        <v>1</v>
      </c>
      <c r="U27" s="2">
        <v>1</v>
      </c>
      <c r="V27" s="2">
        <v>1</v>
      </c>
      <c r="W27" s="2">
        <v>1</v>
      </c>
      <c r="X27" s="2" t="s">
        <v>58</v>
      </c>
      <c r="Y27" s="2">
        <v>5</v>
      </c>
      <c r="Z27" s="2">
        <v>1</v>
      </c>
      <c r="AA27" s="2">
        <v>3</v>
      </c>
      <c r="AB27" s="2">
        <v>5</v>
      </c>
      <c r="AC27" s="2">
        <v>5</v>
      </c>
      <c r="AD27" s="2">
        <v>2</v>
      </c>
      <c r="AE27" s="2">
        <v>2</v>
      </c>
      <c r="AF27" s="2" t="s">
        <v>70</v>
      </c>
      <c r="AG27" s="2">
        <v>1</v>
      </c>
      <c r="AH27" s="2">
        <v>3</v>
      </c>
      <c r="AI27" s="2" t="s">
        <v>52</v>
      </c>
      <c r="AJ27" s="2">
        <v>2</v>
      </c>
      <c r="AK27" s="2" t="s">
        <v>42</v>
      </c>
      <c r="AL27" s="2">
        <v>1</v>
      </c>
      <c r="AM27" s="2">
        <v>5</v>
      </c>
      <c r="AN27" s="2">
        <v>1</v>
      </c>
      <c r="AO27" s="2">
        <v>1</v>
      </c>
      <c r="AP27" s="2">
        <v>3</v>
      </c>
      <c r="AQ27" s="2" t="s">
        <v>42</v>
      </c>
      <c r="AR27" s="2">
        <v>1</v>
      </c>
    </row>
    <row r="28" spans="1:44" x14ac:dyDescent="0.3">
      <c r="A28" s="2">
        <v>29</v>
      </c>
      <c r="B28" s="2" t="s">
        <v>201</v>
      </c>
      <c r="C28" s="2">
        <v>6</v>
      </c>
      <c r="D28" s="2" t="s">
        <v>33</v>
      </c>
      <c r="E28" s="2">
        <v>1</v>
      </c>
      <c r="F28" s="2" t="s">
        <v>46</v>
      </c>
      <c r="G28" s="2">
        <v>1</v>
      </c>
      <c r="H28" s="2" t="s">
        <v>56</v>
      </c>
      <c r="I28" s="2">
        <v>1</v>
      </c>
      <c r="J28" s="2" t="s">
        <v>47</v>
      </c>
      <c r="K28" s="2">
        <v>2</v>
      </c>
      <c r="L28" s="2" t="s">
        <v>37</v>
      </c>
      <c r="M28" s="2">
        <v>3</v>
      </c>
      <c r="N28" s="2" t="s">
        <v>49</v>
      </c>
      <c r="O28" s="2">
        <v>1</v>
      </c>
      <c r="P28" s="2"/>
      <c r="Q28" s="2">
        <v>5</v>
      </c>
      <c r="R28" s="2" t="s">
        <v>65</v>
      </c>
      <c r="S28" s="2">
        <v>4</v>
      </c>
      <c r="T28" s="2">
        <v>5</v>
      </c>
      <c r="U28" s="2">
        <v>5</v>
      </c>
      <c r="V28" s="2">
        <v>5</v>
      </c>
      <c r="W28" s="2">
        <v>5</v>
      </c>
      <c r="X28" s="2" t="s">
        <v>69</v>
      </c>
      <c r="Y28" s="2">
        <v>2</v>
      </c>
      <c r="Z28" s="2">
        <v>5</v>
      </c>
      <c r="AA28" s="2">
        <v>5</v>
      </c>
      <c r="AB28" s="2">
        <v>5</v>
      </c>
      <c r="AC28" s="2">
        <v>4</v>
      </c>
      <c r="AD28" s="2">
        <v>5</v>
      </c>
      <c r="AE28" s="2">
        <v>5</v>
      </c>
      <c r="AF28" s="2" t="s">
        <v>41</v>
      </c>
      <c r="AG28" s="2">
        <v>2</v>
      </c>
      <c r="AH28" s="2">
        <v>5</v>
      </c>
      <c r="AI28" s="2" t="s">
        <v>42</v>
      </c>
      <c r="AJ28" s="2">
        <v>1</v>
      </c>
      <c r="AK28" s="2" t="s">
        <v>42</v>
      </c>
      <c r="AL28" s="2">
        <v>1</v>
      </c>
      <c r="AM28" s="2">
        <v>1</v>
      </c>
      <c r="AN28" s="2">
        <v>5</v>
      </c>
      <c r="AO28" s="2">
        <v>4</v>
      </c>
      <c r="AP28" s="2">
        <v>5</v>
      </c>
      <c r="AQ28" s="2" t="s">
        <v>89</v>
      </c>
      <c r="AR28" s="2">
        <v>3</v>
      </c>
    </row>
    <row r="29" spans="1:44" x14ac:dyDescent="0.3">
      <c r="A29" s="2">
        <v>32</v>
      </c>
      <c r="B29" s="2" t="s">
        <v>202</v>
      </c>
      <c r="C29" s="2">
        <v>5</v>
      </c>
      <c r="D29" s="2" t="s">
        <v>33</v>
      </c>
      <c r="E29" s="2">
        <v>1</v>
      </c>
      <c r="F29" s="2" t="s">
        <v>46</v>
      </c>
      <c r="G29" s="2">
        <v>1</v>
      </c>
      <c r="H29" s="2" t="s">
        <v>56</v>
      </c>
      <c r="I29" s="2">
        <v>1</v>
      </c>
      <c r="J29" s="2" t="s">
        <v>47</v>
      </c>
      <c r="K29" s="2">
        <v>2</v>
      </c>
      <c r="L29" s="2" t="s">
        <v>63</v>
      </c>
      <c r="M29" s="2">
        <v>2</v>
      </c>
      <c r="N29" s="2" t="s">
        <v>49</v>
      </c>
      <c r="O29" s="2">
        <v>1</v>
      </c>
      <c r="P29" s="2" t="s">
        <v>234</v>
      </c>
      <c r="Q29" s="2">
        <v>5</v>
      </c>
      <c r="R29" s="2" t="s">
        <v>65</v>
      </c>
      <c r="S29" s="2">
        <v>4</v>
      </c>
      <c r="T29" s="2">
        <v>4</v>
      </c>
      <c r="U29" s="2">
        <v>4</v>
      </c>
      <c r="V29" s="2">
        <v>4</v>
      </c>
      <c r="W29" s="2">
        <v>4</v>
      </c>
      <c r="X29" s="2" t="s">
        <v>51</v>
      </c>
      <c r="Y29" s="2">
        <v>1</v>
      </c>
      <c r="Z29" s="2">
        <v>4</v>
      </c>
      <c r="AA29" s="2">
        <v>3</v>
      </c>
      <c r="AB29" s="2">
        <v>4</v>
      </c>
      <c r="AC29" s="2">
        <v>2</v>
      </c>
      <c r="AD29" s="2">
        <v>4</v>
      </c>
      <c r="AE29" s="2">
        <v>4</v>
      </c>
      <c r="AF29" s="2" t="s">
        <v>41</v>
      </c>
      <c r="AG29" s="2">
        <v>2</v>
      </c>
      <c r="AH29" s="2">
        <v>4</v>
      </c>
      <c r="AI29" s="2" t="s">
        <v>42</v>
      </c>
      <c r="AJ29" s="2">
        <v>1</v>
      </c>
      <c r="AK29" s="2" t="s">
        <v>42</v>
      </c>
      <c r="AL29" s="2">
        <v>1</v>
      </c>
      <c r="AM29" s="2">
        <v>3</v>
      </c>
      <c r="AN29" s="2">
        <v>4</v>
      </c>
      <c r="AO29" s="2">
        <v>4</v>
      </c>
      <c r="AP29" s="2">
        <v>4</v>
      </c>
      <c r="AQ29" s="2" t="s">
        <v>89</v>
      </c>
      <c r="AR29" s="2">
        <v>3</v>
      </c>
    </row>
    <row r="30" spans="1:44" x14ac:dyDescent="0.3">
      <c r="A30" s="2">
        <v>32</v>
      </c>
      <c r="B30" s="2"/>
      <c r="C30" s="2">
        <v>5</v>
      </c>
      <c r="D30" s="2" t="s">
        <v>33</v>
      </c>
      <c r="E30" s="2">
        <v>1</v>
      </c>
      <c r="F30" s="2" t="s">
        <v>46</v>
      </c>
      <c r="G30" s="2">
        <v>1</v>
      </c>
      <c r="H30" s="2" t="s">
        <v>56</v>
      </c>
      <c r="I30" s="2">
        <v>1</v>
      </c>
      <c r="J30" s="2" t="s">
        <v>47</v>
      </c>
      <c r="K30" s="2">
        <v>2</v>
      </c>
      <c r="L30" s="2" t="s">
        <v>48</v>
      </c>
      <c r="M30" s="2">
        <v>1</v>
      </c>
      <c r="N30" s="2" t="s">
        <v>49</v>
      </c>
      <c r="O30" s="2">
        <v>1</v>
      </c>
      <c r="P30" s="2"/>
      <c r="Q30" s="2">
        <v>30</v>
      </c>
      <c r="R30" s="2" t="s">
        <v>81</v>
      </c>
      <c r="S30" s="2">
        <v>1</v>
      </c>
      <c r="T30" s="2">
        <v>4</v>
      </c>
      <c r="U30" s="2">
        <v>4</v>
      </c>
      <c r="V30" s="2">
        <v>5</v>
      </c>
      <c r="W30" s="2">
        <v>3</v>
      </c>
      <c r="X30" s="2" t="s">
        <v>69</v>
      </c>
      <c r="Y30" s="2">
        <v>2</v>
      </c>
      <c r="Z30" s="2">
        <v>1</v>
      </c>
      <c r="AA30" s="2">
        <v>2</v>
      </c>
      <c r="AB30" s="2">
        <v>4</v>
      </c>
      <c r="AC30" s="2">
        <v>4</v>
      </c>
      <c r="AD30" s="2">
        <v>4</v>
      </c>
      <c r="AE30" s="2">
        <v>5</v>
      </c>
      <c r="AF30" s="2" t="s">
        <v>41</v>
      </c>
      <c r="AG30" s="2">
        <v>2</v>
      </c>
      <c r="AH30" s="2">
        <v>4</v>
      </c>
      <c r="AI30" s="2" t="s">
        <v>42</v>
      </c>
      <c r="AJ30" s="2">
        <v>1</v>
      </c>
      <c r="AK30" s="2" t="s">
        <v>42</v>
      </c>
      <c r="AL30" s="2">
        <v>1</v>
      </c>
      <c r="AM30" s="2">
        <v>1</v>
      </c>
      <c r="AN30" s="2">
        <v>4</v>
      </c>
      <c r="AO30" s="2">
        <v>2</v>
      </c>
      <c r="AP30" s="2">
        <v>3</v>
      </c>
      <c r="AQ30" s="2" t="s">
        <v>89</v>
      </c>
      <c r="AR30" s="2">
        <v>3</v>
      </c>
    </row>
    <row r="31" spans="1:44" x14ac:dyDescent="0.3">
      <c r="A31" s="2">
        <v>36</v>
      </c>
      <c r="B31" s="2" t="s">
        <v>213</v>
      </c>
      <c r="C31" s="2">
        <v>6</v>
      </c>
      <c r="D31" s="2" t="s">
        <v>33</v>
      </c>
      <c r="E31" s="2">
        <v>1</v>
      </c>
      <c r="F31" s="2" t="s">
        <v>46</v>
      </c>
      <c r="G31" s="2">
        <v>1</v>
      </c>
      <c r="H31" s="2" t="s">
        <v>35</v>
      </c>
      <c r="I31" s="2">
        <v>2</v>
      </c>
      <c r="J31" s="2" t="s">
        <v>47</v>
      </c>
      <c r="K31" s="2">
        <v>2</v>
      </c>
      <c r="L31" s="2" t="s">
        <v>48</v>
      </c>
      <c r="M31" s="2">
        <v>1</v>
      </c>
      <c r="N31" s="2" t="s">
        <v>38</v>
      </c>
      <c r="O31" s="2">
        <v>2</v>
      </c>
      <c r="P31" s="2"/>
      <c r="Q31" s="2">
        <v>100</v>
      </c>
      <c r="R31" s="2" t="s">
        <v>50</v>
      </c>
      <c r="S31" s="2">
        <v>2</v>
      </c>
      <c r="T31" s="2">
        <v>3</v>
      </c>
      <c r="U31" s="2">
        <v>3</v>
      </c>
      <c r="V31" s="2">
        <v>3</v>
      </c>
      <c r="W31" s="2">
        <v>4</v>
      </c>
      <c r="X31" s="2" t="s">
        <v>40</v>
      </c>
      <c r="Y31" s="2">
        <v>3</v>
      </c>
      <c r="Z31" s="2">
        <v>4</v>
      </c>
      <c r="AA31" s="2">
        <v>3</v>
      </c>
      <c r="AB31" s="2">
        <v>3</v>
      </c>
      <c r="AC31" s="2">
        <v>3</v>
      </c>
      <c r="AD31" s="2">
        <v>4</v>
      </c>
      <c r="AE31" s="2">
        <v>4</v>
      </c>
      <c r="AF31" s="2" t="s">
        <v>41</v>
      </c>
      <c r="AG31" s="2">
        <v>2</v>
      </c>
      <c r="AH31" s="2">
        <v>3</v>
      </c>
      <c r="AI31" s="2" t="s">
        <v>42</v>
      </c>
      <c r="AJ31" s="2">
        <v>1</v>
      </c>
      <c r="AK31" s="2" t="s">
        <v>52</v>
      </c>
      <c r="AL31" s="2">
        <v>2</v>
      </c>
      <c r="AM31" s="2">
        <v>0</v>
      </c>
      <c r="AN31" s="2">
        <v>3</v>
      </c>
      <c r="AO31" s="2">
        <v>3</v>
      </c>
      <c r="AP31" s="2">
        <v>3</v>
      </c>
      <c r="AQ31" s="2" t="s">
        <v>89</v>
      </c>
      <c r="AR31" s="2">
        <v>3</v>
      </c>
    </row>
    <row r="32" spans="1:44" x14ac:dyDescent="0.3">
      <c r="A32" s="2">
        <v>27</v>
      </c>
      <c r="B32" s="2" t="s">
        <v>201</v>
      </c>
      <c r="C32" s="2">
        <v>6</v>
      </c>
      <c r="D32" s="2" t="s">
        <v>33</v>
      </c>
      <c r="E32" s="2">
        <v>1</v>
      </c>
      <c r="F32" s="2" t="s">
        <v>46</v>
      </c>
      <c r="G32" s="2">
        <v>1</v>
      </c>
      <c r="H32" s="2" t="s">
        <v>56</v>
      </c>
      <c r="I32" s="2">
        <v>1</v>
      </c>
      <c r="J32" s="2" t="s">
        <v>36</v>
      </c>
      <c r="K32" s="2">
        <v>3</v>
      </c>
      <c r="L32" s="2" t="s">
        <v>37</v>
      </c>
      <c r="M32" s="2">
        <v>3</v>
      </c>
      <c r="N32" s="2" t="s">
        <v>38</v>
      </c>
      <c r="O32" s="2">
        <v>2</v>
      </c>
      <c r="P32" s="2"/>
      <c r="Q32" s="2">
        <v>4</v>
      </c>
      <c r="R32" s="2" t="s">
        <v>50</v>
      </c>
      <c r="S32" s="2">
        <v>2</v>
      </c>
      <c r="T32" s="2">
        <v>5</v>
      </c>
      <c r="U32" s="2">
        <v>5</v>
      </c>
      <c r="V32" s="2">
        <v>5</v>
      </c>
      <c r="W32" s="2">
        <v>3</v>
      </c>
      <c r="X32" s="2" t="s">
        <v>58</v>
      </c>
      <c r="Y32" s="2">
        <v>5</v>
      </c>
      <c r="Z32" s="2">
        <v>3</v>
      </c>
      <c r="AA32" s="2">
        <v>4</v>
      </c>
      <c r="AB32" s="2">
        <v>4</v>
      </c>
      <c r="AC32" s="2">
        <v>5</v>
      </c>
      <c r="AD32" s="2">
        <v>4</v>
      </c>
      <c r="AE32" s="2">
        <v>5</v>
      </c>
      <c r="AF32" s="2" t="s">
        <v>66</v>
      </c>
      <c r="AG32" s="2">
        <v>3</v>
      </c>
      <c r="AH32" s="2">
        <v>5</v>
      </c>
      <c r="AI32" s="2" t="s">
        <v>52</v>
      </c>
      <c r="AJ32" s="2">
        <v>2</v>
      </c>
      <c r="AK32" s="2" t="s">
        <v>52</v>
      </c>
      <c r="AL32" s="2">
        <v>2</v>
      </c>
      <c r="AM32" s="2">
        <v>0</v>
      </c>
      <c r="AN32" s="2">
        <v>1</v>
      </c>
      <c r="AO32" s="2">
        <v>1</v>
      </c>
      <c r="AP32" s="2">
        <v>4</v>
      </c>
      <c r="AQ32" s="2" t="s">
        <v>52</v>
      </c>
      <c r="AR32" s="2">
        <v>2</v>
      </c>
    </row>
    <row r="33" spans="1:44" x14ac:dyDescent="0.3">
      <c r="A33" s="2">
        <v>29</v>
      </c>
      <c r="B33" s="2" t="s">
        <v>203</v>
      </c>
      <c r="C33" s="2">
        <v>5</v>
      </c>
      <c r="D33" s="2" t="s">
        <v>33</v>
      </c>
      <c r="E33" s="2">
        <v>1</v>
      </c>
      <c r="F33" s="2" t="s">
        <v>34</v>
      </c>
      <c r="G33" s="2">
        <v>4</v>
      </c>
      <c r="H33" s="2" t="s">
        <v>56</v>
      </c>
      <c r="I33" s="2">
        <v>1</v>
      </c>
      <c r="J33" s="2" t="s">
        <v>47</v>
      </c>
      <c r="K33" s="2">
        <v>2</v>
      </c>
      <c r="L33" s="2" t="s">
        <v>48</v>
      </c>
      <c r="M33" s="2">
        <v>1</v>
      </c>
      <c r="N33" s="2" t="s">
        <v>38</v>
      </c>
      <c r="O33" s="2">
        <v>2</v>
      </c>
      <c r="P33" s="2"/>
      <c r="Q33" s="2">
        <v>64</v>
      </c>
      <c r="R33" s="2" t="s">
        <v>81</v>
      </c>
      <c r="S33" s="2">
        <v>1</v>
      </c>
      <c r="T33" s="2">
        <v>4</v>
      </c>
      <c r="U33" s="2">
        <v>4</v>
      </c>
      <c r="V33" s="2">
        <v>4</v>
      </c>
      <c r="W33" s="2">
        <v>3</v>
      </c>
      <c r="X33" s="2" t="s">
        <v>58</v>
      </c>
      <c r="Y33" s="2">
        <v>5</v>
      </c>
      <c r="Z33" s="2">
        <v>3</v>
      </c>
      <c r="AA33" s="2">
        <v>2</v>
      </c>
      <c r="AB33" s="2">
        <v>2</v>
      </c>
      <c r="AC33" s="2">
        <v>2</v>
      </c>
      <c r="AD33" s="2">
        <v>3</v>
      </c>
      <c r="AE33" s="2">
        <v>4</v>
      </c>
      <c r="AF33" s="2" t="s">
        <v>66</v>
      </c>
      <c r="AG33" s="2">
        <v>3</v>
      </c>
      <c r="AH33" s="2">
        <v>3</v>
      </c>
      <c r="AI33" s="2" t="s">
        <v>42</v>
      </c>
      <c r="AJ33" s="2">
        <v>1</v>
      </c>
      <c r="AK33" s="2" t="s">
        <v>52</v>
      </c>
      <c r="AL33" s="2">
        <v>2</v>
      </c>
      <c r="AM33" s="2">
        <v>0</v>
      </c>
      <c r="AN33" s="2">
        <v>2</v>
      </c>
      <c r="AO33" s="2">
        <v>2</v>
      </c>
      <c r="AP33" s="2">
        <v>4</v>
      </c>
      <c r="AQ33" s="2" t="s">
        <v>52</v>
      </c>
      <c r="AR33" s="2">
        <v>2</v>
      </c>
    </row>
    <row r="34" spans="1:44" x14ac:dyDescent="0.3">
      <c r="A34" s="2">
        <v>25</v>
      </c>
      <c r="B34" s="2" t="s">
        <v>197</v>
      </c>
      <c r="C34" s="2">
        <v>6</v>
      </c>
      <c r="D34" s="2" t="s">
        <v>33</v>
      </c>
      <c r="E34" s="2">
        <v>1</v>
      </c>
      <c r="F34" s="2" t="s">
        <v>46</v>
      </c>
      <c r="G34" s="2">
        <v>1</v>
      </c>
      <c r="H34" s="2" t="s">
        <v>56</v>
      </c>
      <c r="I34" s="2">
        <v>1</v>
      </c>
      <c r="J34" s="2" t="s">
        <v>86</v>
      </c>
      <c r="K34" s="2">
        <v>1</v>
      </c>
      <c r="L34" s="2" t="s">
        <v>48</v>
      </c>
      <c r="M34" s="2">
        <v>1</v>
      </c>
      <c r="N34" s="2" t="s">
        <v>38</v>
      </c>
      <c r="O34" s="2">
        <v>2</v>
      </c>
      <c r="P34" s="2"/>
      <c r="Q34" s="2">
        <v>64</v>
      </c>
      <c r="R34" s="2" t="s">
        <v>81</v>
      </c>
      <c r="S34" s="2">
        <v>1</v>
      </c>
      <c r="T34" s="2">
        <v>4</v>
      </c>
      <c r="U34" s="2">
        <v>4</v>
      </c>
      <c r="V34" s="2">
        <v>4</v>
      </c>
      <c r="W34" s="2">
        <v>4</v>
      </c>
      <c r="X34" s="2" t="s">
        <v>51</v>
      </c>
      <c r="Y34" s="2">
        <v>1</v>
      </c>
      <c r="Z34" s="2">
        <v>3</v>
      </c>
      <c r="AA34" s="2">
        <v>3</v>
      </c>
      <c r="AB34" s="2">
        <v>4</v>
      </c>
      <c r="AC34" s="2">
        <v>4</v>
      </c>
      <c r="AD34" s="2">
        <v>4</v>
      </c>
      <c r="AE34" s="2">
        <v>4</v>
      </c>
      <c r="AF34" s="2" t="s">
        <v>41</v>
      </c>
      <c r="AG34" s="2">
        <v>2</v>
      </c>
      <c r="AH34" s="2">
        <v>4</v>
      </c>
      <c r="AI34" s="2" t="s">
        <v>52</v>
      </c>
      <c r="AJ34" s="2">
        <v>2</v>
      </c>
      <c r="AK34" s="2" t="s">
        <v>52</v>
      </c>
      <c r="AL34" s="2">
        <v>2</v>
      </c>
      <c r="AM34" s="2">
        <v>0</v>
      </c>
      <c r="AN34" s="2">
        <v>3</v>
      </c>
      <c r="AO34" s="2">
        <v>3</v>
      </c>
      <c r="AP34" s="2">
        <v>3</v>
      </c>
      <c r="AQ34" s="2" t="s">
        <v>89</v>
      </c>
      <c r="AR34" s="2">
        <v>3</v>
      </c>
    </row>
    <row r="35" spans="1:44" x14ac:dyDescent="0.3">
      <c r="A35" s="2">
        <v>36</v>
      </c>
      <c r="B35" s="2"/>
      <c r="C35" s="2">
        <v>5</v>
      </c>
      <c r="D35" s="2" t="s">
        <v>45</v>
      </c>
      <c r="E35" s="2">
        <v>2</v>
      </c>
      <c r="F35" s="2" t="s">
        <v>46</v>
      </c>
      <c r="G35" s="2">
        <v>1</v>
      </c>
      <c r="H35" s="2" t="s">
        <v>56</v>
      </c>
      <c r="I35" s="2">
        <v>1</v>
      </c>
      <c r="J35" s="2" t="s">
        <v>36</v>
      </c>
      <c r="K35" s="2">
        <v>3</v>
      </c>
      <c r="L35" s="2" t="s">
        <v>48</v>
      </c>
      <c r="M35" s="2">
        <v>1</v>
      </c>
      <c r="N35" s="2" t="s">
        <v>38</v>
      </c>
      <c r="O35" s="2">
        <v>2</v>
      </c>
      <c r="P35" s="2"/>
      <c r="Q35" s="2">
        <v>8</v>
      </c>
      <c r="R35" s="2" t="s">
        <v>50</v>
      </c>
      <c r="S35" s="2">
        <v>2</v>
      </c>
      <c r="T35" s="2">
        <v>2</v>
      </c>
      <c r="U35" s="2">
        <v>2</v>
      </c>
      <c r="V35" s="2">
        <v>1</v>
      </c>
      <c r="W35" s="2">
        <v>1</v>
      </c>
      <c r="X35" s="2" t="s">
        <v>58</v>
      </c>
      <c r="Y35" s="2">
        <v>5</v>
      </c>
      <c r="Z35" s="2">
        <v>5</v>
      </c>
      <c r="AA35" s="2">
        <v>5</v>
      </c>
      <c r="AB35" s="2">
        <v>3</v>
      </c>
      <c r="AC35" s="2">
        <v>1</v>
      </c>
      <c r="AD35" s="2">
        <v>1</v>
      </c>
      <c r="AE35" s="2">
        <v>3</v>
      </c>
      <c r="AF35" s="2" t="s">
        <v>75</v>
      </c>
      <c r="AG35" s="2">
        <v>4</v>
      </c>
      <c r="AH35" s="2">
        <v>1</v>
      </c>
      <c r="AI35" s="2" t="s">
        <v>42</v>
      </c>
      <c r="AJ35" s="2">
        <v>1</v>
      </c>
      <c r="AK35" s="2" t="s">
        <v>42</v>
      </c>
      <c r="AL35" s="2">
        <v>1</v>
      </c>
      <c r="AM35" s="2">
        <v>3</v>
      </c>
      <c r="AN35" s="2">
        <v>1</v>
      </c>
      <c r="AO35" s="2">
        <v>1</v>
      </c>
      <c r="AP35" s="2">
        <v>1</v>
      </c>
      <c r="AQ35" s="2" t="s">
        <v>42</v>
      </c>
      <c r="AR35" s="2">
        <v>1</v>
      </c>
    </row>
    <row r="36" spans="1:44" x14ac:dyDescent="0.3">
      <c r="A36" s="2">
        <v>33</v>
      </c>
      <c r="B36" s="2" t="s">
        <v>202</v>
      </c>
      <c r="C36" s="2">
        <v>5</v>
      </c>
      <c r="D36" s="2" t="s">
        <v>62</v>
      </c>
      <c r="E36" s="2">
        <v>3</v>
      </c>
      <c r="F36" s="2" t="s">
        <v>46</v>
      </c>
      <c r="G36" s="2">
        <v>1</v>
      </c>
      <c r="H36" s="2" t="s">
        <v>35</v>
      </c>
      <c r="I36" s="2">
        <v>2</v>
      </c>
      <c r="J36" s="2" t="s">
        <v>47</v>
      </c>
      <c r="K36" s="2">
        <v>2</v>
      </c>
      <c r="L36" s="2" t="s">
        <v>48</v>
      </c>
      <c r="M36" s="2">
        <v>1</v>
      </c>
      <c r="N36" s="2" t="s">
        <v>49</v>
      </c>
      <c r="O36" s="2">
        <v>1</v>
      </c>
      <c r="P36" s="2"/>
      <c r="Q36" s="2">
        <v>500</v>
      </c>
      <c r="R36" s="2" t="s">
        <v>50</v>
      </c>
      <c r="S36" s="2">
        <v>2</v>
      </c>
      <c r="T36" s="2">
        <v>5</v>
      </c>
      <c r="U36" s="2">
        <v>5</v>
      </c>
      <c r="V36" s="2">
        <v>5</v>
      </c>
      <c r="W36" s="2">
        <v>1</v>
      </c>
      <c r="X36" s="2" t="s">
        <v>58</v>
      </c>
      <c r="Y36" s="2">
        <v>5</v>
      </c>
      <c r="Z36" s="2">
        <v>5</v>
      </c>
      <c r="AA36" s="2">
        <v>5</v>
      </c>
      <c r="AB36" s="2">
        <v>5</v>
      </c>
      <c r="AC36" s="2">
        <v>1</v>
      </c>
      <c r="AD36" s="2">
        <v>5</v>
      </c>
      <c r="AE36" s="2">
        <v>5</v>
      </c>
      <c r="AF36" s="2" t="s">
        <v>70</v>
      </c>
      <c r="AG36" s="2">
        <v>1</v>
      </c>
      <c r="AH36" s="2">
        <v>5</v>
      </c>
      <c r="AI36" s="2" t="s">
        <v>42</v>
      </c>
      <c r="AJ36" s="2">
        <v>1</v>
      </c>
      <c r="AK36" s="2" t="s">
        <v>42</v>
      </c>
      <c r="AL36" s="2">
        <v>1</v>
      </c>
      <c r="AM36" s="2">
        <v>2</v>
      </c>
      <c r="AN36" s="2">
        <v>5</v>
      </c>
      <c r="AO36" s="2">
        <v>5</v>
      </c>
      <c r="AP36" s="2">
        <v>5</v>
      </c>
      <c r="AQ36" s="2" t="s">
        <v>52</v>
      </c>
      <c r="AR36" s="2">
        <v>2</v>
      </c>
    </row>
    <row r="37" spans="1:44" x14ac:dyDescent="0.3">
      <c r="A37" s="2">
        <v>34</v>
      </c>
      <c r="B37" s="2" t="s">
        <v>214</v>
      </c>
      <c r="C37" s="2">
        <v>6</v>
      </c>
      <c r="D37" s="2" t="s">
        <v>33</v>
      </c>
      <c r="E37" s="2">
        <v>1</v>
      </c>
      <c r="F37" s="2" t="s">
        <v>46</v>
      </c>
      <c r="G37" s="2">
        <v>1</v>
      </c>
      <c r="H37" s="2" t="s">
        <v>56</v>
      </c>
      <c r="I37" s="2">
        <v>1</v>
      </c>
      <c r="J37" s="2" t="s">
        <v>36</v>
      </c>
      <c r="K37" s="2">
        <v>3</v>
      </c>
      <c r="L37" s="2" t="s">
        <v>63</v>
      </c>
      <c r="M37" s="2">
        <v>2</v>
      </c>
      <c r="N37" s="2" t="s">
        <v>150</v>
      </c>
      <c r="O37" s="2">
        <v>3</v>
      </c>
      <c r="P37" s="2" t="s">
        <v>124</v>
      </c>
      <c r="Q37" s="2">
        <v>64</v>
      </c>
      <c r="R37" s="2" t="s">
        <v>39</v>
      </c>
      <c r="S37" s="2">
        <v>3</v>
      </c>
      <c r="T37" s="2">
        <v>4</v>
      </c>
      <c r="U37" s="2">
        <v>4</v>
      </c>
      <c r="V37" s="2">
        <v>4</v>
      </c>
      <c r="W37" s="2">
        <v>1</v>
      </c>
      <c r="X37" s="2" t="s">
        <v>51</v>
      </c>
      <c r="Y37" s="2">
        <v>1</v>
      </c>
      <c r="Z37" s="2">
        <v>5</v>
      </c>
      <c r="AA37" s="2">
        <v>3</v>
      </c>
      <c r="AB37" s="2">
        <v>2</v>
      </c>
      <c r="AC37" s="2">
        <v>4</v>
      </c>
      <c r="AD37" s="2">
        <v>5</v>
      </c>
      <c r="AE37" s="2">
        <v>5</v>
      </c>
      <c r="AF37" s="2" t="s">
        <v>75</v>
      </c>
      <c r="AG37" s="2">
        <v>4</v>
      </c>
      <c r="AH37" s="2">
        <v>4</v>
      </c>
      <c r="AI37" s="2" t="s">
        <v>42</v>
      </c>
      <c r="AJ37" s="2">
        <v>1</v>
      </c>
      <c r="AK37" s="2" t="s">
        <v>42</v>
      </c>
      <c r="AL37" s="2">
        <v>1</v>
      </c>
      <c r="AM37" s="2">
        <v>1</v>
      </c>
      <c r="AN37" s="2">
        <v>3</v>
      </c>
      <c r="AO37" s="2">
        <v>4</v>
      </c>
      <c r="AP37" s="2">
        <v>5</v>
      </c>
      <c r="AQ37" s="2" t="s">
        <v>52</v>
      </c>
      <c r="AR37" s="2">
        <v>2</v>
      </c>
    </row>
    <row r="38" spans="1:44" x14ac:dyDescent="0.3">
      <c r="A38" s="2">
        <v>30</v>
      </c>
      <c r="B38" s="2" t="s">
        <v>215</v>
      </c>
      <c r="C38" s="2">
        <v>6</v>
      </c>
      <c r="D38" s="2" t="s">
        <v>33</v>
      </c>
      <c r="E38" s="2">
        <v>1</v>
      </c>
      <c r="F38" s="2" t="s">
        <v>46</v>
      </c>
      <c r="G38" s="2">
        <v>1</v>
      </c>
      <c r="H38" s="2" t="s">
        <v>56</v>
      </c>
      <c r="I38" s="2">
        <v>1</v>
      </c>
      <c r="J38" s="2" t="s">
        <v>86</v>
      </c>
      <c r="K38" s="2">
        <v>1</v>
      </c>
      <c r="L38" s="2" t="s">
        <v>63</v>
      </c>
      <c r="M38" s="2">
        <v>2</v>
      </c>
      <c r="N38" s="2" t="s">
        <v>38</v>
      </c>
      <c r="O38" s="2">
        <v>2</v>
      </c>
      <c r="P38" s="2" t="s">
        <v>124</v>
      </c>
      <c r="Q38" s="2">
        <v>64</v>
      </c>
      <c r="R38" s="2" t="s">
        <v>39</v>
      </c>
      <c r="S38" s="2">
        <v>3</v>
      </c>
      <c r="T38" s="2">
        <v>5</v>
      </c>
      <c r="U38" s="2">
        <v>5</v>
      </c>
      <c r="V38" s="2">
        <v>5</v>
      </c>
      <c r="W38" s="2">
        <v>1</v>
      </c>
      <c r="X38" s="2" t="s">
        <v>58</v>
      </c>
      <c r="Y38" s="2">
        <v>5</v>
      </c>
      <c r="Z38" s="2">
        <v>4</v>
      </c>
      <c r="AA38" s="2">
        <v>4</v>
      </c>
      <c r="AB38" s="2">
        <v>4</v>
      </c>
      <c r="AC38" s="2">
        <v>4</v>
      </c>
      <c r="AD38" s="2">
        <v>4</v>
      </c>
      <c r="AE38" s="2">
        <v>5</v>
      </c>
      <c r="AF38" s="2" t="s">
        <v>41</v>
      </c>
      <c r="AG38" s="2">
        <v>2</v>
      </c>
      <c r="AH38" s="2">
        <v>4</v>
      </c>
      <c r="AI38" s="2" t="s">
        <v>52</v>
      </c>
      <c r="AJ38" s="2">
        <v>2</v>
      </c>
      <c r="AK38" s="2" t="s">
        <v>42</v>
      </c>
      <c r="AL38" s="2">
        <v>1</v>
      </c>
      <c r="AM38" s="2">
        <v>1</v>
      </c>
      <c r="AN38" s="2">
        <v>1</v>
      </c>
      <c r="AO38" s="2">
        <v>4</v>
      </c>
      <c r="AP38" s="2">
        <v>4</v>
      </c>
      <c r="AQ38" s="2" t="s">
        <v>52</v>
      </c>
      <c r="AR38" s="2">
        <v>2</v>
      </c>
    </row>
    <row r="39" spans="1:44" x14ac:dyDescent="0.3">
      <c r="A39" s="2">
        <v>32</v>
      </c>
      <c r="B39" s="2" t="s">
        <v>202</v>
      </c>
      <c r="C39" s="2">
        <v>5</v>
      </c>
      <c r="D39" s="2" t="s">
        <v>62</v>
      </c>
      <c r="E39" s="2">
        <v>3</v>
      </c>
      <c r="F39" s="2" t="s">
        <v>46</v>
      </c>
      <c r="G39" s="2">
        <v>1</v>
      </c>
      <c r="H39" s="2" t="s">
        <v>56</v>
      </c>
      <c r="I39" s="2">
        <v>1</v>
      </c>
      <c r="J39" s="2" t="s">
        <v>47</v>
      </c>
      <c r="K39" s="2">
        <v>2</v>
      </c>
      <c r="L39" s="2" t="s">
        <v>37</v>
      </c>
      <c r="M39" s="2">
        <v>3</v>
      </c>
      <c r="N39" s="2" t="s">
        <v>49</v>
      </c>
      <c r="O39" s="2">
        <v>1</v>
      </c>
      <c r="P39" s="2" t="s">
        <v>235</v>
      </c>
      <c r="Q39" s="2">
        <v>10</v>
      </c>
      <c r="R39" s="2" t="s">
        <v>39</v>
      </c>
      <c r="S39" s="2">
        <v>3</v>
      </c>
      <c r="T39" s="2">
        <v>4</v>
      </c>
      <c r="U39" s="2">
        <v>3</v>
      </c>
      <c r="V39" s="2">
        <v>3</v>
      </c>
      <c r="W39" s="2">
        <v>3</v>
      </c>
      <c r="X39" s="2" t="s">
        <v>69</v>
      </c>
      <c r="Y39" s="2">
        <v>2</v>
      </c>
      <c r="Z39" s="2">
        <v>4</v>
      </c>
      <c r="AA39" s="2">
        <v>3</v>
      </c>
      <c r="AB39" s="2">
        <v>2</v>
      </c>
      <c r="AC39" s="2">
        <v>3</v>
      </c>
      <c r="AD39" s="2">
        <v>3</v>
      </c>
      <c r="AE39" s="2">
        <v>4</v>
      </c>
      <c r="AF39" s="2" t="s">
        <v>41</v>
      </c>
      <c r="AG39" s="2">
        <v>2</v>
      </c>
      <c r="AH39" s="2">
        <v>3</v>
      </c>
      <c r="AI39" s="2" t="s">
        <v>42</v>
      </c>
      <c r="AJ39" s="2">
        <v>1</v>
      </c>
      <c r="AK39" s="2" t="s">
        <v>42</v>
      </c>
      <c r="AL39" s="2">
        <v>1</v>
      </c>
      <c r="AM39" s="2">
        <v>1.5</v>
      </c>
      <c r="AN39" s="2">
        <v>4</v>
      </c>
      <c r="AO39" s="2">
        <v>3</v>
      </c>
      <c r="AP39" s="2">
        <v>4</v>
      </c>
      <c r="AQ39" s="2" t="s">
        <v>89</v>
      </c>
      <c r="AR39" s="2">
        <v>3</v>
      </c>
    </row>
    <row r="40" spans="1:44" x14ac:dyDescent="0.3">
      <c r="A40" s="2">
        <v>38</v>
      </c>
      <c r="B40" s="2" t="s">
        <v>204</v>
      </c>
      <c r="C40" s="2">
        <v>5</v>
      </c>
      <c r="D40" s="2" t="s">
        <v>62</v>
      </c>
      <c r="E40" s="2">
        <v>3</v>
      </c>
      <c r="F40" s="2" t="s">
        <v>84</v>
      </c>
      <c r="G40" s="2">
        <v>3</v>
      </c>
      <c r="H40" s="2" t="s">
        <v>56</v>
      </c>
      <c r="I40" s="2">
        <v>1</v>
      </c>
      <c r="J40" s="2" t="s">
        <v>47</v>
      </c>
      <c r="K40" s="2">
        <v>2</v>
      </c>
      <c r="L40" s="2" t="s">
        <v>63</v>
      </c>
      <c r="M40" s="2">
        <v>2</v>
      </c>
      <c r="N40" s="2" t="s">
        <v>49</v>
      </c>
      <c r="O40" s="2">
        <v>1</v>
      </c>
      <c r="P40" s="2" t="s">
        <v>161</v>
      </c>
      <c r="Q40" s="2">
        <v>64</v>
      </c>
      <c r="R40" s="2" t="s">
        <v>39</v>
      </c>
      <c r="S40" s="2">
        <v>3</v>
      </c>
      <c r="T40" s="2">
        <v>4</v>
      </c>
      <c r="U40" s="2">
        <v>4</v>
      </c>
      <c r="V40" s="2">
        <v>3</v>
      </c>
      <c r="W40" s="2">
        <v>3</v>
      </c>
      <c r="X40" s="2" t="s">
        <v>69</v>
      </c>
      <c r="Y40" s="2">
        <v>2</v>
      </c>
      <c r="Z40" s="2">
        <v>4</v>
      </c>
      <c r="AA40" s="2">
        <v>4</v>
      </c>
      <c r="AB40" s="2">
        <v>2</v>
      </c>
      <c r="AC40" s="2">
        <v>4</v>
      </c>
      <c r="AD40" s="2">
        <v>4</v>
      </c>
      <c r="AE40" s="2">
        <v>5</v>
      </c>
      <c r="AF40" s="2" t="s">
        <v>41</v>
      </c>
      <c r="AG40" s="2">
        <v>2</v>
      </c>
      <c r="AH40" s="2">
        <v>3</v>
      </c>
      <c r="AI40" s="2" t="s">
        <v>42</v>
      </c>
      <c r="AJ40" s="2">
        <v>1</v>
      </c>
      <c r="AK40" s="2" t="s">
        <v>42</v>
      </c>
      <c r="AL40" s="2">
        <v>1</v>
      </c>
      <c r="AM40" s="2">
        <v>4</v>
      </c>
      <c r="AN40" s="2">
        <v>4</v>
      </c>
      <c r="AO40" s="2">
        <v>2</v>
      </c>
      <c r="AP40" s="2">
        <v>4</v>
      </c>
      <c r="AQ40" s="2" t="s">
        <v>89</v>
      </c>
      <c r="AR40" s="2">
        <v>3</v>
      </c>
    </row>
    <row r="41" spans="1:44" x14ac:dyDescent="0.3">
      <c r="A41" s="2">
        <v>31</v>
      </c>
      <c r="B41" s="2"/>
      <c r="C41" s="2">
        <v>6</v>
      </c>
      <c r="D41" s="2" t="s">
        <v>33</v>
      </c>
      <c r="E41" s="2">
        <v>1</v>
      </c>
      <c r="F41" s="2" t="s">
        <v>46</v>
      </c>
      <c r="G41" s="2">
        <v>1</v>
      </c>
      <c r="H41" s="2" t="s">
        <v>56</v>
      </c>
      <c r="I41" s="2">
        <v>1</v>
      </c>
      <c r="J41" s="2" t="s">
        <v>47</v>
      </c>
      <c r="K41" s="2">
        <v>2</v>
      </c>
      <c r="L41" s="2" t="s">
        <v>48</v>
      </c>
      <c r="M41" s="2">
        <v>1</v>
      </c>
      <c r="N41" s="2" t="s">
        <v>49</v>
      </c>
      <c r="O41" s="2">
        <v>1</v>
      </c>
      <c r="P41" s="2"/>
      <c r="Q41" s="2">
        <v>3</v>
      </c>
      <c r="R41" s="2" t="s">
        <v>39</v>
      </c>
      <c r="S41" s="2">
        <v>3</v>
      </c>
      <c r="T41" s="2">
        <v>4</v>
      </c>
      <c r="U41" s="2">
        <v>4</v>
      </c>
      <c r="V41" s="2">
        <v>4</v>
      </c>
      <c r="W41" s="2">
        <v>1</v>
      </c>
      <c r="X41" s="2" t="s">
        <v>51</v>
      </c>
      <c r="Y41" s="2">
        <v>1</v>
      </c>
      <c r="Z41" s="2">
        <v>4</v>
      </c>
      <c r="AA41" s="2">
        <v>4</v>
      </c>
      <c r="AB41" s="2">
        <v>3</v>
      </c>
      <c r="AC41" s="2">
        <v>4</v>
      </c>
      <c r="AD41" s="2">
        <v>4</v>
      </c>
      <c r="AE41" s="2">
        <v>5</v>
      </c>
      <c r="AF41" s="2" t="s">
        <v>66</v>
      </c>
      <c r="AG41" s="2">
        <v>3</v>
      </c>
      <c r="AH41" s="2">
        <v>3</v>
      </c>
      <c r="AI41" s="2" t="s">
        <v>42</v>
      </c>
      <c r="AJ41" s="2">
        <v>1</v>
      </c>
      <c r="AK41" s="2" t="s">
        <v>42</v>
      </c>
      <c r="AL41" s="2">
        <v>1</v>
      </c>
      <c r="AM41" s="2">
        <v>0.5</v>
      </c>
      <c r="AN41" s="2">
        <v>4</v>
      </c>
      <c r="AO41" s="2">
        <v>2</v>
      </c>
      <c r="AP41" s="2">
        <v>3</v>
      </c>
      <c r="AQ41" s="2" t="s">
        <v>52</v>
      </c>
      <c r="AR41" s="2">
        <v>2</v>
      </c>
    </row>
    <row r="42" spans="1:44" x14ac:dyDescent="0.3">
      <c r="A42" s="2">
        <v>34</v>
      </c>
      <c r="B42" s="2" t="s">
        <v>205</v>
      </c>
      <c r="C42" s="2">
        <v>5</v>
      </c>
      <c r="D42" s="2" t="s">
        <v>33</v>
      </c>
      <c r="E42" s="2">
        <v>1</v>
      </c>
      <c r="F42" s="2" t="s">
        <v>46</v>
      </c>
      <c r="G42" s="2">
        <v>1</v>
      </c>
      <c r="H42" s="2" t="s">
        <v>56</v>
      </c>
      <c r="I42" s="2">
        <v>1</v>
      </c>
      <c r="J42" s="2" t="s">
        <v>36</v>
      </c>
      <c r="K42" s="2">
        <v>3</v>
      </c>
      <c r="L42" s="2" t="s">
        <v>37</v>
      </c>
      <c r="M42" s="2">
        <v>3</v>
      </c>
      <c r="N42" s="2" t="s">
        <v>49</v>
      </c>
      <c r="O42" s="2">
        <v>1</v>
      </c>
      <c r="P42" s="2" t="s">
        <v>236</v>
      </c>
      <c r="Q42" s="2">
        <v>64</v>
      </c>
      <c r="R42" s="2" t="s">
        <v>65</v>
      </c>
      <c r="S42" s="2">
        <v>4</v>
      </c>
      <c r="T42" s="2">
        <v>5</v>
      </c>
      <c r="U42" s="2">
        <v>4</v>
      </c>
      <c r="V42" s="2">
        <v>2</v>
      </c>
      <c r="W42" s="2">
        <v>1</v>
      </c>
      <c r="X42" s="2" t="s">
        <v>96</v>
      </c>
      <c r="Y42" s="2">
        <v>4</v>
      </c>
      <c r="Z42" s="2">
        <v>4</v>
      </c>
      <c r="AA42" s="2">
        <v>5</v>
      </c>
      <c r="AB42" s="2">
        <v>3</v>
      </c>
      <c r="AC42" s="2">
        <v>3</v>
      </c>
      <c r="AD42" s="2">
        <v>4</v>
      </c>
      <c r="AE42" s="2">
        <v>5</v>
      </c>
      <c r="AF42" s="2" t="s">
        <v>41</v>
      </c>
      <c r="AG42" s="2">
        <v>2</v>
      </c>
      <c r="AH42" s="2">
        <v>5</v>
      </c>
      <c r="AI42" s="2" t="s">
        <v>42</v>
      </c>
      <c r="AJ42" s="2">
        <v>1</v>
      </c>
      <c r="AK42" s="2" t="s">
        <v>42</v>
      </c>
      <c r="AL42" s="2">
        <v>1</v>
      </c>
      <c r="AM42" s="2">
        <v>7</v>
      </c>
      <c r="AN42" s="2">
        <v>5</v>
      </c>
      <c r="AO42" s="2">
        <v>1</v>
      </c>
      <c r="AP42" s="2">
        <v>1</v>
      </c>
      <c r="AQ42" s="2" t="s">
        <v>89</v>
      </c>
      <c r="AR42" s="2">
        <v>3</v>
      </c>
    </row>
    <row r="43" spans="1:44" x14ac:dyDescent="0.3">
      <c r="A43" s="2">
        <v>38</v>
      </c>
      <c r="B43" s="2" t="s">
        <v>201</v>
      </c>
      <c r="C43" s="2">
        <v>6</v>
      </c>
      <c r="D43" s="2" t="s">
        <v>33</v>
      </c>
      <c r="E43" s="2">
        <v>1</v>
      </c>
      <c r="F43" s="2" t="s">
        <v>46</v>
      </c>
      <c r="G43" s="2">
        <v>1</v>
      </c>
      <c r="H43" s="2" t="s">
        <v>56</v>
      </c>
      <c r="I43" s="2">
        <v>1</v>
      </c>
      <c r="J43" s="2" t="s">
        <v>47</v>
      </c>
      <c r="K43" s="2">
        <v>2</v>
      </c>
      <c r="L43" s="2" t="s">
        <v>37</v>
      </c>
      <c r="M43" s="2">
        <v>3</v>
      </c>
      <c r="N43" s="2" t="s">
        <v>150</v>
      </c>
      <c r="O43" s="2">
        <v>3</v>
      </c>
      <c r="P43" s="2" t="s">
        <v>237</v>
      </c>
      <c r="Q43" s="2">
        <v>33</v>
      </c>
      <c r="R43" s="2" t="s">
        <v>65</v>
      </c>
      <c r="S43" s="2">
        <v>4</v>
      </c>
      <c r="T43" s="2">
        <v>3</v>
      </c>
      <c r="U43" s="2">
        <v>3</v>
      </c>
      <c r="V43" s="2">
        <v>3</v>
      </c>
      <c r="W43" s="2">
        <v>3</v>
      </c>
      <c r="X43" s="2" t="s">
        <v>40</v>
      </c>
      <c r="Y43" s="2">
        <v>3</v>
      </c>
      <c r="Z43" s="2">
        <v>4</v>
      </c>
      <c r="AA43" s="2">
        <v>3</v>
      </c>
      <c r="AB43" s="2">
        <v>3</v>
      </c>
      <c r="AC43" s="2">
        <v>3</v>
      </c>
      <c r="AD43" s="2">
        <v>3</v>
      </c>
      <c r="AE43" s="2">
        <v>4</v>
      </c>
      <c r="AF43" s="2" t="s">
        <v>70</v>
      </c>
      <c r="AG43" s="2">
        <v>1</v>
      </c>
      <c r="AH43" s="2">
        <v>3</v>
      </c>
      <c r="AI43" s="2" t="s">
        <v>42</v>
      </c>
      <c r="AJ43" s="2">
        <v>1</v>
      </c>
      <c r="AK43" s="2" t="s">
        <v>52</v>
      </c>
      <c r="AL43" s="2">
        <v>2</v>
      </c>
      <c r="AM43" s="2">
        <v>0</v>
      </c>
      <c r="AN43" s="2">
        <v>3</v>
      </c>
      <c r="AO43" s="2">
        <v>3</v>
      </c>
      <c r="AP43" s="2">
        <v>4</v>
      </c>
      <c r="AQ43" s="2" t="s">
        <v>89</v>
      </c>
      <c r="AR43" s="2">
        <v>3</v>
      </c>
    </row>
    <row r="44" spans="1:44" x14ac:dyDescent="0.3">
      <c r="A44" s="2">
        <v>25</v>
      </c>
      <c r="B44" s="2"/>
      <c r="C44" s="2">
        <v>5</v>
      </c>
      <c r="D44" s="2" t="s">
        <v>45</v>
      </c>
      <c r="E44" s="2">
        <v>2</v>
      </c>
      <c r="F44" s="2" t="s">
        <v>46</v>
      </c>
      <c r="G44" s="2">
        <v>1</v>
      </c>
      <c r="H44" s="2" t="s">
        <v>35</v>
      </c>
      <c r="I44" s="2">
        <v>2</v>
      </c>
      <c r="J44" s="2" t="s">
        <v>47</v>
      </c>
      <c r="K44" s="2">
        <v>2</v>
      </c>
      <c r="L44" s="2" t="s">
        <v>63</v>
      </c>
      <c r="M44" s="2">
        <v>2</v>
      </c>
      <c r="N44" s="2" t="s">
        <v>38</v>
      </c>
      <c r="O44" s="2">
        <v>2</v>
      </c>
      <c r="P44" s="2"/>
      <c r="Q44" s="2">
        <v>10</v>
      </c>
      <c r="R44" s="2" t="s">
        <v>65</v>
      </c>
      <c r="S44" s="2">
        <v>4</v>
      </c>
      <c r="T44" s="2">
        <v>3</v>
      </c>
      <c r="U44" s="2">
        <v>3</v>
      </c>
      <c r="V44" s="2">
        <v>4</v>
      </c>
      <c r="W44" s="2">
        <v>1</v>
      </c>
      <c r="X44" s="2" t="s">
        <v>40</v>
      </c>
      <c r="Y44" s="2">
        <v>3</v>
      </c>
      <c r="Z44" s="2">
        <v>4</v>
      </c>
      <c r="AA44" s="2">
        <v>3</v>
      </c>
      <c r="AB44" s="2">
        <v>4</v>
      </c>
      <c r="AC44" s="2">
        <v>3</v>
      </c>
      <c r="AD44" s="2">
        <v>3</v>
      </c>
      <c r="AE44" s="2">
        <v>3</v>
      </c>
      <c r="AF44" s="2" t="s">
        <v>41</v>
      </c>
      <c r="AG44" s="2">
        <v>2</v>
      </c>
      <c r="AH44" s="2">
        <v>3</v>
      </c>
      <c r="AI44" s="2" t="s">
        <v>42</v>
      </c>
      <c r="AJ44" s="2">
        <v>1</v>
      </c>
      <c r="AK44" s="2" t="s">
        <v>52</v>
      </c>
      <c r="AL44" s="2">
        <v>2</v>
      </c>
      <c r="AM44" s="2">
        <v>0</v>
      </c>
      <c r="AN44" s="2">
        <v>3</v>
      </c>
      <c r="AO44" s="2">
        <v>3</v>
      </c>
      <c r="AP44" s="2">
        <v>3</v>
      </c>
      <c r="AQ44" s="2" t="s">
        <v>89</v>
      </c>
      <c r="AR44" s="2">
        <v>3</v>
      </c>
    </row>
    <row r="45" spans="1:44" x14ac:dyDescent="0.3">
      <c r="A45" s="2">
        <v>31</v>
      </c>
      <c r="B45" s="2" t="s">
        <v>216</v>
      </c>
      <c r="C45" s="2">
        <v>5</v>
      </c>
      <c r="D45" s="2" t="s">
        <v>62</v>
      </c>
      <c r="E45" s="2">
        <v>3</v>
      </c>
      <c r="F45" s="2" t="s">
        <v>46</v>
      </c>
      <c r="G45" s="2">
        <v>1</v>
      </c>
      <c r="H45" s="2" t="s">
        <v>56</v>
      </c>
      <c r="I45" s="2">
        <v>1</v>
      </c>
      <c r="J45" s="2" t="s">
        <v>47</v>
      </c>
      <c r="K45" s="2">
        <v>2</v>
      </c>
      <c r="L45" s="2" t="s">
        <v>48</v>
      </c>
      <c r="M45" s="2">
        <v>1</v>
      </c>
      <c r="N45" s="2" t="s">
        <v>49</v>
      </c>
      <c r="O45" s="2">
        <v>1</v>
      </c>
      <c r="P45" s="2"/>
      <c r="Q45" s="2">
        <v>200</v>
      </c>
      <c r="R45" s="2" t="s">
        <v>39</v>
      </c>
      <c r="S45" s="2">
        <v>3</v>
      </c>
      <c r="T45" s="2">
        <v>3</v>
      </c>
      <c r="U45" s="2">
        <v>4</v>
      </c>
      <c r="V45" s="2">
        <v>4</v>
      </c>
      <c r="W45" s="2">
        <v>1</v>
      </c>
      <c r="X45" s="2" t="s">
        <v>58</v>
      </c>
      <c r="Y45" s="2">
        <v>5</v>
      </c>
      <c r="Z45" s="2">
        <v>3</v>
      </c>
      <c r="AA45" s="2">
        <v>4</v>
      </c>
      <c r="AB45" s="2">
        <v>5</v>
      </c>
      <c r="AC45" s="2">
        <v>4</v>
      </c>
      <c r="AD45" s="2">
        <v>3</v>
      </c>
      <c r="AE45" s="2">
        <v>3</v>
      </c>
      <c r="AF45" s="2" t="s">
        <v>41</v>
      </c>
      <c r="AG45" s="2">
        <v>2</v>
      </c>
      <c r="AH45" s="2">
        <v>3</v>
      </c>
      <c r="AI45" s="2" t="s">
        <v>52</v>
      </c>
      <c r="AJ45" s="2">
        <v>2</v>
      </c>
      <c r="AK45" s="2" t="s">
        <v>42</v>
      </c>
      <c r="AL45" s="2">
        <v>1</v>
      </c>
      <c r="AM45" s="2">
        <v>1</v>
      </c>
      <c r="AN45" s="2">
        <v>4</v>
      </c>
      <c r="AO45" s="2">
        <v>4</v>
      </c>
      <c r="AP45" s="2">
        <v>4</v>
      </c>
      <c r="AQ45" s="2" t="s">
        <v>52</v>
      </c>
      <c r="AR45" s="2">
        <v>2</v>
      </c>
    </row>
    <row r="46" spans="1:44" x14ac:dyDescent="0.3">
      <c r="A46" s="2">
        <v>29</v>
      </c>
      <c r="B46" s="2" t="s">
        <v>202</v>
      </c>
      <c r="C46" s="2">
        <v>5</v>
      </c>
      <c r="D46" s="2" t="s">
        <v>33</v>
      </c>
      <c r="E46" s="2">
        <v>1</v>
      </c>
      <c r="F46" s="2" t="s">
        <v>46</v>
      </c>
      <c r="G46" s="2">
        <v>1</v>
      </c>
      <c r="H46" s="2" t="s">
        <v>56</v>
      </c>
      <c r="I46" s="2">
        <v>1</v>
      </c>
      <c r="J46" s="2" t="s">
        <v>47</v>
      </c>
      <c r="K46" s="2">
        <v>2</v>
      </c>
      <c r="L46" s="2" t="s">
        <v>63</v>
      </c>
      <c r="M46" s="2">
        <v>2</v>
      </c>
      <c r="N46" s="2" t="s">
        <v>38</v>
      </c>
      <c r="O46" s="2">
        <v>2</v>
      </c>
      <c r="P46" s="2"/>
      <c r="Q46" s="2">
        <v>20</v>
      </c>
      <c r="R46" s="2" t="s">
        <v>65</v>
      </c>
      <c r="S46" s="2">
        <v>4</v>
      </c>
      <c r="T46" s="2">
        <v>5</v>
      </c>
      <c r="U46" s="2">
        <v>5</v>
      </c>
      <c r="V46" s="2">
        <v>5</v>
      </c>
      <c r="W46" s="2">
        <v>5</v>
      </c>
      <c r="X46" s="2" t="s">
        <v>58</v>
      </c>
      <c r="Y46" s="2">
        <v>5</v>
      </c>
      <c r="Z46" s="2">
        <v>5</v>
      </c>
      <c r="AA46" s="2">
        <v>1</v>
      </c>
      <c r="AB46" s="2">
        <v>5</v>
      </c>
      <c r="AC46" s="2">
        <v>3</v>
      </c>
      <c r="AD46" s="2">
        <v>5</v>
      </c>
      <c r="AE46" s="2">
        <v>5</v>
      </c>
      <c r="AF46" s="2" t="s">
        <v>41</v>
      </c>
      <c r="AG46" s="2">
        <v>2</v>
      </c>
      <c r="AH46" s="2">
        <v>3</v>
      </c>
      <c r="AI46" s="2" t="s">
        <v>42</v>
      </c>
      <c r="AJ46" s="2">
        <v>1</v>
      </c>
      <c r="AK46" s="2" t="s">
        <v>42</v>
      </c>
      <c r="AL46" s="2">
        <v>1</v>
      </c>
      <c r="AM46" s="2">
        <v>3</v>
      </c>
      <c r="AN46" s="2">
        <v>2</v>
      </c>
      <c r="AO46" s="2">
        <v>1</v>
      </c>
      <c r="AP46" s="2">
        <v>2</v>
      </c>
      <c r="AQ46" s="2" t="s">
        <v>89</v>
      </c>
      <c r="AR46" s="2">
        <v>3</v>
      </c>
    </row>
    <row r="47" spans="1:44" x14ac:dyDescent="0.3">
      <c r="A47" s="2">
        <v>31</v>
      </c>
      <c r="B47" s="2"/>
      <c r="C47" s="2">
        <v>5</v>
      </c>
      <c r="D47" s="2" t="s">
        <v>33</v>
      </c>
      <c r="E47" s="2">
        <v>1</v>
      </c>
      <c r="F47" s="2" t="s">
        <v>34</v>
      </c>
      <c r="G47" s="2">
        <v>4</v>
      </c>
      <c r="H47" s="2" t="s">
        <v>56</v>
      </c>
      <c r="I47" s="2">
        <v>1</v>
      </c>
      <c r="J47" s="2" t="s">
        <v>47</v>
      </c>
      <c r="K47" s="2">
        <v>2</v>
      </c>
      <c r="L47" s="2" t="s">
        <v>63</v>
      </c>
      <c r="M47" s="2">
        <v>2</v>
      </c>
      <c r="N47" s="2" t="s">
        <v>38</v>
      </c>
      <c r="O47" s="2">
        <v>2</v>
      </c>
      <c r="P47" s="2"/>
      <c r="Q47" s="2">
        <v>85</v>
      </c>
      <c r="R47" s="2" t="s">
        <v>50</v>
      </c>
      <c r="S47" s="2">
        <v>2</v>
      </c>
      <c r="T47" s="2">
        <v>5</v>
      </c>
      <c r="U47" s="2">
        <v>4</v>
      </c>
      <c r="V47" s="2">
        <v>4</v>
      </c>
      <c r="W47" s="2">
        <v>5</v>
      </c>
      <c r="X47" s="2" t="s">
        <v>96</v>
      </c>
      <c r="Y47" s="2">
        <v>4</v>
      </c>
      <c r="Z47" s="2">
        <v>4</v>
      </c>
      <c r="AA47" s="2">
        <v>5</v>
      </c>
      <c r="AB47" s="2">
        <v>3</v>
      </c>
      <c r="AC47" s="2">
        <v>2</v>
      </c>
      <c r="AD47" s="2">
        <v>3</v>
      </c>
      <c r="AE47" s="2">
        <v>3</v>
      </c>
      <c r="AF47" s="2" t="s">
        <v>41</v>
      </c>
      <c r="AG47" s="2">
        <v>2</v>
      </c>
      <c r="AH47" s="2">
        <v>5</v>
      </c>
      <c r="AI47" s="2" t="s">
        <v>42</v>
      </c>
      <c r="AJ47" s="2">
        <v>1</v>
      </c>
      <c r="AK47" s="2" t="s">
        <v>42</v>
      </c>
      <c r="AL47" s="2">
        <v>1</v>
      </c>
      <c r="AM47" s="2">
        <v>2</v>
      </c>
      <c r="AN47" s="2">
        <v>5</v>
      </c>
      <c r="AO47" s="2">
        <v>2</v>
      </c>
      <c r="AP47" s="2">
        <v>4</v>
      </c>
      <c r="AQ47" s="2" t="s">
        <v>89</v>
      </c>
      <c r="AR47" s="2">
        <v>3</v>
      </c>
    </row>
    <row r="48" spans="1:44" x14ac:dyDescent="0.3">
      <c r="A48" s="2">
        <v>35</v>
      </c>
      <c r="B48" s="2"/>
      <c r="C48" s="2">
        <v>6</v>
      </c>
      <c r="D48" s="2" t="s">
        <v>33</v>
      </c>
      <c r="E48" s="2">
        <v>1</v>
      </c>
      <c r="F48" s="2" t="s">
        <v>46</v>
      </c>
      <c r="G48" s="2">
        <v>1</v>
      </c>
      <c r="H48" s="2" t="s">
        <v>56</v>
      </c>
      <c r="I48" s="2">
        <v>1</v>
      </c>
      <c r="J48" s="2" t="s">
        <v>47</v>
      </c>
      <c r="K48" s="2">
        <v>2</v>
      </c>
      <c r="L48" s="2" t="s">
        <v>48</v>
      </c>
      <c r="M48" s="2">
        <v>1</v>
      </c>
      <c r="N48" s="2" t="s">
        <v>38</v>
      </c>
      <c r="O48" s="2">
        <v>2</v>
      </c>
      <c r="P48" s="2"/>
      <c r="Q48" s="2">
        <v>1</v>
      </c>
      <c r="R48" s="2" t="s">
        <v>50</v>
      </c>
      <c r="S48" s="2">
        <v>2</v>
      </c>
      <c r="T48" s="2">
        <v>5</v>
      </c>
      <c r="U48" s="2">
        <v>5</v>
      </c>
      <c r="V48" s="2">
        <v>5</v>
      </c>
      <c r="W48" s="2">
        <v>5</v>
      </c>
      <c r="X48" s="2" t="s">
        <v>51</v>
      </c>
      <c r="Y48" s="2">
        <v>1</v>
      </c>
      <c r="Z48" s="2">
        <v>5</v>
      </c>
      <c r="AA48" s="2">
        <v>5</v>
      </c>
      <c r="AB48" s="2">
        <v>5</v>
      </c>
      <c r="AC48" s="2">
        <v>5</v>
      </c>
      <c r="AD48" s="2">
        <v>5</v>
      </c>
      <c r="AE48" s="2">
        <v>5</v>
      </c>
      <c r="AF48" s="2" t="s">
        <v>75</v>
      </c>
      <c r="AG48" s="2">
        <v>4</v>
      </c>
      <c r="AH48" s="2">
        <v>5</v>
      </c>
      <c r="AI48" s="2" t="s">
        <v>52</v>
      </c>
      <c r="AJ48" s="2">
        <v>2</v>
      </c>
      <c r="AK48" s="2" t="s">
        <v>52</v>
      </c>
      <c r="AL48" s="2">
        <v>2</v>
      </c>
      <c r="AM48" s="2">
        <v>0</v>
      </c>
      <c r="AN48" s="2">
        <v>5</v>
      </c>
      <c r="AO48" s="2">
        <v>5</v>
      </c>
      <c r="AP48" s="2">
        <v>5</v>
      </c>
      <c r="AQ48" s="2" t="s">
        <v>89</v>
      </c>
      <c r="AR48" s="2">
        <v>3</v>
      </c>
    </row>
    <row r="49" spans="1:44" x14ac:dyDescent="0.3">
      <c r="A49" s="2">
        <v>36</v>
      </c>
      <c r="B49" s="2" t="s">
        <v>192</v>
      </c>
      <c r="C49" s="2">
        <v>6</v>
      </c>
      <c r="D49" s="2" t="s">
        <v>33</v>
      </c>
      <c r="E49" s="2">
        <v>1</v>
      </c>
      <c r="F49" s="2" t="s">
        <v>46</v>
      </c>
      <c r="G49" s="2">
        <v>1</v>
      </c>
      <c r="H49" s="2" t="s">
        <v>35</v>
      </c>
      <c r="I49" s="2">
        <v>2</v>
      </c>
      <c r="J49" s="2" t="s">
        <v>47</v>
      </c>
      <c r="K49" s="2">
        <v>2</v>
      </c>
      <c r="L49" s="2" t="s">
        <v>48</v>
      </c>
      <c r="M49" s="2">
        <v>1</v>
      </c>
      <c r="N49" s="2" t="s">
        <v>38</v>
      </c>
      <c r="O49" s="2">
        <v>2</v>
      </c>
      <c r="P49" s="2" t="s">
        <v>238</v>
      </c>
      <c r="Q49" s="2">
        <v>1</v>
      </c>
      <c r="R49" s="2" t="s">
        <v>65</v>
      </c>
      <c r="S49" s="2">
        <v>4</v>
      </c>
      <c r="T49" s="2">
        <v>3</v>
      </c>
      <c r="U49" s="2">
        <v>3</v>
      </c>
      <c r="V49" s="2">
        <v>5</v>
      </c>
      <c r="W49" s="2">
        <v>5</v>
      </c>
      <c r="X49" s="2" t="s">
        <v>40</v>
      </c>
      <c r="Y49" s="2">
        <v>3</v>
      </c>
      <c r="Z49" s="2">
        <v>5</v>
      </c>
      <c r="AA49" s="2">
        <v>5</v>
      </c>
      <c r="AB49" s="2">
        <v>5</v>
      </c>
      <c r="AC49" s="2">
        <v>5</v>
      </c>
      <c r="AD49" s="2">
        <v>5</v>
      </c>
      <c r="AE49" s="2">
        <v>5</v>
      </c>
      <c r="AF49" s="2" t="s">
        <v>75</v>
      </c>
      <c r="AG49" s="2">
        <v>4</v>
      </c>
      <c r="AH49" s="2">
        <v>5</v>
      </c>
      <c r="AI49" s="2" t="s">
        <v>52</v>
      </c>
      <c r="AJ49" s="2">
        <v>2</v>
      </c>
      <c r="AK49" s="2" t="s">
        <v>52</v>
      </c>
      <c r="AL49" s="2">
        <v>2</v>
      </c>
      <c r="AM49" s="2">
        <v>0</v>
      </c>
      <c r="AN49" s="2">
        <v>5</v>
      </c>
      <c r="AO49" s="2">
        <v>5</v>
      </c>
      <c r="AP49" s="2">
        <v>5</v>
      </c>
      <c r="AQ49" s="2" t="s">
        <v>89</v>
      </c>
      <c r="AR49" s="2">
        <v>3</v>
      </c>
    </row>
    <row r="50" spans="1:44" x14ac:dyDescent="0.3">
      <c r="A50" s="2">
        <v>41</v>
      </c>
      <c r="B50" s="2" t="s">
        <v>77</v>
      </c>
      <c r="C50" s="2">
        <v>6</v>
      </c>
      <c r="D50" s="2" t="s">
        <v>33</v>
      </c>
      <c r="E50" s="2">
        <v>1</v>
      </c>
      <c r="F50" s="2" t="s">
        <v>46</v>
      </c>
      <c r="G50" s="2">
        <v>1</v>
      </c>
      <c r="H50" s="2" t="s">
        <v>56</v>
      </c>
      <c r="I50" s="2">
        <v>1</v>
      </c>
      <c r="J50" s="2" t="s">
        <v>47</v>
      </c>
      <c r="K50" s="2">
        <v>2</v>
      </c>
      <c r="L50" s="2" t="s">
        <v>48</v>
      </c>
      <c r="M50" s="2">
        <v>1</v>
      </c>
      <c r="N50" s="2" t="s">
        <v>49</v>
      </c>
      <c r="O50" s="2">
        <v>1</v>
      </c>
      <c r="P50" s="2" t="s">
        <v>186</v>
      </c>
      <c r="Q50" s="2">
        <v>64</v>
      </c>
      <c r="R50" s="2" t="s">
        <v>81</v>
      </c>
      <c r="S50" s="2">
        <v>1</v>
      </c>
      <c r="T50" s="2">
        <v>4</v>
      </c>
      <c r="U50" s="2">
        <v>4</v>
      </c>
      <c r="V50" s="2">
        <v>4</v>
      </c>
      <c r="W50" s="2">
        <v>4</v>
      </c>
      <c r="X50" s="2" t="s">
        <v>69</v>
      </c>
      <c r="Y50" s="2">
        <v>2</v>
      </c>
      <c r="Z50" s="2">
        <v>4</v>
      </c>
      <c r="AA50" s="2">
        <v>3</v>
      </c>
      <c r="AB50" s="2">
        <v>4</v>
      </c>
      <c r="AC50" s="2">
        <v>3</v>
      </c>
      <c r="AD50" s="2">
        <v>3</v>
      </c>
      <c r="AE50" s="2">
        <v>5</v>
      </c>
      <c r="AF50" s="2" t="s">
        <v>41</v>
      </c>
      <c r="AG50" s="2">
        <v>2</v>
      </c>
      <c r="AH50" s="2">
        <v>3</v>
      </c>
      <c r="AI50" s="2" t="s">
        <v>42</v>
      </c>
      <c r="AJ50" s="2">
        <v>1</v>
      </c>
      <c r="AK50" s="2" t="s">
        <v>52</v>
      </c>
      <c r="AL50" s="2">
        <v>2</v>
      </c>
      <c r="AM50" s="2">
        <v>0</v>
      </c>
      <c r="AN50" s="2">
        <v>3</v>
      </c>
      <c r="AO50" s="2">
        <v>4</v>
      </c>
      <c r="AP50" s="2">
        <v>4</v>
      </c>
      <c r="AQ50" s="2" t="s">
        <v>52</v>
      </c>
      <c r="AR50" s="2">
        <v>2</v>
      </c>
    </row>
    <row r="51" spans="1:44" x14ac:dyDescent="0.3">
      <c r="A51" s="2">
        <v>30</v>
      </c>
      <c r="B51" s="2" t="s">
        <v>201</v>
      </c>
      <c r="C51" s="2">
        <v>5</v>
      </c>
      <c r="D51" s="2" t="s">
        <v>33</v>
      </c>
      <c r="E51" s="2">
        <v>1</v>
      </c>
      <c r="F51" s="2" t="s">
        <v>112</v>
      </c>
      <c r="G51" s="2">
        <v>2</v>
      </c>
      <c r="H51" s="2" t="s">
        <v>56</v>
      </c>
      <c r="I51" s="2">
        <v>1</v>
      </c>
      <c r="J51" s="2" t="s">
        <v>47</v>
      </c>
      <c r="K51" s="2">
        <v>2</v>
      </c>
      <c r="L51" s="2" t="s">
        <v>63</v>
      </c>
      <c r="M51" s="2">
        <v>2</v>
      </c>
      <c r="N51" s="2" t="s">
        <v>38</v>
      </c>
      <c r="O51" s="2">
        <v>2</v>
      </c>
      <c r="P51" s="2" t="s">
        <v>235</v>
      </c>
      <c r="Q51" s="2">
        <v>25</v>
      </c>
      <c r="R51" s="2" t="s">
        <v>39</v>
      </c>
      <c r="S51" s="2">
        <v>3</v>
      </c>
      <c r="T51" s="2">
        <v>3</v>
      </c>
      <c r="U51" s="2">
        <v>4</v>
      </c>
      <c r="V51" s="2">
        <v>3</v>
      </c>
      <c r="W51" s="2">
        <v>1</v>
      </c>
      <c r="X51" s="2" t="s">
        <v>58</v>
      </c>
      <c r="Y51" s="2">
        <v>5</v>
      </c>
      <c r="Z51" s="2">
        <v>3</v>
      </c>
      <c r="AA51" s="2">
        <v>3</v>
      </c>
      <c r="AB51" s="2">
        <v>5</v>
      </c>
      <c r="AC51" s="2">
        <v>5</v>
      </c>
      <c r="AD51" s="2">
        <v>4</v>
      </c>
      <c r="AE51" s="2">
        <v>4</v>
      </c>
      <c r="AF51" s="2" t="s">
        <v>41</v>
      </c>
      <c r="AG51" s="2">
        <v>2</v>
      </c>
      <c r="AH51" s="2">
        <v>3</v>
      </c>
      <c r="AI51" s="2" t="s">
        <v>52</v>
      </c>
      <c r="AJ51" s="2">
        <v>2</v>
      </c>
      <c r="AK51" s="2" t="s">
        <v>52</v>
      </c>
      <c r="AL51" s="2">
        <v>2</v>
      </c>
      <c r="AM51" s="2">
        <v>0</v>
      </c>
      <c r="AN51" s="2">
        <v>3</v>
      </c>
      <c r="AO51" s="2">
        <v>1</v>
      </c>
      <c r="AP51" s="2">
        <v>2</v>
      </c>
      <c r="AQ51" s="2" t="s">
        <v>42</v>
      </c>
      <c r="AR51" s="2">
        <v>1</v>
      </c>
    </row>
  </sheetData>
  <autoFilter ref="A1:AR51" xr:uid="{7CAAD89D-27C8-4142-8AC9-2B37F0558E6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813F-E1E1-4F8E-A22A-3DD68B544E03}">
  <dimension ref="A1:AF51"/>
  <sheetViews>
    <sheetView workbookViewId="0">
      <selection activeCell="L1" sqref="L1"/>
    </sheetView>
  </sheetViews>
  <sheetFormatPr defaultRowHeight="14.4" x14ac:dyDescent="0.3"/>
  <cols>
    <col min="2" max="2" width="12.44140625" bestFit="1" customWidth="1"/>
    <col min="7" max="7" width="15.88671875" customWidth="1"/>
    <col min="8" max="8" width="11" customWidth="1"/>
    <col min="14" max="14" width="31.109375" customWidth="1"/>
  </cols>
  <sheetData>
    <row r="1" spans="1:32" ht="112.2" customHeight="1" x14ac:dyDescent="0.3">
      <c r="A1" s="2" t="s">
        <v>190</v>
      </c>
      <c r="B1" s="3" t="s">
        <v>208</v>
      </c>
      <c r="C1" s="3" t="s">
        <v>207</v>
      </c>
      <c r="D1" s="3" t="s">
        <v>217</v>
      </c>
      <c r="E1" s="3" t="s">
        <v>219</v>
      </c>
      <c r="F1" s="3" t="s">
        <v>221</v>
      </c>
      <c r="G1" s="3" t="s">
        <v>223</v>
      </c>
      <c r="H1" s="3" t="s">
        <v>225</v>
      </c>
      <c r="I1" s="3" t="s">
        <v>227</v>
      </c>
      <c r="J1" s="3" t="s">
        <v>239</v>
      </c>
      <c r="K1" s="3" t="s">
        <v>240</v>
      </c>
      <c r="L1" s="3" t="s">
        <v>250</v>
      </c>
      <c r="M1" s="3" t="s">
        <v>251</v>
      </c>
      <c r="N1" s="3" t="s">
        <v>252</v>
      </c>
      <c r="O1" s="3" t="s">
        <v>253</v>
      </c>
      <c r="P1" s="3" t="s">
        <v>254</v>
      </c>
      <c r="Q1" s="3" t="s">
        <v>242</v>
      </c>
      <c r="R1" s="3" t="s">
        <v>255</v>
      </c>
      <c r="S1" s="3" t="s">
        <v>256</v>
      </c>
      <c r="T1" s="3" t="s">
        <v>257</v>
      </c>
      <c r="U1" s="3" t="s">
        <v>258</v>
      </c>
      <c r="V1" s="3" t="s">
        <v>259</v>
      </c>
      <c r="W1" s="3" t="s">
        <v>260</v>
      </c>
      <c r="X1" s="3" t="s">
        <v>243</v>
      </c>
      <c r="Y1" s="3" t="s">
        <v>261</v>
      </c>
      <c r="Z1" s="3" t="s">
        <v>262</v>
      </c>
      <c r="AA1" s="3" t="s">
        <v>263</v>
      </c>
      <c r="AB1" s="3" t="s">
        <v>264</v>
      </c>
      <c r="AC1" s="3" t="s">
        <v>265</v>
      </c>
      <c r="AD1" s="3" t="s">
        <v>266</v>
      </c>
      <c r="AE1" s="3" t="s">
        <v>267</v>
      </c>
      <c r="AF1" s="3" t="s">
        <v>268</v>
      </c>
    </row>
    <row r="2" spans="1:32" x14ac:dyDescent="0.3">
      <c r="A2" s="2">
        <v>32</v>
      </c>
      <c r="B2" s="2" t="s">
        <v>209</v>
      </c>
      <c r="C2" s="2">
        <v>6</v>
      </c>
      <c r="D2" s="2">
        <v>1</v>
      </c>
      <c r="E2" s="2">
        <v>4</v>
      </c>
      <c r="F2" s="2">
        <v>2</v>
      </c>
      <c r="G2" s="2">
        <v>3</v>
      </c>
      <c r="H2" s="2">
        <v>3</v>
      </c>
      <c r="I2" s="2">
        <v>2</v>
      </c>
      <c r="J2" s="2"/>
      <c r="K2" s="2">
        <v>7</v>
      </c>
      <c r="L2" s="2">
        <v>3</v>
      </c>
      <c r="M2" s="2">
        <v>5</v>
      </c>
      <c r="N2" s="2">
        <v>4</v>
      </c>
      <c r="O2" s="2">
        <v>4</v>
      </c>
      <c r="P2" s="2">
        <v>4</v>
      </c>
      <c r="Q2" s="2">
        <v>3</v>
      </c>
      <c r="R2" s="2">
        <v>4</v>
      </c>
      <c r="S2" s="2">
        <v>3</v>
      </c>
      <c r="T2" s="2">
        <v>3</v>
      </c>
      <c r="U2" s="2">
        <v>4</v>
      </c>
      <c r="V2" s="2">
        <v>3</v>
      </c>
      <c r="W2" s="2">
        <v>4</v>
      </c>
      <c r="X2" s="2">
        <v>2</v>
      </c>
      <c r="Y2" s="2">
        <v>5</v>
      </c>
      <c r="Z2" s="2">
        <v>1</v>
      </c>
      <c r="AA2" s="2">
        <v>1</v>
      </c>
      <c r="AB2" s="2">
        <v>2</v>
      </c>
      <c r="AC2" s="2">
        <v>4</v>
      </c>
      <c r="AD2" s="2">
        <v>4</v>
      </c>
      <c r="AE2" s="2">
        <v>4</v>
      </c>
      <c r="AF2" s="2">
        <v>1</v>
      </c>
    </row>
    <row r="3" spans="1:32" x14ac:dyDescent="0.3">
      <c r="A3" s="2">
        <v>22</v>
      </c>
      <c r="B3" s="2" t="s">
        <v>191</v>
      </c>
      <c r="C3" s="2">
        <v>6</v>
      </c>
      <c r="D3" s="2">
        <v>2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/>
      <c r="K3" s="2">
        <v>30</v>
      </c>
      <c r="L3" s="2">
        <v>2</v>
      </c>
      <c r="M3" s="2">
        <v>3</v>
      </c>
      <c r="N3" s="2">
        <v>3</v>
      </c>
      <c r="O3" s="2">
        <v>4</v>
      </c>
      <c r="P3" s="2">
        <v>2</v>
      </c>
      <c r="Q3" s="2">
        <v>1</v>
      </c>
      <c r="R3" s="2">
        <v>5</v>
      </c>
      <c r="S3" s="2">
        <v>3</v>
      </c>
      <c r="T3" s="2">
        <v>3</v>
      </c>
      <c r="U3" s="2">
        <v>5</v>
      </c>
      <c r="V3" s="2">
        <v>4</v>
      </c>
      <c r="W3" s="2">
        <v>4</v>
      </c>
      <c r="X3" s="2">
        <v>2</v>
      </c>
      <c r="Y3" s="2">
        <v>3</v>
      </c>
      <c r="Z3" s="2">
        <v>1</v>
      </c>
      <c r="AA3" s="2">
        <v>2</v>
      </c>
      <c r="AB3" s="2">
        <v>0</v>
      </c>
      <c r="AC3" s="2">
        <v>3</v>
      </c>
      <c r="AD3" s="2">
        <v>3</v>
      </c>
      <c r="AE3" s="2">
        <v>5</v>
      </c>
      <c r="AF3" s="2">
        <v>2</v>
      </c>
    </row>
    <row r="4" spans="1:32" x14ac:dyDescent="0.3">
      <c r="A4" s="2">
        <v>60</v>
      </c>
      <c r="B4" s="2" t="s">
        <v>192</v>
      </c>
      <c r="C4" s="2">
        <v>6</v>
      </c>
      <c r="D4" s="2">
        <v>1</v>
      </c>
      <c r="E4" s="2">
        <v>1</v>
      </c>
      <c r="F4" s="2">
        <v>1</v>
      </c>
      <c r="G4" s="2">
        <v>3</v>
      </c>
      <c r="H4" s="2">
        <v>1</v>
      </c>
      <c r="I4" s="2">
        <v>2</v>
      </c>
      <c r="J4" s="2" t="s">
        <v>228</v>
      </c>
      <c r="K4" s="2">
        <v>110</v>
      </c>
      <c r="L4" s="2">
        <v>2</v>
      </c>
      <c r="M4" s="2">
        <v>4</v>
      </c>
      <c r="N4" s="2">
        <v>4</v>
      </c>
      <c r="O4" s="2">
        <v>4</v>
      </c>
      <c r="P4" s="2">
        <v>1</v>
      </c>
      <c r="Q4" s="2">
        <v>5</v>
      </c>
      <c r="R4" s="2">
        <v>3</v>
      </c>
      <c r="S4" s="2">
        <v>4</v>
      </c>
      <c r="T4" s="2">
        <v>4</v>
      </c>
      <c r="U4" s="2">
        <v>1</v>
      </c>
      <c r="V4" s="2">
        <v>4</v>
      </c>
      <c r="W4" s="2">
        <v>4</v>
      </c>
      <c r="X4" s="2">
        <v>2</v>
      </c>
      <c r="Y4" s="2">
        <v>4</v>
      </c>
      <c r="Z4" s="2">
        <v>2</v>
      </c>
      <c r="AA4" s="2">
        <v>2</v>
      </c>
      <c r="AB4" s="2">
        <v>0</v>
      </c>
      <c r="AC4" s="2">
        <v>3</v>
      </c>
      <c r="AD4" s="2">
        <v>3</v>
      </c>
      <c r="AE4" s="2">
        <v>4</v>
      </c>
      <c r="AF4" s="2">
        <v>2</v>
      </c>
    </row>
    <row r="5" spans="1:32" x14ac:dyDescent="0.3">
      <c r="A5" s="2">
        <v>45</v>
      </c>
      <c r="B5" s="2" t="s">
        <v>210</v>
      </c>
      <c r="C5" s="2">
        <v>6</v>
      </c>
      <c r="D5" s="2">
        <v>3</v>
      </c>
      <c r="E5" s="2">
        <v>1</v>
      </c>
      <c r="F5" s="2">
        <v>1</v>
      </c>
      <c r="G5" s="2">
        <v>2</v>
      </c>
      <c r="H5" s="2">
        <v>2</v>
      </c>
      <c r="I5" s="2">
        <v>1</v>
      </c>
      <c r="J5" s="2" t="s">
        <v>229</v>
      </c>
      <c r="K5" s="2">
        <v>5</v>
      </c>
      <c r="L5" s="2">
        <v>4</v>
      </c>
      <c r="M5" s="2">
        <v>1</v>
      </c>
      <c r="N5" s="2">
        <v>1</v>
      </c>
      <c r="O5" s="2">
        <v>1</v>
      </c>
      <c r="P5" s="2">
        <v>1</v>
      </c>
      <c r="Q5" s="2">
        <v>5</v>
      </c>
      <c r="R5" s="2">
        <v>2</v>
      </c>
      <c r="S5" s="2">
        <v>2</v>
      </c>
      <c r="T5" s="2">
        <v>1</v>
      </c>
      <c r="U5" s="2">
        <v>4</v>
      </c>
      <c r="V5" s="2">
        <v>5</v>
      </c>
      <c r="W5" s="2">
        <v>5</v>
      </c>
      <c r="X5" s="2">
        <v>3</v>
      </c>
      <c r="Y5" s="2">
        <v>3</v>
      </c>
      <c r="Z5" s="2">
        <v>1</v>
      </c>
      <c r="AA5" s="2">
        <v>2</v>
      </c>
      <c r="AB5" s="2">
        <v>0</v>
      </c>
      <c r="AC5" s="2">
        <v>4</v>
      </c>
      <c r="AD5" s="2">
        <v>3</v>
      </c>
      <c r="AE5" s="2">
        <v>2</v>
      </c>
      <c r="AF5" s="2">
        <v>2</v>
      </c>
    </row>
    <row r="6" spans="1:32" x14ac:dyDescent="0.3">
      <c r="A6" s="2">
        <v>33</v>
      </c>
      <c r="B6" s="2"/>
      <c r="C6" s="2">
        <v>5</v>
      </c>
      <c r="D6" s="2">
        <v>3</v>
      </c>
      <c r="E6" s="2">
        <v>1</v>
      </c>
      <c r="F6" s="2">
        <v>2</v>
      </c>
      <c r="G6" s="2">
        <v>2</v>
      </c>
      <c r="H6" s="2">
        <v>3</v>
      </c>
      <c r="I6" s="2">
        <v>2</v>
      </c>
      <c r="J6" s="2" t="s">
        <v>230</v>
      </c>
      <c r="K6" s="2">
        <v>50</v>
      </c>
      <c r="L6" s="2">
        <v>2</v>
      </c>
      <c r="M6" s="2">
        <v>3</v>
      </c>
      <c r="N6" s="2">
        <v>3</v>
      </c>
      <c r="O6" s="2">
        <v>4</v>
      </c>
      <c r="P6" s="2">
        <v>4</v>
      </c>
      <c r="Q6" s="2">
        <v>2</v>
      </c>
      <c r="R6" s="2">
        <v>5</v>
      </c>
      <c r="S6" s="2">
        <v>4</v>
      </c>
      <c r="T6" s="2">
        <v>3</v>
      </c>
      <c r="U6" s="2">
        <v>4</v>
      </c>
      <c r="V6" s="2">
        <v>4</v>
      </c>
      <c r="W6" s="2">
        <v>5</v>
      </c>
      <c r="X6" s="2">
        <v>1</v>
      </c>
      <c r="Y6" s="2">
        <v>4</v>
      </c>
      <c r="Z6" s="2">
        <v>2</v>
      </c>
      <c r="AA6" s="2">
        <v>1</v>
      </c>
      <c r="AB6" s="2">
        <v>1.5</v>
      </c>
      <c r="AC6" s="2">
        <v>5</v>
      </c>
      <c r="AD6" s="2">
        <v>5</v>
      </c>
      <c r="AE6" s="2">
        <v>4</v>
      </c>
      <c r="AF6" s="2">
        <v>2</v>
      </c>
    </row>
    <row r="7" spans="1:32" x14ac:dyDescent="0.3">
      <c r="A7" s="2">
        <v>28</v>
      </c>
      <c r="B7" s="2" t="s">
        <v>193</v>
      </c>
      <c r="C7" s="2">
        <v>5</v>
      </c>
      <c r="D7" s="2">
        <v>2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 t="s">
        <v>231</v>
      </c>
      <c r="K7" s="2">
        <v>12</v>
      </c>
      <c r="L7" s="2">
        <v>2</v>
      </c>
      <c r="M7" s="2">
        <v>3</v>
      </c>
      <c r="N7" s="2">
        <v>3</v>
      </c>
      <c r="O7" s="2">
        <v>3</v>
      </c>
      <c r="P7" s="2">
        <v>5</v>
      </c>
      <c r="Q7" s="2">
        <v>5</v>
      </c>
      <c r="R7" s="2">
        <v>2</v>
      </c>
      <c r="S7" s="2">
        <v>2</v>
      </c>
      <c r="T7" s="2">
        <v>3</v>
      </c>
      <c r="U7" s="2">
        <v>2</v>
      </c>
      <c r="V7" s="2">
        <v>3</v>
      </c>
      <c r="W7" s="2">
        <v>2</v>
      </c>
      <c r="X7" s="2">
        <v>4</v>
      </c>
      <c r="Y7" s="2">
        <v>1</v>
      </c>
      <c r="Z7" s="2">
        <v>1</v>
      </c>
      <c r="AA7" s="2">
        <v>1</v>
      </c>
      <c r="AB7" s="2">
        <v>2</v>
      </c>
      <c r="AC7" s="2">
        <v>2</v>
      </c>
      <c r="AD7" s="2">
        <v>1</v>
      </c>
      <c r="AE7" s="2">
        <v>1</v>
      </c>
      <c r="AF7" s="2">
        <v>1</v>
      </c>
    </row>
    <row r="8" spans="1:32" x14ac:dyDescent="0.3">
      <c r="A8" s="2">
        <v>31</v>
      </c>
      <c r="B8" s="2" t="s">
        <v>77</v>
      </c>
      <c r="C8" s="2">
        <v>6</v>
      </c>
      <c r="D8" s="2">
        <v>1</v>
      </c>
      <c r="E8" s="2">
        <v>1</v>
      </c>
      <c r="F8" s="2">
        <v>1</v>
      </c>
      <c r="G8" s="2">
        <v>3</v>
      </c>
      <c r="H8" s="2">
        <v>2</v>
      </c>
      <c r="I8" s="2">
        <v>2</v>
      </c>
      <c r="J8" s="2"/>
      <c r="K8" s="2">
        <v>1</v>
      </c>
      <c r="L8" s="2">
        <v>4</v>
      </c>
      <c r="M8" s="2">
        <v>1</v>
      </c>
      <c r="N8" s="2">
        <v>1</v>
      </c>
      <c r="O8" s="2">
        <v>1</v>
      </c>
      <c r="P8" s="2">
        <v>3</v>
      </c>
      <c r="Q8" s="2">
        <v>5</v>
      </c>
      <c r="R8" s="2">
        <v>1</v>
      </c>
      <c r="S8" s="2">
        <v>2</v>
      </c>
      <c r="T8" s="2">
        <v>3</v>
      </c>
      <c r="U8" s="2">
        <v>3</v>
      </c>
      <c r="V8" s="2">
        <v>4</v>
      </c>
      <c r="W8" s="2">
        <v>1</v>
      </c>
      <c r="X8" s="2">
        <v>3</v>
      </c>
      <c r="Y8" s="2">
        <v>2</v>
      </c>
      <c r="Z8" s="2">
        <v>2</v>
      </c>
      <c r="AA8" s="2">
        <v>2</v>
      </c>
      <c r="AB8" s="2">
        <v>0</v>
      </c>
      <c r="AC8" s="2">
        <v>1</v>
      </c>
      <c r="AD8" s="2">
        <v>1</v>
      </c>
      <c r="AE8" s="2">
        <v>2</v>
      </c>
      <c r="AF8" s="2">
        <v>1</v>
      </c>
    </row>
    <row r="9" spans="1:32" x14ac:dyDescent="0.3">
      <c r="A9" s="2">
        <v>27</v>
      </c>
      <c r="B9" s="2" t="s">
        <v>194</v>
      </c>
      <c r="C9" s="2">
        <v>5</v>
      </c>
      <c r="D9" s="2">
        <v>3</v>
      </c>
      <c r="E9" s="2">
        <v>1</v>
      </c>
      <c r="F9" s="2">
        <v>1</v>
      </c>
      <c r="G9" s="2">
        <v>2</v>
      </c>
      <c r="H9" s="2">
        <v>1</v>
      </c>
      <c r="I9" s="2">
        <v>2</v>
      </c>
      <c r="J9" s="2"/>
      <c r="K9" s="2">
        <v>650</v>
      </c>
      <c r="L9" s="2">
        <v>1</v>
      </c>
      <c r="M9" s="2">
        <v>5</v>
      </c>
      <c r="N9" s="2">
        <v>4</v>
      </c>
      <c r="O9" s="2">
        <v>5</v>
      </c>
      <c r="P9" s="2">
        <v>4</v>
      </c>
      <c r="Q9" s="2">
        <v>1</v>
      </c>
      <c r="R9" s="2">
        <v>5</v>
      </c>
      <c r="S9" s="2">
        <v>4</v>
      </c>
      <c r="T9" s="2">
        <v>5</v>
      </c>
      <c r="U9" s="2">
        <v>4</v>
      </c>
      <c r="V9" s="2">
        <v>3</v>
      </c>
      <c r="W9" s="2">
        <v>5</v>
      </c>
      <c r="X9" s="2">
        <v>1</v>
      </c>
      <c r="Y9" s="2">
        <v>5</v>
      </c>
      <c r="Z9" s="2">
        <v>1</v>
      </c>
      <c r="AA9" s="2">
        <v>1</v>
      </c>
      <c r="AB9" s="2">
        <v>1</v>
      </c>
      <c r="AC9" s="2">
        <v>4</v>
      </c>
      <c r="AD9" s="2">
        <v>5</v>
      </c>
      <c r="AE9" s="2">
        <v>4</v>
      </c>
      <c r="AF9" s="2">
        <v>2</v>
      </c>
    </row>
    <row r="10" spans="1:32" x14ac:dyDescent="0.3">
      <c r="A10" s="2">
        <v>30</v>
      </c>
      <c r="B10" s="2" t="s">
        <v>195</v>
      </c>
      <c r="C10" s="2">
        <v>5</v>
      </c>
      <c r="D10" s="2">
        <v>2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/>
      <c r="K10" s="2">
        <v>64</v>
      </c>
      <c r="L10" s="2">
        <v>3</v>
      </c>
      <c r="M10" s="2">
        <v>2</v>
      </c>
      <c r="N10" s="2">
        <v>5</v>
      </c>
      <c r="O10" s="2">
        <v>5</v>
      </c>
      <c r="P10" s="2">
        <v>5</v>
      </c>
      <c r="Q10" s="2">
        <v>3</v>
      </c>
      <c r="R10" s="2">
        <v>5</v>
      </c>
      <c r="S10" s="2">
        <v>1</v>
      </c>
      <c r="T10" s="2">
        <v>1</v>
      </c>
      <c r="U10" s="2">
        <v>5</v>
      </c>
      <c r="V10" s="2">
        <v>5</v>
      </c>
      <c r="W10" s="2">
        <v>5</v>
      </c>
      <c r="X10" s="2">
        <v>1</v>
      </c>
      <c r="Y10" s="2">
        <v>4</v>
      </c>
      <c r="Z10" s="2">
        <v>1</v>
      </c>
      <c r="AA10" s="2">
        <v>1</v>
      </c>
      <c r="AB10" s="2">
        <v>2</v>
      </c>
      <c r="AC10" s="2">
        <v>3</v>
      </c>
      <c r="AD10" s="2">
        <v>1</v>
      </c>
      <c r="AE10" s="2">
        <v>5</v>
      </c>
      <c r="AF10" s="2">
        <v>2</v>
      </c>
    </row>
    <row r="11" spans="1:32" x14ac:dyDescent="0.3">
      <c r="A11" s="2">
        <v>28</v>
      </c>
      <c r="B11" s="2"/>
      <c r="C11" s="2">
        <v>6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2</v>
      </c>
      <c r="J11" s="2" t="s">
        <v>124</v>
      </c>
      <c r="K11" s="2">
        <v>64</v>
      </c>
      <c r="L11" s="2">
        <v>2</v>
      </c>
      <c r="M11" s="2">
        <v>3</v>
      </c>
      <c r="N11" s="2">
        <v>2</v>
      </c>
      <c r="O11" s="2">
        <v>3</v>
      </c>
      <c r="P11" s="2">
        <v>3</v>
      </c>
      <c r="Q11" s="2">
        <v>2</v>
      </c>
      <c r="R11" s="2">
        <v>3</v>
      </c>
      <c r="S11" s="2">
        <v>3</v>
      </c>
      <c r="T11" s="2">
        <v>3</v>
      </c>
      <c r="U11" s="2">
        <v>3</v>
      </c>
      <c r="V11" s="2">
        <v>4</v>
      </c>
      <c r="W11" s="2">
        <v>5</v>
      </c>
      <c r="X11" s="2">
        <v>2</v>
      </c>
      <c r="Y11" s="2">
        <v>5</v>
      </c>
      <c r="Z11" s="2">
        <v>1</v>
      </c>
      <c r="AA11" s="2">
        <v>2</v>
      </c>
      <c r="AB11" s="2">
        <v>0</v>
      </c>
      <c r="AC11" s="2">
        <v>5</v>
      </c>
      <c r="AD11" s="2">
        <v>4</v>
      </c>
      <c r="AE11" s="2">
        <v>5</v>
      </c>
      <c r="AF11" s="2">
        <v>2</v>
      </c>
    </row>
    <row r="12" spans="1:32" x14ac:dyDescent="0.3">
      <c r="A12" s="2">
        <v>27</v>
      </c>
      <c r="B12" s="2"/>
      <c r="C12" s="2">
        <v>5</v>
      </c>
      <c r="D12" s="2">
        <v>1</v>
      </c>
      <c r="E12" s="2">
        <v>1</v>
      </c>
      <c r="F12" s="2">
        <v>2</v>
      </c>
      <c r="G12" s="2">
        <v>2</v>
      </c>
      <c r="H12" s="2">
        <v>1</v>
      </c>
      <c r="I12" s="2">
        <v>2</v>
      </c>
      <c r="J12" s="2"/>
      <c r="K12" s="2">
        <v>12</v>
      </c>
      <c r="L12" s="2">
        <v>1</v>
      </c>
      <c r="M12" s="2">
        <v>4</v>
      </c>
      <c r="N12" s="2">
        <v>5</v>
      </c>
      <c r="O12" s="2">
        <v>4</v>
      </c>
      <c r="P12" s="2">
        <v>3</v>
      </c>
      <c r="Q12" s="2">
        <v>5</v>
      </c>
      <c r="R12" s="2">
        <v>2</v>
      </c>
      <c r="S12" s="2">
        <v>4</v>
      </c>
      <c r="T12" s="2">
        <v>3</v>
      </c>
      <c r="U12" s="2">
        <v>2</v>
      </c>
      <c r="V12" s="2">
        <v>3</v>
      </c>
      <c r="W12" s="2">
        <v>3</v>
      </c>
      <c r="X12" s="2">
        <v>2</v>
      </c>
      <c r="Y12" s="2">
        <v>3</v>
      </c>
      <c r="Z12" s="2">
        <v>1</v>
      </c>
      <c r="AA12" s="2">
        <v>2</v>
      </c>
      <c r="AB12" s="2">
        <v>0</v>
      </c>
      <c r="AC12" s="2">
        <v>3</v>
      </c>
      <c r="AD12" s="2">
        <v>4</v>
      </c>
      <c r="AE12" s="2">
        <v>4</v>
      </c>
      <c r="AF12" s="2">
        <v>3</v>
      </c>
    </row>
    <row r="13" spans="1:32" x14ac:dyDescent="0.3">
      <c r="A13" s="2">
        <v>25</v>
      </c>
      <c r="B13" s="2" t="s">
        <v>196</v>
      </c>
      <c r="C13" s="2">
        <v>6</v>
      </c>
      <c r="D13" s="2">
        <v>1</v>
      </c>
      <c r="E13" s="2">
        <v>1</v>
      </c>
      <c r="F13" s="2">
        <v>2</v>
      </c>
      <c r="G13" s="2">
        <v>1</v>
      </c>
      <c r="H13" s="2">
        <v>1</v>
      </c>
      <c r="I13" s="2">
        <v>1</v>
      </c>
      <c r="J13" s="2" t="s">
        <v>232</v>
      </c>
      <c r="K13" s="2">
        <v>6</v>
      </c>
      <c r="L13" s="2">
        <v>1</v>
      </c>
      <c r="M13" s="2">
        <v>3</v>
      </c>
      <c r="N13" s="2">
        <v>3</v>
      </c>
      <c r="O13" s="2">
        <v>3</v>
      </c>
      <c r="P13" s="2">
        <v>2</v>
      </c>
      <c r="Q13" s="2">
        <v>5</v>
      </c>
      <c r="R13" s="2">
        <v>4</v>
      </c>
      <c r="S13" s="2">
        <v>3</v>
      </c>
      <c r="T13" s="2">
        <v>3</v>
      </c>
      <c r="U13" s="2">
        <v>3</v>
      </c>
      <c r="V13" s="2">
        <v>4</v>
      </c>
      <c r="W13" s="2">
        <v>4</v>
      </c>
      <c r="X13" s="2">
        <v>2</v>
      </c>
      <c r="Y13" s="2">
        <v>3</v>
      </c>
      <c r="Z13" s="2">
        <v>1</v>
      </c>
      <c r="AA13" s="2">
        <v>2</v>
      </c>
      <c r="AB13" s="2">
        <v>0</v>
      </c>
      <c r="AC13" s="2">
        <v>2</v>
      </c>
      <c r="AD13" s="2">
        <v>2</v>
      </c>
      <c r="AE13" s="2">
        <v>4</v>
      </c>
      <c r="AF13" s="2">
        <v>3</v>
      </c>
    </row>
    <row r="14" spans="1:32" x14ac:dyDescent="0.3">
      <c r="A14" s="2">
        <v>25</v>
      </c>
      <c r="B14" s="2" t="s">
        <v>196</v>
      </c>
      <c r="C14" s="2">
        <v>5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2</v>
      </c>
      <c r="J14" s="2" t="s">
        <v>95</v>
      </c>
      <c r="K14" s="2">
        <v>64</v>
      </c>
      <c r="L14" s="2">
        <v>1</v>
      </c>
      <c r="M14" s="2">
        <v>1</v>
      </c>
      <c r="N14" s="2">
        <v>1</v>
      </c>
      <c r="O14" s="2">
        <v>1</v>
      </c>
      <c r="P14" s="2">
        <v>5</v>
      </c>
      <c r="Q14" s="2">
        <v>4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4</v>
      </c>
      <c r="Y14" s="2">
        <v>1</v>
      </c>
      <c r="Z14" s="2">
        <v>2</v>
      </c>
      <c r="AA14" s="2">
        <v>2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</row>
    <row r="15" spans="1:32" x14ac:dyDescent="0.3">
      <c r="A15" s="2">
        <v>29</v>
      </c>
      <c r="B15" s="2" t="s">
        <v>211</v>
      </c>
      <c r="C15" s="2">
        <v>5</v>
      </c>
      <c r="D15" s="2">
        <v>1</v>
      </c>
      <c r="E15" s="2">
        <v>1</v>
      </c>
      <c r="F15" s="2">
        <v>1</v>
      </c>
      <c r="G15" s="2">
        <v>2</v>
      </c>
      <c r="H15" s="2">
        <v>3</v>
      </c>
      <c r="I15" s="2">
        <v>2</v>
      </c>
      <c r="J15" s="2" t="s">
        <v>124</v>
      </c>
      <c r="K15" s="2">
        <v>20</v>
      </c>
      <c r="L15" s="2">
        <v>3</v>
      </c>
      <c r="M15" s="2">
        <v>4</v>
      </c>
      <c r="N15" s="2">
        <v>4</v>
      </c>
      <c r="O15" s="2">
        <v>4</v>
      </c>
      <c r="P15" s="2">
        <v>1</v>
      </c>
      <c r="Q15" s="2">
        <v>5</v>
      </c>
      <c r="R15" s="2">
        <v>5</v>
      </c>
      <c r="S15" s="2">
        <v>4</v>
      </c>
      <c r="T15" s="2">
        <v>4</v>
      </c>
      <c r="U15" s="2">
        <v>4</v>
      </c>
      <c r="V15" s="2">
        <v>5</v>
      </c>
      <c r="W15" s="2">
        <v>5</v>
      </c>
      <c r="X15" s="2">
        <v>2</v>
      </c>
      <c r="Y15" s="2">
        <v>4</v>
      </c>
      <c r="Z15" s="2">
        <v>1</v>
      </c>
      <c r="AA15" s="2">
        <v>1</v>
      </c>
      <c r="AB15" s="2">
        <v>1</v>
      </c>
      <c r="AC15" s="2">
        <v>5</v>
      </c>
      <c r="AD15" s="2">
        <v>5</v>
      </c>
      <c r="AE15" s="2">
        <v>4</v>
      </c>
      <c r="AF15" s="2">
        <v>2</v>
      </c>
    </row>
    <row r="16" spans="1:32" x14ac:dyDescent="0.3">
      <c r="A16" s="2">
        <v>28</v>
      </c>
      <c r="B16" s="2"/>
      <c r="C16" s="2">
        <v>6</v>
      </c>
      <c r="D16" s="2">
        <v>1</v>
      </c>
      <c r="E16" s="2">
        <v>1</v>
      </c>
      <c r="F16" s="2">
        <v>1</v>
      </c>
      <c r="G16" s="2">
        <v>2</v>
      </c>
      <c r="H16" s="2">
        <v>2</v>
      </c>
      <c r="I16" s="2">
        <v>1</v>
      </c>
      <c r="J16" s="2" t="s">
        <v>124</v>
      </c>
      <c r="K16" s="2">
        <v>64</v>
      </c>
      <c r="L16" s="2">
        <v>1</v>
      </c>
      <c r="M16" s="2">
        <v>1</v>
      </c>
      <c r="N16" s="2">
        <v>2</v>
      </c>
      <c r="O16" s="2">
        <v>2</v>
      </c>
      <c r="P16" s="2">
        <v>3</v>
      </c>
      <c r="Q16" s="2">
        <v>1</v>
      </c>
      <c r="R16" s="2">
        <v>3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2</v>
      </c>
      <c r="Z16" s="2">
        <v>1</v>
      </c>
      <c r="AA16" s="2">
        <v>1</v>
      </c>
      <c r="AB16" s="2">
        <v>0.5</v>
      </c>
      <c r="AC16" s="2">
        <v>3</v>
      </c>
      <c r="AD16" s="2">
        <v>3</v>
      </c>
      <c r="AE16" s="2">
        <v>4</v>
      </c>
      <c r="AF16" s="2">
        <v>2</v>
      </c>
    </row>
    <row r="17" spans="1:32" x14ac:dyDescent="0.3">
      <c r="A17" s="2">
        <v>27</v>
      </c>
      <c r="B17" s="2" t="s">
        <v>197</v>
      </c>
      <c r="C17" s="2">
        <v>5</v>
      </c>
      <c r="D17" s="2">
        <v>3</v>
      </c>
      <c r="E17" s="2">
        <v>1</v>
      </c>
      <c r="F17" s="2">
        <v>1</v>
      </c>
      <c r="G17" s="2">
        <v>2</v>
      </c>
      <c r="H17" s="2">
        <v>2</v>
      </c>
      <c r="I17" s="2">
        <v>1</v>
      </c>
      <c r="J17" s="2"/>
      <c r="K17" s="2">
        <v>64</v>
      </c>
      <c r="L17" s="2">
        <v>2</v>
      </c>
      <c r="M17" s="2">
        <v>3</v>
      </c>
      <c r="N17" s="2">
        <v>3</v>
      </c>
      <c r="O17" s="2">
        <v>4</v>
      </c>
      <c r="P17" s="2">
        <v>3</v>
      </c>
      <c r="Q17" s="2">
        <v>5</v>
      </c>
      <c r="R17" s="2">
        <v>2</v>
      </c>
      <c r="S17" s="2">
        <v>3</v>
      </c>
      <c r="T17" s="2">
        <v>1</v>
      </c>
      <c r="U17" s="2">
        <v>3</v>
      </c>
      <c r="V17" s="2">
        <v>3</v>
      </c>
      <c r="W17" s="2">
        <v>3</v>
      </c>
      <c r="X17" s="2">
        <v>1</v>
      </c>
      <c r="Y17" s="2">
        <v>3</v>
      </c>
      <c r="Z17" s="2">
        <v>2</v>
      </c>
      <c r="AA17" s="2">
        <v>1</v>
      </c>
      <c r="AB17" s="2">
        <v>2</v>
      </c>
      <c r="AC17" s="2">
        <v>3</v>
      </c>
      <c r="AD17" s="2">
        <v>1</v>
      </c>
      <c r="AE17" s="2">
        <v>4</v>
      </c>
      <c r="AF17" s="2">
        <v>1</v>
      </c>
    </row>
    <row r="18" spans="1:32" x14ac:dyDescent="0.3">
      <c r="A18" s="2">
        <v>23</v>
      </c>
      <c r="B18" s="2" t="s">
        <v>197</v>
      </c>
      <c r="C18" s="2">
        <v>6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2</v>
      </c>
      <c r="J18" s="2"/>
      <c r="K18" s="2">
        <v>20</v>
      </c>
      <c r="L18" s="2">
        <v>1</v>
      </c>
      <c r="M18" s="2">
        <v>3</v>
      </c>
      <c r="N18" s="2">
        <v>3</v>
      </c>
      <c r="O18" s="2">
        <v>2</v>
      </c>
      <c r="P18" s="2">
        <v>2</v>
      </c>
      <c r="Q18" s="2">
        <v>5</v>
      </c>
      <c r="R18" s="2">
        <v>4</v>
      </c>
      <c r="S18" s="2">
        <v>2</v>
      </c>
      <c r="T18" s="2">
        <v>2</v>
      </c>
      <c r="U18" s="2">
        <v>1</v>
      </c>
      <c r="V18" s="2">
        <v>4</v>
      </c>
      <c r="W18" s="2">
        <v>4</v>
      </c>
      <c r="X18" s="2">
        <v>2</v>
      </c>
      <c r="Y18" s="2">
        <v>3</v>
      </c>
      <c r="Z18" s="2">
        <v>1</v>
      </c>
      <c r="AA18" s="2">
        <v>2</v>
      </c>
      <c r="AB18" s="2">
        <v>0</v>
      </c>
      <c r="AC18" s="2">
        <v>2</v>
      </c>
      <c r="AD18" s="2">
        <v>1</v>
      </c>
      <c r="AE18" s="2">
        <v>4</v>
      </c>
      <c r="AF18" s="2">
        <v>3</v>
      </c>
    </row>
    <row r="19" spans="1:32" x14ac:dyDescent="0.3">
      <c r="A19" s="2">
        <v>31</v>
      </c>
      <c r="B19" s="2"/>
      <c r="C19" s="2">
        <v>6</v>
      </c>
      <c r="D19" s="2">
        <v>2</v>
      </c>
      <c r="E19" s="2">
        <v>1</v>
      </c>
      <c r="F19" s="2">
        <v>1</v>
      </c>
      <c r="G19" s="2">
        <v>2</v>
      </c>
      <c r="H19" s="2">
        <v>1</v>
      </c>
      <c r="I19" s="2">
        <v>1</v>
      </c>
      <c r="J19" s="2"/>
      <c r="K19" s="2">
        <v>40</v>
      </c>
      <c r="L19" s="2">
        <v>2</v>
      </c>
      <c r="M19" s="2">
        <v>3</v>
      </c>
      <c r="N19" s="2">
        <v>3</v>
      </c>
      <c r="O19" s="2">
        <v>3</v>
      </c>
      <c r="P19" s="2">
        <v>1</v>
      </c>
      <c r="Q19" s="2">
        <v>2</v>
      </c>
      <c r="R19" s="2">
        <v>2</v>
      </c>
      <c r="S19" s="2">
        <v>3</v>
      </c>
      <c r="T19" s="2">
        <v>3</v>
      </c>
      <c r="U19" s="2">
        <v>3</v>
      </c>
      <c r="V19" s="2">
        <v>4</v>
      </c>
      <c r="W19" s="2">
        <v>3</v>
      </c>
      <c r="X19" s="2">
        <v>3</v>
      </c>
      <c r="Y19" s="2">
        <v>3</v>
      </c>
      <c r="Z19" s="2">
        <v>1</v>
      </c>
      <c r="AA19" s="2">
        <v>1</v>
      </c>
      <c r="AB19" s="2">
        <v>1</v>
      </c>
      <c r="AC19" s="2">
        <v>3</v>
      </c>
      <c r="AD19" s="2">
        <v>1</v>
      </c>
      <c r="AE19" s="2">
        <v>4</v>
      </c>
      <c r="AF19" s="2">
        <v>3</v>
      </c>
    </row>
    <row r="20" spans="1:32" x14ac:dyDescent="0.3">
      <c r="A20" s="2">
        <v>23</v>
      </c>
      <c r="B20" s="2" t="s">
        <v>197</v>
      </c>
      <c r="C20" s="2">
        <v>5</v>
      </c>
      <c r="D20" s="2">
        <v>1</v>
      </c>
      <c r="E20" s="2">
        <v>2</v>
      </c>
      <c r="F20" s="2">
        <v>2</v>
      </c>
      <c r="G20" s="2">
        <v>2</v>
      </c>
      <c r="H20" s="2">
        <v>1</v>
      </c>
      <c r="I20" s="2">
        <v>2</v>
      </c>
      <c r="J20" s="2"/>
      <c r="K20" s="2">
        <v>64</v>
      </c>
      <c r="L20" s="2">
        <v>1</v>
      </c>
      <c r="M20" s="2">
        <v>4</v>
      </c>
      <c r="N20" s="2">
        <v>3</v>
      </c>
      <c r="O20" s="2">
        <v>3</v>
      </c>
      <c r="P20" s="2">
        <v>2</v>
      </c>
      <c r="Q20" s="2">
        <v>5</v>
      </c>
      <c r="R20" s="2">
        <v>4</v>
      </c>
      <c r="S20" s="2">
        <v>3</v>
      </c>
      <c r="T20" s="2">
        <v>4</v>
      </c>
      <c r="U20" s="2">
        <v>3</v>
      </c>
      <c r="V20" s="2">
        <v>3</v>
      </c>
      <c r="W20" s="2">
        <v>4</v>
      </c>
      <c r="X20" s="2">
        <v>2</v>
      </c>
      <c r="Y20" s="2">
        <v>3</v>
      </c>
      <c r="Z20" s="2">
        <v>2</v>
      </c>
      <c r="AA20" s="2">
        <v>2</v>
      </c>
      <c r="AB20" s="2">
        <v>0</v>
      </c>
      <c r="AC20" s="2">
        <v>3</v>
      </c>
      <c r="AD20" s="2">
        <v>4</v>
      </c>
      <c r="AE20" s="2">
        <v>4</v>
      </c>
      <c r="AF20" s="2">
        <v>3</v>
      </c>
    </row>
    <row r="21" spans="1:32" x14ac:dyDescent="0.3">
      <c r="A21" s="2">
        <v>24</v>
      </c>
      <c r="B21" s="2" t="s">
        <v>198</v>
      </c>
      <c r="C21" s="2">
        <v>5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 t="s">
        <v>124</v>
      </c>
      <c r="K21" s="2">
        <v>50</v>
      </c>
      <c r="L21" s="2">
        <v>1</v>
      </c>
      <c r="M21" s="2">
        <v>5</v>
      </c>
      <c r="N21" s="2">
        <v>4</v>
      </c>
      <c r="O21" s="2">
        <v>5</v>
      </c>
      <c r="P21" s="2">
        <v>4</v>
      </c>
      <c r="Q21" s="2">
        <v>1</v>
      </c>
      <c r="R21" s="2">
        <v>5</v>
      </c>
      <c r="S21" s="2">
        <v>4</v>
      </c>
      <c r="T21" s="2">
        <v>4</v>
      </c>
      <c r="U21" s="2">
        <v>4</v>
      </c>
      <c r="V21" s="2">
        <v>4</v>
      </c>
      <c r="W21" s="2">
        <v>5</v>
      </c>
      <c r="X21" s="2">
        <v>1</v>
      </c>
      <c r="Y21" s="2">
        <v>4</v>
      </c>
      <c r="Z21" s="2">
        <v>1</v>
      </c>
      <c r="AA21" s="2">
        <v>2</v>
      </c>
      <c r="AB21" s="2">
        <v>0</v>
      </c>
      <c r="AC21" s="2">
        <v>4</v>
      </c>
      <c r="AD21" s="2">
        <v>4</v>
      </c>
      <c r="AE21" s="2">
        <v>4</v>
      </c>
      <c r="AF21" s="2">
        <v>2</v>
      </c>
    </row>
    <row r="22" spans="1:32" x14ac:dyDescent="0.3">
      <c r="A22" s="2">
        <v>24</v>
      </c>
      <c r="B22" s="2"/>
      <c r="C22" s="2">
        <v>5</v>
      </c>
      <c r="D22" s="2">
        <v>2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/>
      <c r="K22" s="2">
        <v>64</v>
      </c>
      <c r="L22" s="2">
        <v>1</v>
      </c>
      <c r="M22" s="2">
        <v>3</v>
      </c>
      <c r="N22" s="2">
        <v>3</v>
      </c>
      <c r="O22" s="2">
        <v>3</v>
      </c>
      <c r="P22" s="2">
        <v>3</v>
      </c>
      <c r="Q22" s="2">
        <v>4</v>
      </c>
      <c r="R22" s="2">
        <v>3</v>
      </c>
      <c r="S22" s="2">
        <v>3</v>
      </c>
      <c r="T22" s="2">
        <v>2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1</v>
      </c>
      <c r="AA22" s="2">
        <v>2</v>
      </c>
      <c r="AB22" s="2">
        <v>0</v>
      </c>
      <c r="AC22" s="2">
        <v>3</v>
      </c>
      <c r="AD22" s="2">
        <v>3</v>
      </c>
      <c r="AE22" s="2">
        <v>3</v>
      </c>
      <c r="AF22" s="2">
        <v>2</v>
      </c>
    </row>
    <row r="23" spans="1:32" x14ac:dyDescent="0.3">
      <c r="A23" s="2">
        <v>31</v>
      </c>
      <c r="B23" s="2" t="s">
        <v>199</v>
      </c>
      <c r="C23" s="2">
        <v>5</v>
      </c>
      <c r="D23" s="2">
        <v>3</v>
      </c>
      <c r="E23" s="2">
        <v>1</v>
      </c>
      <c r="F23" s="2">
        <v>1</v>
      </c>
      <c r="G23" s="2">
        <v>2</v>
      </c>
      <c r="H23" s="2">
        <v>3</v>
      </c>
      <c r="I23" s="2">
        <v>2</v>
      </c>
      <c r="J23" s="2"/>
      <c r="K23" s="2">
        <v>64</v>
      </c>
      <c r="L23" s="2">
        <v>4</v>
      </c>
      <c r="M23" s="2">
        <v>2</v>
      </c>
      <c r="N23" s="2">
        <v>3</v>
      </c>
      <c r="O23" s="2">
        <v>3</v>
      </c>
      <c r="P23" s="2">
        <v>5</v>
      </c>
      <c r="Q23" s="2">
        <v>5</v>
      </c>
      <c r="R23" s="2">
        <v>2</v>
      </c>
      <c r="S23" s="2">
        <v>1</v>
      </c>
      <c r="T23" s="2">
        <v>2</v>
      </c>
      <c r="U23" s="2">
        <v>4</v>
      </c>
      <c r="V23" s="2">
        <v>3</v>
      </c>
      <c r="W23" s="2">
        <v>4</v>
      </c>
      <c r="X23" s="2">
        <v>2</v>
      </c>
      <c r="Y23" s="2">
        <v>3</v>
      </c>
      <c r="Z23" s="2">
        <v>1</v>
      </c>
      <c r="AA23" s="2">
        <v>1</v>
      </c>
      <c r="AB23" s="2">
        <v>1</v>
      </c>
      <c r="AC23" s="2">
        <v>4</v>
      </c>
      <c r="AD23" s="2">
        <v>4</v>
      </c>
      <c r="AE23" s="2">
        <v>4</v>
      </c>
      <c r="AF23" s="2">
        <v>3</v>
      </c>
    </row>
    <row r="24" spans="1:32" x14ac:dyDescent="0.3">
      <c r="A24" s="2">
        <v>30</v>
      </c>
      <c r="B24" s="2"/>
      <c r="C24" s="2">
        <v>6</v>
      </c>
      <c r="D24" s="2">
        <v>1</v>
      </c>
      <c r="E24" s="2">
        <v>1</v>
      </c>
      <c r="F24" s="2">
        <v>1</v>
      </c>
      <c r="G24" s="2">
        <v>1</v>
      </c>
      <c r="H24" s="2">
        <v>3</v>
      </c>
      <c r="I24" s="2">
        <v>1</v>
      </c>
      <c r="J24" s="2" t="s">
        <v>233</v>
      </c>
      <c r="K24" s="2">
        <v>64</v>
      </c>
      <c r="L24" s="2">
        <v>4</v>
      </c>
      <c r="M24" s="2">
        <v>1</v>
      </c>
      <c r="N24" s="2">
        <v>1</v>
      </c>
      <c r="O24" s="2">
        <v>5</v>
      </c>
      <c r="P24" s="2">
        <v>3</v>
      </c>
      <c r="Q24" s="2">
        <v>4</v>
      </c>
      <c r="R24" s="2">
        <v>5</v>
      </c>
      <c r="S24" s="2">
        <v>3</v>
      </c>
      <c r="T24" s="2">
        <v>3</v>
      </c>
      <c r="U24" s="2">
        <v>1</v>
      </c>
      <c r="V24" s="2">
        <v>5</v>
      </c>
      <c r="W24" s="2">
        <v>1</v>
      </c>
      <c r="X24" s="2">
        <v>4</v>
      </c>
      <c r="Y24" s="2">
        <v>5</v>
      </c>
      <c r="Z24" s="2">
        <v>1</v>
      </c>
      <c r="AA24" s="2">
        <v>2</v>
      </c>
      <c r="AB24" s="2">
        <v>0</v>
      </c>
      <c r="AC24" s="2">
        <v>1</v>
      </c>
      <c r="AD24" s="2">
        <v>1</v>
      </c>
      <c r="AE24" s="2">
        <v>4</v>
      </c>
      <c r="AF24" s="2">
        <v>3</v>
      </c>
    </row>
    <row r="25" spans="1:32" x14ac:dyDescent="0.3">
      <c r="A25" s="2">
        <v>52</v>
      </c>
      <c r="B25" s="2" t="s">
        <v>200</v>
      </c>
      <c r="C25" s="2">
        <v>6</v>
      </c>
      <c r="D25" s="2">
        <v>1</v>
      </c>
      <c r="E25" s="2">
        <v>1</v>
      </c>
      <c r="F25" s="2">
        <v>1</v>
      </c>
      <c r="G25" s="2">
        <v>2</v>
      </c>
      <c r="H25" s="2">
        <v>3</v>
      </c>
      <c r="I25" s="2">
        <v>2</v>
      </c>
      <c r="J25" s="2" t="s">
        <v>124</v>
      </c>
      <c r="K25" s="2">
        <v>64</v>
      </c>
      <c r="L25" s="2">
        <v>3</v>
      </c>
      <c r="M25" s="2">
        <v>3</v>
      </c>
      <c r="N25" s="2">
        <v>5</v>
      </c>
      <c r="O25" s="2">
        <v>3</v>
      </c>
      <c r="P25" s="2">
        <v>2</v>
      </c>
      <c r="Q25" s="2">
        <v>5</v>
      </c>
      <c r="R25" s="2">
        <v>4</v>
      </c>
      <c r="S25" s="2">
        <v>1</v>
      </c>
      <c r="T25" s="2">
        <v>4</v>
      </c>
      <c r="U25" s="2">
        <v>5</v>
      </c>
      <c r="V25" s="2">
        <v>5</v>
      </c>
      <c r="W25" s="2">
        <v>5</v>
      </c>
      <c r="X25" s="2">
        <v>2</v>
      </c>
      <c r="Y25" s="2">
        <v>4</v>
      </c>
      <c r="Z25" s="2">
        <v>2</v>
      </c>
      <c r="AA25" s="2">
        <v>2</v>
      </c>
      <c r="AB25" s="2">
        <v>0</v>
      </c>
      <c r="AC25" s="2">
        <v>5</v>
      </c>
      <c r="AD25" s="2">
        <v>4</v>
      </c>
      <c r="AE25" s="2">
        <v>2</v>
      </c>
      <c r="AF25" s="2">
        <v>3</v>
      </c>
    </row>
    <row r="26" spans="1:32" x14ac:dyDescent="0.3">
      <c r="A26" s="2">
        <v>23</v>
      </c>
      <c r="B26" s="2" t="s">
        <v>212</v>
      </c>
      <c r="C26" s="2">
        <v>5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1</v>
      </c>
      <c r="J26" s="2"/>
      <c r="K26" s="2">
        <v>64</v>
      </c>
      <c r="L26" s="2">
        <v>2</v>
      </c>
      <c r="M26" s="2">
        <v>2</v>
      </c>
      <c r="N26" s="2">
        <v>4</v>
      </c>
      <c r="O26" s="2">
        <v>3</v>
      </c>
      <c r="P26" s="2">
        <v>4</v>
      </c>
      <c r="Q26" s="2">
        <v>2</v>
      </c>
      <c r="R26" s="2">
        <v>4</v>
      </c>
      <c r="S26" s="2">
        <v>3</v>
      </c>
      <c r="T26" s="2">
        <v>3</v>
      </c>
      <c r="U26" s="2">
        <v>1</v>
      </c>
      <c r="V26" s="2">
        <v>3</v>
      </c>
      <c r="W26" s="2">
        <v>4</v>
      </c>
      <c r="X26" s="2">
        <v>2</v>
      </c>
      <c r="Y26" s="2">
        <v>4</v>
      </c>
      <c r="Z26" s="2">
        <v>1</v>
      </c>
      <c r="AA26" s="2">
        <v>1</v>
      </c>
      <c r="AB26" s="2">
        <v>1</v>
      </c>
      <c r="AC26" s="2">
        <v>3</v>
      </c>
      <c r="AD26" s="2">
        <v>3</v>
      </c>
      <c r="AE26" s="2">
        <v>3</v>
      </c>
      <c r="AF26" s="2">
        <v>2</v>
      </c>
    </row>
    <row r="27" spans="1:32" x14ac:dyDescent="0.3">
      <c r="A27" s="2">
        <v>29</v>
      </c>
      <c r="B27" s="2"/>
      <c r="C27" s="2">
        <v>5</v>
      </c>
      <c r="D27" s="2">
        <v>1</v>
      </c>
      <c r="E27" s="2">
        <v>1</v>
      </c>
      <c r="F27" s="2">
        <v>1</v>
      </c>
      <c r="G27" s="2">
        <v>1</v>
      </c>
      <c r="H27" s="2">
        <v>2</v>
      </c>
      <c r="I27" s="2">
        <v>1</v>
      </c>
      <c r="J27" s="2"/>
      <c r="K27" s="2">
        <v>10</v>
      </c>
      <c r="L27" s="2">
        <v>3</v>
      </c>
      <c r="M27" s="2">
        <v>1</v>
      </c>
      <c r="N27" s="2">
        <v>1</v>
      </c>
      <c r="O27" s="2">
        <v>1</v>
      </c>
      <c r="P27" s="2">
        <v>1</v>
      </c>
      <c r="Q27" s="2">
        <v>5</v>
      </c>
      <c r="R27" s="2">
        <v>1</v>
      </c>
      <c r="S27" s="2">
        <v>3</v>
      </c>
      <c r="T27" s="2">
        <v>5</v>
      </c>
      <c r="U27" s="2">
        <v>5</v>
      </c>
      <c r="V27" s="2">
        <v>2</v>
      </c>
      <c r="W27" s="2">
        <v>2</v>
      </c>
      <c r="X27" s="2">
        <v>1</v>
      </c>
      <c r="Y27" s="2">
        <v>3</v>
      </c>
      <c r="Z27" s="2">
        <v>2</v>
      </c>
      <c r="AA27" s="2">
        <v>1</v>
      </c>
      <c r="AB27" s="2">
        <v>5</v>
      </c>
      <c r="AC27" s="2">
        <v>1</v>
      </c>
      <c r="AD27" s="2">
        <v>1</v>
      </c>
      <c r="AE27" s="2">
        <v>3</v>
      </c>
      <c r="AF27" s="2">
        <v>1</v>
      </c>
    </row>
    <row r="28" spans="1:32" x14ac:dyDescent="0.3">
      <c r="A28" s="2">
        <v>29</v>
      </c>
      <c r="B28" s="2" t="s">
        <v>201</v>
      </c>
      <c r="C28" s="2">
        <v>6</v>
      </c>
      <c r="D28" s="2">
        <v>1</v>
      </c>
      <c r="E28" s="2">
        <v>1</v>
      </c>
      <c r="F28" s="2">
        <v>1</v>
      </c>
      <c r="G28" s="2">
        <v>2</v>
      </c>
      <c r="H28" s="2">
        <v>3</v>
      </c>
      <c r="I28" s="2">
        <v>1</v>
      </c>
      <c r="J28" s="2"/>
      <c r="K28" s="2">
        <v>5</v>
      </c>
      <c r="L28" s="2">
        <v>4</v>
      </c>
      <c r="M28" s="2">
        <v>5</v>
      </c>
      <c r="N28" s="2">
        <v>5</v>
      </c>
      <c r="O28" s="2">
        <v>5</v>
      </c>
      <c r="P28" s="2">
        <v>5</v>
      </c>
      <c r="Q28" s="2">
        <v>2</v>
      </c>
      <c r="R28" s="2">
        <v>5</v>
      </c>
      <c r="S28" s="2">
        <v>5</v>
      </c>
      <c r="T28" s="2">
        <v>5</v>
      </c>
      <c r="U28" s="2">
        <v>4</v>
      </c>
      <c r="V28" s="2">
        <v>5</v>
      </c>
      <c r="W28" s="2">
        <v>5</v>
      </c>
      <c r="X28" s="2">
        <v>2</v>
      </c>
      <c r="Y28" s="2">
        <v>5</v>
      </c>
      <c r="Z28" s="2">
        <v>1</v>
      </c>
      <c r="AA28" s="2">
        <v>1</v>
      </c>
      <c r="AB28" s="2">
        <v>1</v>
      </c>
      <c r="AC28" s="2">
        <v>5</v>
      </c>
      <c r="AD28" s="2">
        <v>4</v>
      </c>
      <c r="AE28" s="2">
        <v>5</v>
      </c>
      <c r="AF28" s="2">
        <v>3</v>
      </c>
    </row>
    <row r="29" spans="1:32" x14ac:dyDescent="0.3">
      <c r="A29" s="2">
        <v>32</v>
      </c>
      <c r="B29" s="2" t="s">
        <v>202</v>
      </c>
      <c r="C29" s="2">
        <v>5</v>
      </c>
      <c r="D29" s="2">
        <v>1</v>
      </c>
      <c r="E29" s="2">
        <v>1</v>
      </c>
      <c r="F29" s="2">
        <v>1</v>
      </c>
      <c r="G29" s="2">
        <v>2</v>
      </c>
      <c r="H29" s="2">
        <v>2</v>
      </c>
      <c r="I29" s="2">
        <v>1</v>
      </c>
      <c r="J29" s="2" t="s">
        <v>234</v>
      </c>
      <c r="K29" s="2">
        <v>5</v>
      </c>
      <c r="L29" s="2">
        <v>4</v>
      </c>
      <c r="M29" s="2">
        <v>4</v>
      </c>
      <c r="N29" s="2">
        <v>4</v>
      </c>
      <c r="O29" s="2">
        <v>4</v>
      </c>
      <c r="P29" s="2">
        <v>4</v>
      </c>
      <c r="Q29" s="2">
        <v>1</v>
      </c>
      <c r="R29" s="2">
        <v>4</v>
      </c>
      <c r="S29" s="2">
        <v>3</v>
      </c>
      <c r="T29" s="2">
        <v>4</v>
      </c>
      <c r="U29" s="2">
        <v>2</v>
      </c>
      <c r="V29" s="2">
        <v>4</v>
      </c>
      <c r="W29" s="2">
        <v>4</v>
      </c>
      <c r="X29" s="2">
        <v>2</v>
      </c>
      <c r="Y29" s="2">
        <v>4</v>
      </c>
      <c r="Z29" s="2">
        <v>1</v>
      </c>
      <c r="AA29" s="2">
        <v>1</v>
      </c>
      <c r="AB29" s="2">
        <v>3</v>
      </c>
      <c r="AC29" s="2">
        <v>4</v>
      </c>
      <c r="AD29" s="2">
        <v>4</v>
      </c>
      <c r="AE29" s="2">
        <v>4</v>
      </c>
      <c r="AF29" s="2">
        <v>3</v>
      </c>
    </row>
    <row r="30" spans="1:32" x14ac:dyDescent="0.3">
      <c r="A30" s="2">
        <v>32</v>
      </c>
      <c r="B30" s="2"/>
      <c r="C30" s="2">
        <v>5</v>
      </c>
      <c r="D30" s="2">
        <v>1</v>
      </c>
      <c r="E30" s="2">
        <v>1</v>
      </c>
      <c r="F30" s="2">
        <v>1</v>
      </c>
      <c r="G30" s="2">
        <v>2</v>
      </c>
      <c r="H30" s="2">
        <v>1</v>
      </c>
      <c r="I30" s="2">
        <v>1</v>
      </c>
      <c r="J30" s="2"/>
      <c r="K30" s="2">
        <v>30</v>
      </c>
      <c r="L30" s="2">
        <v>1</v>
      </c>
      <c r="M30" s="2">
        <v>4</v>
      </c>
      <c r="N30" s="2">
        <v>4</v>
      </c>
      <c r="O30" s="2">
        <v>5</v>
      </c>
      <c r="P30" s="2">
        <v>3</v>
      </c>
      <c r="Q30" s="2">
        <v>2</v>
      </c>
      <c r="R30" s="2">
        <v>1</v>
      </c>
      <c r="S30" s="2">
        <v>2</v>
      </c>
      <c r="T30" s="2">
        <v>4</v>
      </c>
      <c r="U30" s="2">
        <v>4</v>
      </c>
      <c r="V30" s="2">
        <v>4</v>
      </c>
      <c r="W30" s="2">
        <v>5</v>
      </c>
      <c r="X30" s="2">
        <v>2</v>
      </c>
      <c r="Y30" s="2">
        <v>4</v>
      </c>
      <c r="Z30" s="2">
        <v>1</v>
      </c>
      <c r="AA30" s="2">
        <v>1</v>
      </c>
      <c r="AB30" s="2">
        <v>1</v>
      </c>
      <c r="AC30" s="2">
        <v>4</v>
      </c>
      <c r="AD30" s="2">
        <v>2</v>
      </c>
      <c r="AE30" s="2">
        <v>3</v>
      </c>
      <c r="AF30" s="2">
        <v>3</v>
      </c>
    </row>
    <row r="31" spans="1:32" x14ac:dyDescent="0.3">
      <c r="A31" s="2">
        <v>36</v>
      </c>
      <c r="B31" s="2" t="s">
        <v>213</v>
      </c>
      <c r="C31" s="2">
        <v>6</v>
      </c>
      <c r="D31" s="2">
        <v>1</v>
      </c>
      <c r="E31" s="2">
        <v>1</v>
      </c>
      <c r="F31" s="2">
        <v>2</v>
      </c>
      <c r="G31" s="2">
        <v>2</v>
      </c>
      <c r="H31" s="2">
        <v>1</v>
      </c>
      <c r="I31" s="2">
        <v>2</v>
      </c>
      <c r="J31" s="2"/>
      <c r="K31" s="2">
        <v>100</v>
      </c>
      <c r="L31" s="2">
        <v>2</v>
      </c>
      <c r="M31" s="2">
        <v>3</v>
      </c>
      <c r="N31" s="2">
        <v>3</v>
      </c>
      <c r="O31" s="2">
        <v>3</v>
      </c>
      <c r="P31" s="2">
        <v>4</v>
      </c>
      <c r="Q31" s="2">
        <v>3</v>
      </c>
      <c r="R31" s="2">
        <v>4</v>
      </c>
      <c r="S31" s="2">
        <v>3</v>
      </c>
      <c r="T31" s="2">
        <v>3</v>
      </c>
      <c r="U31" s="2">
        <v>3</v>
      </c>
      <c r="V31" s="2">
        <v>4</v>
      </c>
      <c r="W31" s="2">
        <v>4</v>
      </c>
      <c r="X31" s="2">
        <v>2</v>
      </c>
      <c r="Y31" s="2">
        <v>3</v>
      </c>
      <c r="Z31" s="2">
        <v>1</v>
      </c>
      <c r="AA31" s="2">
        <v>2</v>
      </c>
      <c r="AB31" s="2">
        <v>0</v>
      </c>
      <c r="AC31" s="2">
        <v>3</v>
      </c>
      <c r="AD31" s="2">
        <v>3</v>
      </c>
      <c r="AE31" s="2">
        <v>3</v>
      </c>
      <c r="AF31" s="2">
        <v>3</v>
      </c>
    </row>
    <row r="32" spans="1:32" x14ac:dyDescent="0.3">
      <c r="A32" s="2">
        <v>27</v>
      </c>
      <c r="B32" s="2" t="s">
        <v>201</v>
      </c>
      <c r="C32" s="2">
        <v>6</v>
      </c>
      <c r="D32" s="2">
        <v>1</v>
      </c>
      <c r="E32" s="2">
        <v>1</v>
      </c>
      <c r="F32" s="2">
        <v>1</v>
      </c>
      <c r="G32" s="2">
        <v>3</v>
      </c>
      <c r="H32" s="2">
        <v>3</v>
      </c>
      <c r="I32" s="2">
        <v>2</v>
      </c>
      <c r="J32" s="2"/>
      <c r="K32" s="2">
        <v>4</v>
      </c>
      <c r="L32" s="2">
        <v>2</v>
      </c>
      <c r="M32" s="2">
        <v>5</v>
      </c>
      <c r="N32" s="2">
        <v>5</v>
      </c>
      <c r="O32" s="2">
        <v>5</v>
      </c>
      <c r="P32" s="2">
        <v>3</v>
      </c>
      <c r="Q32" s="2">
        <v>5</v>
      </c>
      <c r="R32" s="2">
        <v>3</v>
      </c>
      <c r="S32" s="2">
        <v>4</v>
      </c>
      <c r="T32" s="2">
        <v>4</v>
      </c>
      <c r="U32" s="2">
        <v>5</v>
      </c>
      <c r="V32" s="2">
        <v>4</v>
      </c>
      <c r="W32" s="2">
        <v>5</v>
      </c>
      <c r="X32" s="2">
        <v>3</v>
      </c>
      <c r="Y32" s="2">
        <v>5</v>
      </c>
      <c r="Z32" s="2">
        <v>2</v>
      </c>
      <c r="AA32" s="2">
        <v>2</v>
      </c>
      <c r="AB32" s="2">
        <v>0</v>
      </c>
      <c r="AC32" s="2">
        <v>1</v>
      </c>
      <c r="AD32" s="2">
        <v>1</v>
      </c>
      <c r="AE32" s="2">
        <v>4</v>
      </c>
      <c r="AF32" s="2">
        <v>2</v>
      </c>
    </row>
    <row r="33" spans="1:32" x14ac:dyDescent="0.3">
      <c r="A33" s="2">
        <v>29</v>
      </c>
      <c r="B33" s="2" t="s">
        <v>203</v>
      </c>
      <c r="C33" s="2">
        <v>5</v>
      </c>
      <c r="D33" s="2">
        <v>1</v>
      </c>
      <c r="E33" s="2">
        <v>4</v>
      </c>
      <c r="F33" s="2">
        <v>1</v>
      </c>
      <c r="G33" s="2">
        <v>2</v>
      </c>
      <c r="H33" s="2">
        <v>1</v>
      </c>
      <c r="I33" s="2">
        <v>2</v>
      </c>
      <c r="J33" s="2"/>
      <c r="K33" s="2">
        <v>64</v>
      </c>
      <c r="L33" s="2">
        <v>1</v>
      </c>
      <c r="M33" s="2">
        <v>4</v>
      </c>
      <c r="N33" s="2">
        <v>4</v>
      </c>
      <c r="O33" s="2">
        <v>4</v>
      </c>
      <c r="P33" s="2">
        <v>3</v>
      </c>
      <c r="Q33" s="2">
        <v>5</v>
      </c>
      <c r="R33" s="2">
        <v>3</v>
      </c>
      <c r="S33" s="2">
        <v>2</v>
      </c>
      <c r="T33" s="2">
        <v>2</v>
      </c>
      <c r="U33" s="2">
        <v>2</v>
      </c>
      <c r="V33" s="2">
        <v>3</v>
      </c>
      <c r="W33" s="2">
        <v>4</v>
      </c>
      <c r="X33" s="2">
        <v>3</v>
      </c>
      <c r="Y33" s="2">
        <v>3</v>
      </c>
      <c r="Z33" s="2">
        <v>1</v>
      </c>
      <c r="AA33" s="2">
        <v>2</v>
      </c>
      <c r="AB33" s="2">
        <v>0</v>
      </c>
      <c r="AC33" s="2">
        <v>2</v>
      </c>
      <c r="AD33" s="2">
        <v>2</v>
      </c>
      <c r="AE33" s="2">
        <v>4</v>
      </c>
      <c r="AF33" s="2">
        <v>2</v>
      </c>
    </row>
    <row r="34" spans="1:32" x14ac:dyDescent="0.3">
      <c r="A34" s="2">
        <v>25</v>
      </c>
      <c r="B34" s="2" t="s">
        <v>197</v>
      </c>
      <c r="C34" s="2">
        <v>6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/>
      <c r="K34" s="2">
        <v>64</v>
      </c>
      <c r="L34" s="2">
        <v>1</v>
      </c>
      <c r="M34" s="2">
        <v>4</v>
      </c>
      <c r="N34" s="2">
        <v>4</v>
      </c>
      <c r="O34" s="2">
        <v>4</v>
      </c>
      <c r="P34" s="2">
        <v>4</v>
      </c>
      <c r="Q34" s="2">
        <v>1</v>
      </c>
      <c r="R34" s="2">
        <v>3</v>
      </c>
      <c r="S34" s="2">
        <v>3</v>
      </c>
      <c r="T34" s="2">
        <v>4</v>
      </c>
      <c r="U34" s="2">
        <v>4</v>
      </c>
      <c r="V34" s="2">
        <v>4</v>
      </c>
      <c r="W34" s="2">
        <v>4</v>
      </c>
      <c r="X34" s="2">
        <v>2</v>
      </c>
      <c r="Y34" s="2">
        <v>4</v>
      </c>
      <c r="Z34" s="2">
        <v>2</v>
      </c>
      <c r="AA34" s="2">
        <v>2</v>
      </c>
      <c r="AB34" s="2">
        <v>0</v>
      </c>
      <c r="AC34" s="2">
        <v>3</v>
      </c>
      <c r="AD34" s="2">
        <v>3</v>
      </c>
      <c r="AE34" s="2">
        <v>3</v>
      </c>
      <c r="AF34" s="2">
        <v>3</v>
      </c>
    </row>
    <row r="35" spans="1:32" x14ac:dyDescent="0.3">
      <c r="A35" s="2">
        <v>36</v>
      </c>
      <c r="B35" s="2"/>
      <c r="C35" s="2">
        <v>5</v>
      </c>
      <c r="D35" s="2">
        <v>2</v>
      </c>
      <c r="E35" s="2">
        <v>1</v>
      </c>
      <c r="F35" s="2">
        <v>1</v>
      </c>
      <c r="G35" s="2">
        <v>3</v>
      </c>
      <c r="H35" s="2">
        <v>1</v>
      </c>
      <c r="I35" s="2">
        <v>2</v>
      </c>
      <c r="J35" s="2"/>
      <c r="K35" s="2">
        <v>8</v>
      </c>
      <c r="L35" s="2">
        <v>2</v>
      </c>
      <c r="M35" s="2">
        <v>2</v>
      </c>
      <c r="N35" s="2">
        <v>2</v>
      </c>
      <c r="O35" s="2">
        <v>1</v>
      </c>
      <c r="P35" s="2">
        <v>1</v>
      </c>
      <c r="Q35" s="2">
        <v>5</v>
      </c>
      <c r="R35" s="2">
        <v>5</v>
      </c>
      <c r="S35" s="2">
        <v>5</v>
      </c>
      <c r="T35" s="2">
        <v>3</v>
      </c>
      <c r="U35" s="2">
        <v>1</v>
      </c>
      <c r="V35" s="2">
        <v>1</v>
      </c>
      <c r="W35" s="2">
        <v>3</v>
      </c>
      <c r="X35" s="2">
        <v>4</v>
      </c>
      <c r="Y35" s="2">
        <v>1</v>
      </c>
      <c r="Z35" s="2">
        <v>1</v>
      </c>
      <c r="AA35" s="2">
        <v>1</v>
      </c>
      <c r="AB35" s="2">
        <v>3</v>
      </c>
      <c r="AC35" s="2">
        <v>1</v>
      </c>
      <c r="AD35" s="2">
        <v>1</v>
      </c>
      <c r="AE35" s="2">
        <v>1</v>
      </c>
      <c r="AF35" s="2">
        <v>1</v>
      </c>
    </row>
    <row r="36" spans="1:32" x14ac:dyDescent="0.3">
      <c r="A36" s="2">
        <v>33</v>
      </c>
      <c r="B36" s="2" t="s">
        <v>202</v>
      </c>
      <c r="C36" s="2">
        <v>5</v>
      </c>
      <c r="D36" s="2">
        <v>3</v>
      </c>
      <c r="E36" s="2">
        <v>1</v>
      </c>
      <c r="F36" s="2">
        <v>2</v>
      </c>
      <c r="G36" s="2">
        <v>2</v>
      </c>
      <c r="H36" s="2">
        <v>1</v>
      </c>
      <c r="I36" s="2">
        <v>1</v>
      </c>
      <c r="J36" s="2"/>
      <c r="K36" s="2">
        <v>500</v>
      </c>
      <c r="L36" s="2">
        <v>2</v>
      </c>
      <c r="M36" s="2">
        <v>5</v>
      </c>
      <c r="N36" s="2">
        <v>5</v>
      </c>
      <c r="O36" s="2">
        <v>5</v>
      </c>
      <c r="P36" s="2">
        <v>1</v>
      </c>
      <c r="Q36" s="2">
        <v>5</v>
      </c>
      <c r="R36" s="2">
        <v>5</v>
      </c>
      <c r="S36" s="2">
        <v>5</v>
      </c>
      <c r="T36" s="2">
        <v>5</v>
      </c>
      <c r="U36" s="2">
        <v>1</v>
      </c>
      <c r="V36" s="2">
        <v>5</v>
      </c>
      <c r="W36" s="2">
        <v>5</v>
      </c>
      <c r="X36" s="2">
        <v>1</v>
      </c>
      <c r="Y36" s="2">
        <v>5</v>
      </c>
      <c r="Z36" s="2">
        <v>1</v>
      </c>
      <c r="AA36" s="2">
        <v>1</v>
      </c>
      <c r="AB36" s="2">
        <v>2</v>
      </c>
      <c r="AC36" s="2">
        <v>5</v>
      </c>
      <c r="AD36" s="2">
        <v>5</v>
      </c>
      <c r="AE36" s="2">
        <v>5</v>
      </c>
      <c r="AF36" s="2">
        <v>2</v>
      </c>
    </row>
    <row r="37" spans="1:32" x14ac:dyDescent="0.3">
      <c r="A37" s="2">
        <v>34</v>
      </c>
      <c r="B37" s="2" t="s">
        <v>214</v>
      </c>
      <c r="C37" s="2">
        <v>6</v>
      </c>
      <c r="D37" s="2">
        <v>1</v>
      </c>
      <c r="E37" s="2">
        <v>1</v>
      </c>
      <c r="F37" s="2">
        <v>1</v>
      </c>
      <c r="G37" s="2">
        <v>3</v>
      </c>
      <c r="H37" s="2">
        <v>2</v>
      </c>
      <c r="I37" s="2">
        <v>3</v>
      </c>
      <c r="J37" s="2" t="s">
        <v>124</v>
      </c>
      <c r="K37" s="2">
        <v>64</v>
      </c>
      <c r="L37" s="2">
        <v>3</v>
      </c>
      <c r="M37" s="2">
        <v>4</v>
      </c>
      <c r="N37" s="2">
        <v>4</v>
      </c>
      <c r="O37" s="2">
        <v>4</v>
      </c>
      <c r="P37" s="2">
        <v>1</v>
      </c>
      <c r="Q37" s="2">
        <v>1</v>
      </c>
      <c r="R37" s="2">
        <v>5</v>
      </c>
      <c r="S37" s="2">
        <v>3</v>
      </c>
      <c r="T37" s="2">
        <v>2</v>
      </c>
      <c r="U37" s="2">
        <v>4</v>
      </c>
      <c r="V37" s="2">
        <v>5</v>
      </c>
      <c r="W37" s="2">
        <v>5</v>
      </c>
      <c r="X37" s="2">
        <v>4</v>
      </c>
      <c r="Y37" s="2">
        <v>4</v>
      </c>
      <c r="Z37" s="2">
        <v>1</v>
      </c>
      <c r="AA37" s="2">
        <v>1</v>
      </c>
      <c r="AB37" s="2">
        <v>1</v>
      </c>
      <c r="AC37" s="2">
        <v>3</v>
      </c>
      <c r="AD37" s="2">
        <v>4</v>
      </c>
      <c r="AE37" s="2">
        <v>5</v>
      </c>
      <c r="AF37" s="2">
        <v>2</v>
      </c>
    </row>
    <row r="38" spans="1:32" x14ac:dyDescent="0.3">
      <c r="A38" s="2">
        <v>30</v>
      </c>
      <c r="B38" s="2" t="s">
        <v>215</v>
      </c>
      <c r="C38" s="2">
        <v>6</v>
      </c>
      <c r="D38" s="2">
        <v>1</v>
      </c>
      <c r="E38" s="2">
        <v>1</v>
      </c>
      <c r="F38" s="2">
        <v>1</v>
      </c>
      <c r="G38" s="2">
        <v>1</v>
      </c>
      <c r="H38" s="2">
        <v>2</v>
      </c>
      <c r="I38" s="2">
        <v>2</v>
      </c>
      <c r="J38" s="2" t="s">
        <v>124</v>
      </c>
      <c r="K38" s="2">
        <v>64</v>
      </c>
      <c r="L38" s="2">
        <v>3</v>
      </c>
      <c r="M38" s="2">
        <v>5</v>
      </c>
      <c r="N38" s="2">
        <v>5</v>
      </c>
      <c r="O38" s="2">
        <v>5</v>
      </c>
      <c r="P38" s="2">
        <v>1</v>
      </c>
      <c r="Q38" s="2">
        <v>5</v>
      </c>
      <c r="R38" s="2">
        <v>4</v>
      </c>
      <c r="S38" s="2">
        <v>4</v>
      </c>
      <c r="T38" s="2">
        <v>4</v>
      </c>
      <c r="U38" s="2">
        <v>4</v>
      </c>
      <c r="V38" s="2">
        <v>4</v>
      </c>
      <c r="W38" s="2">
        <v>5</v>
      </c>
      <c r="X38" s="2">
        <v>2</v>
      </c>
      <c r="Y38" s="2">
        <v>4</v>
      </c>
      <c r="Z38" s="2">
        <v>2</v>
      </c>
      <c r="AA38" s="2">
        <v>1</v>
      </c>
      <c r="AB38" s="2">
        <v>1</v>
      </c>
      <c r="AC38" s="2">
        <v>1</v>
      </c>
      <c r="AD38" s="2">
        <v>4</v>
      </c>
      <c r="AE38" s="2">
        <v>4</v>
      </c>
      <c r="AF38" s="2">
        <v>2</v>
      </c>
    </row>
    <row r="39" spans="1:32" x14ac:dyDescent="0.3">
      <c r="A39" s="2">
        <v>32</v>
      </c>
      <c r="B39" s="2" t="s">
        <v>202</v>
      </c>
      <c r="C39" s="2">
        <v>5</v>
      </c>
      <c r="D39" s="2">
        <v>3</v>
      </c>
      <c r="E39" s="2">
        <v>1</v>
      </c>
      <c r="F39" s="2">
        <v>1</v>
      </c>
      <c r="G39" s="2">
        <v>2</v>
      </c>
      <c r="H39" s="2">
        <v>3</v>
      </c>
      <c r="I39" s="2">
        <v>1</v>
      </c>
      <c r="J39" s="2" t="s">
        <v>235</v>
      </c>
      <c r="K39" s="2">
        <v>10</v>
      </c>
      <c r="L39" s="2">
        <v>3</v>
      </c>
      <c r="M39" s="2">
        <v>4</v>
      </c>
      <c r="N39" s="2">
        <v>3</v>
      </c>
      <c r="O39" s="2">
        <v>3</v>
      </c>
      <c r="P39" s="2">
        <v>3</v>
      </c>
      <c r="Q39" s="2">
        <v>2</v>
      </c>
      <c r="R39" s="2">
        <v>4</v>
      </c>
      <c r="S39" s="2">
        <v>3</v>
      </c>
      <c r="T39" s="2">
        <v>2</v>
      </c>
      <c r="U39" s="2">
        <v>3</v>
      </c>
      <c r="V39" s="2">
        <v>3</v>
      </c>
      <c r="W39" s="2">
        <v>4</v>
      </c>
      <c r="X39" s="2">
        <v>2</v>
      </c>
      <c r="Y39" s="2">
        <v>3</v>
      </c>
      <c r="Z39" s="2">
        <v>1</v>
      </c>
      <c r="AA39" s="2">
        <v>1</v>
      </c>
      <c r="AB39" s="2">
        <v>1.5</v>
      </c>
      <c r="AC39" s="2">
        <v>4</v>
      </c>
      <c r="AD39" s="2">
        <v>3</v>
      </c>
      <c r="AE39" s="2">
        <v>4</v>
      </c>
      <c r="AF39" s="2">
        <v>3</v>
      </c>
    </row>
    <row r="40" spans="1:32" x14ac:dyDescent="0.3">
      <c r="A40" s="2">
        <v>38</v>
      </c>
      <c r="B40" s="2" t="s">
        <v>204</v>
      </c>
      <c r="C40" s="2">
        <v>5</v>
      </c>
      <c r="D40" s="2">
        <v>3</v>
      </c>
      <c r="E40" s="2">
        <v>3</v>
      </c>
      <c r="F40" s="2">
        <v>1</v>
      </c>
      <c r="G40" s="2">
        <v>2</v>
      </c>
      <c r="H40" s="2">
        <v>2</v>
      </c>
      <c r="I40" s="2">
        <v>1</v>
      </c>
      <c r="J40" s="2" t="s">
        <v>161</v>
      </c>
      <c r="K40" s="2">
        <v>64</v>
      </c>
      <c r="L40" s="2">
        <v>3</v>
      </c>
      <c r="M40" s="2">
        <v>4</v>
      </c>
      <c r="N40" s="2">
        <v>4</v>
      </c>
      <c r="O40" s="2">
        <v>3</v>
      </c>
      <c r="P40" s="2">
        <v>3</v>
      </c>
      <c r="Q40" s="2">
        <v>2</v>
      </c>
      <c r="R40" s="2">
        <v>4</v>
      </c>
      <c r="S40" s="2">
        <v>4</v>
      </c>
      <c r="T40" s="2">
        <v>2</v>
      </c>
      <c r="U40" s="2">
        <v>4</v>
      </c>
      <c r="V40" s="2">
        <v>4</v>
      </c>
      <c r="W40" s="2">
        <v>5</v>
      </c>
      <c r="X40" s="2">
        <v>2</v>
      </c>
      <c r="Y40" s="2">
        <v>3</v>
      </c>
      <c r="Z40" s="2">
        <v>1</v>
      </c>
      <c r="AA40" s="2">
        <v>1</v>
      </c>
      <c r="AB40" s="2">
        <v>4</v>
      </c>
      <c r="AC40" s="2">
        <v>4</v>
      </c>
      <c r="AD40" s="2">
        <v>2</v>
      </c>
      <c r="AE40" s="2">
        <v>4</v>
      </c>
      <c r="AF40" s="2">
        <v>3</v>
      </c>
    </row>
    <row r="41" spans="1:32" x14ac:dyDescent="0.3">
      <c r="A41" s="2">
        <v>31</v>
      </c>
      <c r="B41" s="2"/>
      <c r="C41" s="2">
        <v>6</v>
      </c>
      <c r="D41" s="2">
        <v>1</v>
      </c>
      <c r="E41" s="2">
        <v>1</v>
      </c>
      <c r="F41" s="2">
        <v>1</v>
      </c>
      <c r="G41" s="2">
        <v>2</v>
      </c>
      <c r="H41" s="2">
        <v>1</v>
      </c>
      <c r="I41" s="2">
        <v>1</v>
      </c>
      <c r="J41" s="2"/>
      <c r="K41" s="2">
        <v>3</v>
      </c>
      <c r="L41" s="2">
        <v>3</v>
      </c>
      <c r="M41" s="2">
        <v>4</v>
      </c>
      <c r="N41" s="2">
        <v>4</v>
      </c>
      <c r="O41" s="2">
        <v>4</v>
      </c>
      <c r="P41" s="2">
        <v>1</v>
      </c>
      <c r="Q41" s="2">
        <v>1</v>
      </c>
      <c r="R41" s="2">
        <v>4</v>
      </c>
      <c r="S41" s="2">
        <v>4</v>
      </c>
      <c r="T41" s="2">
        <v>3</v>
      </c>
      <c r="U41" s="2">
        <v>4</v>
      </c>
      <c r="V41" s="2">
        <v>4</v>
      </c>
      <c r="W41" s="2">
        <v>5</v>
      </c>
      <c r="X41" s="2">
        <v>3</v>
      </c>
      <c r="Y41" s="2">
        <v>3</v>
      </c>
      <c r="Z41" s="2">
        <v>1</v>
      </c>
      <c r="AA41" s="2">
        <v>1</v>
      </c>
      <c r="AB41" s="2">
        <v>0.5</v>
      </c>
      <c r="AC41" s="2">
        <v>4</v>
      </c>
      <c r="AD41" s="2">
        <v>2</v>
      </c>
      <c r="AE41" s="2">
        <v>3</v>
      </c>
      <c r="AF41" s="2">
        <v>2</v>
      </c>
    </row>
    <row r="42" spans="1:32" x14ac:dyDescent="0.3">
      <c r="A42" s="2">
        <v>34</v>
      </c>
      <c r="B42" s="2" t="s">
        <v>205</v>
      </c>
      <c r="C42" s="2">
        <v>5</v>
      </c>
      <c r="D42" s="2">
        <v>1</v>
      </c>
      <c r="E42" s="2">
        <v>1</v>
      </c>
      <c r="F42" s="2">
        <v>1</v>
      </c>
      <c r="G42" s="2">
        <v>3</v>
      </c>
      <c r="H42" s="2">
        <v>3</v>
      </c>
      <c r="I42" s="2">
        <v>1</v>
      </c>
      <c r="J42" s="2" t="s">
        <v>236</v>
      </c>
      <c r="K42" s="2">
        <v>64</v>
      </c>
      <c r="L42" s="2">
        <v>4</v>
      </c>
      <c r="M42" s="2">
        <v>5</v>
      </c>
      <c r="N42" s="2">
        <v>4</v>
      </c>
      <c r="O42" s="2">
        <v>2</v>
      </c>
      <c r="P42" s="2">
        <v>1</v>
      </c>
      <c r="Q42" s="2">
        <v>4</v>
      </c>
      <c r="R42" s="2">
        <v>4</v>
      </c>
      <c r="S42" s="2">
        <v>5</v>
      </c>
      <c r="T42" s="2">
        <v>3</v>
      </c>
      <c r="U42" s="2">
        <v>3</v>
      </c>
      <c r="V42" s="2">
        <v>4</v>
      </c>
      <c r="W42" s="2">
        <v>5</v>
      </c>
      <c r="X42" s="2">
        <v>2</v>
      </c>
      <c r="Y42" s="2">
        <v>5</v>
      </c>
      <c r="Z42" s="2">
        <v>1</v>
      </c>
      <c r="AA42" s="2">
        <v>1</v>
      </c>
      <c r="AB42" s="2">
        <v>7</v>
      </c>
      <c r="AC42" s="2">
        <v>5</v>
      </c>
      <c r="AD42" s="2">
        <v>1</v>
      </c>
      <c r="AE42" s="2">
        <v>1</v>
      </c>
      <c r="AF42" s="2">
        <v>3</v>
      </c>
    </row>
    <row r="43" spans="1:32" x14ac:dyDescent="0.3">
      <c r="A43" s="2">
        <v>38</v>
      </c>
      <c r="B43" s="2" t="s">
        <v>201</v>
      </c>
      <c r="C43" s="2">
        <v>6</v>
      </c>
      <c r="D43" s="2">
        <v>1</v>
      </c>
      <c r="E43" s="2">
        <v>1</v>
      </c>
      <c r="F43" s="2">
        <v>1</v>
      </c>
      <c r="G43" s="2">
        <v>2</v>
      </c>
      <c r="H43" s="2">
        <v>3</v>
      </c>
      <c r="I43" s="2">
        <v>3</v>
      </c>
      <c r="J43" s="2" t="s">
        <v>237</v>
      </c>
      <c r="K43" s="2">
        <v>33</v>
      </c>
      <c r="L43" s="2">
        <v>4</v>
      </c>
      <c r="M43" s="2">
        <v>3</v>
      </c>
      <c r="N43" s="2">
        <v>3</v>
      </c>
      <c r="O43" s="2">
        <v>3</v>
      </c>
      <c r="P43" s="2">
        <v>3</v>
      </c>
      <c r="Q43" s="2">
        <v>3</v>
      </c>
      <c r="R43" s="2">
        <v>4</v>
      </c>
      <c r="S43" s="2">
        <v>3</v>
      </c>
      <c r="T43" s="2">
        <v>3</v>
      </c>
      <c r="U43" s="2">
        <v>3</v>
      </c>
      <c r="V43" s="2">
        <v>3</v>
      </c>
      <c r="W43" s="2">
        <v>4</v>
      </c>
      <c r="X43" s="2">
        <v>1</v>
      </c>
      <c r="Y43" s="2">
        <v>3</v>
      </c>
      <c r="Z43" s="2">
        <v>1</v>
      </c>
      <c r="AA43" s="2">
        <v>2</v>
      </c>
      <c r="AB43" s="2">
        <v>0</v>
      </c>
      <c r="AC43" s="2">
        <v>3</v>
      </c>
      <c r="AD43" s="2">
        <v>3</v>
      </c>
      <c r="AE43" s="2">
        <v>4</v>
      </c>
      <c r="AF43" s="2">
        <v>3</v>
      </c>
    </row>
    <row r="44" spans="1:32" x14ac:dyDescent="0.3">
      <c r="A44" s="2">
        <v>25</v>
      </c>
      <c r="B44" s="2"/>
      <c r="C44" s="2">
        <v>5</v>
      </c>
      <c r="D44" s="2">
        <v>2</v>
      </c>
      <c r="E44" s="2">
        <v>1</v>
      </c>
      <c r="F44" s="2">
        <v>2</v>
      </c>
      <c r="G44" s="2">
        <v>2</v>
      </c>
      <c r="H44" s="2">
        <v>2</v>
      </c>
      <c r="I44" s="2">
        <v>2</v>
      </c>
      <c r="J44" s="2"/>
      <c r="K44" s="2">
        <v>10</v>
      </c>
      <c r="L44" s="2">
        <v>4</v>
      </c>
      <c r="M44" s="2">
        <v>3</v>
      </c>
      <c r="N44" s="2">
        <v>3</v>
      </c>
      <c r="O44" s="2">
        <v>4</v>
      </c>
      <c r="P44" s="2">
        <v>1</v>
      </c>
      <c r="Q44" s="2">
        <v>3</v>
      </c>
      <c r="R44" s="2">
        <v>4</v>
      </c>
      <c r="S44" s="2">
        <v>3</v>
      </c>
      <c r="T44" s="2">
        <v>4</v>
      </c>
      <c r="U44" s="2">
        <v>3</v>
      </c>
      <c r="V44" s="2">
        <v>3</v>
      </c>
      <c r="W44" s="2">
        <v>3</v>
      </c>
      <c r="X44" s="2">
        <v>2</v>
      </c>
      <c r="Y44" s="2">
        <v>3</v>
      </c>
      <c r="Z44" s="2">
        <v>1</v>
      </c>
      <c r="AA44" s="2">
        <v>2</v>
      </c>
      <c r="AB44" s="2">
        <v>0</v>
      </c>
      <c r="AC44" s="2">
        <v>3</v>
      </c>
      <c r="AD44" s="2">
        <v>3</v>
      </c>
      <c r="AE44" s="2">
        <v>3</v>
      </c>
      <c r="AF44" s="2">
        <v>3</v>
      </c>
    </row>
    <row r="45" spans="1:32" x14ac:dyDescent="0.3">
      <c r="A45" s="2">
        <v>31</v>
      </c>
      <c r="B45" s="2" t="s">
        <v>216</v>
      </c>
      <c r="C45" s="2">
        <v>5</v>
      </c>
      <c r="D45" s="2">
        <v>3</v>
      </c>
      <c r="E45" s="2">
        <v>1</v>
      </c>
      <c r="F45" s="2">
        <v>1</v>
      </c>
      <c r="G45" s="2">
        <v>2</v>
      </c>
      <c r="H45" s="2">
        <v>1</v>
      </c>
      <c r="I45" s="2">
        <v>1</v>
      </c>
      <c r="J45" s="2"/>
      <c r="K45" s="2">
        <v>200</v>
      </c>
      <c r="L45" s="2">
        <v>3</v>
      </c>
      <c r="M45" s="2">
        <v>3</v>
      </c>
      <c r="N45" s="2">
        <v>4</v>
      </c>
      <c r="O45" s="2">
        <v>4</v>
      </c>
      <c r="P45" s="2">
        <v>1</v>
      </c>
      <c r="Q45" s="2">
        <v>5</v>
      </c>
      <c r="R45" s="2">
        <v>3</v>
      </c>
      <c r="S45" s="2">
        <v>4</v>
      </c>
      <c r="T45" s="2">
        <v>5</v>
      </c>
      <c r="U45" s="2">
        <v>4</v>
      </c>
      <c r="V45" s="2">
        <v>3</v>
      </c>
      <c r="W45" s="2">
        <v>3</v>
      </c>
      <c r="X45" s="2">
        <v>2</v>
      </c>
      <c r="Y45" s="2">
        <v>3</v>
      </c>
      <c r="Z45" s="2">
        <v>2</v>
      </c>
      <c r="AA45" s="2">
        <v>1</v>
      </c>
      <c r="AB45" s="2">
        <v>1</v>
      </c>
      <c r="AC45" s="2">
        <v>4</v>
      </c>
      <c r="AD45" s="2">
        <v>4</v>
      </c>
      <c r="AE45" s="2">
        <v>4</v>
      </c>
      <c r="AF45" s="2">
        <v>2</v>
      </c>
    </row>
    <row r="46" spans="1:32" x14ac:dyDescent="0.3">
      <c r="A46" s="2">
        <v>29</v>
      </c>
      <c r="B46" s="2" t="s">
        <v>202</v>
      </c>
      <c r="C46" s="2">
        <v>5</v>
      </c>
      <c r="D46" s="2">
        <v>1</v>
      </c>
      <c r="E46" s="2">
        <v>1</v>
      </c>
      <c r="F46" s="2">
        <v>1</v>
      </c>
      <c r="G46" s="2">
        <v>2</v>
      </c>
      <c r="H46" s="2">
        <v>2</v>
      </c>
      <c r="I46" s="2">
        <v>2</v>
      </c>
      <c r="J46" s="2"/>
      <c r="K46" s="2">
        <v>20</v>
      </c>
      <c r="L46" s="2">
        <v>4</v>
      </c>
      <c r="M46" s="2">
        <v>5</v>
      </c>
      <c r="N46" s="2">
        <v>5</v>
      </c>
      <c r="O46" s="2">
        <v>5</v>
      </c>
      <c r="P46" s="2">
        <v>5</v>
      </c>
      <c r="Q46" s="2">
        <v>5</v>
      </c>
      <c r="R46" s="2">
        <v>5</v>
      </c>
      <c r="S46" s="2">
        <v>1</v>
      </c>
      <c r="T46" s="2">
        <v>5</v>
      </c>
      <c r="U46" s="2">
        <v>3</v>
      </c>
      <c r="V46" s="2">
        <v>5</v>
      </c>
      <c r="W46" s="2">
        <v>5</v>
      </c>
      <c r="X46" s="2">
        <v>2</v>
      </c>
      <c r="Y46" s="2">
        <v>3</v>
      </c>
      <c r="Z46" s="2">
        <v>1</v>
      </c>
      <c r="AA46" s="2">
        <v>1</v>
      </c>
      <c r="AB46" s="2">
        <v>3</v>
      </c>
      <c r="AC46" s="2">
        <v>2</v>
      </c>
      <c r="AD46" s="2">
        <v>1</v>
      </c>
      <c r="AE46" s="2">
        <v>2</v>
      </c>
      <c r="AF46" s="2">
        <v>3</v>
      </c>
    </row>
    <row r="47" spans="1:32" x14ac:dyDescent="0.3">
      <c r="A47" s="2">
        <v>31</v>
      </c>
      <c r="B47" s="2"/>
      <c r="C47" s="2">
        <v>5</v>
      </c>
      <c r="D47" s="2">
        <v>1</v>
      </c>
      <c r="E47" s="2">
        <v>4</v>
      </c>
      <c r="F47" s="2">
        <v>1</v>
      </c>
      <c r="G47" s="2">
        <v>2</v>
      </c>
      <c r="H47" s="2">
        <v>2</v>
      </c>
      <c r="I47" s="2">
        <v>2</v>
      </c>
      <c r="J47" s="2"/>
      <c r="K47" s="2">
        <v>85</v>
      </c>
      <c r="L47" s="2">
        <v>2</v>
      </c>
      <c r="M47" s="2">
        <v>5</v>
      </c>
      <c r="N47" s="2">
        <v>4</v>
      </c>
      <c r="O47" s="2">
        <v>4</v>
      </c>
      <c r="P47" s="2">
        <v>5</v>
      </c>
      <c r="Q47" s="2">
        <v>4</v>
      </c>
      <c r="R47" s="2">
        <v>4</v>
      </c>
      <c r="S47" s="2">
        <v>5</v>
      </c>
      <c r="T47" s="2">
        <v>3</v>
      </c>
      <c r="U47" s="2">
        <v>2</v>
      </c>
      <c r="V47" s="2">
        <v>3</v>
      </c>
      <c r="W47" s="2">
        <v>3</v>
      </c>
      <c r="X47" s="2">
        <v>2</v>
      </c>
      <c r="Y47" s="2">
        <v>5</v>
      </c>
      <c r="Z47" s="2">
        <v>1</v>
      </c>
      <c r="AA47" s="2">
        <v>1</v>
      </c>
      <c r="AB47" s="2">
        <v>2</v>
      </c>
      <c r="AC47" s="2">
        <v>5</v>
      </c>
      <c r="AD47" s="2">
        <v>2</v>
      </c>
      <c r="AE47" s="2">
        <v>4</v>
      </c>
      <c r="AF47" s="2">
        <v>3</v>
      </c>
    </row>
    <row r="48" spans="1:32" x14ac:dyDescent="0.3">
      <c r="A48" s="2">
        <v>35</v>
      </c>
      <c r="B48" s="2"/>
      <c r="C48" s="2">
        <v>6</v>
      </c>
      <c r="D48" s="2">
        <v>1</v>
      </c>
      <c r="E48" s="2">
        <v>1</v>
      </c>
      <c r="F48" s="2">
        <v>1</v>
      </c>
      <c r="G48" s="2">
        <v>2</v>
      </c>
      <c r="H48" s="2">
        <v>1</v>
      </c>
      <c r="I48" s="2">
        <v>2</v>
      </c>
      <c r="J48" s="2"/>
      <c r="K48" s="2">
        <v>1</v>
      </c>
      <c r="L48" s="2">
        <v>2</v>
      </c>
      <c r="M48" s="2">
        <v>5</v>
      </c>
      <c r="N48" s="2">
        <v>5</v>
      </c>
      <c r="O48" s="2">
        <v>5</v>
      </c>
      <c r="P48" s="2">
        <v>5</v>
      </c>
      <c r="Q48" s="2">
        <v>1</v>
      </c>
      <c r="R48" s="2">
        <v>5</v>
      </c>
      <c r="S48" s="2">
        <v>5</v>
      </c>
      <c r="T48" s="2">
        <v>5</v>
      </c>
      <c r="U48" s="2">
        <v>5</v>
      </c>
      <c r="V48" s="2">
        <v>5</v>
      </c>
      <c r="W48" s="2">
        <v>5</v>
      </c>
      <c r="X48" s="2">
        <v>4</v>
      </c>
      <c r="Y48" s="2">
        <v>5</v>
      </c>
      <c r="Z48" s="2">
        <v>2</v>
      </c>
      <c r="AA48" s="2">
        <v>2</v>
      </c>
      <c r="AB48" s="2">
        <v>0</v>
      </c>
      <c r="AC48" s="2">
        <v>5</v>
      </c>
      <c r="AD48" s="2">
        <v>5</v>
      </c>
      <c r="AE48" s="2">
        <v>5</v>
      </c>
      <c r="AF48" s="2">
        <v>3</v>
      </c>
    </row>
    <row r="49" spans="1:32" x14ac:dyDescent="0.3">
      <c r="A49" s="2">
        <v>36</v>
      </c>
      <c r="B49" s="2" t="s">
        <v>192</v>
      </c>
      <c r="C49" s="2">
        <v>6</v>
      </c>
      <c r="D49" s="2">
        <v>1</v>
      </c>
      <c r="E49" s="2">
        <v>1</v>
      </c>
      <c r="F49" s="2">
        <v>2</v>
      </c>
      <c r="G49" s="2">
        <v>2</v>
      </c>
      <c r="H49" s="2">
        <v>1</v>
      </c>
      <c r="I49" s="2">
        <v>2</v>
      </c>
      <c r="J49" s="2" t="s">
        <v>238</v>
      </c>
      <c r="K49" s="2">
        <v>1</v>
      </c>
      <c r="L49" s="2">
        <v>4</v>
      </c>
      <c r="M49" s="2">
        <v>3</v>
      </c>
      <c r="N49" s="2">
        <v>3</v>
      </c>
      <c r="O49" s="2">
        <v>5</v>
      </c>
      <c r="P49" s="2">
        <v>5</v>
      </c>
      <c r="Q49" s="2">
        <v>3</v>
      </c>
      <c r="R49" s="2">
        <v>5</v>
      </c>
      <c r="S49" s="2">
        <v>5</v>
      </c>
      <c r="T49" s="2">
        <v>5</v>
      </c>
      <c r="U49" s="2">
        <v>5</v>
      </c>
      <c r="V49" s="2">
        <v>5</v>
      </c>
      <c r="W49" s="2">
        <v>5</v>
      </c>
      <c r="X49" s="2">
        <v>4</v>
      </c>
      <c r="Y49" s="2">
        <v>5</v>
      </c>
      <c r="Z49" s="2">
        <v>2</v>
      </c>
      <c r="AA49" s="2">
        <v>2</v>
      </c>
      <c r="AB49" s="2">
        <v>0</v>
      </c>
      <c r="AC49" s="2">
        <v>5</v>
      </c>
      <c r="AD49" s="2">
        <v>5</v>
      </c>
      <c r="AE49" s="2">
        <v>5</v>
      </c>
      <c r="AF49" s="2">
        <v>3</v>
      </c>
    </row>
    <row r="50" spans="1:32" x14ac:dyDescent="0.3">
      <c r="A50" s="2">
        <v>41</v>
      </c>
      <c r="B50" s="2" t="s">
        <v>77</v>
      </c>
      <c r="C50" s="2">
        <v>6</v>
      </c>
      <c r="D50" s="2">
        <v>1</v>
      </c>
      <c r="E50" s="2">
        <v>1</v>
      </c>
      <c r="F50" s="2">
        <v>1</v>
      </c>
      <c r="G50" s="2">
        <v>2</v>
      </c>
      <c r="H50" s="2">
        <v>1</v>
      </c>
      <c r="I50" s="2">
        <v>1</v>
      </c>
      <c r="J50" s="2" t="s">
        <v>186</v>
      </c>
      <c r="K50" s="2">
        <v>64</v>
      </c>
      <c r="L50" s="2">
        <v>1</v>
      </c>
      <c r="M50" s="2">
        <v>4</v>
      </c>
      <c r="N50" s="2">
        <v>4</v>
      </c>
      <c r="O50" s="2">
        <v>4</v>
      </c>
      <c r="P50" s="2">
        <v>4</v>
      </c>
      <c r="Q50" s="2">
        <v>2</v>
      </c>
      <c r="R50" s="2">
        <v>4</v>
      </c>
      <c r="S50" s="2">
        <v>3</v>
      </c>
      <c r="T50" s="2">
        <v>4</v>
      </c>
      <c r="U50" s="2">
        <v>3</v>
      </c>
      <c r="V50" s="2">
        <v>3</v>
      </c>
      <c r="W50" s="2">
        <v>5</v>
      </c>
      <c r="X50" s="2">
        <v>2</v>
      </c>
      <c r="Y50" s="2">
        <v>3</v>
      </c>
      <c r="Z50" s="2">
        <v>1</v>
      </c>
      <c r="AA50" s="2">
        <v>2</v>
      </c>
      <c r="AB50" s="2">
        <v>0</v>
      </c>
      <c r="AC50" s="2">
        <v>3</v>
      </c>
      <c r="AD50" s="2">
        <v>4</v>
      </c>
      <c r="AE50" s="2">
        <v>4</v>
      </c>
      <c r="AF50" s="2">
        <v>2</v>
      </c>
    </row>
    <row r="51" spans="1:32" x14ac:dyDescent="0.3">
      <c r="A51" s="2">
        <v>30</v>
      </c>
      <c r="B51" s="2" t="s">
        <v>201</v>
      </c>
      <c r="C51" s="2">
        <v>5</v>
      </c>
      <c r="D51" s="2">
        <v>1</v>
      </c>
      <c r="E51" s="2">
        <v>2</v>
      </c>
      <c r="F51" s="2">
        <v>1</v>
      </c>
      <c r="G51" s="2">
        <v>2</v>
      </c>
      <c r="H51" s="2">
        <v>2</v>
      </c>
      <c r="I51" s="2">
        <v>2</v>
      </c>
      <c r="J51" s="2" t="s">
        <v>235</v>
      </c>
      <c r="K51" s="2">
        <v>25</v>
      </c>
      <c r="L51" s="2">
        <v>3</v>
      </c>
      <c r="M51" s="2">
        <v>3</v>
      </c>
      <c r="N51" s="2">
        <v>4</v>
      </c>
      <c r="O51" s="2">
        <v>3</v>
      </c>
      <c r="P51" s="2">
        <v>1</v>
      </c>
      <c r="Q51" s="2">
        <v>5</v>
      </c>
      <c r="R51" s="2">
        <v>3</v>
      </c>
      <c r="S51" s="2">
        <v>3</v>
      </c>
      <c r="T51" s="2">
        <v>5</v>
      </c>
      <c r="U51" s="2">
        <v>5</v>
      </c>
      <c r="V51" s="2">
        <v>4</v>
      </c>
      <c r="W51" s="2">
        <v>4</v>
      </c>
      <c r="X51" s="2">
        <v>2</v>
      </c>
      <c r="Y51" s="2">
        <v>3</v>
      </c>
      <c r="Z51" s="2">
        <v>2</v>
      </c>
      <c r="AA51" s="2">
        <v>2</v>
      </c>
      <c r="AB51" s="2">
        <v>0</v>
      </c>
      <c r="AC51" s="2">
        <v>3</v>
      </c>
      <c r="AD51" s="2">
        <v>1</v>
      </c>
      <c r="AE51" s="2">
        <v>2</v>
      </c>
      <c r="AF5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6784-ABAA-4A18-8795-439213BDD8C7}">
  <dimension ref="A1"/>
  <sheetViews>
    <sheetView showGridLines="0" tabSelected="1" workbookViewId="0">
      <selection activeCell="Q2" sqref="Q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A4BE-B9E1-4CBE-964B-5B717045C3E7}">
  <dimension ref="A1:AD51"/>
  <sheetViews>
    <sheetView topLeftCell="B1" workbookViewId="0">
      <selection activeCell="R2" sqref="R2:R51"/>
    </sheetView>
  </sheetViews>
  <sheetFormatPr defaultRowHeight="14.4" x14ac:dyDescent="0.3"/>
  <cols>
    <col min="6" max="6" width="15.88671875" customWidth="1"/>
    <col min="7" max="7" width="11" customWidth="1"/>
    <col min="12" max="12" width="31.109375" customWidth="1"/>
  </cols>
  <sheetData>
    <row r="1" spans="1:30" ht="112.2" customHeight="1" x14ac:dyDescent="0.3">
      <c r="A1" s="2" t="s">
        <v>190</v>
      </c>
      <c r="B1" s="3" t="s">
        <v>207</v>
      </c>
      <c r="C1" s="3" t="s">
        <v>217</v>
      </c>
      <c r="D1" s="3" t="s">
        <v>219</v>
      </c>
      <c r="E1" s="3" t="s">
        <v>221</v>
      </c>
      <c r="F1" s="3" t="s">
        <v>223</v>
      </c>
      <c r="G1" s="3" t="s">
        <v>225</v>
      </c>
      <c r="H1" s="3" t="s">
        <v>227</v>
      </c>
      <c r="I1" s="3" t="s">
        <v>240</v>
      </c>
      <c r="J1" s="3" t="s">
        <v>250</v>
      </c>
      <c r="K1" s="3" t="s">
        <v>251</v>
      </c>
      <c r="L1" s="3" t="s">
        <v>252</v>
      </c>
      <c r="M1" s="3" t="s">
        <v>253</v>
      </c>
      <c r="N1" s="3" t="s">
        <v>254</v>
      </c>
      <c r="O1" s="3" t="s">
        <v>242</v>
      </c>
      <c r="P1" s="3" t="s">
        <v>255</v>
      </c>
      <c r="Q1" s="3" t="s">
        <v>256</v>
      </c>
      <c r="R1" s="3" t="s">
        <v>257</v>
      </c>
      <c r="S1" s="3" t="s">
        <v>258</v>
      </c>
      <c r="T1" s="3" t="s">
        <v>259</v>
      </c>
      <c r="U1" s="3" t="s">
        <v>260</v>
      </c>
      <c r="V1" s="3" t="s">
        <v>243</v>
      </c>
      <c r="W1" s="3" t="s">
        <v>261</v>
      </c>
      <c r="X1" s="3" t="s">
        <v>262</v>
      </c>
      <c r="Y1" s="3" t="s">
        <v>263</v>
      </c>
      <c r="Z1" s="3" t="s">
        <v>264</v>
      </c>
      <c r="AA1" s="3" t="s">
        <v>265</v>
      </c>
      <c r="AB1" s="3" t="s">
        <v>266</v>
      </c>
      <c r="AC1" s="3" t="s">
        <v>267</v>
      </c>
      <c r="AD1" s="3" t="s">
        <v>268</v>
      </c>
    </row>
    <row r="2" spans="1:30" x14ac:dyDescent="0.3">
      <c r="A2" s="2">
        <v>32</v>
      </c>
      <c r="B2" s="2">
        <v>6</v>
      </c>
      <c r="C2" s="2">
        <v>1</v>
      </c>
      <c r="D2" s="2">
        <v>4</v>
      </c>
      <c r="E2" s="2">
        <v>2</v>
      </c>
      <c r="F2" s="2">
        <v>3</v>
      </c>
      <c r="G2" s="2">
        <v>3</v>
      </c>
      <c r="H2" s="2">
        <v>2</v>
      </c>
      <c r="I2" s="2">
        <v>7</v>
      </c>
      <c r="J2" s="2">
        <v>3</v>
      </c>
      <c r="K2" s="2">
        <v>5</v>
      </c>
      <c r="L2" s="2">
        <v>4</v>
      </c>
      <c r="M2" s="2">
        <v>4</v>
      </c>
      <c r="N2" s="2">
        <v>4</v>
      </c>
      <c r="O2" s="2">
        <v>3</v>
      </c>
      <c r="P2" s="2">
        <v>4</v>
      </c>
      <c r="Q2" s="2">
        <v>3</v>
      </c>
      <c r="R2" s="2">
        <v>3</v>
      </c>
      <c r="S2" s="2">
        <v>4</v>
      </c>
      <c r="T2" s="2">
        <v>3</v>
      </c>
      <c r="U2" s="2">
        <v>4</v>
      </c>
      <c r="V2" s="2">
        <v>2</v>
      </c>
      <c r="W2" s="2">
        <v>5</v>
      </c>
      <c r="X2" s="2">
        <v>1</v>
      </c>
      <c r="Y2" s="2">
        <v>1</v>
      </c>
      <c r="Z2" s="2">
        <v>2</v>
      </c>
      <c r="AA2" s="2">
        <v>4</v>
      </c>
      <c r="AB2" s="2">
        <v>4</v>
      </c>
      <c r="AC2" s="2">
        <v>4</v>
      </c>
      <c r="AD2" s="2">
        <v>1</v>
      </c>
    </row>
    <row r="3" spans="1:30" x14ac:dyDescent="0.3">
      <c r="A3" s="2">
        <v>22</v>
      </c>
      <c r="B3" s="2">
        <v>6</v>
      </c>
      <c r="C3" s="2">
        <v>2</v>
      </c>
      <c r="D3" s="2">
        <v>1</v>
      </c>
      <c r="E3" s="2">
        <v>2</v>
      </c>
      <c r="F3" s="2">
        <v>2</v>
      </c>
      <c r="G3" s="2">
        <v>1</v>
      </c>
      <c r="H3" s="2">
        <v>1</v>
      </c>
      <c r="I3" s="2">
        <v>30</v>
      </c>
      <c r="J3" s="2">
        <v>2</v>
      </c>
      <c r="K3" s="2">
        <v>3</v>
      </c>
      <c r="L3" s="2">
        <v>3</v>
      </c>
      <c r="M3" s="2">
        <v>4</v>
      </c>
      <c r="N3" s="2">
        <v>2</v>
      </c>
      <c r="O3" s="2">
        <v>1</v>
      </c>
      <c r="P3" s="2">
        <v>5</v>
      </c>
      <c r="Q3" s="2">
        <v>3</v>
      </c>
      <c r="R3" s="2">
        <v>3</v>
      </c>
      <c r="S3" s="2">
        <v>5</v>
      </c>
      <c r="T3" s="2">
        <v>4</v>
      </c>
      <c r="U3" s="2">
        <v>4</v>
      </c>
      <c r="V3" s="2">
        <v>2</v>
      </c>
      <c r="W3" s="2">
        <v>3</v>
      </c>
      <c r="X3" s="2">
        <v>1</v>
      </c>
      <c r="Y3" s="2">
        <v>2</v>
      </c>
      <c r="Z3" s="2">
        <v>0</v>
      </c>
      <c r="AA3" s="2">
        <v>3</v>
      </c>
      <c r="AB3" s="2">
        <v>3</v>
      </c>
      <c r="AC3" s="2">
        <v>5</v>
      </c>
      <c r="AD3" s="2">
        <v>2</v>
      </c>
    </row>
    <row r="4" spans="1:30" x14ac:dyDescent="0.3">
      <c r="A4" s="2">
        <v>60</v>
      </c>
      <c r="B4" s="2">
        <v>6</v>
      </c>
      <c r="C4" s="2">
        <v>1</v>
      </c>
      <c r="D4" s="2">
        <v>1</v>
      </c>
      <c r="E4" s="2">
        <v>1</v>
      </c>
      <c r="F4" s="2">
        <v>3</v>
      </c>
      <c r="G4" s="2">
        <v>1</v>
      </c>
      <c r="H4" s="2">
        <v>2</v>
      </c>
      <c r="I4" s="2">
        <v>110</v>
      </c>
      <c r="J4" s="2">
        <v>2</v>
      </c>
      <c r="K4" s="2">
        <v>4</v>
      </c>
      <c r="L4" s="2">
        <v>4</v>
      </c>
      <c r="M4" s="2">
        <v>4</v>
      </c>
      <c r="N4" s="2">
        <v>1</v>
      </c>
      <c r="O4" s="2">
        <v>5</v>
      </c>
      <c r="P4" s="2">
        <v>3</v>
      </c>
      <c r="Q4" s="2">
        <v>4</v>
      </c>
      <c r="R4" s="2">
        <v>4</v>
      </c>
      <c r="S4" s="2">
        <v>1</v>
      </c>
      <c r="T4" s="2">
        <v>4</v>
      </c>
      <c r="U4" s="2">
        <v>4</v>
      </c>
      <c r="V4" s="2">
        <v>2</v>
      </c>
      <c r="W4" s="2">
        <v>4</v>
      </c>
      <c r="X4" s="2">
        <v>2</v>
      </c>
      <c r="Y4" s="2">
        <v>2</v>
      </c>
      <c r="Z4" s="2">
        <v>0</v>
      </c>
      <c r="AA4" s="2">
        <v>3</v>
      </c>
      <c r="AB4" s="2">
        <v>3</v>
      </c>
      <c r="AC4" s="2">
        <v>4</v>
      </c>
      <c r="AD4" s="2">
        <v>2</v>
      </c>
    </row>
    <row r="5" spans="1:30" x14ac:dyDescent="0.3">
      <c r="A5" s="2">
        <v>45</v>
      </c>
      <c r="B5" s="2">
        <v>6</v>
      </c>
      <c r="C5" s="2">
        <v>3</v>
      </c>
      <c r="D5" s="2">
        <v>1</v>
      </c>
      <c r="E5" s="2">
        <v>1</v>
      </c>
      <c r="F5" s="2">
        <v>2</v>
      </c>
      <c r="G5" s="2">
        <v>2</v>
      </c>
      <c r="H5" s="2">
        <v>1</v>
      </c>
      <c r="I5" s="2">
        <v>5</v>
      </c>
      <c r="J5" s="2">
        <v>4</v>
      </c>
      <c r="K5" s="2">
        <v>1</v>
      </c>
      <c r="L5" s="2">
        <v>1</v>
      </c>
      <c r="M5" s="2">
        <v>1</v>
      </c>
      <c r="N5" s="2">
        <v>1</v>
      </c>
      <c r="O5" s="2">
        <v>5</v>
      </c>
      <c r="P5" s="2">
        <v>2</v>
      </c>
      <c r="Q5" s="2">
        <v>2</v>
      </c>
      <c r="R5" s="2">
        <v>1</v>
      </c>
      <c r="S5" s="2">
        <v>4</v>
      </c>
      <c r="T5" s="2">
        <v>5</v>
      </c>
      <c r="U5" s="2">
        <v>5</v>
      </c>
      <c r="V5" s="2">
        <v>3</v>
      </c>
      <c r="W5" s="2">
        <v>3</v>
      </c>
      <c r="X5" s="2">
        <v>1</v>
      </c>
      <c r="Y5" s="2">
        <v>2</v>
      </c>
      <c r="Z5" s="2">
        <v>0</v>
      </c>
      <c r="AA5" s="2">
        <v>4</v>
      </c>
      <c r="AB5" s="2">
        <v>3</v>
      </c>
      <c r="AC5" s="2">
        <v>2</v>
      </c>
      <c r="AD5" s="2">
        <v>2</v>
      </c>
    </row>
    <row r="6" spans="1:30" x14ac:dyDescent="0.3">
      <c r="A6" s="2">
        <v>33</v>
      </c>
      <c r="B6" s="2">
        <v>5</v>
      </c>
      <c r="C6" s="2">
        <v>3</v>
      </c>
      <c r="D6" s="2">
        <v>1</v>
      </c>
      <c r="E6" s="2">
        <v>2</v>
      </c>
      <c r="F6" s="2">
        <v>2</v>
      </c>
      <c r="G6" s="2">
        <v>3</v>
      </c>
      <c r="H6" s="2">
        <v>2</v>
      </c>
      <c r="I6" s="2">
        <v>50</v>
      </c>
      <c r="J6" s="2">
        <v>2</v>
      </c>
      <c r="K6" s="2">
        <v>3</v>
      </c>
      <c r="L6" s="2">
        <v>3</v>
      </c>
      <c r="M6" s="2">
        <v>4</v>
      </c>
      <c r="N6" s="2">
        <v>4</v>
      </c>
      <c r="O6" s="2">
        <v>2</v>
      </c>
      <c r="P6" s="2">
        <v>5</v>
      </c>
      <c r="Q6" s="2">
        <v>4</v>
      </c>
      <c r="R6" s="2">
        <v>3</v>
      </c>
      <c r="S6" s="2">
        <v>4</v>
      </c>
      <c r="T6" s="2">
        <v>4</v>
      </c>
      <c r="U6" s="2">
        <v>5</v>
      </c>
      <c r="V6" s="2">
        <v>1</v>
      </c>
      <c r="W6" s="2">
        <v>4</v>
      </c>
      <c r="X6" s="2">
        <v>2</v>
      </c>
      <c r="Y6" s="2">
        <v>1</v>
      </c>
      <c r="Z6" s="2">
        <v>1.5</v>
      </c>
      <c r="AA6" s="2">
        <v>5</v>
      </c>
      <c r="AB6" s="2">
        <v>5</v>
      </c>
      <c r="AC6" s="2">
        <v>4</v>
      </c>
      <c r="AD6" s="2">
        <v>2</v>
      </c>
    </row>
    <row r="7" spans="1:30" x14ac:dyDescent="0.3">
      <c r="A7" s="2">
        <v>28</v>
      </c>
      <c r="B7" s="2">
        <v>5</v>
      </c>
      <c r="C7" s="2">
        <v>2</v>
      </c>
      <c r="D7" s="2">
        <v>1</v>
      </c>
      <c r="E7" s="2">
        <v>1</v>
      </c>
      <c r="F7" s="2">
        <v>2</v>
      </c>
      <c r="G7" s="2">
        <v>1</v>
      </c>
      <c r="H7" s="2">
        <v>2</v>
      </c>
      <c r="I7" s="2">
        <v>12</v>
      </c>
      <c r="J7" s="2">
        <v>2</v>
      </c>
      <c r="K7" s="2">
        <v>3</v>
      </c>
      <c r="L7" s="2">
        <v>3</v>
      </c>
      <c r="M7" s="2">
        <v>3</v>
      </c>
      <c r="N7" s="2">
        <v>5</v>
      </c>
      <c r="O7" s="2">
        <v>5</v>
      </c>
      <c r="P7" s="2">
        <v>2</v>
      </c>
      <c r="Q7" s="2">
        <v>2</v>
      </c>
      <c r="R7" s="2">
        <v>3</v>
      </c>
      <c r="S7" s="2">
        <v>2</v>
      </c>
      <c r="T7" s="2">
        <v>3</v>
      </c>
      <c r="U7" s="2">
        <v>2</v>
      </c>
      <c r="V7" s="2">
        <v>4</v>
      </c>
      <c r="W7" s="2">
        <v>1</v>
      </c>
      <c r="X7" s="2">
        <v>1</v>
      </c>
      <c r="Y7" s="2">
        <v>1</v>
      </c>
      <c r="Z7" s="2">
        <v>2</v>
      </c>
      <c r="AA7" s="2">
        <v>2</v>
      </c>
      <c r="AB7" s="2">
        <v>1</v>
      </c>
      <c r="AC7" s="2">
        <v>1</v>
      </c>
      <c r="AD7" s="2">
        <v>1</v>
      </c>
    </row>
    <row r="8" spans="1:30" x14ac:dyDescent="0.3">
      <c r="A8" s="2">
        <v>31</v>
      </c>
      <c r="B8" s="2">
        <v>6</v>
      </c>
      <c r="C8" s="2">
        <v>1</v>
      </c>
      <c r="D8" s="2">
        <v>1</v>
      </c>
      <c r="E8" s="2">
        <v>1</v>
      </c>
      <c r="F8" s="2">
        <v>3</v>
      </c>
      <c r="G8" s="2">
        <v>2</v>
      </c>
      <c r="H8" s="2">
        <v>2</v>
      </c>
      <c r="I8" s="2">
        <v>1</v>
      </c>
      <c r="J8" s="2">
        <v>4</v>
      </c>
      <c r="K8" s="2">
        <v>1</v>
      </c>
      <c r="L8" s="2">
        <v>1</v>
      </c>
      <c r="M8" s="2">
        <v>1</v>
      </c>
      <c r="N8" s="2">
        <v>3</v>
      </c>
      <c r="O8" s="2">
        <v>5</v>
      </c>
      <c r="P8" s="2">
        <v>1</v>
      </c>
      <c r="Q8" s="2">
        <v>2</v>
      </c>
      <c r="R8" s="2">
        <v>3</v>
      </c>
      <c r="S8" s="2">
        <v>3</v>
      </c>
      <c r="T8" s="2">
        <v>4</v>
      </c>
      <c r="U8" s="2">
        <v>1</v>
      </c>
      <c r="V8" s="2">
        <v>3</v>
      </c>
      <c r="W8" s="2">
        <v>2</v>
      </c>
      <c r="X8" s="2">
        <v>2</v>
      </c>
      <c r="Y8" s="2">
        <v>2</v>
      </c>
      <c r="Z8" s="2">
        <v>0</v>
      </c>
      <c r="AA8" s="2">
        <v>1</v>
      </c>
      <c r="AB8" s="2">
        <v>1</v>
      </c>
      <c r="AC8" s="2">
        <v>2</v>
      </c>
      <c r="AD8" s="2">
        <v>1</v>
      </c>
    </row>
    <row r="9" spans="1:30" x14ac:dyDescent="0.3">
      <c r="A9" s="2">
        <v>27</v>
      </c>
      <c r="B9" s="2">
        <v>5</v>
      </c>
      <c r="C9" s="2">
        <v>3</v>
      </c>
      <c r="D9" s="2">
        <v>1</v>
      </c>
      <c r="E9" s="2">
        <v>1</v>
      </c>
      <c r="F9" s="2">
        <v>2</v>
      </c>
      <c r="G9" s="2">
        <v>1</v>
      </c>
      <c r="H9" s="2">
        <v>2</v>
      </c>
      <c r="I9" s="2">
        <v>650</v>
      </c>
      <c r="J9" s="2">
        <v>1</v>
      </c>
      <c r="K9" s="2">
        <v>5</v>
      </c>
      <c r="L9" s="2">
        <v>4</v>
      </c>
      <c r="M9" s="2">
        <v>5</v>
      </c>
      <c r="N9" s="2">
        <v>4</v>
      </c>
      <c r="O9" s="2">
        <v>1</v>
      </c>
      <c r="P9" s="2">
        <v>5</v>
      </c>
      <c r="Q9" s="2">
        <v>4</v>
      </c>
      <c r="R9" s="2">
        <v>5</v>
      </c>
      <c r="S9" s="2">
        <v>4</v>
      </c>
      <c r="T9" s="2">
        <v>3</v>
      </c>
      <c r="U9" s="2">
        <v>5</v>
      </c>
      <c r="V9" s="2">
        <v>1</v>
      </c>
      <c r="W9" s="2">
        <v>5</v>
      </c>
      <c r="X9" s="2">
        <v>1</v>
      </c>
      <c r="Y9" s="2">
        <v>1</v>
      </c>
      <c r="Z9" s="2">
        <v>1</v>
      </c>
      <c r="AA9" s="2">
        <v>4</v>
      </c>
      <c r="AB9" s="2">
        <v>5</v>
      </c>
      <c r="AC9" s="2">
        <v>4</v>
      </c>
      <c r="AD9" s="2">
        <v>2</v>
      </c>
    </row>
    <row r="10" spans="1:30" x14ac:dyDescent="0.3">
      <c r="A10" s="2">
        <v>30</v>
      </c>
      <c r="B10" s="2">
        <v>5</v>
      </c>
      <c r="C10" s="2">
        <v>2</v>
      </c>
      <c r="D10" s="2">
        <v>3</v>
      </c>
      <c r="E10" s="2">
        <v>2</v>
      </c>
      <c r="F10" s="2">
        <v>2</v>
      </c>
      <c r="G10" s="2">
        <v>2</v>
      </c>
      <c r="H10" s="2">
        <v>2</v>
      </c>
      <c r="I10" s="2">
        <v>64</v>
      </c>
      <c r="J10" s="2">
        <v>3</v>
      </c>
      <c r="K10" s="2">
        <v>2</v>
      </c>
      <c r="L10" s="2">
        <v>5</v>
      </c>
      <c r="M10" s="2">
        <v>5</v>
      </c>
      <c r="N10" s="2">
        <v>5</v>
      </c>
      <c r="O10" s="2">
        <v>3</v>
      </c>
      <c r="P10" s="2">
        <v>5</v>
      </c>
      <c r="Q10" s="2">
        <v>1</v>
      </c>
      <c r="R10" s="2">
        <v>1</v>
      </c>
      <c r="S10" s="2">
        <v>5</v>
      </c>
      <c r="T10" s="2">
        <v>5</v>
      </c>
      <c r="U10" s="2">
        <v>5</v>
      </c>
      <c r="V10" s="2">
        <v>1</v>
      </c>
      <c r="W10" s="2">
        <v>4</v>
      </c>
      <c r="X10" s="2">
        <v>1</v>
      </c>
      <c r="Y10" s="2">
        <v>1</v>
      </c>
      <c r="Z10" s="2">
        <v>2</v>
      </c>
      <c r="AA10" s="2">
        <v>3</v>
      </c>
      <c r="AB10" s="2">
        <v>1</v>
      </c>
      <c r="AC10" s="2">
        <v>5</v>
      </c>
      <c r="AD10" s="2">
        <v>2</v>
      </c>
    </row>
    <row r="11" spans="1:30" x14ac:dyDescent="0.3">
      <c r="A11" s="2">
        <v>28</v>
      </c>
      <c r="B11" s="2">
        <v>6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2</v>
      </c>
      <c r="I11" s="2">
        <v>64</v>
      </c>
      <c r="J11" s="2">
        <v>2</v>
      </c>
      <c r="K11" s="2">
        <v>3</v>
      </c>
      <c r="L11" s="2">
        <v>2</v>
      </c>
      <c r="M11" s="2">
        <v>3</v>
      </c>
      <c r="N11" s="2">
        <v>3</v>
      </c>
      <c r="O11" s="2">
        <v>2</v>
      </c>
      <c r="P11" s="2">
        <v>3</v>
      </c>
      <c r="Q11" s="2">
        <v>3</v>
      </c>
      <c r="R11" s="2">
        <v>3</v>
      </c>
      <c r="S11" s="2">
        <v>3</v>
      </c>
      <c r="T11" s="2">
        <v>4</v>
      </c>
      <c r="U11" s="2">
        <v>5</v>
      </c>
      <c r="V11" s="2">
        <v>2</v>
      </c>
      <c r="W11" s="2">
        <v>5</v>
      </c>
      <c r="X11" s="2">
        <v>1</v>
      </c>
      <c r="Y11" s="2">
        <v>2</v>
      </c>
      <c r="Z11" s="2">
        <v>0</v>
      </c>
      <c r="AA11" s="2">
        <v>5</v>
      </c>
      <c r="AB11" s="2">
        <v>4</v>
      </c>
      <c r="AC11" s="2">
        <v>5</v>
      </c>
      <c r="AD11" s="2">
        <v>2</v>
      </c>
    </row>
    <row r="12" spans="1:30" x14ac:dyDescent="0.3">
      <c r="A12" s="2">
        <v>27</v>
      </c>
      <c r="B12" s="2">
        <v>5</v>
      </c>
      <c r="C12" s="2">
        <v>1</v>
      </c>
      <c r="D12" s="2">
        <v>1</v>
      </c>
      <c r="E12" s="2">
        <v>2</v>
      </c>
      <c r="F12" s="2">
        <v>2</v>
      </c>
      <c r="G12" s="2">
        <v>1</v>
      </c>
      <c r="H12" s="2">
        <v>2</v>
      </c>
      <c r="I12" s="2">
        <v>12</v>
      </c>
      <c r="J12" s="2">
        <v>1</v>
      </c>
      <c r="K12" s="2">
        <v>4</v>
      </c>
      <c r="L12" s="2">
        <v>5</v>
      </c>
      <c r="M12" s="2">
        <v>4</v>
      </c>
      <c r="N12" s="2">
        <v>3</v>
      </c>
      <c r="O12" s="2">
        <v>5</v>
      </c>
      <c r="P12" s="2">
        <v>2</v>
      </c>
      <c r="Q12" s="2">
        <v>4</v>
      </c>
      <c r="R12" s="2">
        <v>3</v>
      </c>
      <c r="S12" s="2">
        <v>2</v>
      </c>
      <c r="T12" s="2">
        <v>3</v>
      </c>
      <c r="U12" s="2">
        <v>3</v>
      </c>
      <c r="V12" s="2">
        <v>2</v>
      </c>
      <c r="W12" s="2">
        <v>3</v>
      </c>
      <c r="X12" s="2">
        <v>1</v>
      </c>
      <c r="Y12" s="2">
        <v>2</v>
      </c>
      <c r="Z12" s="2">
        <v>0</v>
      </c>
      <c r="AA12" s="2">
        <v>3</v>
      </c>
      <c r="AB12" s="2">
        <v>4</v>
      </c>
      <c r="AC12" s="2">
        <v>4</v>
      </c>
      <c r="AD12" s="2">
        <v>3</v>
      </c>
    </row>
    <row r="13" spans="1:30" x14ac:dyDescent="0.3">
      <c r="A13" s="2">
        <v>25</v>
      </c>
      <c r="B13" s="2">
        <v>6</v>
      </c>
      <c r="C13" s="2">
        <v>1</v>
      </c>
      <c r="D13" s="2">
        <v>1</v>
      </c>
      <c r="E13" s="2">
        <v>2</v>
      </c>
      <c r="F13" s="2">
        <v>1</v>
      </c>
      <c r="G13" s="2">
        <v>1</v>
      </c>
      <c r="H13" s="2">
        <v>1</v>
      </c>
      <c r="I13" s="2">
        <v>6</v>
      </c>
      <c r="J13" s="2">
        <v>1</v>
      </c>
      <c r="K13" s="2">
        <v>3</v>
      </c>
      <c r="L13" s="2">
        <v>3</v>
      </c>
      <c r="M13" s="2">
        <v>3</v>
      </c>
      <c r="N13" s="2">
        <v>2</v>
      </c>
      <c r="O13" s="2">
        <v>5</v>
      </c>
      <c r="P13" s="2">
        <v>4</v>
      </c>
      <c r="Q13" s="2">
        <v>3</v>
      </c>
      <c r="R13" s="2">
        <v>3</v>
      </c>
      <c r="S13" s="2">
        <v>3</v>
      </c>
      <c r="T13" s="2">
        <v>4</v>
      </c>
      <c r="U13" s="2">
        <v>4</v>
      </c>
      <c r="V13" s="2">
        <v>2</v>
      </c>
      <c r="W13" s="2">
        <v>3</v>
      </c>
      <c r="X13" s="2">
        <v>1</v>
      </c>
      <c r="Y13" s="2">
        <v>2</v>
      </c>
      <c r="Z13" s="2">
        <v>0</v>
      </c>
      <c r="AA13" s="2">
        <v>2</v>
      </c>
      <c r="AB13" s="2">
        <v>2</v>
      </c>
      <c r="AC13" s="2">
        <v>4</v>
      </c>
      <c r="AD13" s="2">
        <v>3</v>
      </c>
    </row>
    <row r="14" spans="1:30" x14ac:dyDescent="0.3">
      <c r="A14" s="2">
        <v>25</v>
      </c>
      <c r="B14" s="2">
        <v>5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2</v>
      </c>
      <c r="I14" s="2">
        <v>64</v>
      </c>
      <c r="J14" s="2">
        <v>1</v>
      </c>
      <c r="K14" s="2">
        <v>1</v>
      </c>
      <c r="L14" s="2">
        <v>1</v>
      </c>
      <c r="M14" s="2">
        <v>1</v>
      </c>
      <c r="N14" s="2">
        <v>5</v>
      </c>
      <c r="O14" s="2">
        <v>4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4</v>
      </c>
      <c r="W14" s="2">
        <v>1</v>
      </c>
      <c r="X14" s="2">
        <v>2</v>
      </c>
      <c r="Y14" s="2">
        <v>2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</row>
    <row r="15" spans="1:30" x14ac:dyDescent="0.3">
      <c r="A15" s="2">
        <v>29</v>
      </c>
      <c r="B15" s="2">
        <v>5</v>
      </c>
      <c r="C15" s="2">
        <v>1</v>
      </c>
      <c r="D15" s="2">
        <v>1</v>
      </c>
      <c r="E15" s="2">
        <v>1</v>
      </c>
      <c r="F15" s="2">
        <v>2</v>
      </c>
      <c r="G15" s="2">
        <v>3</v>
      </c>
      <c r="H15" s="2">
        <v>2</v>
      </c>
      <c r="I15" s="2">
        <v>20</v>
      </c>
      <c r="J15" s="2">
        <v>3</v>
      </c>
      <c r="K15" s="2">
        <v>4</v>
      </c>
      <c r="L15" s="2">
        <v>4</v>
      </c>
      <c r="M15" s="2">
        <v>4</v>
      </c>
      <c r="N15" s="2">
        <v>1</v>
      </c>
      <c r="O15" s="2">
        <v>5</v>
      </c>
      <c r="P15" s="2">
        <v>5</v>
      </c>
      <c r="Q15" s="2">
        <v>4</v>
      </c>
      <c r="R15" s="2">
        <v>4</v>
      </c>
      <c r="S15" s="2">
        <v>4</v>
      </c>
      <c r="T15" s="2">
        <v>5</v>
      </c>
      <c r="U15" s="2">
        <v>5</v>
      </c>
      <c r="V15" s="2">
        <v>2</v>
      </c>
      <c r="W15" s="2">
        <v>4</v>
      </c>
      <c r="X15" s="2">
        <v>1</v>
      </c>
      <c r="Y15" s="2">
        <v>1</v>
      </c>
      <c r="Z15" s="2">
        <v>1</v>
      </c>
      <c r="AA15" s="2">
        <v>5</v>
      </c>
      <c r="AB15" s="2">
        <v>5</v>
      </c>
      <c r="AC15" s="2">
        <v>4</v>
      </c>
      <c r="AD15" s="2">
        <v>2</v>
      </c>
    </row>
    <row r="16" spans="1:30" x14ac:dyDescent="0.3">
      <c r="A16" s="2">
        <v>28</v>
      </c>
      <c r="B16" s="2">
        <v>6</v>
      </c>
      <c r="C16" s="2">
        <v>1</v>
      </c>
      <c r="D16" s="2">
        <v>1</v>
      </c>
      <c r="E16" s="2">
        <v>1</v>
      </c>
      <c r="F16" s="2">
        <v>2</v>
      </c>
      <c r="G16" s="2">
        <v>2</v>
      </c>
      <c r="H16" s="2">
        <v>1</v>
      </c>
      <c r="I16" s="2">
        <v>64</v>
      </c>
      <c r="J16" s="2">
        <v>1</v>
      </c>
      <c r="K16" s="2">
        <v>1</v>
      </c>
      <c r="L16" s="2">
        <v>2</v>
      </c>
      <c r="M16" s="2">
        <v>2</v>
      </c>
      <c r="N16" s="2">
        <v>3</v>
      </c>
      <c r="O16" s="2">
        <v>1</v>
      </c>
      <c r="P16" s="2">
        <v>3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2</v>
      </c>
      <c r="X16" s="2">
        <v>1</v>
      </c>
      <c r="Y16" s="2">
        <v>1</v>
      </c>
      <c r="Z16" s="2">
        <v>0.5</v>
      </c>
      <c r="AA16" s="2">
        <v>3</v>
      </c>
      <c r="AB16" s="2">
        <v>3</v>
      </c>
      <c r="AC16" s="2">
        <v>4</v>
      </c>
      <c r="AD16" s="2">
        <v>2</v>
      </c>
    </row>
    <row r="17" spans="1:30" x14ac:dyDescent="0.3">
      <c r="A17" s="2">
        <v>27</v>
      </c>
      <c r="B17" s="2">
        <v>5</v>
      </c>
      <c r="C17" s="2">
        <v>3</v>
      </c>
      <c r="D17" s="2">
        <v>1</v>
      </c>
      <c r="E17" s="2">
        <v>1</v>
      </c>
      <c r="F17" s="2">
        <v>2</v>
      </c>
      <c r="G17" s="2">
        <v>2</v>
      </c>
      <c r="H17" s="2">
        <v>1</v>
      </c>
      <c r="I17" s="2">
        <v>64</v>
      </c>
      <c r="J17" s="2">
        <v>2</v>
      </c>
      <c r="K17" s="2">
        <v>3</v>
      </c>
      <c r="L17" s="2">
        <v>3</v>
      </c>
      <c r="M17" s="2">
        <v>4</v>
      </c>
      <c r="N17" s="2">
        <v>3</v>
      </c>
      <c r="O17" s="2">
        <v>5</v>
      </c>
      <c r="P17" s="2">
        <v>2</v>
      </c>
      <c r="Q17" s="2">
        <v>3</v>
      </c>
      <c r="R17" s="2">
        <v>1</v>
      </c>
      <c r="S17" s="2">
        <v>3</v>
      </c>
      <c r="T17" s="2">
        <v>3</v>
      </c>
      <c r="U17" s="2">
        <v>3</v>
      </c>
      <c r="V17" s="2">
        <v>1</v>
      </c>
      <c r="W17" s="2">
        <v>3</v>
      </c>
      <c r="X17" s="2">
        <v>2</v>
      </c>
      <c r="Y17" s="2">
        <v>1</v>
      </c>
      <c r="Z17" s="2">
        <v>2</v>
      </c>
      <c r="AA17" s="2">
        <v>3</v>
      </c>
      <c r="AB17" s="2">
        <v>1</v>
      </c>
      <c r="AC17" s="2">
        <v>4</v>
      </c>
      <c r="AD17" s="2">
        <v>1</v>
      </c>
    </row>
    <row r="18" spans="1:30" x14ac:dyDescent="0.3">
      <c r="A18" s="2">
        <v>23</v>
      </c>
      <c r="B18" s="2">
        <v>6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2</v>
      </c>
      <c r="I18" s="2">
        <v>20</v>
      </c>
      <c r="J18" s="2">
        <v>1</v>
      </c>
      <c r="K18" s="2">
        <v>3</v>
      </c>
      <c r="L18" s="2">
        <v>3</v>
      </c>
      <c r="M18" s="2">
        <v>2</v>
      </c>
      <c r="N18" s="2">
        <v>2</v>
      </c>
      <c r="O18" s="2">
        <v>5</v>
      </c>
      <c r="P18" s="2">
        <v>4</v>
      </c>
      <c r="Q18" s="2">
        <v>2</v>
      </c>
      <c r="R18" s="2">
        <v>2</v>
      </c>
      <c r="S18" s="2">
        <v>1</v>
      </c>
      <c r="T18" s="2">
        <v>4</v>
      </c>
      <c r="U18" s="2">
        <v>4</v>
      </c>
      <c r="V18" s="2">
        <v>2</v>
      </c>
      <c r="W18" s="2">
        <v>3</v>
      </c>
      <c r="X18" s="2">
        <v>1</v>
      </c>
      <c r="Y18" s="2">
        <v>2</v>
      </c>
      <c r="Z18" s="2">
        <v>0</v>
      </c>
      <c r="AA18" s="2">
        <v>2</v>
      </c>
      <c r="AB18" s="2">
        <v>1</v>
      </c>
      <c r="AC18" s="2">
        <v>4</v>
      </c>
      <c r="AD18" s="2">
        <v>3</v>
      </c>
    </row>
    <row r="19" spans="1:30" x14ac:dyDescent="0.3">
      <c r="A19" s="2">
        <v>31</v>
      </c>
      <c r="B19" s="2">
        <v>6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1</v>
      </c>
      <c r="I19" s="2">
        <v>40</v>
      </c>
      <c r="J19" s="2">
        <v>2</v>
      </c>
      <c r="K19" s="2">
        <v>3</v>
      </c>
      <c r="L19" s="2">
        <v>3</v>
      </c>
      <c r="M19" s="2">
        <v>3</v>
      </c>
      <c r="N19" s="2">
        <v>1</v>
      </c>
      <c r="O19" s="2">
        <v>2</v>
      </c>
      <c r="P19" s="2">
        <v>2</v>
      </c>
      <c r="Q19" s="2">
        <v>3</v>
      </c>
      <c r="R19" s="2">
        <v>3</v>
      </c>
      <c r="S19" s="2">
        <v>3</v>
      </c>
      <c r="T19" s="2">
        <v>4</v>
      </c>
      <c r="U19" s="2">
        <v>3</v>
      </c>
      <c r="V19" s="2">
        <v>3</v>
      </c>
      <c r="W19" s="2">
        <v>3</v>
      </c>
      <c r="X19" s="2">
        <v>1</v>
      </c>
      <c r="Y19" s="2">
        <v>1</v>
      </c>
      <c r="Z19" s="2">
        <v>1</v>
      </c>
      <c r="AA19" s="2">
        <v>3</v>
      </c>
      <c r="AB19" s="2">
        <v>1</v>
      </c>
      <c r="AC19" s="2">
        <v>4</v>
      </c>
      <c r="AD19" s="2">
        <v>3</v>
      </c>
    </row>
    <row r="20" spans="1:30" x14ac:dyDescent="0.3">
      <c r="A20" s="2">
        <v>23</v>
      </c>
      <c r="B20" s="2">
        <v>5</v>
      </c>
      <c r="C20" s="2">
        <v>1</v>
      </c>
      <c r="D20" s="2">
        <v>2</v>
      </c>
      <c r="E20" s="2">
        <v>2</v>
      </c>
      <c r="F20" s="2">
        <v>2</v>
      </c>
      <c r="G20" s="2">
        <v>1</v>
      </c>
      <c r="H20" s="2">
        <v>2</v>
      </c>
      <c r="I20" s="2">
        <v>64</v>
      </c>
      <c r="J20" s="2">
        <v>1</v>
      </c>
      <c r="K20" s="2">
        <v>4</v>
      </c>
      <c r="L20" s="2">
        <v>3</v>
      </c>
      <c r="M20" s="2">
        <v>3</v>
      </c>
      <c r="N20" s="2">
        <v>2</v>
      </c>
      <c r="O20" s="2">
        <v>5</v>
      </c>
      <c r="P20" s="2">
        <v>4</v>
      </c>
      <c r="Q20" s="2">
        <v>3</v>
      </c>
      <c r="R20" s="2">
        <v>4</v>
      </c>
      <c r="S20" s="2">
        <v>3</v>
      </c>
      <c r="T20" s="2">
        <v>3</v>
      </c>
      <c r="U20" s="2">
        <v>4</v>
      </c>
      <c r="V20" s="2">
        <v>2</v>
      </c>
      <c r="W20" s="2">
        <v>3</v>
      </c>
      <c r="X20" s="2">
        <v>2</v>
      </c>
      <c r="Y20" s="2">
        <v>2</v>
      </c>
      <c r="Z20" s="2">
        <v>0</v>
      </c>
      <c r="AA20" s="2">
        <v>3</v>
      </c>
      <c r="AB20" s="2">
        <v>4</v>
      </c>
      <c r="AC20" s="2">
        <v>4</v>
      </c>
      <c r="AD20" s="2">
        <v>3</v>
      </c>
    </row>
    <row r="21" spans="1:30" x14ac:dyDescent="0.3">
      <c r="A21" s="2">
        <v>24</v>
      </c>
      <c r="B21" s="2">
        <v>5</v>
      </c>
      <c r="C21" s="2">
        <v>2</v>
      </c>
      <c r="D21" s="2">
        <v>1</v>
      </c>
      <c r="E21" s="2">
        <v>1</v>
      </c>
      <c r="F21" s="2">
        <v>1</v>
      </c>
      <c r="G21" s="2">
        <v>1</v>
      </c>
      <c r="H21" s="2">
        <v>2</v>
      </c>
      <c r="I21" s="2">
        <v>50</v>
      </c>
      <c r="J21" s="2">
        <v>1</v>
      </c>
      <c r="K21" s="2">
        <v>5</v>
      </c>
      <c r="L21" s="2">
        <v>4</v>
      </c>
      <c r="M21" s="2">
        <v>5</v>
      </c>
      <c r="N21" s="2">
        <v>4</v>
      </c>
      <c r="O21" s="2">
        <v>1</v>
      </c>
      <c r="P21" s="2">
        <v>5</v>
      </c>
      <c r="Q21" s="2">
        <v>4</v>
      </c>
      <c r="R21" s="2">
        <v>4</v>
      </c>
      <c r="S21" s="2">
        <v>4</v>
      </c>
      <c r="T21" s="2">
        <v>4</v>
      </c>
      <c r="U21" s="2">
        <v>5</v>
      </c>
      <c r="V21" s="2">
        <v>1</v>
      </c>
      <c r="W21" s="2">
        <v>4</v>
      </c>
      <c r="X21" s="2">
        <v>1</v>
      </c>
      <c r="Y21" s="2">
        <v>2</v>
      </c>
      <c r="Z21" s="2">
        <v>0</v>
      </c>
      <c r="AA21" s="2">
        <v>4</v>
      </c>
      <c r="AB21" s="2">
        <v>4</v>
      </c>
      <c r="AC21" s="2">
        <v>4</v>
      </c>
      <c r="AD21" s="2">
        <v>2</v>
      </c>
    </row>
    <row r="22" spans="1:30" x14ac:dyDescent="0.3">
      <c r="A22" s="2">
        <v>24</v>
      </c>
      <c r="B22" s="2">
        <v>5</v>
      </c>
      <c r="C22" s="2">
        <v>2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64</v>
      </c>
      <c r="J22" s="2">
        <v>1</v>
      </c>
      <c r="K22" s="2">
        <v>3</v>
      </c>
      <c r="L22" s="2">
        <v>3</v>
      </c>
      <c r="M22" s="2">
        <v>3</v>
      </c>
      <c r="N22" s="2">
        <v>3</v>
      </c>
      <c r="O22" s="2">
        <v>4</v>
      </c>
      <c r="P22" s="2">
        <v>3</v>
      </c>
      <c r="Q22" s="2">
        <v>3</v>
      </c>
      <c r="R22" s="2">
        <v>2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1</v>
      </c>
      <c r="Y22" s="2">
        <v>2</v>
      </c>
      <c r="Z22" s="2">
        <v>0</v>
      </c>
      <c r="AA22" s="2">
        <v>3</v>
      </c>
      <c r="AB22" s="2">
        <v>3</v>
      </c>
      <c r="AC22" s="2">
        <v>3</v>
      </c>
      <c r="AD22" s="2">
        <v>2</v>
      </c>
    </row>
    <row r="23" spans="1:30" x14ac:dyDescent="0.3">
      <c r="A23" s="2">
        <v>31</v>
      </c>
      <c r="B23" s="2">
        <v>5</v>
      </c>
      <c r="C23" s="2">
        <v>3</v>
      </c>
      <c r="D23" s="2">
        <v>1</v>
      </c>
      <c r="E23" s="2">
        <v>1</v>
      </c>
      <c r="F23" s="2">
        <v>2</v>
      </c>
      <c r="G23" s="2">
        <v>3</v>
      </c>
      <c r="H23" s="2">
        <v>2</v>
      </c>
      <c r="I23" s="2">
        <v>64</v>
      </c>
      <c r="J23" s="2">
        <v>4</v>
      </c>
      <c r="K23" s="2">
        <v>2</v>
      </c>
      <c r="L23" s="2">
        <v>3</v>
      </c>
      <c r="M23" s="2">
        <v>3</v>
      </c>
      <c r="N23" s="2">
        <v>5</v>
      </c>
      <c r="O23" s="2">
        <v>5</v>
      </c>
      <c r="P23" s="2">
        <v>2</v>
      </c>
      <c r="Q23" s="2">
        <v>1</v>
      </c>
      <c r="R23" s="2">
        <v>2</v>
      </c>
      <c r="S23" s="2">
        <v>4</v>
      </c>
      <c r="T23" s="2">
        <v>3</v>
      </c>
      <c r="U23" s="2">
        <v>4</v>
      </c>
      <c r="V23" s="2">
        <v>2</v>
      </c>
      <c r="W23" s="2">
        <v>3</v>
      </c>
      <c r="X23" s="2">
        <v>1</v>
      </c>
      <c r="Y23" s="2">
        <v>1</v>
      </c>
      <c r="Z23" s="2">
        <v>1</v>
      </c>
      <c r="AA23" s="2">
        <v>4</v>
      </c>
      <c r="AB23" s="2">
        <v>4</v>
      </c>
      <c r="AC23" s="2">
        <v>4</v>
      </c>
      <c r="AD23" s="2">
        <v>3</v>
      </c>
    </row>
    <row r="24" spans="1:30" x14ac:dyDescent="0.3">
      <c r="A24" s="2">
        <v>30</v>
      </c>
      <c r="B24" s="2">
        <v>6</v>
      </c>
      <c r="C24" s="2">
        <v>1</v>
      </c>
      <c r="D24" s="2">
        <v>1</v>
      </c>
      <c r="E24" s="2">
        <v>1</v>
      </c>
      <c r="F24" s="2">
        <v>1</v>
      </c>
      <c r="G24" s="2">
        <v>3</v>
      </c>
      <c r="H24" s="2">
        <v>1</v>
      </c>
      <c r="I24" s="2">
        <v>64</v>
      </c>
      <c r="J24" s="2">
        <v>4</v>
      </c>
      <c r="K24" s="2">
        <v>1</v>
      </c>
      <c r="L24" s="2">
        <v>1</v>
      </c>
      <c r="M24" s="2">
        <v>5</v>
      </c>
      <c r="N24" s="2">
        <v>3</v>
      </c>
      <c r="O24" s="2">
        <v>4</v>
      </c>
      <c r="P24" s="2">
        <v>5</v>
      </c>
      <c r="Q24" s="2">
        <v>3</v>
      </c>
      <c r="R24" s="2">
        <v>3</v>
      </c>
      <c r="S24" s="2">
        <v>1</v>
      </c>
      <c r="T24" s="2">
        <v>5</v>
      </c>
      <c r="U24" s="2">
        <v>1</v>
      </c>
      <c r="V24" s="2">
        <v>4</v>
      </c>
      <c r="W24" s="2">
        <v>5</v>
      </c>
      <c r="X24" s="2">
        <v>1</v>
      </c>
      <c r="Y24" s="2">
        <v>2</v>
      </c>
      <c r="Z24" s="2">
        <v>0</v>
      </c>
      <c r="AA24" s="2">
        <v>1</v>
      </c>
      <c r="AB24" s="2">
        <v>1</v>
      </c>
      <c r="AC24" s="2">
        <v>4</v>
      </c>
      <c r="AD24" s="2">
        <v>3</v>
      </c>
    </row>
    <row r="25" spans="1:30" x14ac:dyDescent="0.3">
      <c r="A25" s="2">
        <v>52</v>
      </c>
      <c r="B25" s="2">
        <v>6</v>
      </c>
      <c r="C25" s="2">
        <v>1</v>
      </c>
      <c r="D25" s="2">
        <v>1</v>
      </c>
      <c r="E25" s="2">
        <v>1</v>
      </c>
      <c r="F25" s="2">
        <v>2</v>
      </c>
      <c r="G25" s="2">
        <v>3</v>
      </c>
      <c r="H25" s="2">
        <v>2</v>
      </c>
      <c r="I25" s="2">
        <v>64</v>
      </c>
      <c r="J25" s="2">
        <v>3</v>
      </c>
      <c r="K25" s="2">
        <v>3</v>
      </c>
      <c r="L25" s="2">
        <v>5</v>
      </c>
      <c r="M25" s="2">
        <v>3</v>
      </c>
      <c r="N25" s="2">
        <v>2</v>
      </c>
      <c r="O25" s="2">
        <v>5</v>
      </c>
      <c r="P25" s="2">
        <v>4</v>
      </c>
      <c r="Q25" s="2">
        <v>1</v>
      </c>
      <c r="R25" s="2">
        <v>4</v>
      </c>
      <c r="S25" s="2">
        <v>5</v>
      </c>
      <c r="T25" s="2">
        <v>5</v>
      </c>
      <c r="U25" s="2">
        <v>5</v>
      </c>
      <c r="V25" s="2">
        <v>2</v>
      </c>
      <c r="W25" s="2">
        <v>4</v>
      </c>
      <c r="X25" s="2">
        <v>2</v>
      </c>
      <c r="Y25" s="2">
        <v>2</v>
      </c>
      <c r="Z25" s="2">
        <v>0</v>
      </c>
      <c r="AA25" s="2">
        <v>5</v>
      </c>
      <c r="AB25" s="2">
        <v>4</v>
      </c>
      <c r="AC25" s="2">
        <v>2</v>
      </c>
      <c r="AD25" s="2">
        <v>3</v>
      </c>
    </row>
    <row r="26" spans="1:30" x14ac:dyDescent="0.3">
      <c r="A26" s="2">
        <v>23</v>
      </c>
      <c r="B26" s="2">
        <v>5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1</v>
      </c>
      <c r="I26" s="2">
        <v>64</v>
      </c>
      <c r="J26" s="2">
        <v>2</v>
      </c>
      <c r="K26" s="2">
        <v>2</v>
      </c>
      <c r="L26" s="2">
        <v>4</v>
      </c>
      <c r="M26" s="2">
        <v>3</v>
      </c>
      <c r="N26" s="2">
        <v>4</v>
      </c>
      <c r="O26" s="2">
        <v>2</v>
      </c>
      <c r="P26" s="2">
        <v>4</v>
      </c>
      <c r="Q26" s="2">
        <v>3</v>
      </c>
      <c r="R26" s="2">
        <v>3</v>
      </c>
      <c r="S26" s="2">
        <v>1</v>
      </c>
      <c r="T26" s="2">
        <v>3</v>
      </c>
      <c r="U26" s="2">
        <v>4</v>
      </c>
      <c r="V26" s="2">
        <v>2</v>
      </c>
      <c r="W26" s="2">
        <v>4</v>
      </c>
      <c r="X26" s="2">
        <v>1</v>
      </c>
      <c r="Y26" s="2">
        <v>1</v>
      </c>
      <c r="Z26" s="2">
        <v>1</v>
      </c>
      <c r="AA26" s="2">
        <v>3</v>
      </c>
      <c r="AB26" s="2">
        <v>3</v>
      </c>
      <c r="AC26" s="2">
        <v>3</v>
      </c>
      <c r="AD26" s="2">
        <v>2</v>
      </c>
    </row>
    <row r="27" spans="1:30" x14ac:dyDescent="0.3">
      <c r="A27" s="2">
        <v>29</v>
      </c>
      <c r="B27" s="2">
        <v>5</v>
      </c>
      <c r="C27" s="2">
        <v>1</v>
      </c>
      <c r="D27" s="2">
        <v>1</v>
      </c>
      <c r="E27" s="2">
        <v>1</v>
      </c>
      <c r="F27" s="2">
        <v>1</v>
      </c>
      <c r="G27" s="2">
        <v>2</v>
      </c>
      <c r="H27" s="2">
        <v>1</v>
      </c>
      <c r="I27" s="2">
        <v>10</v>
      </c>
      <c r="J27" s="2">
        <v>3</v>
      </c>
      <c r="K27" s="2">
        <v>1</v>
      </c>
      <c r="L27" s="2">
        <v>1</v>
      </c>
      <c r="M27" s="2">
        <v>1</v>
      </c>
      <c r="N27" s="2">
        <v>1</v>
      </c>
      <c r="O27" s="2">
        <v>5</v>
      </c>
      <c r="P27" s="2">
        <v>1</v>
      </c>
      <c r="Q27" s="2">
        <v>3</v>
      </c>
      <c r="R27" s="2">
        <v>5</v>
      </c>
      <c r="S27" s="2">
        <v>5</v>
      </c>
      <c r="T27" s="2">
        <v>2</v>
      </c>
      <c r="U27" s="2">
        <v>2</v>
      </c>
      <c r="V27" s="2">
        <v>1</v>
      </c>
      <c r="W27" s="2">
        <v>3</v>
      </c>
      <c r="X27" s="2">
        <v>2</v>
      </c>
      <c r="Y27" s="2">
        <v>1</v>
      </c>
      <c r="Z27" s="2">
        <v>5</v>
      </c>
      <c r="AA27" s="2">
        <v>1</v>
      </c>
      <c r="AB27" s="2">
        <v>1</v>
      </c>
      <c r="AC27" s="2">
        <v>3</v>
      </c>
      <c r="AD27" s="2">
        <v>1</v>
      </c>
    </row>
    <row r="28" spans="1:30" x14ac:dyDescent="0.3">
      <c r="A28" s="2">
        <v>29</v>
      </c>
      <c r="B28" s="2">
        <v>6</v>
      </c>
      <c r="C28" s="2">
        <v>1</v>
      </c>
      <c r="D28" s="2">
        <v>1</v>
      </c>
      <c r="E28" s="2">
        <v>1</v>
      </c>
      <c r="F28" s="2">
        <v>2</v>
      </c>
      <c r="G28" s="2">
        <v>3</v>
      </c>
      <c r="H28" s="2">
        <v>1</v>
      </c>
      <c r="I28" s="2">
        <v>5</v>
      </c>
      <c r="J28" s="2">
        <v>4</v>
      </c>
      <c r="K28" s="2">
        <v>5</v>
      </c>
      <c r="L28" s="2">
        <v>5</v>
      </c>
      <c r="M28" s="2">
        <v>5</v>
      </c>
      <c r="N28" s="2">
        <v>5</v>
      </c>
      <c r="O28" s="2">
        <v>2</v>
      </c>
      <c r="P28" s="2">
        <v>5</v>
      </c>
      <c r="Q28" s="2">
        <v>5</v>
      </c>
      <c r="R28" s="2">
        <v>5</v>
      </c>
      <c r="S28" s="2">
        <v>4</v>
      </c>
      <c r="T28" s="2">
        <v>5</v>
      </c>
      <c r="U28" s="2">
        <v>5</v>
      </c>
      <c r="V28" s="2">
        <v>2</v>
      </c>
      <c r="W28" s="2">
        <v>5</v>
      </c>
      <c r="X28" s="2">
        <v>1</v>
      </c>
      <c r="Y28" s="2">
        <v>1</v>
      </c>
      <c r="Z28" s="2">
        <v>1</v>
      </c>
      <c r="AA28" s="2">
        <v>5</v>
      </c>
      <c r="AB28" s="2">
        <v>4</v>
      </c>
      <c r="AC28" s="2">
        <v>5</v>
      </c>
      <c r="AD28" s="2">
        <v>3</v>
      </c>
    </row>
    <row r="29" spans="1:30" x14ac:dyDescent="0.3">
      <c r="A29" s="2">
        <v>32</v>
      </c>
      <c r="B29" s="2">
        <v>5</v>
      </c>
      <c r="C29" s="2">
        <v>1</v>
      </c>
      <c r="D29" s="2">
        <v>1</v>
      </c>
      <c r="E29" s="2">
        <v>1</v>
      </c>
      <c r="F29" s="2">
        <v>2</v>
      </c>
      <c r="G29" s="2">
        <v>2</v>
      </c>
      <c r="H29" s="2">
        <v>1</v>
      </c>
      <c r="I29" s="2">
        <v>5</v>
      </c>
      <c r="J29" s="2">
        <v>4</v>
      </c>
      <c r="K29" s="2">
        <v>4</v>
      </c>
      <c r="L29" s="2">
        <v>4</v>
      </c>
      <c r="M29" s="2">
        <v>4</v>
      </c>
      <c r="N29" s="2">
        <v>4</v>
      </c>
      <c r="O29" s="2">
        <v>1</v>
      </c>
      <c r="P29" s="2">
        <v>4</v>
      </c>
      <c r="Q29" s="2">
        <v>3</v>
      </c>
      <c r="R29" s="2">
        <v>4</v>
      </c>
      <c r="S29" s="2">
        <v>2</v>
      </c>
      <c r="T29" s="2">
        <v>4</v>
      </c>
      <c r="U29" s="2">
        <v>4</v>
      </c>
      <c r="V29" s="2">
        <v>2</v>
      </c>
      <c r="W29" s="2">
        <v>4</v>
      </c>
      <c r="X29" s="2">
        <v>1</v>
      </c>
      <c r="Y29" s="2">
        <v>1</v>
      </c>
      <c r="Z29" s="2">
        <v>3</v>
      </c>
      <c r="AA29" s="2">
        <v>4</v>
      </c>
      <c r="AB29" s="2">
        <v>4</v>
      </c>
      <c r="AC29" s="2">
        <v>4</v>
      </c>
      <c r="AD29" s="2">
        <v>3</v>
      </c>
    </row>
    <row r="30" spans="1:30" x14ac:dyDescent="0.3">
      <c r="A30" s="2">
        <v>32</v>
      </c>
      <c r="B30" s="2">
        <v>5</v>
      </c>
      <c r="C30" s="2">
        <v>1</v>
      </c>
      <c r="D30" s="2">
        <v>1</v>
      </c>
      <c r="E30" s="2">
        <v>1</v>
      </c>
      <c r="F30" s="2">
        <v>2</v>
      </c>
      <c r="G30" s="2">
        <v>1</v>
      </c>
      <c r="H30" s="2">
        <v>1</v>
      </c>
      <c r="I30" s="2">
        <v>30</v>
      </c>
      <c r="J30" s="2">
        <v>1</v>
      </c>
      <c r="K30" s="2">
        <v>4</v>
      </c>
      <c r="L30" s="2">
        <v>4</v>
      </c>
      <c r="M30" s="2">
        <v>5</v>
      </c>
      <c r="N30" s="2">
        <v>3</v>
      </c>
      <c r="O30" s="2">
        <v>2</v>
      </c>
      <c r="P30" s="2">
        <v>1</v>
      </c>
      <c r="Q30" s="2">
        <v>2</v>
      </c>
      <c r="R30" s="2">
        <v>4</v>
      </c>
      <c r="S30" s="2">
        <v>4</v>
      </c>
      <c r="T30" s="2">
        <v>4</v>
      </c>
      <c r="U30" s="2">
        <v>5</v>
      </c>
      <c r="V30" s="2">
        <v>2</v>
      </c>
      <c r="W30" s="2">
        <v>4</v>
      </c>
      <c r="X30" s="2">
        <v>1</v>
      </c>
      <c r="Y30" s="2">
        <v>1</v>
      </c>
      <c r="Z30" s="2">
        <v>1</v>
      </c>
      <c r="AA30" s="2">
        <v>4</v>
      </c>
      <c r="AB30" s="2">
        <v>2</v>
      </c>
      <c r="AC30" s="2">
        <v>3</v>
      </c>
      <c r="AD30" s="2">
        <v>3</v>
      </c>
    </row>
    <row r="31" spans="1:30" x14ac:dyDescent="0.3">
      <c r="A31" s="2">
        <v>36</v>
      </c>
      <c r="B31" s="2">
        <v>6</v>
      </c>
      <c r="C31" s="2">
        <v>1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100</v>
      </c>
      <c r="J31" s="2">
        <v>2</v>
      </c>
      <c r="K31" s="2">
        <v>3</v>
      </c>
      <c r="L31" s="2">
        <v>3</v>
      </c>
      <c r="M31" s="2">
        <v>3</v>
      </c>
      <c r="N31" s="2">
        <v>4</v>
      </c>
      <c r="O31" s="2">
        <v>3</v>
      </c>
      <c r="P31" s="2">
        <v>4</v>
      </c>
      <c r="Q31" s="2">
        <v>3</v>
      </c>
      <c r="R31" s="2">
        <v>3</v>
      </c>
      <c r="S31" s="2">
        <v>3</v>
      </c>
      <c r="T31" s="2">
        <v>4</v>
      </c>
      <c r="U31" s="2">
        <v>4</v>
      </c>
      <c r="V31" s="2">
        <v>2</v>
      </c>
      <c r="W31" s="2">
        <v>3</v>
      </c>
      <c r="X31" s="2">
        <v>1</v>
      </c>
      <c r="Y31" s="2">
        <v>2</v>
      </c>
      <c r="Z31" s="2">
        <v>0</v>
      </c>
      <c r="AA31" s="2">
        <v>3</v>
      </c>
      <c r="AB31" s="2">
        <v>3</v>
      </c>
      <c r="AC31" s="2">
        <v>3</v>
      </c>
      <c r="AD31" s="2">
        <v>3</v>
      </c>
    </row>
    <row r="32" spans="1:30" x14ac:dyDescent="0.3">
      <c r="A32" s="2">
        <v>27</v>
      </c>
      <c r="B32" s="2">
        <v>6</v>
      </c>
      <c r="C32" s="2">
        <v>1</v>
      </c>
      <c r="D32" s="2">
        <v>1</v>
      </c>
      <c r="E32" s="2">
        <v>1</v>
      </c>
      <c r="F32" s="2">
        <v>3</v>
      </c>
      <c r="G32" s="2">
        <v>3</v>
      </c>
      <c r="H32" s="2">
        <v>2</v>
      </c>
      <c r="I32" s="2">
        <v>4</v>
      </c>
      <c r="J32" s="2">
        <v>2</v>
      </c>
      <c r="K32" s="2">
        <v>5</v>
      </c>
      <c r="L32" s="2">
        <v>5</v>
      </c>
      <c r="M32" s="2">
        <v>5</v>
      </c>
      <c r="N32" s="2">
        <v>3</v>
      </c>
      <c r="O32" s="2">
        <v>5</v>
      </c>
      <c r="P32" s="2">
        <v>3</v>
      </c>
      <c r="Q32" s="2">
        <v>4</v>
      </c>
      <c r="R32" s="2">
        <v>4</v>
      </c>
      <c r="S32" s="2">
        <v>5</v>
      </c>
      <c r="T32" s="2">
        <v>4</v>
      </c>
      <c r="U32" s="2">
        <v>5</v>
      </c>
      <c r="V32" s="2">
        <v>3</v>
      </c>
      <c r="W32" s="2">
        <v>5</v>
      </c>
      <c r="X32" s="2">
        <v>2</v>
      </c>
      <c r="Y32" s="2">
        <v>2</v>
      </c>
      <c r="Z32" s="2">
        <v>0</v>
      </c>
      <c r="AA32" s="2">
        <v>1</v>
      </c>
      <c r="AB32" s="2">
        <v>1</v>
      </c>
      <c r="AC32" s="2">
        <v>4</v>
      </c>
      <c r="AD32" s="2">
        <v>2</v>
      </c>
    </row>
    <row r="33" spans="1:30" x14ac:dyDescent="0.3">
      <c r="A33" s="2">
        <v>29</v>
      </c>
      <c r="B33" s="2">
        <v>5</v>
      </c>
      <c r="C33" s="2">
        <v>1</v>
      </c>
      <c r="D33" s="2">
        <v>4</v>
      </c>
      <c r="E33" s="2">
        <v>1</v>
      </c>
      <c r="F33" s="2">
        <v>2</v>
      </c>
      <c r="G33" s="2">
        <v>1</v>
      </c>
      <c r="H33" s="2">
        <v>2</v>
      </c>
      <c r="I33" s="2">
        <v>64</v>
      </c>
      <c r="J33" s="2">
        <v>1</v>
      </c>
      <c r="K33" s="2">
        <v>4</v>
      </c>
      <c r="L33" s="2">
        <v>4</v>
      </c>
      <c r="M33" s="2">
        <v>4</v>
      </c>
      <c r="N33" s="2">
        <v>3</v>
      </c>
      <c r="O33" s="2">
        <v>5</v>
      </c>
      <c r="P33" s="2">
        <v>3</v>
      </c>
      <c r="Q33" s="2">
        <v>2</v>
      </c>
      <c r="R33" s="2">
        <v>2</v>
      </c>
      <c r="S33" s="2">
        <v>2</v>
      </c>
      <c r="T33" s="2">
        <v>3</v>
      </c>
      <c r="U33" s="2">
        <v>4</v>
      </c>
      <c r="V33" s="2">
        <v>3</v>
      </c>
      <c r="W33" s="2">
        <v>3</v>
      </c>
      <c r="X33" s="2">
        <v>1</v>
      </c>
      <c r="Y33" s="2">
        <v>2</v>
      </c>
      <c r="Z33" s="2">
        <v>0</v>
      </c>
      <c r="AA33" s="2">
        <v>2</v>
      </c>
      <c r="AB33" s="2">
        <v>2</v>
      </c>
      <c r="AC33" s="2">
        <v>4</v>
      </c>
      <c r="AD33" s="2">
        <v>2</v>
      </c>
    </row>
    <row r="34" spans="1:30" x14ac:dyDescent="0.3">
      <c r="A34" s="2">
        <v>25</v>
      </c>
      <c r="B34" s="2">
        <v>6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2</v>
      </c>
      <c r="I34" s="2">
        <v>64</v>
      </c>
      <c r="J34" s="2">
        <v>1</v>
      </c>
      <c r="K34" s="2">
        <v>4</v>
      </c>
      <c r="L34" s="2">
        <v>4</v>
      </c>
      <c r="M34" s="2">
        <v>4</v>
      </c>
      <c r="N34" s="2">
        <v>4</v>
      </c>
      <c r="O34" s="2">
        <v>1</v>
      </c>
      <c r="P34" s="2">
        <v>3</v>
      </c>
      <c r="Q34" s="2">
        <v>3</v>
      </c>
      <c r="R34" s="2">
        <v>4</v>
      </c>
      <c r="S34" s="2">
        <v>4</v>
      </c>
      <c r="T34" s="2">
        <v>4</v>
      </c>
      <c r="U34" s="2">
        <v>4</v>
      </c>
      <c r="V34" s="2">
        <v>2</v>
      </c>
      <c r="W34" s="2">
        <v>4</v>
      </c>
      <c r="X34" s="2">
        <v>2</v>
      </c>
      <c r="Y34" s="2">
        <v>2</v>
      </c>
      <c r="Z34" s="2">
        <v>0</v>
      </c>
      <c r="AA34" s="2">
        <v>3</v>
      </c>
      <c r="AB34" s="2">
        <v>3</v>
      </c>
      <c r="AC34" s="2">
        <v>3</v>
      </c>
      <c r="AD34" s="2">
        <v>3</v>
      </c>
    </row>
    <row r="35" spans="1:30" x14ac:dyDescent="0.3">
      <c r="A35" s="2">
        <v>36</v>
      </c>
      <c r="B35" s="2">
        <v>5</v>
      </c>
      <c r="C35" s="2">
        <v>2</v>
      </c>
      <c r="D35" s="2">
        <v>1</v>
      </c>
      <c r="E35" s="2">
        <v>1</v>
      </c>
      <c r="F35" s="2">
        <v>3</v>
      </c>
      <c r="G35" s="2">
        <v>1</v>
      </c>
      <c r="H35" s="2">
        <v>2</v>
      </c>
      <c r="I35" s="2">
        <v>8</v>
      </c>
      <c r="J35" s="2">
        <v>2</v>
      </c>
      <c r="K35" s="2">
        <v>2</v>
      </c>
      <c r="L35" s="2">
        <v>2</v>
      </c>
      <c r="M35" s="2">
        <v>1</v>
      </c>
      <c r="N35" s="2">
        <v>1</v>
      </c>
      <c r="O35" s="2">
        <v>5</v>
      </c>
      <c r="P35" s="2">
        <v>5</v>
      </c>
      <c r="Q35" s="2">
        <v>5</v>
      </c>
      <c r="R35" s="2">
        <v>3</v>
      </c>
      <c r="S35" s="2">
        <v>1</v>
      </c>
      <c r="T35" s="2">
        <v>1</v>
      </c>
      <c r="U35" s="2">
        <v>3</v>
      </c>
      <c r="V35" s="2">
        <v>4</v>
      </c>
      <c r="W35" s="2">
        <v>1</v>
      </c>
      <c r="X35" s="2">
        <v>1</v>
      </c>
      <c r="Y35" s="2">
        <v>1</v>
      </c>
      <c r="Z35" s="2">
        <v>3</v>
      </c>
      <c r="AA35" s="2">
        <v>1</v>
      </c>
      <c r="AB35" s="2">
        <v>1</v>
      </c>
      <c r="AC35" s="2">
        <v>1</v>
      </c>
      <c r="AD35" s="2">
        <v>1</v>
      </c>
    </row>
    <row r="36" spans="1:30" x14ac:dyDescent="0.3">
      <c r="A36" s="2">
        <v>33</v>
      </c>
      <c r="B36" s="2">
        <v>5</v>
      </c>
      <c r="C36" s="2">
        <v>3</v>
      </c>
      <c r="D36" s="2">
        <v>1</v>
      </c>
      <c r="E36" s="2">
        <v>2</v>
      </c>
      <c r="F36" s="2">
        <v>2</v>
      </c>
      <c r="G36" s="2">
        <v>1</v>
      </c>
      <c r="H36" s="2">
        <v>1</v>
      </c>
      <c r="I36" s="2">
        <v>500</v>
      </c>
      <c r="J36" s="2">
        <v>2</v>
      </c>
      <c r="K36" s="2">
        <v>5</v>
      </c>
      <c r="L36" s="2">
        <v>5</v>
      </c>
      <c r="M36" s="2">
        <v>5</v>
      </c>
      <c r="N36" s="2">
        <v>1</v>
      </c>
      <c r="O36" s="2">
        <v>5</v>
      </c>
      <c r="P36" s="2">
        <v>5</v>
      </c>
      <c r="Q36" s="2">
        <v>5</v>
      </c>
      <c r="R36" s="2">
        <v>5</v>
      </c>
      <c r="S36" s="2">
        <v>1</v>
      </c>
      <c r="T36" s="2">
        <v>5</v>
      </c>
      <c r="U36" s="2">
        <v>5</v>
      </c>
      <c r="V36" s="2">
        <v>1</v>
      </c>
      <c r="W36" s="2">
        <v>5</v>
      </c>
      <c r="X36" s="2">
        <v>1</v>
      </c>
      <c r="Y36" s="2">
        <v>1</v>
      </c>
      <c r="Z36" s="2">
        <v>2</v>
      </c>
      <c r="AA36" s="2">
        <v>5</v>
      </c>
      <c r="AB36" s="2">
        <v>5</v>
      </c>
      <c r="AC36" s="2">
        <v>5</v>
      </c>
      <c r="AD36" s="2">
        <v>2</v>
      </c>
    </row>
    <row r="37" spans="1:30" x14ac:dyDescent="0.3">
      <c r="A37" s="2">
        <v>34</v>
      </c>
      <c r="B37" s="2">
        <v>6</v>
      </c>
      <c r="C37" s="2">
        <v>1</v>
      </c>
      <c r="D37" s="2">
        <v>1</v>
      </c>
      <c r="E37" s="2">
        <v>1</v>
      </c>
      <c r="F37" s="2">
        <v>3</v>
      </c>
      <c r="G37" s="2">
        <v>2</v>
      </c>
      <c r="H37" s="2">
        <v>3</v>
      </c>
      <c r="I37" s="2">
        <v>64</v>
      </c>
      <c r="J37" s="2">
        <v>3</v>
      </c>
      <c r="K37" s="2">
        <v>4</v>
      </c>
      <c r="L37" s="2">
        <v>4</v>
      </c>
      <c r="M37" s="2">
        <v>4</v>
      </c>
      <c r="N37" s="2">
        <v>1</v>
      </c>
      <c r="O37" s="2">
        <v>1</v>
      </c>
      <c r="P37" s="2">
        <v>5</v>
      </c>
      <c r="Q37" s="2">
        <v>3</v>
      </c>
      <c r="R37" s="2">
        <v>2</v>
      </c>
      <c r="S37" s="2">
        <v>4</v>
      </c>
      <c r="T37" s="2">
        <v>5</v>
      </c>
      <c r="U37" s="2">
        <v>5</v>
      </c>
      <c r="V37" s="2">
        <v>4</v>
      </c>
      <c r="W37" s="2">
        <v>4</v>
      </c>
      <c r="X37" s="2">
        <v>1</v>
      </c>
      <c r="Y37" s="2">
        <v>1</v>
      </c>
      <c r="Z37" s="2">
        <v>1</v>
      </c>
      <c r="AA37" s="2">
        <v>3</v>
      </c>
      <c r="AB37" s="2">
        <v>4</v>
      </c>
      <c r="AC37" s="2">
        <v>5</v>
      </c>
      <c r="AD37" s="2">
        <v>2</v>
      </c>
    </row>
    <row r="38" spans="1:30" x14ac:dyDescent="0.3">
      <c r="A38" s="2">
        <v>30</v>
      </c>
      <c r="B38" s="2">
        <v>6</v>
      </c>
      <c r="C38" s="2">
        <v>1</v>
      </c>
      <c r="D38" s="2">
        <v>1</v>
      </c>
      <c r="E38" s="2">
        <v>1</v>
      </c>
      <c r="F38" s="2">
        <v>1</v>
      </c>
      <c r="G38" s="2">
        <v>2</v>
      </c>
      <c r="H38" s="2">
        <v>2</v>
      </c>
      <c r="I38" s="2">
        <v>64</v>
      </c>
      <c r="J38" s="2">
        <v>3</v>
      </c>
      <c r="K38" s="2">
        <v>5</v>
      </c>
      <c r="L38" s="2">
        <v>5</v>
      </c>
      <c r="M38" s="2">
        <v>5</v>
      </c>
      <c r="N38" s="2">
        <v>1</v>
      </c>
      <c r="O38" s="2">
        <v>5</v>
      </c>
      <c r="P38" s="2">
        <v>4</v>
      </c>
      <c r="Q38" s="2">
        <v>4</v>
      </c>
      <c r="R38" s="2">
        <v>4</v>
      </c>
      <c r="S38" s="2">
        <v>4</v>
      </c>
      <c r="T38" s="2">
        <v>4</v>
      </c>
      <c r="U38" s="2">
        <v>5</v>
      </c>
      <c r="V38" s="2">
        <v>2</v>
      </c>
      <c r="W38" s="2">
        <v>4</v>
      </c>
      <c r="X38" s="2">
        <v>2</v>
      </c>
      <c r="Y38" s="2">
        <v>1</v>
      </c>
      <c r="Z38" s="2">
        <v>1</v>
      </c>
      <c r="AA38" s="2">
        <v>1</v>
      </c>
      <c r="AB38" s="2">
        <v>4</v>
      </c>
      <c r="AC38" s="2">
        <v>4</v>
      </c>
      <c r="AD38" s="2">
        <v>2</v>
      </c>
    </row>
    <row r="39" spans="1:30" x14ac:dyDescent="0.3">
      <c r="A39" s="2">
        <v>32</v>
      </c>
      <c r="B39" s="2">
        <v>5</v>
      </c>
      <c r="C39" s="2">
        <v>3</v>
      </c>
      <c r="D39" s="2">
        <v>1</v>
      </c>
      <c r="E39" s="2">
        <v>1</v>
      </c>
      <c r="F39" s="2">
        <v>2</v>
      </c>
      <c r="G39" s="2">
        <v>3</v>
      </c>
      <c r="H39" s="2">
        <v>1</v>
      </c>
      <c r="I39" s="2">
        <v>10</v>
      </c>
      <c r="J39" s="2">
        <v>3</v>
      </c>
      <c r="K39" s="2">
        <v>4</v>
      </c>
      <c r="L39" s="2">
        <v>3</v>
      </c>
      <c r="M39" s="2">
        <v>3</v>
      </c>
      <c r="N39" s="2">
        <v>3</v>
      </c>
      <c r="O39" s="2">
        <v>2</v>
      </c>
      <c r="P39" s="2">
        <v>4</v>
      </c>
      <c r="Q39" s="2">
        <v>3</v>
      </c>
      <c r="R39" s="2">
        <v>2</v>
      </c>
      <c r="S39" s="2">
        <v>3</v>
      </c>
      <c r="T39" s="2">
        <v>3</v>
      </c>
      <c r="U39" s="2">
        <v>4</v>
      </c>
      <c r="V39" s="2">
        <v>2</v>
      </c>
      <c r="W39" s="2">
        <v>3</v>
      </c>
      <c r="X39" s="2">
        <v>1</v>
      </c>
      <c r="Y39" s="2">
        <v>1</v>
      </c>
      <c r="Z39" s="2">
        <v>1.5</v>
      </c>
      <c r="AA39" s="2">
        <v>4</v>
      </c>
      <c r="AB39" s="2">
        <v>3</v>
      </c>
      <c r="AC39" s="2">
        <v>4</v>
      </c>
      <c r="AD39" s="2">
        <v>3</v>
      </c>
    </row>
    <row r="40" spans="1:30" x14ac:dyDescent="0.3">
      <c r="A40" s="2">
        <v>38</v>
      </c>
      <c r="B40" s="2">
        <v>5</v>
      </c>
      <c r="C40" s="2">
        <v>3</v>
      </c>
      <c r="D40" s="2">
        <v>3</v>
      </c>
      <c r="E40" s="2">
        <v>1</v>
      </c>
      <c r="F40" s="2">
        <v>2</v>
      </c>
      <c r="G40" s="2">
        <v>2</v>
      </c>
      <c r="H40" s="2">
        <v>1</v>
      </c>
      <c r="I40" s="2">
        <v>64</v>
      </c>
      <c r="J40" s="2">
        <v>3</v>
      </c>
      <c r="K40" s="2">
        <v>4</v>
      </c>
      <c r="L40" s="2">
        <v>4</v>
      </c>
      <c r="M40" s="2">
        <v>3</v>
      </c>
      <c r="N40" s="2">
        <v>3</v>
      </c>
      <c r="O40" s="2">
        <v>2</v>
      </c>
      <c r="P40" s="2">
        <v>4</v>
      </c>
      <c r="Q40" s="2">
        <v>4</v>
      </c>
      <c r="R40" s="2">
        <v>2</v>
      </c>
      <c r="S40" s="2">
        <v>4</v>
      </c>
      <c r="T40" s="2">
        <v>4</v>
      </c>
      <c r="U40" s="2">
        <v>5</v>
      </c>
      <c r="V40" s="2">
        <v>2</v>
      </c>
      <c r="W40" s="2">
        <v>3</v>
      </c>
      <c r="X40" s="2">
        <v>1</v>
      </c>
      <c r="Y40" s="2">
        <v>1</v>
      </c>
      <c r="Z40" s="2">
        <v>4</v>
      </c>
      <c r="AA40" s="2">
        <v>4</v>
      </c>
      <c r="AB40" s="2">
        <v>2</v>
      </c>
      <c r="AC40" s="2">
        <v>4</v>
      </c>
      <c r="AD40" s="2">
        <v>3</v>
      </c>
    </row>
    <row r="41" spans="1:30" x14ac:dyDescent="0.3">
      <c r="A41" s="2">
        <v>31</v>
      </c>
      <c r="B41" s="2">
        <v>6</v>
      </c>
      <c r="C41" s="2">
        <v>1</v>
      </c>
      <c r="D41" s="2">
        <v>1</v>
      </c>
      <c r="E41" s="2">
        <v>1</v>
      </c>
      <c r="F41" s="2">
        <v>2</v>
      </c>
      <c r="G41" s="2">
        <v>1</v>
      </c>
      <c r="H41" s="2">
        <v>1</v>
      </c>
      <c r="I41" s="2">
        <v>3</v>
      </c>
      <c r="J41" s="2">
        <v>3</v>
      </c>
      <c r="K41" s="2">
        <v>4</v>
      </c>
      <c r="L41" s="2">
        <v>4</v>
      </c>
      <c r="M41" s="2">
        <v>4</v>
      </c>
      <c r="N41" s="2">
        <v>1</v>
      </c>
      <c r="O41" s="2">
        <v>1</v>
      </c>
      <c r="P41" s="2">
        <v>4</v>
      </c>
      <c r="Q41" s="2">
        <v>4</v>
      </c>
      <c r="R41" s="2">
        <v>3</v>
      </c>
      <c r="S41" s="2">
        <v>4</v>
      </c>
      <c r="T41" s="2">
        <v>4</v>
      </c>
      <c r="U41" s="2">
        <v>5</v>
      </c>
      <c r="V41" s="2">
        <v>3</v>
      </c>
      <c r="W41" s="2">
        <v>3</v>
      </c>
      <c r="X41" s="2">
        <v>1</v>
      </c>
      <c r="Y41" s="2">
        <v>1</v>
      </c>
      <c r="Z41" s="2">
        <v>0.5</v>
      </c>
      <c r="AA41" s="2">
        <v>4</v>
      </c>
      <c r="AB41" s="2">
        <v>2</v>
      </c>
      <c r="AC41" s="2">
        <v>3</v>
      </c>
      <c r="AD41" s="2">
        <v>2</v>
      </c>
    </row>
    <row r="42" spans="1:30" x14ac:dyDescent="0.3">
      <c r="A42" s="2">
        <v>34</v>
      </c>
      <c r="B42" s="2">
        <v>5</v>
      </c>
      <c r="C42" s="2">
        <v>1</v>
      </c>
      <c r="D42" s="2">
        <v>1</v>
      </c>
      <c r="E42" s="2">
        <v>1</v>
      </c>
      <c r="F42" s="2">
        <v>3</v>
      </c>
      <c r="G42" s="2">
        <v>3</v>
      </c>
      <c r="H42" s="2">
        <v>1</v>
      </c>
      <c r="I42" s="2">
        <v>64</v>
      </c>
      <c r="J42" s="2">
        <v>4</v>
      </c>
      <c r="K42" s="2">
        <v>5</v>
      </c>
      <c r="L42" s="2">
        <v>4</v>
      </c>
      <c r="M42" s="2">
        <v>2</v>
      </c>
      <c r="N42" s="2">
        <v>1</v>
      </c>
      <c r="O42" s="2">
        <v>4</v>
      </c>
      <c r="P42" s="2">
        <v>4</v>
      </c>
      <c r="Q42" s="2">
        <v>5</v>
      </c>
      <c r="R42" s="2">
        <v>3</v>
      </c>
      <c r="S42" s="2">
        <v>3</v>
      </c>
      <c r="T42" s="2">
        <v>4</v>
      </c>
      <c r="U42" s="2">
        <v>5</v>
      </c>
      <c r="V42" s="2">
        <v>2</v>
      </c>
      <c r="W42" s="2">
        <v>5</v>
      </c>
      <c r="X42" s="2">
        <v>1</v>
      </c>
      <c r="Y42" s="2">
        <v>1</v>
      </c>
      <c r="Z42" s="2">
        <v>7</v>
      </c>
      <c r="AA42" s="2">
        <v>5</v>
      </c>
      <c r="AB42" s="2">
        <v>1</v>
      </c>
      <c r="AC42" s="2">
        <v>1</v>
      </c>
      <c r="AD42" s="2">
        <v>3</v>
      </c>
    </row>
    <row r="43" spans="1:30" x14ac:dyDescent="0.3">
      <c r="A43" s="2">
        <v>38</v>
      </c>
      <c r="B43" s="2">
        <v>6</v>
      </c>
      <c r="C43" s="2">
        <v>1</v>
      </c>
      <c r="D43" s="2">
        <v>1</v>
      </c>
      <c r="E43" s="2">
        <v>1</v>
      </c>
      <c r="F43" s="2">
        <v>2</v>
      </c>
      <c r="G43" s="2">
        <v>3</v>
      </c>
      <c r="H43" s="2">
        <v>3</v>
      </c>
      <c r="I43" s="2">
        <v>33</v>
      </c>
      <c r="J43" s="2">
        <v>4</v>
      </c>
      <c r="K43" s="2">
        <v>3</v>
      </c>
      <c r="L43" s="2">
        <v>3</v>
      </c>
      <c r="M43" s="2">
        <v>3</v>
      </c>
      <c r="N43" s="2">
        <v>3</v>
      </c>
      <c r="O43" s="2">
        <v>3</v>
      </c>
      <c r="P43" s="2">
        <v>4</v>
      </c>
      <c r="Q43" s="2">
        <v>3</v>
      </c>
      <c r="R43" s="2">
        <v>3</v>
      </c>
      <c r="S43" s="2">
        <v>3</v>
      </c>
      <c r="T43" s="2">
        <v>3</v>
      </c>
      <c r="U43" s="2">
        <v>4</v>
      </c>
      <c r="V43" s="2">
        <v>1</v>
      </c>
      <c r="W43" s="2">
        <v>3</v>
      </c>
      <c r="X43" s="2">
        <v>1</v>
      </c>
      <c r="Y43" s="2">
        <v>2</v>
      </c>
      <c r="Z43" s="2">
        <v>0</v>
      </c>
      <c r="AA43" s="2">
        <v>3</v>
      </c>
      <c r="AB43" s="2">
        <v>3</v>
      </c>
      <c r="AC43" s="2">
        <v>4</v>
      </c>
      <c r="AD43" s="2">
        <v>3</v>
      </c>
    </row>
    <row r="44" spans="1:30" x14ac:dyDescent="0.3">
      <c r="A44" s="2">
        <v>25</v>
      </c>
      <c r="B44" s="2">
        <v>5</v>
      </c>
      <c r="C44" s="2">
        <v>2</v>
      </c>
      <c r="D44" s="2">
        <v>1</v>
      </c>
      <c r="E44" s="2">
        <v>2</v>
      </c>
      <c r="F44" s="2">
        <v>2</v>
      </c>
      <c r="G44" s="2">
        <v>2</v>
      </c>
      <c r="H44" s="2">
        <v>2</v>
      </c>
      <c r="I44" s="2">
        <v>10</v>
      </c>
      <c r="J44" s="2">
        <v>4</v>
      </c>
      <c r="K44" s="2">
        <v>3</v>
      </c>
      <c r="L44" s="2">
        <v>3</v>
      </c>
      <c r="M44" s="2">
        <v>4</v>
      </c>
      <c r="N44" s="2">
        <v>1</v>
      </c>
      <c r="O44" s="2">
        <v>3</v>
      </c>
      <c r="P44" s="2">
        <v>4</v>
      </c>
      <c r="Q44" s="2">
        <v>3</v>
      </c>
      <c r="R44" s="2">
        <v>4</v>
      </c>
      <c r="S44" s="2">
        <v>3</v>
      </c>
      <c r="T44" s="2">
        <v>3</v>
      </c>
      <c r="U44" s="2">
        <v>3</v>
      </c>
      <c r="V44" s="2">
        <v>2</v>
      </c>
      <c r="W44" s="2">
        <v>3</v>
      </c>
      <c r="X44" s="2">
        <v>1</v>
      </c>
      <c r="Y44" s="2">
        <v>2</v>
      </c>
      <c r="Z44" s="2">
        <v>0</v>
      </c>
      <c r="AA44" s="2">
        <v>3</v>
      </c>
      <c r="AB44" s="2">
        <v>3</v>
      </c>
      <c r="AC44" s="2">
        <v>3</v>
      </c>
      <c r="AD44" s="2">
        <v>3</v>
      </c>
    </row>
    <row r="45" spans="1:30" x14ac:dyDescent="0.3">
      <c r="A45" s="2">
        <v>31</v>
      </c>
      <c r="B45" s="2">
        <v>5</v>
      </c>
      <c r="C45" s="2">
        <v>3</v>
      </c>
      <c r="D45" s="2">
        <v>1</v>
      </c>
      <c r="E45" s="2">
        <v>1</v>
      </c>
      <c r="F45" s="2">
        <v>2</v>
      </c>
      <c r="G45" s="2">
        <v>1</v>
      </c>
      <c r="H45" s="2">
        <v>1</v>
      </c>
      <c r="I45" s="2">
        <v>200</v>
      </c>
      <c r="J45" s="2">
        <v>3</v>
      </c>
      <c r="K45" s="2">
        <v>3</v>
      </c>
      <c r="L45" s="2">
        <v>4</v>
      </c>
      <c r="M45" s="2">
        <v>4</v>
      </c>
      <c r="N45" s="2">
        <v>1</v>
      </c>
      <c r="O45" s="2">
        <v>5</v>
      </c>
      <c r="P45" s="2">
        <v>3</v>
      </c>
      <c r="Q45" s="2">
        <v>4</v>
      </c>
      <c r="R45" s="2">
        <v>5</v>
      </c>
      <c r="S45" s="2">
        <v>4</v>
      </c>
      <c r="T45" s="2">
        <v>3</v>
      </c>
      <c r="U45" s="2">
        <v>3</v>
      </c>
      <c r="V45" s="2">
        <v>2</v>
      </c>
      <c r="W45" s="2">
        <v>3</v>
      </c>
      <c r="X45" s="2">
        <v>2</v>
      </c>
      <c r="Y45" s="2">
        <v>1</v>
      </c>
      <c r="Z45" s="2">
        <v>1</v>
      </c>
      <c r="AA45" s="2">
        <v>4</v>
      </c>
      <c r="AB45" s="2">
        <v>4</v>
      </c>
      <c r="AC45" s="2">
        <v>4</v>
      </c>
      <c r="AD45" s="2">
        <v>2</v>
      </c>
    </row>
    <row r="46" spans="1:30" x14ac:dyDescent="0.3">
      <c r="A46" s="2">
        <v>29</v>
      </c>
      <c r="B46" s="2">
        <v>5</v>
      </c>
      <c r="C46" s="2">
        <v>1</v>
      </c>
      <c r="D46" s="2">
        <v>1</v>
      </c>
      <c r="E46" s="2">
        <v>1</v>
      </c>
      <c r="F46" s="2">
        <v>2</v>
      </c>
      <c r="G46" s="2">
        <v>2</v>
      </c>
      <c r="H46" s="2">
        <v>2</v>
      </c>
      <c r="I46" s="2">
        <v>20</v>
      </c>
      <c r="J46" s="2">
        <v>4</v>
      </c>
      <c r="K46" s="2">
        <v>5</v>
      </c>
      <c r="L46" s="2">
        <v>5</v>
      </c>
      <c r="M46" s="2">
        <v>5</v>
      </c>
      <c r="N46" s="2">
        <v>5</v>
      </c>
      <c r="O46" s="2">
        <v>5</v>
      </c>
      <c r="P46" s="2">
        <v>5</v>
      </c>
      <c r="Q46" s="2">
        <v>1</v>
      </c>
      <c r="R46" s="2">
        <v>5</v>
      </c>
      <c r="S46" s="2">
        <v>3</v>
      </c>
      <c r="T46" s="2">
        <v>5</v>
      </c>
      <c r="U46" s="2">
        <v>5</v>
      </c>
      <c r="V46" s="2">
        <v>2</v>
      </c>
      <c r="W46" s="2">
        <v>3</v>
      </c>
      <c r="X46" s="2">
        <v>1</v>
      </c>
      <c r="Y46" s="2">
        <v>1</v>
      </c>
      <c r="Z46" s="2">
        <v>3</v>
      </c>
      <c r="AA46" s="2">
        <v>2</v>
      </c>
      <c r="AB46" s="2">
        <v>1</v>
      </c>
      <c r="AC46" s="2">
        <v>2</v>
      </c>
      <c r="AD46" s="2">
        <v>3</v>
      </c>
    </row>
    <row r="47" spans="1:30" x14ac:dyDescent="0.3">
      <c r="A47" s="2">
        <v>31</v>
      </c>
      <c r="B47" s="2">
        <v>5</v>
      </c>
      <c r="C47" s="2">
        <v>1</v>
      </c>
      <c r="D47" s="2">
        <v>4</v>
      </c>
      <c r="E47" s="2">
        <v>1</v>
      </c>
      <c r="F47" s="2">
        <v>2</v>
      </c>
      <c r="G47" s="2">
        <v>2</v>
      </c>
      <c r="H47" s="2">
        <v>2</v>
      </c>
      <c r="I47" s="2">
        <v>85</v>
      </c>
      <c r="J47" s="2">
        <v>2</v>
      </c>
      <c r="K47" s="2">
        <v>5</v>
      </c>
      <c r="L47" s="2">
        <v>4</v>
      </c>
      <c r="M47" s="2">
        <v>4</v>
      </c>
      <c r="N47" s="2">
        <v>5</v>
      </c>
      <c r="O47" s="2">
        <v>4</v>
      </c>
      <c r="P47" s="2">
        <v>4</v>
      </c>
      <c r="Q47" s="2">
        <v>5</v>
      </c>
      <c r="R47" s="2">
        <v>3</v>
      </c>
      <c r="S47" s="2">
        <v>2</v>
      </c>
      <c r="T47" s="2">
        <v>3</v>
      </c>
      <c r="U47" s="2">
        <v>3</v>
      </c>
      <c r="V47" s="2">
        <v>2</v>
      </c>
      <c r="W47" s="2">
        <v>5</v>
      </c>
      <c r="X47" s="2">
        <v>1</v>
      </c>
      <c r="Y47" s="2">
        <v>1</v>
      </c>
      <c r="Z47" s="2">
        <v>2</v>
      </c>
      <c r="AA47" s="2">
        <v>5</v>
      </c>
      <c r="AB47" s="2">
        <v>2</v>
      </c>
      <c r="AC47" s="2">
        <v>4</v>
      </c>
      <c r="AD47" s="2">
        <v>3</v>
      </c>
    </row>
    <row r="48" spans="1:30" x14ac:dyDescent="0.3">
      <c r="A48" s="2">
        <v>35</v>
      </c>
      <c r="B48" s="2">
        <v>6</v>
      </c>
      <c r="C48" s="2">
        <v>1</v>
      </c>
      <c r="D48" s="2">
        <v>1</v>
      </c>
      <c r="E48" s="2">
        <v>1</v>
      </c>
      <c r="F48" s="2">
        <v>2</v>
      </c>
      <c r="G48" s="2">
        <v>1</v>
      </c>
      <c r="H48" s="2">
        <v>2</v>
      </c>
      <c r="I48" s="2">
        <v>1</v>
      </c>
      <c r="J48" s="2">
        <v>2</v>
      </c>
      <c r="K48" s="2">
        <v>5</v>
      </c>
      <c r="L48" s="2">
        <v>5</v>
      </c>
      <c r="M48" s="2">
        <v>5</v>
      </c>
      <c r="N48" s="2">
        <v>5</v>
      </c>
      <c r="O48" s="2">
        <v>1</v>
      </c>
      <c r="P48" s="2">
        <v>5</v>
      </c>
      <c r="Q48" s="2">
        <v>5</v>
      </c>
      <c r="R48" s="2">
        <v>5</v>
      </c>
      <c r="S48" s="2">
        <v>5</v>
      </c>
      <c r="T48" s="2">
        <v>5</v>
      </c>
      <c r="U48" s="2">
        <v>5</v>
      </c>
      <c r="V48" s="2">
        <v>4</v>
      </c>
      <c r="W48" s="2">
        <v>5</v>
      </c>
      <c r="X48" s="2">
        <v>2</v>
      </c>
      <c r="Y48" s="2">
        <v>2</v>
      </c>
      <c r="Z48" s="2">
        <v>0</v>
      </c>
      <c r="AA48" s="2">
        <v>5</v>
      </c>
      <c r="AB48" s="2">
        <v>5</v>
      </c>
      <c r="AC48" s="2">
        <v>5</v>
      </c>
      <c r="AD48" s="2">
        <v>3</v>
      </c>
    </row>
    <row r="49" spans="1:30" x14ac:dyDescent="0.3">
      <c r="A49" s="2">
        <v>36</v>
      </c>
      <c r="B49" s="2">
        <v>6</v>
      </c>
      <c r="C49" s="2">
        <v>1</v>
      </c>
      <c r="D49" s="2">
        <v>1</v>
      </c>
      <c r="E49" s="2">
        <v>2</v>
      </c>
      <c r="F49" s="2">
        <v>2</v>
      </c>
      <c r="G49" s="2">
        <v>1</v>
      </c>
      <c r="H49" s="2">
        <v>2</v>
      </c>
      <c r="I49" s="2">
        <v>1</v>
      </c>
      <c r="J49" s="2">
        <v>4</v>
      </c>
      <c r="K49" s="2">
        <v>3</v>
      </c>
      <c r="L49" s="2">
        <v>3</v>
      </c>
      <c r="M49" s="2">
        <v>5</v>
      </c>
      <c r="N49" s="2">
        <v>5</v>
      </c>
      <c r="O49" s="2">
        <v>3</v>
      </c>
      <c r="P49" s="2">
        <v>5</v>
      </c>
      <c r="Q49" s="2">
        <v>5</v>
      </c>
      <c r="R49" s="2">
        <v>5</v>
      </c>
      <c r="S49" s="2">
        <v>5</v>
      </c>
      <c r="T49" s="2">
        <v>5</v>
      </c>
      <c r="U49" s="2">
        <v>5</v>
      </c>
      <c r="V49" s="2">
        <v>4</v>
      </c>
      <c r="W49" s="2">
        <v>5</v>
      </c>
      <c r="X49" s="2">
        <v>2</v>
      </c>
      <c r="Y49" s="2">
        <v>2</v>
      </c>
      <c r="Z49" s="2">
        <v>0</v>
      </c>
      <c r="AA49" s="2">
        <v>5</v>
      </c>
      <c r="AB49" s="2">
        <v>5</v>
      </c>
      <c r="AC49" s="2">
        <v>5</v>
      </c>
      <c r="AD49" s="2">
        <v>3</v>
      </c>
    </row>
    <row r="50" spans="1:30" x14ac:dyDescent="0.3">
      <c r="A50" s="2">
        <v>41</v>
      </c>
      <c r="B50" s="2">
        <v>6</v>
      </c>
      <c r="C50" s="2">
        <v>1</v>
      </c>
      <c r="D50" s="2">
        <v>1</v>
      </c>
      <c r="E50" s="2">
        <v>1</v>
      </c>
      <c r="F50" s="2">
        <v>2</v>
      </c>
      <c r="G50" s="2">
        <v>1</v>
      </c>
      <c r="H50" s="2">
        <v>1</v>
      </c>
      <c r="I50" s="2">
        <v>64</v>
      </c>
      <c r="J50" s="2">
        <v>1</v>
      </c>
      <c r="K50" s="2">
        <v>4</v>
      </c>
      <c r="L50" s="2">
        <v>4</v>
      </c>
      <c r="M50" s="2">
        <v>4</v>
      </c>
      <c r="N50" s="2">
        <v>4</v>
      </c>
      <c r="O50" s="2">
        <v>2</v>
      </c>
      <c r="P50" s="2">
        <v>4</v>
      </c>
      <c r="Q50" s="2">
        <v>3</v>
      </c>
      <c r="R50" s="2">
        <v>4</v>
      </c>
      <c r="S50" s="2">
        <v>3</v>
      </c>
      <c r="T50" s="2">
        <v>3</v>
      </c>
      <c r="U50" s="2">
        <v>5</v>
      </c>
      <c r="V50" s="2">
        <v>2</v>
      </c>
      <c r="W50" s="2">
        <v>3</v>
      </c>
      <c r="X50" s="2">
        <v>1</v>
      </c>
      <c r="Y50" s="2">
        <v>2</v>
      </c>
      <c r="Z50" s="2">
        <v>0</v>
      </c>
      <c r="AA50" s="2">
        <v>3</v>
      </c>
      <c r="AB50" s="2">
        <v>4</v>
      </c>
      <c r="AC50" s="2">
        <v>4</v>
      </c>
      <c r="AD50" s="2">
        <v>2</v>
      </c>
    </row>
    <row r="51" spans="1:30" x14ac:dyDescent="0.3">
      <c r="A51" s="2">
        <v>30</v>
      </c>
      <c r="B51" s="2">
        <v>5</v>
      </c>
      <c r="C51" s="2">
        <v>1</v>
      </c>
      <c r="D51" s="2">
        <v>2</v>
      </c>
      <c r="E51" s="2">
        <v>1</v>
      </c>
      <c r="F51" s="2">
        <v>2</v>
      </c>
      <c r="G51" s="2">
        <v>2</v>
      </c>
      <c r="H51" s="2">
        <v>2</v>
      </c>
      <c r="I51" s="2">
        <v>25</v>
      </c>
      <c r="J51" s="2">
        <v>3</v>
      </c>
      <c r="K51" s="2">
        <v>3</v>
      </c>
      <c r="L51" s="2">
        <v>4</v>
      </c>
      <c r="M51" s="2">
        <v>3</v>
      </c>
      <c r="N51" s="2">
        <v>1</v>
      </c>
      <c r="O51" s="2">
        <v>5</v>
      </c>
      <c r="P51" s="2">
        <v>3</v>
      </c>
      <c r="Q51" s="2">
        <v>3</v>
      </c>
      <c r="R51" s="2">
        <v>5</v>
      </c>
      <c r="S51" s="2">
        <v>5</v>
      </c>
      <c r="T51" s="2">
        <v>4</v>
      </c>
      <c r="U51" s="2">
        <v>4</v>
      </c>
      <c r="V51" s="2">
        <v>2</v>
      </c>
      <c r="W51" s="2">
        <v>3</v>
      </c>
      <c r="X51" s="2">
        <v>2</v>
      </c>
      <c r="Y51" s="2">
        <v>2</v>
      </c>
      <c r="Z51" s="2">
        <v>0</v>
      </c>
      <c r="AA51" s="2">
        <v>3</v>
      </c>
      <c r="AB51" s="2">
        <v>1</v>
      </c>
      <c r="AC51" s="2">
        <v>2</v>
      </c>
      <c r="AD51" s="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CB49-EB58-47DC-B8E7-4483043DA62F}">
  <dimension ref="A1:AR51"/>
  <sheetViews>
    <sheetView topLeftCell="Y1" workbookViewId="0">
      <selection activeCell="AA1" sqref="AA1:AA51"/>
    </sheetView>
  </sheetViews>
  <sheetFormatPr defaultRowHeight="14.4" x14ac:dyDescent="0.3"/>
  <cols>
    <col min="1" max="1" width="4.33203125" bestFit="1" customWidth="1"/>
    <col min="2" max="2" width="15.6640625" bestFit="1" customWidth="1"/>
    <col min="3" max="3" width="23.21875" bestFit="1" customWidth="1"/>
    <col min="4" max="4" width="12.88671875" bestFit="1" customWidth="1"/>
    <col min="5" max="5" width="19.21875" bestFit="1" customWidth="1"/>
    <col min="6" max="6" width="12.21875" bestFit="1" customWidth="1"/>
    <col min="7" max="7" width="19.21875" bestFit="1" customWidth="1"/>
    <col min="8" max="8" width="7.44140625" bestFit="1" customWidth="1"/>
    <col min="9" max="9" width="14" bestFit="1" customWidth="1"/>
    <col min="10" max="10" width="35.77734375" bestFit="1" customWidth="1"/>
    <col min="11" max="11" width="15.109375" bestFit="1" customWidth="1"/>
    <col min="12" max="12" width="34" bestFit="1" customWidth="1"/>
    <col min="13" max="13" width="41" bestFit="1" customWidth="1"/>
    <col min="14" max="14" width="18.21875" bestFit="1" customWidth="1"/>
    <col min="15" max="15" width="25.21875" bestFit="1" customWidth="1"/>
    <col min="16" max="16" width="20.77734375" bestFit="1" customWidth="1"/>
    <col min="17" max="17" width="36.44140625" bestFit="1" customWidth="1"/>
    <col min="18" max="18" width="48.77734375" bestFit="1" customWidth="1"/>
    <col min="19" max="19" width="55.88671875" bestFit="1" customWidth="1"/>
    <col min="20" max="20" width="33" bestFit="1" customWidth="1"/>
    <col min="21" max="21" width="74.44140625" bestFit="1" customWidth="1"/>
    <col min="22" max="22" width="36.5546875" bestFit="1" customWidth="1"/>
    <col min="23" max="23" width="43.109375" bestFit="1" customWidth="1"/>
    <col min="24" max="24" width="20.21875" bestFit="1" customWidth="1"/>
    <col min="25" max="25" width="26.88671875" bestFit="1" customWidth="1"/>
    <col min="26" max="26" width="24.21875" bestFit="1" customWidth="1"/>
    <col min="27" max="27" width="29.5546875" bestFit="1" customWidth="1"/>
    <col min="28" max="28" width="16.44140625" bestFit="1" customWidth="1"/>
    <col min="29" max="29" width="34.21875" bestFit="1" customWidth="1"/>
    <col min="30" max="30" width="43.77734375" bestFit="1" customWidth="1"/>
    <col min="31" max="31" width="17.21875" bestFit="1" customWidth="1"/>
    <col min="32" max="32" width="16.77734375" bestFit="1" customWidth="1"/>
    <col min="33" max="33" width="23.5546875" bestFit="1" customWidth="1"/>
    <col min="34" max="34" width="20.88671875" bestFit="1" customWidth="1"/>
    <col min="35" max="35" width="14.21875" bestFit="1" customWidth="1"/>
    <col min="36" max="36" width="21.21875" bestFit="1" customWidth="1"/>
    <col min="37" max="38" width="18.109375" bestFit="1" customWidth="1"/>
    <col min="39" max="39" width="44.88671875" bestFit="1" customWidth="1"/>
    <col min="40" max="40" width="34.5546875" bestFit="1" customWidth="1"/>
    <col min="41" max="41" width="25.21875" bestFit="1" customWidth="1"/>
    <col min="42" max="42" width="24.5546875" bestFit="1" customWidth="1"/>
    <col min="43" max="43" width="24" bestFit="1" customWidth="1"/>
    <col min="44" max="44" width="31.109375" bestFit="1" customWidth="1"/>
  </cols>
  <sheetData>
    <row r="1" spans="1:44" x14ac:dyDescent="0.3">
      <c r="A1" s="7" t="s">
        <v>190</v>
      </c>
      <c r="B1" s="7" t="s">
        <v>208</v>
      </c>
      <c r="C1" s="7" t="s">
        <v>207</v>
      </c>
      <c r="D1" s="7" t="s">
        <v>206</v>
      </c>
      <c r="E1" s="7" t="s">
        <v>217</v>
      </c>
      <c r="F1" s="7" t="s">
        <v>218</v>
      </c>
      <c r="G1" s="7" t="s">
        <v>219</v>
      </c>
      <c r="H1" s="7" t="s">
        <v>220</v>
      </c>
      <c r="I1" s="7" t="s">
        <v>221</v>
      </c>
      <c r="J1" s="7" t="s">
        <v>222</v>
      </c>
      <c r="K1" s="7" t="s">
        <v>223</v>
      </c>
      <c r="L1" s="7" t="s">
        <v>269</v>
      </c>
      <c r="M1" s="7" t="s">
        <v>225</v>
      </c>
      <c r="N1" s="7" t="s">
        <v>226</v>
      </c>
      <c r="O1" s="7" t="s">
        <v>227</v>
      </c>
      <c r="P1" s="7" t="s">
        <v>239</v>
      </c>
      <c r="Q1" s="7" t="s">
        <v>240</v>
      </c>
      <c r="R1" s="7" t="s">
        <v>241</v>
      </c>
      <c r="S1" s="7" t="s">
        <v>250</v>
      </c>
      <c r="T1" s="7" t="s">
        <v>251</v>
      </c>
      <c r="U1" s="7" t="s">
        <v>252</v>
      </c>
      <c r="V1" s="7" t="s">
        <v>253</v>
      </c>
      <c r="W1" s="7" t="s">
        <v>254</v>
      </c>
      <c r="X1" s="7" t="s">
        <v>271</v>
      </c>
      <c r="Y1" s="7" t="s">
        <v>270</v>
      </c>
      <c r="Z1" s="7" t="s">
        <v>255</v>
      </c>
      <c r="AA1" s="7" t="s">
        <v>256</v>
      </c>
      <c r="AB1" s="7" t="s">
        <v>257</v>
      </c>
      <c r="AC1" s="7" t="s">
        <v>258</v>
      </c>
      <c r="AD1" s="7" t="s">
        <v>259</v>
      </c>
      <c r="AE1" s="7" t="s">
        <v>260</v>
      </c>
      <c r="AF1" s="7" t="s">
        <v>273</v>
      </c>
      <c r="AG1" s="7" t="s">
        <v>272</v>
      </c>
      <c r="AH1" s="7" t="s">
        <v>261</v>
      </c>
      <c r="AI1" s="7" t="s">
        <v>262</v>
      </c>
      <c r="AJ1" s="7" t="s">
        <v>274</v>
      </c>
      <c r="AK1" s="7" t="s">
        <v>263</v>
      </c>
      <c r="AL1" s="7" t="s">
        <v>263</v>
      </c>
      <c r="AM1" s="7" t="s">
        <v>264</v>
      </c>
      <c r="AN1" s="7" t="s">
        <v>265</v>
      </c>
      <c r="AO1" s="7" t="s">
        <v>266</v>
      </c>
      <c r="AP1" s="7" t="s">
        <v>267</v>
      </c>
      <c r="AQ1" s="7" t="s">
        <v>268</v>
      </c>
      <c r="AR1" s="7" t="s">
        <v>275</v>
      </c>
    </row>
    <row r="2" spans="1:44" x14ac:dyDescent="0.3">
      <c r="A2" s="6">
        <v>32</v>
      </c>
      <c r="B2" s="6" t="s">
        <v>209</v>
      </c>
      <c r="C2" s="6">
        <v>6</v>
      </c>
      <c r="D2" s="6" t="s">
        <v>33</v>
      </c>
      <c r="E2" s="6">
        <v>1</v>
      </c>
      <c r="F2" s="6" t="s">
        <v>34</v>
      </c>
      <c r="G2" s="6">
        <v>4</v>
      </c>
      <c r="H2" s="6" t="s">
        <v>35</v>
      </c>
      <c r="I2" s="6">
        <v>2</v>
      </c>
      <c r="J2" s="6" t="s">
        <v>36</v>
      </c>
      <c r="K2" s="6">
        <v>3</v>
      </c>
      <c r="L2" s="6" t="s">
        <v>37</v>
      </c>
      <c r="M2" s="6">
        <v>3</v>
      </c>
      <c r="N2" s="6" t="s">
        <v>38</v>
      </c>
      <c r="O2" s="6">
        <v>2</v>
      </c>
      <c r="P2" s="6"/>
      <c r="Q2" s="6">
        <v>7</v>
      </c>
      <c r="R2" s="6" t="s">
        <v>39</v>
      </c>
      <c r="S2" s="6">
        <v>3</v>
      </c>
      <c r="T2" s="6">
        <v>5</v>
      </c>
      <c r="U2" s="6">
        <v>4</v>
      </c>
      <c r="V2" s="6">
        <v>4</v>
      </c>
      <c r="W2" s="6">
        <v>4</v>
      </c>
      <c r="X2" s="6" t="s">
        <v>40</v>
      </c>
      <c r="Y2" s="6">
        <v>3</v>
      </c>
      <c r="Z2" s="6">
        <v>4</v>
      </c>
      <c r="AA2" s="6">
        <v>3</v>
      </c>
      <c r="AB2" s="6">
        <v>3</v>
      </c>
      <c r="AC2" s="6">
        <v>4</v>
      </c>
      <c r="AD2" s="6">
        <v>3</v>
      </c>
      <c r="AE2" s="6">
        <v>4</v>
      </c>
      <c r="AF2" s="6" t="s">
        <v>41</v>
      </c>
      <c r="AG2" s="6">
        <v>2</v>
      </c>
      <c r="AH2" s="6">
        <v>5</v>
      </c>
      <c r="AI2" s="6" t="s">
        <v>42</v>
      </c>
      <c r="AJ2" s="6">
        <v>1</v>
      </c>
      <c r="AK2" s="6" t="s">
        <v>42</v>
      </c>
      <c r="AL2" s="6">
        <v>1</v>
      </c>
      <c r="AM2" s="6">
        <v>2</v>
      </c>
      <c r="AN2" s="6">
        <v>4</v>
      </c>
      <c r="AO2" s="6">
        <v>4</v>
      </c>
      <c r="AP2" s="6">
        <v>4</v>
      </c>
      <c r="AQ2" s="6" t="s">
        <v>42</v>
      </c>
      <c r="AR2" s="6">
        <v>1</v>
      </c>
    </row>
    <row r="3" spans="1:44" x14ac:dyDescent="0.3">
      <c r="A3" s="6">
        <v>22</v>
      </c>
      <c r="B3" s="6" t="s">
        <v>191</v>
      </c>
      <c r="C3" s="6">
        <v>6</v>
      </c>
      <c r="D3" s="6" t="s">
        <v>45</v>
      </c>
      <c r="E3" s="6">
        <v>2</v>
      </c>
      <c r="F3" s="6" t="s">
        <v>46</v>
      </c>
      <c r="G3" s="6">
        <v>1</v>
      </c>
      <c r="H3" s="6" t="s">
        <v>35</v>
      </c>
      <c r="I3" s="6">
        <v>2</v>
      </c>
      <c r="J3" s="6" t="s">
        <v>47</v>
      </c>
      <c r="K3" s="6">
        <v>2</v>
      </c>
      <c r="L3" s="6" t="s">
        <v>48</v>
      </c>
      <c r="M3" s="6">
        <v>1</v>
      </c>
      <c r="N3" s="6" t="s">
        <v>49</v>
      </c>
      <c r="O3" s="6">
        <v>1</v>
      </c>
      <c r="P3" s="6"/>
      <c r="Q3" s="6">
        <v>30</v>
      </c>
      <c r="R3" s="6" t="s">
        <v>50</v>
      </c>
      <c r="S3" s="6">
        <v>2</v>
      </c>
      <c r="T3" s="6">
        <v>3</v>
      </c>
      <c r="U3" s="6">
        <v>3</v>
      </c>
      <c r="V3" s="6">
        <v>4</v>
      </c>
      <c r="W3" s="6">
        <v>2</v>
      </c>
      <c r="X3" s="6" t="s">
        <v>51</v>
      </c>
      <c r="Y3" s="6">
        <v>1</v>
      </c>
      <c r="Z3" s="6">
        <v>5</v>
      </c>
      <c r="AA3" s="6">
        <v>3</v>
      </c>
      <c r="AB3" s="6">
        <v>3</v>
      </c>
      <c r="AC3" s="6">
        <v>5</v>
      </c>
      <c r="AD3" s="6">
        <v>4</v>
      </c>
      <c r="AE3" s="6">
        <v>4</v>
      </c>
      <c r="AF3" s="6" t="s">
        <v>41</v>
      </c>
      <c r="AG3" s="6">
        <v>2</v>
      </c>
      <c r="AH3" s="6">
        <v>3</v>
      </c>
      <c r="AI3" s="6" t="s">
        <v>42</v>
      </c>
      <c r="AJ3" s="6">
        <v>1</v>
      </c>
      <c r="AK3" s="6" t="s">
        <v>52</v>
      </c>
      <c r="AL3" s="6">
        <v>2</v>
      </c>
      <c r="AM3" s="6">
        <v>0</v>
      </c>
      <c r="AN3" s="6">
        <v>3</v>
      </c>
      <c r="AO3" s="6">
        <v>3</v>
      </c>
      <c r="AP3" s="6">
        <v>5</v>
      </c>
      <c r="AQ3" s="6" t="s">
        <v>52</v>
      </c>
      <c r="AR3" s="6">
        <v>2</v>
      </c>
    </row>
    <row r="4" spans="1:44" x14ac:dyDescent="0.3">
      <c r="A4" s="6">
        <v>60</v>
      </c>
      <c r="B4" s="6" t="s">
        <v>192</v>
      </c>
      <c r="C4" s="6">
        <v>6</v>
      </c>
      <c r="D4" s="6" t="s">
        <v>33</v>
      </c>
      <c r="E4" s="6">
        <v>1</v>
      </c>
      <c r="F4" s="6" t="s">
        <v>46</v>
      </c>
      <c r="G4" s="6">
        <v>1</v>
      </c>
      <c r="H4" s="6" t="s">
        <v>56</v>
      </c>
      <c r="I4" s="6">
        <v>1</v>
      </c>
      <c r="J4" s="6" t="s">
        <v>36</v>
      </c>
      <c r="K4" s="6">
        <v>3</v>
      </c>
      <c r="L4" s="6" t="s">
        <v>48</v>
      </c>
      <c r="M4" s="6">
        <v>1</v>
      </c>
      <c r="N4" s="6" t="s">
        <v>38</v>
      </c>
      <c r="O4" s="6">
        <v>2</v>
      </c>
      <c r="P4" s="6" t="s">
        <v>228</v>
      </c>
      <c r="Q4" s="6">
        <v>110</v>
      </c>
      <c r="R4" s="6" t="s">
        <v>50</v>
      </c>
      <c r="S4" s="6">
        <v>2</v>
      </c>
      <c r="T4" s="6">
        <v>4</v>
      </c>
      <c r="U4" s="6">
        <v>4</v>
      </c>
      <c r="V4" s="6">
        <v>4</v>
      </c>
      <c r="W4" s="6">
        <v>1</v>
      </c>
      <c r="X4" s="6" t="s">
        <v>58</v>
      </c>
      <c r="Y4" s="6">
        <v>5</v>
      </c>
      <c r="Z4" s="6">
        <v>3</v>
      </c>
      <c r="AA4" s="6">
        <v>4</v>
      </c>
      <c r="AB4" s="6">
        <v>4</v>
      </c>
      <c r="AC4" s="6">
        <v>1</v>
      </c>
      <c r="AD4" s="6">
        <v>4</v>
      </c>
      <c r="AE4" s="6">
        <v>4</v>
      </c>
      <c r="AF4" s="6" t="s">
        <v>41</v>
      </c>
      <c r="AG4" s="6">
        <v>2</v>
      </c>
      <c r="AH4" s="6">
        <v>4</v>
      </c>
      <c r="AI4" s="6" t="s">
        <v>52</v>
      </c>
      <c r="AJ4" s="6">
        <v>2</v>
      </c>
      <c r="AK4" s="6" t="s">
        <v>52</v>
      </c>
      <c r="AL4" s="6">
        <v>2</v>
      </c>
      <c r="AM4" s="6">
        <v>0</v>
      </c>
      <c r="AN4" s="6">
        <v>3</v>
      </c>
      <c r="AO4" s="6">
        <v>3</v>
      </c>
      <c r="AP4" s="6">
        <v>4</v>
      </c>
      <c r="AQ4" s="6" t="s">
        <v>52</v>
      </c>
      <c r="AR4" s="6">
        <v>2</v>
      </c>
    </row>
    <row r="5" spans="1:44" x14ac:dyDescent="0.3">
      <c r="A5" s="6">
        <v>45</v>
      </c>
      <c r="B5" s="6" t="s">
        <v>210</v>
      </c>
      <c r="C5" s="6">
        <v>6</v>
      </c>
      <c r="D5" s="6" t="s">
        <v>62</v>
      </c>
      <c r="E5" s="6">
        <v>3</v>
      </c>
      <c r="F5" s="6" t="s">
        <v>46</v>
      </c>
      <c r="G5" s="6">
        <v>1</v>
      </c>
      <c r="H5" s="6" t="s">
        <v>56</v>
      </c>
      <c r="I5" s="6">
        <v>1</v>
      </c>
      <c r="J5" s="6" t="s">
        <v>47</v>
      </c>
      <c r="K5" s="6">
        <v>2</v>
      </c>
      <c r="L5" s="6" t="s">
        <v>63</v>
      </c>
      <c r="M5" s="6">
        <v>2</v>
      </c>
      <c r="N5" s="6" t="s">
        <v>49</v>
      </c>
      <c r="O5" s="6">
        <v>1</v>
      </c>
      <c r="P5" s="6" t="s">
        <v>229</v>
      </c>
      <c r="Q5" s="6">
        <v>5</v>
      </c>
      <c r="R5" s="6" t="s">
        <v>65</v>
      </c>
      <c r="S5" s="6">
        <v>4</v>
      </c>
      <c r="T5" s="6">
        <v>1</v>
      </c>
      <c r="U5" s="6">
        <v>1</v>
      </c>
      <c r="V5" s="6">
        <v>1</v>
      </c>
      <c r="W5" s="6">
        <v>1</v>
      </c>
      <c r="X5" s="6" t="s">
        <v>58</v>
      </c>
      <c r="Y5" s="6">
        <v>5</v>
      </c>
      <c r="Z5" s="6">
        <v>2</v>
      </c>
      <c r="AA5" s="6">
        <v>2</v>
      </c>
      <c r="AB5" s="6">
        <v>1</v>
      </c>
      <c r="AC5" s="6">
        <v>4</v>
      </c>
      <c r="AD5" s="6">
        <v>5</v>
      </c>
      <c r="AE5" s="6">
        <v>5</v>
      </c>
      <c r="AF5" s="6" t="s">
        <v>66</v>
      </c>
      <c r="AG5" s="6">
        <v>3</v>
      </c>
      <c r="AH5" s="6">
        <v>3</v>
      </c>
      <c r="AI5" s="6" t="s">
        <v>42</v>
      </c>
      <c r="AJ5" s="6">
        <v>1</v>
      </c>
      <c r="AK5" s="6" t="s">
        <v>52</v>
      </c>
      <c r="AL5" s="6">
        <v>2</v>
      </c>
      <c r="AM5" s="6">
        <v>0</v>
      </c>
      <c r="AN5" s="6">
        <v>4</v>
      </c>
      <c r="AO5" s="6">
        <v>3</v>
      </c>
      <c r="AP5" s="6">
        <v>2</v>
      </c>
      <c r="AQ5" s="6" t="s">
        <v>52</v>
      </c>
      <c r="AR5" s="6">
        <v>2</v>
      </c>
    </row>
    <row r="6" spans="1:44" x14ac:dyDescent="0.3">
      <c r="A6" s="6">
        <v>33</v>
      </c>
      <c r="B6" s="6"/>
      <c r="C6" s="6">
        <v>5</v>
      </c>
      <c r="D6" s="6" t="s">
        <v>62</v>
      </c>
      <c r="E6" s="6">
        <v>3</v>
      </c>
      <c r="F6" s="6" t="s">
        <v>46</v>
      </c>
      <c r="G6" s="6">
        <v>1</v>
      </c>
      <c r="H6" s="6" t="s">
        <v>35</v>
      </c>
      <c r="I6" s="6">
        <v>2</v>
      </c>
      <c r="J6" s="6" t="s">
        <v>47</v>
      </c>
      <c r="K6" s="6">
        <v>2</v>
      </c>
      <c r="L6" s="6" t="s">
        <v>37</v>
      </c>
      <c r="M6" s="6">
        <v>3</v>
      </c>
      <c r="N6" s="6" t="s">
        <v>38</v>
      </c>
      <c r="O6" s="6">
        <v>2</v>
      </c>
      <c r="P6" s="6" t="s">
        <v>230</v>
      </c>
      <c r="Q6" s="6">
        <v>50</v>
      </c>
      <c r="R6" s="6" t="s">
        <v>50</v>
      </c>
      <c r="S6" s="6">
        <v>2</v>
      </c>
      <c r="T6" s="6">
        <v>3</v>
      </c>
      <c r="U6" s="6">
        <v>3</v>
      </c>
      <c r="V6" s="6">
        <v>4</v>
      </c>
      <c r="W6" s="6">
        <v>4</v>
      </c>
      <c r="X6" s="6" t="s">
        <v>69</v>
      </c>
      <c r="Y6" s="6">
        <v>2</v>
      </c>
      <c r="Z6" s="6">
        <v>5</v>
      </c>
      <c r="AA6" s="6">
        <v>4</v>
      </c>
      <c r="AB6" s="6">
        <v>3</v>
      </c>
      <c r="AC6" s="6">
        <v>4</v>
      </c>
      <c r="AD6" s="6">
        <v>4</v>
      </c>
      <c r="AE6" s="6">
        <v>5</v>
      </c>
      <c r="AF6" s="6" t="s">
        <v>70</v>
      </c>
      <c r="AG6" s="6">
        <v>1</v>
      </c>
      <c r="AH6" s="6">
        <v>4</v>
      </c>
      <c r="AI6" s="6" t="s">
        <v>52</v>
      </c>
      <c r="AJ6" s="6">
        <v>2</v>
      </c>
      <c r="AK6" s="6" t="s">
        <v>42</v>
      </c>
      <c r="AL6" s="6">
        <v>1</v>
      </c>
      <c r="AM6" s="6">
        <v>1.5</v>
      </c>
      <c r="AN6" s="6">
        <v>5</v>
      </c>
      <c r="AO6" s="6">
        <v>5</v>
      </c>
      <c r="AP6" s="6">
        <v>4</v>
      </c>
      <c r="AQ6" s="6" t="s">
        <v>52</v>
      </c>
      <c r="AR6" s="6">
        <v>2</v>
      </c>
    </row>
    <row r="7" spans="1:44" x14ac:dyDescent="0.3">
      <c r="A7" s="6">
        <v>28</v>
      </c>
      <c r="B7" s="6" t="s">
        <v>193</v>
      </c>
      <c r="C7" s="6">
        <v>5</v>
      </c>
      <c r="D7" s="6" t="s">
        <v>45</v>
      </c>
      <c r="E7" s="6">
        <v>2</v>
      </c>
      <c r="F7" s="6" t="s">
        <v>46</v>
      </c>
      <c r="G7" s="6">
        <v>1</v>
      </c>
      <c r="H7" s="6" t="s">
        <v>56</v>
      </c>
      <c r="I7" s="6">
        <v>1</v>
      </c>
      <c r="J7" s="6" t="s">
        <v>47</v>
      </c>
      <c r="K7" s="6">
        <v>2</v>
      </c>
      <c r="L7" s="6" t="s">
        <v>48</v>
      </c>
      <c r="M7" s="6">
        <v>1</v>
      </c>
      <c r="N7" s="6" t="s">
        <v>38</v>
      </c>
      <c r="O7" s="6">
        <v>2</v>
      </c>
      <c r="P7" s="6" t="s">
        <v>231</v>
      </c>
      <c r="Q7" s="6">
        <v>12</v>
      </c>
      <c r="R7" s="6" t="s">
        <v>50</v>
      </c>
      <c r="S7" s="6">
        <v>2</v>
      </c>
      <c r="T7" s="6">
        <v>3</v>
      </c>
      <c r="U7" s="6">
        <v>3</v>
      </c>
      <c r="V7" s="6">
        <v>3</v>
      </c>
      <c r="W7" s="6">
        <v>5</v>
      </c>
      <c r="X7" s="6" t="s">
        <v>58</v>
      </c>
      <c r="Y7" s="6">
        <v>5</v>
      </c>
      <c r="Z7" s="6">
        <v>2</v>
      </c>
      <c r="AA7" s="6">
        <v>2</v>
      </c>
      <c r="AB7" s="6">
        <v>3</v>
      </c>
      <c r="AC7" s="6">
        <v>2</v>
      </c>
      <c r="AD7" s="6">
        <v>3</v>
      </c>
      <c r="AE7" s="6">
        <v>2</v>
      </c>
      <c r="AF7" s="6" t="s">
        <v>75</v>
      </c>
      <c r="AG7" s="6">
        <v>4</v>
      </c>
      <c r="AH7" s="6">
        <v>1</v>
      </c>
      <c r="AI7" s="6" t="s">
        <v>42</v>
      </c>
      <c r="AJ7" s="6">
        <v>1</v>
      </c>
      <c r="AK7" s="6" t="s">
        <v>42</v>
      </c>
      <c r="AL7" s="6">
        <v>1</v>
      </c>
      <c r="AM7" s="6">
        <v>2</v>
      </c>
      <c r="AN7" s="6">
        <v>2</v>
      </c>
      <c r="AO7" s="6">
        <v>1</v>
      </c>
      <c r="AP7" s="6">
        <v>1</v>
      </c>
      <c r="AQ7" s="6" t="s">
        <v>42</v>
      </c>
      <c r="AR7" s="6">
        <v>1</v>
      </c>
    </row>
    <row r="8" spans="1:44" x14ac:dyDescent="0.3">
      <c r="A8" s="6">
        <v>31</v>
      </c>
      <c r="B8" s="6" t="s">
        <v>77</v>
      </c>
      <c r="C8" s="6">
        <v>6</v>
      </c>
      <c r="D8" s="6" t="s">
        <v>33</v>
      </c>
      <c r="E8" s="6">
        <v>1</v>
      </c>
      <c r="F8" s="6" t="s">
        <v>46</v>
      </c>
      <c r="G8" s="6">
        <v>1</v>
      </c>
      <c r="H8" s="6" t="s">
        <v>56</v>
      </c>
      <c r="I8" s="6">
        <v>1</v>
      </c>
      <c r="J8" s="6" t="s">
        <v>36</v>
      </c>
      <c r="K8" s="6">
        <v>3</v>
      </c>
      <c r="L8" s="6" t="s">
        <v>63</v>
      </c>
      <c r="M8" s="6">
        <v>2</v>
      </c>
      <c r="N8" s="6" t="s">
        <v>38</v>
      </c>
      <c r="O8" s="6">
        <v>2</v>
      </c>
      <c r="P8" s="6"/>
      <c r="Q8" s="6">
        <v>1</v>
      </c>
      <c r="R8" s="6" t="s">
        <v>65</v>
      </c>
      <c r="S8" s="6">
        <v>4</v>
      </c>
      <c r="T8" s="6">
        <v>1</v>
      </c>
      <c r="U8" s="6">
        <v>1</v>
      </c>
      <c r="V8" s="6">
        <v>1</v>
      </c>
      <c r="W8" s="6">
        <v>3</v>
      </c>
      <c r="X8" s="6" t="s">
        <v>58</v>
      </c>
      <c r="Y8" s="6">
        <v>5</v>
      </c>
      <c r="Z8" s="6">
        <v>1</v>
      </c>
      <c r="AA8" s="6">
        <v>2</v>
      </c>
      <c r="AB8" s="6">
        <v>3</v>
      </c>
      <c r="AC8" s="6">
        <v>3</v>
      </c>
      <c r="AD8" s="6">
        <v>4</v>
      </c>
      <c r="AE8" s="6">
        <v>1</v>
      </c>
      <c r="AF8" s="6" t="s">
        <v>66</v>
      </c>
      <c r="AG8" s="6">
        <v>3</v>
      </c>
      <c r="AH8" s="6">
        <v>2</v>
      </c>
      <c r="AI8" s="6" t="s">
        <v>52</v>
      </c>
      <c r="AJ8" s="6">
        <v>2</v>
      </c>
      <c r="AK8" s="6" t="s">
        <v>52</v>
      </c>
      <c r="AL8" s="6">
        <v>2</v>
      </c>
      <c r="AM8" s="6">
        <v>0</v>
      </c>
      <c r="AN8" s="6">
        <v>1</v>
      </c>
      <c r="AO8" s="6">
        <v>1</v>
      </c>
      <c r="AP8" s="6">
        <v>2</v>
      </c>
      <c r="AQ8" s="6" t="s">
        <v>42</v>
      </c>
      <c r="AR8" s="6">
        <v>1</v>
      </c>
    </row>
    <row r="9" spans="1:44" x14ac:dyDescent="0.3">
      <c r="A9" s="6">
        <v>27</v>
      </c>
      <c r="B9" s="6" t="s">
        <v>194</v>
      </c>
      <c r="C9" s="6">
        <v>5</v>
      </c>
      <c r="D9" s="6" t="s">
        <v>62</v>
      </c>
      <c r="E9" s="6">
        <v>3</v>
      </c>
      <c r="F9" s="6" t="s">
        <v>46</v>
      </c>
      <c r="G9" s="6">
        <v>1</v>
      </c>
      <c r="H9" s="6" t="s">
        <v>56</v>
      </c>
      <c r="I9" s="6">
        <v>1</v>
      </c>
      <c r="J9" s="6" t="s">
        <v>47</v>
      </c>
      <c r="K9" s="6">
        <v>2</v>
      </c>
      <c r="L9" s="6" t="s">
        <v>48</v>
      </c>
      <c r="M9" s="6">
        <v>1</v>
      </c>
      <c r="N9" s="6" t="s">
        <v>38</v>
      </c>
      <c r="O9" s="6">
        <v>2</v>
      </c>
      <c r="P9" s="6"/>
      <c r="Q9" s="6">
        <v>650</v>
      </c>
      <c r="R9" s="6" t="s">
        <v>81</v>
      </c>
      <c r="S9" s="6">
        <v>1</v>
      </c>
      <c r="T9" s="6">
        <v>5</v>
      </c>
      <c r="U9" s="6">
        <v>4</v>
      </c>
      <c r="V9" s="6">
        <v>5</v>
      </c>
      <c r="W9" s="6">
        <v>4</v>
      </c>
      <c r="X9" s="6" t="s">
        <v>51</v>
      </c>
      <c r="Y9" s="6">
        <v>1</v>
      </c>
      <c r="Z9" s="6">
        <v>5</v>
      </c>
      <c r="AA9" s="6">
        <v>4</v>
      </c>
      <c r="AB9" s="6">
        <v>5</v>
      </c>
      <c r="AC9" s="6">
        <v>4</v>
      </c>
      <c r="AD9" s="6">
        <v>3</v>
      </c>
      <c r="AE9" s="6">
        <v>5</v>
      </c>
      <c r="AF9" s="6" t="s">
        <v>70</v>
      </c>
      <c r="AG9" s="6">
        <v>1</v>
      </c>
      <c r="AH9" s="6">
        <v>5</v>
      </c>
      <c r="AI9" s="6" t="s">
        <v>42</v>
      </c>
      <c r="AJ9" s="6">
        <v>1</v>
      </c>
      <c r="AK9" s="6" t="s">
        <v>42</v>
      </c>
      <c r="AL9" s="6">
        <v>1</v>
      </c>
      <c r="AM9" s="6">
        <v>1</v>
      </c>
      <c r="AN9" s="6">
        <v>4</v>
      </c>
      <c r="AO9" s="6">
        <v>5</v>
      </c>
      <c r="AP9" s="6">
        <v>4</v>
      </c>
      <c r="AQ9" s="6" t="s">
        <v>52</v>
      </c>
      <c r="AR9" s="6">
        <v>2</v>
      </c>
    </row>
    <row r="10" spans="1:44" x14ac:dyDescent="0.3">
      <c r="A10" s="6">
        <v>30</v>
      </c>
      <c r="B10" s="6" t="s">
        <v>195</v>
      </c>
      <c r="C10" s="6">
        <v>5</v>
      </c>
      <c r="D10" s="6" t="s">
        <v>45</v>
      </c>
      <c r="E10" s="6">
        <v>2</v>
      </c>
      <c r="F10" s="6" t="s">
        <v>84</v>
      </c>
      <c r="G10" s="6">
        <v>3</v>
      </c>
      <c r="H10" s="6" t="s">
        <v>35</v>
      </c>
      <c r="I10" s="6">
        <v>2</v>
      </c>
      <c r="J10" s="6" t="s">
        <v>47</v>
      </c>
      <c r="K10" s="6">
        <v>2</v>
      </c>
      <c r="L10" s="6" t="s">
        <v>63</v>
      </c>
      <c r="M10" s="6">
        <v>2</v>
      </c>
      <c r="N10" s="6" t="s">
        <v>38</v>
      </c>
      <c r="O10" s="6">
        <v>2</v>
      </c>
      <c r="P10" s="6"/>
      <c r="Q10" s="6">
        <v>64</v>
      </c>
      <c r="R10" s="6" t="s">
        <v>39</v>
      </c>
      <c r="S10" s="6">
        <v>3</v>
      </c>
      <c r="T10" s="6">
        <v>2</v>
      </c>
      <c r="U10" s="6">
        <v>5</v>
      </c>
      <c r="V10" s="6">
        <v>5</v>
      </c>
      <c r="W10" s="6">
        <v>5</v>
      </c>
      <c r="X10" s="6" t="s">
        <v>40</v>
      </c>
      <c r="Y10" s="6">
        <v>3</v>
      </c>
      <c r="Z10" s="6">
        <v>5</v>
      </c>
      <c r="AA10" s="6">
        <v>1</v>
      </c>
      <c r="AB10" s="6">
        <v>1</v>
      </c>
      <c r="AC10" s="6">
        <v>5</v>
      </c>
      <c r="AD10" s="6">
        <v>5</v>
      </c>
      <c r="AE10" s="6">
        <v>5</v>
      </c>
      <c r="AF10" s="6" t="s">
        <v>70</v>
      </c>
      <c r="AG10" s="6">
        <v>1</v>
      </c>
      <c r="AH10" s="6">
        <v>4</v>
      </c>
      <c r="AI10" s="6" t="s">
        <v>42</v>
      </c>
      <c r="AJ10" s="6">
        <v>1</v>
      </c>
      <c r="AK10" s="6" t="s">
        <v>42</v>
      </c>
      <c r="AL10" s="6">
        <v>1</v>
      </c>
      <c r="AM10" s="6">
        <v>2</v>
      </c>
      <c r="AN10" s="6">
        <v>3</v>
      </c>
      <c r="AO10" s="6">
        <v>1</v>
      </c>
      <c r="AP10" s="6">
        <v>5</v>
      </c>
      <c r="AQ10" s="6" t="s">
        <v>52</v>
      </c>
      <c r="AR10" s="6">
        <v>2</v>
      </c>
    </row>
    <row r="11" spans="1:44" x14ac:dyDescent="0.3">
      <c r="A11" s="6">
        <v>28</v>
      </c>
      <c r="B11" s="6"/>
      <c r="C11" s="6">
        <v>6</v>
      </c>
      <c r="D11" s="6" t="s">
        <v>33</v>
      </c>
      <c r="E11" s="6">
        <v>1</v>
      </c>
      <c r="F11" s="6" t="s">
        <v>46</v>
      </c>
      <c r="G11" s="6">
        <v>1</v>
      </c>
      <c r="H11" s="6" t="s">
        <v>56</v>
      </c>
      <c r="I11" s="6">
        <v>1</v>
      </c>
      <c r="J11" s="6" t="s">
        <v>86</v>
      </c>
      <c r="K11" s="6">
        <v>1</v>
      </c>
      <c r="L11" s="6" t="s">
        <v>48</v>
      </c>
      <c r="M11" s="6">
        <v>1</v>
      </c>
      <c r="N11" s="6" t="s">
        <v>38</v>
      </c>
      <c r="O11" s="6">
        <v>2</v>
      </c>
      <c r="P11" s="6" t="s">
        <v>124</v>
      </c>
      <c r="Q11" s="6">
        <v>64</v>
      </c>
      <c r="R11" s="6" t="s">
        <v>50</v>
      </c>
      <c r="S11" s="6">
        <v>2</v>
      </c>
      <c r="T11" s="6">
        <v>3</v>
      </c>
      <c r="U11" s="6">
        <v>2</v>
      </c>
      <c r="V11" s="6">
        <v>3</v>
      </c>
      <c r="W11" s="6">
        <v>3</v>
      </c>
      <c r="X11" s="6" t="s">
        <v>69</v>
      </c>
      <c r="Y11" s="6">
        <v>2</v>
      </c>
      <c r="Z11" s="6">
        <v>3</v>
      </c>
      <c r="AA11" s="6">
        <v>3</v>
      </c>
      <c r="AB11" s="6">
        <v>3</v>
      </c>
      <c r="AC11" s="6">
        <v>3</v>
      </c>
      <c r="AD11" s="6">
        <v>4</v>
      </c>
      <c r="AE11" s="6">
        <v>5</v>
      </c>
      <c r="AF11" s="6" t="s">
        <v>41</v>
      </c>
      <c r="AG11" s="6">
        <v>2</v>
      </c>
      <c r="AH11" s="6">
        <v>5</v>
      </c>
      <c r="AI11" s="6" t="s">
        <v>42</v>
      </c>
      <c r="AJ11" s="6">
        <v>1</v>
      </c>
      <c r="AK11" s="6" t="s">
        <v>52</v>
      </c>
      <c r="AL11" s="6">
        <v>2</v>
      </c>
      <c r="AM11" s="6">
        <v>0</v>
      </c>
      <c r="AN11" s="6">
        <v>5</v>
      </c>
      <c r="AO11" s="6">
        <v>4</v>
      </c>
      <c r="AP11" s="6">
        <v>5</v>
      </c>
      <c r="AQ11" s="6" t="s">
        <v>52</v>
      </c>
      <c r="AR11" s="6">
        <v>2</v>
      </c>
    </row>
    <row r="12" spans="1:44" x14ac:dyDescent="0.3">
      <c r="A12" s="6">
        <v>27</v>
      </c>
      <c r="B12" s="6"/>
      <c r="C12" s="6">
        <v>5</v>
      </c>
      <c r="D12" s="6" t="s">
        <v>33</v>
      </c>
      <c r="E12" s="6">
        <v>1</v>
      </c>
      <c r="F12" s="6" t="s">
        <v>46</v>
      </c>
      <c r="G12" s="6">
        <v>1</v>
      </c>
      <c r="H12" s="6" t="s">
        <v>35</v>
      </c>
      <c r="I12" s="6">
        <v>2</v>
      </c>
      <c r="J12" s="6" t="s">
        <v>47</v>
      </c>
      <c r="K12" s="6">
        <v>2</v>
      </c>
      <c r="L12" s="6" t="s">
        <v>48</v>
      </c>
      <c r="M12" s="6">
        <v>1</v>
      </c>
      <c r="N12" s="6" t="s">
        <v>38</v>
      </c>
      <c r="O12" s="6">
        <v>2</v>
      </c>
      <c r="P12" s="6"/>
      <c r="Q12" s="6">
        <v>12</v>
      </c>
      <c r="R12" s="6" t="s">
        <v>81</v>
      </c>
      <c r="S12" s="6">
        <v>1</v>
      </c>
      <c r="T12" s="6">
        <v>4</v>
      </c>
      <c r="U12" s="6">
        <v>5</v>
      </c>
      <c r="V12" s="6">
        <v>4</v>
      </c>
      <c r="W12" s="6">
        <v>3</v>
      </c>
      <c r="X12" s="6" t="s">
        <v>58</v>
      </c>
      <c r="Y12" s="6">
        <v>5</v>
      </c>
      <c r="Z12" s="6">
        <v>2</v>
      </c>
      <c r="AA12" s="6">
        <v>4</v>
      </c>
      <c r="AB12" s="6">
        <v>3</v>
      </c>
      <c r="AC12" s="6">
        <v>2</v>
      </c>
      <c r="AD12" s="6">
        <v>3</v>
      </c>
      <c r="AE12" s="6">
        <v>3</v>
      </c>
      <c r="AF12" s="6" t="s">
        <v>41</v>
      </c>
      <c r="AG12" s="6">
        <v>2</v>
      </c>
      <c r="AH12" s="6">
        <v>3</v>
      </c>
      <c r="AI12" s="6" t="s">
        <v>42</v>
      </c>
      <c r="AJ12" s="6">
        <v>1</v>
      </c>
      <c r="AK12" s="6" t="s">
        <v>52</v>
      </c>
      <c r="AL12" s="6">
        <v>2</v>
      </c>
      <c r="AM12" s="6">
        <v>0</v>
      </c>
      <c r="AN12" s="6">
        <v>3</v>
      </c>
      <c r="AO12" s="6">
        <v>4</v>
      </c>
      <c r="AP12" s="6">
        <v>4</v>
      </c>
      <c r="AQ12" s="6" t="s">
        <v>89</v>
      </c>
      <c r="AR12" s="6">
        <v>3</v>
      </c>
    </row>
    <row r="13" spans="1:44" x14ac:dyDescent="0.3">
      <c r="A13" s="6">
        <v>25</v>
      </c>
      <c r="B13" s="6" t="s">
        <v>196</v>
      </c>
      <c r="C13" s="6">
        <v>6</v>
      </c>
      <c r="D13" s="6" t="s">
        <v>33</v>
      </c>
      <c r="E13" s="6">
        <v>1</v>
      </c>
      <c r="F13" s="6" t="s">
        <v>46</v>
      </c>
      <c r="G13" s="6">
        <v>1</v>
      </c>
      <c r="H13" s="6" t="s">
        <v>35</v>
      </c>
      <c r="I13" s="6">
        <v>2</v>
      </c>
      <c r="J13" s="6" t="s">
        <v>86</v>
      </c>
      <c r="K13" s="6">
        <v>1</v>
      </c>
      <c r="L13" s="6" t="s">
        <v>48</v>
      </c>
      <c r="M13" s="6">
        <v>1</v>
      </c>
      <c r="N13" s="6" t="s">
        <v>49</v>
      </c>
      <c r="O13" s="6">
        <v>1</v>
      </c>
      <c r="P13" s="6" t="s">
        <v>232</v>
      </c>
      <c r="Q13" s="6">
        <v>6</v>
      </c>
      <c r="R13" s="6" t="s">
        <v>81</v>
      </c>
      <c r="S13" s="6">
        <v>1</v>
      </c>
      <c r="T13" s="6">
        <v>3</v>
      </c>
      <c r="U13" s="6">
        <v>3</v>
      </c>
      <c r="V13" s="6">
        <v>3</v>
      </c>
      <c r="W13" s="6">
        <v>2</v>
      </c>
      <c r="X13" s="6" t="s">
        <v>58</v>
      </c>
      <c r="Y13" s="6">
        <v>5</v>
      </c>
      <c r="Z13" s="6">
        <v>4</v>
      </c>
      <c r="AA13" s="6">
        <v>3</v>
      </c>
      <c r="AB13" s="6">
        <v>3</v>
      </c>
      <c r="AC13" s="6">
        <v>3</v>
      </c>
      <c r="AD13" s="6">
        <v>4</v>
      </c>
      <c r="AE13" s="6">
        <v>4</v>
      </c>
      <c r="AF13" s="6" t="s">
        <v>41</v>
      </c>
      <c r="AG13" s="6">
        <v>2</v>
      </c>
      <c r="AH13" s="6">
        <v>3</v>
      </c>
      <c r="AI13" s="6" t="s">
        <v>42</v>
      </c>
      <c r="AJ13" s="6">
        <v>1</v>
      </c>
      <c r="AK13" s="6" t="s">
        <v>52</v>
      </c>
      <c r="AL13" s="6">
        <v>2</v>
      </c>
      <c r="AM13" s="6">
        <v>0</v>
      </c>
      <c r="AN13" s="6">
        <v>2</v>
      </c>
      <c r="AO13" s="6">
        <v>2</v>
      </c>
      <c r="AP13" s="6">
        <v>4</v>
      </c>
      <c r="AQ13" s="6" t="s">
        <v>89</v>
      </c>
      <c r="AR13" s="6">
        <v>3</v>
      </c>
    </row>
    <row r="14" spans="1:44" x14ac:dyDescent="0.3">
      <c r="A14" s="6">
        <v>25</v>
      </c>
      <c r="B14" s="6" t="s">
        <v>196</v>
      </c>
      <c r="C14" s="6">
        <v>5</v>
      </c>
      <c r="D14" s="6" t="s">
        <v>33</v>
      </c>
      <c r="E14" s="6">
        <v>1</v>
      </c>
      <c r="F14" s="6" t="s">
        <v>46</v>
      </c>
      <c r="G14" s="6">
        <v>1</v>
      </c>
      <c r="H14" s="6" t="s">
        <v>56</v>
      </c>
      <c r="I14" s="6">
        <v>1</v>
      </c>
      <c r="J14" s="6" t="s">
        <v>86</v>
      </c>
      <c r="K14" s="6">
        <v>1</v>
      </c>
      <c r="L14" s="6" t="s">
        <v>48</v>
      </c>
      <c r="M14" s="6">
        <v>1</v>
      </c>
      <c r="N14" s="6" t="s">
        <v>38</v>
      </c>
      <c r="O14" s="6">
        <v>2</v>
      </c>
      <c r="P14" s="6" t="s">
        <v>95</v>
      </c>
      <c r="Q14" s="6">
        <v>64</v>
      </c>
      <c r="R14" s="6" t="s">
        <v>81</v>
      </c>
      <c r="S14" s="6">
        <v>1</v>
      </c>
      <c r="T14" s="6">
        <v>1</v>
      </c>
      <c r="U14" s="6">
        <v>1</v>
      </c>
      <c r="V14" s="6">
        <v>1</v>
      </c>
      <c r="W14" s="6">
        <v>5</v>
      </c>
      <c r="X14" s="6" t="s">
        <v>96</v>
      </c>
      <c r="Y14" s="6">
        <v>4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 t="s">
        <v>75</v>
      </c>
      <c r="AG14" s="6">
        <v>4</v>
      </c>
      <c r="AH14" s="6">
        <v>1</v>
      </c>
      <c r="AI14" s="6" t="s">
        <v>52</v>
      </c>
      <c r="AJ14" s="6">
        <v>2</v>
      </c>
      <c r="AK14" s="6" t="s">
        <v>52</v>
      </c>
      <c r="AL14" s="6">
        <v>2</v>
      </c>
      <c r="AM14" s="6">
        <v>0</v>
      </c>
      <c r="AN14" s="6">
        <v>1</v>
      </c>
      <c r="AO14" s="6">
        <v>1</v>
      </c>
      <c r="AP14" s="6">
        <v>1</v>
      </c>
      <c r="AQ14" s="6" t="s">
        <v>42</v>
      </c>
      <c r="AR14" s="6">
        <v>1</v>
      </c>
    </row>
    <row r="15" spans="1:44" x14ac:dyDescent="0.3">
      <c r="A15" s="6">
        <v>29</v>
      </c>
      <c r="B15" s="6" t="s">
        <v>211</v>
      </c>
      <c r="C15" s="6">
        <v>5</v>
      </c>
      <c r="D15" s="6" t="s">
        <v>33</v>
      </c>
      <c r="E15" s="6">
        <v>1</v>
      </c>
      <c r="F15" s="6" t="s">
        <v>46</v>
      </c>
      <c r="G15" s="6">
        <v>1</v>
      </c>
      <c r="H15" s="6" t="s">
        <v>56</v>
      </c>
      <c r="I15" s="6">
        <v>1</v>
      </c>
      <c r="J15" s="6" t="s">
        <v>47</v>
      </c>
      <c r="K15" s="6">
        <v>2</v>
      </c>
      <c r="L15" s="6" t="s">
        <v>37</v>
      </c>
      <c r="M15" s="6">
        <v>3</v>
      </c>
      <c r="N15" s="6" t="s">
        <v>38</v>
      </c>
      <c r="O15" s="6">
        <v>2</v>
      </c>
      <c r="P15" s="6" t="s">
        <v>124</v>
      </c>
      <c r="Q15" s="6">
        <v>20</v>
      </c>
      <c r="R15" s="6" t="s">
        <v>39</v>
      </c>
      <c r="S15" s="6">
        <v>3</v>
      </c>
      <c r="T15" s="6">
        <v>4</v>
      </c>
      <c r="U15" s="6">
        <v>4</v>
      </c>
      <c r="V15" s="6">
        <v>4</v>
      </c>
      <c r="W15" s="6">
        <v>1</v>
      </c>
      <c r="X15" s="6" t="s">
        <v>58</v>
      </c>
      <c r="Y15" s="6">
        <v>5</v>
      </c>
      <c r="Z15" s="6">
        <v>5</v>
      </c>
      <c r="AA15" s="6">
        <v>4</v>
      </c>
      <c r="AB15" s="6">
        <v>4</v>
      </c>
      <c r="AC15" s="6">
        <v>4</v>
      </c>
      <c r="AD15" s="6">
        <v>5</v>
      </c>
      <c r="AE15" s="6">
        <v>5</v>
      </c>
      <c r="AF15" s="6" t="s">
        <v>41</v>
      </c>
      <c r="AG15" s="6">
        <v>2</v>
      </c>
      <c r="AH15" s="6">
        <v>4</v>
      </c>
      <c r="AI15" s="6" t="s">
        <v>42</v>
      </c>
      <c r="AJ15" s="6">
        <v>1</v>
      </c>
      <c r="AK15" s="6" t="s">
        <v>42</v>
      </c>
      <c r="AL15" s="6">
        <v>1</v>
      </c>
      <c r="AM15" s="6">
        <v>1</v>
      </c>
      <c r="AN15" s="6">
        <v>5</v>
      </c>
      <c r="AO15" s="6">
        <v>5</v>
      </c>
      <c r="AP15" s="6">
        <v>4</v>
      </c>
      <c r="AQ15" s="6" t="s">
        <v>52</v>
      </c>
      <c r="AR15" s="6">
        <v>2</v>
      </c>
    </row>
    <row r="16" spans="1:44" x14ac:dyDescent="0.3">
      <c r="A16" s="6">
        <v>28</v>
      </c>
      <c r="B16" s="6"/>
      <c r="C16" s="6">
        <v>6</v>
      </c>
      <c r="D16" s="6" t="s">
        <v>33</v>
      </c>
      <c r="E16" s="6">
        <v>1</v>
      </c>
      <c r="F16" s="6" t="s">
        <v>46</v>
      </c>
      <c r="G16" s="6">
        <v>1</v>
      </c>
      <c r="H16" s="6" t="s">
        <v>56</v>
      </c>
      <c r="I16" s="6">
        <v>1</v>
      </c>
      <c r="J16" s="6" t="s">
        <v>47</v>
      </c>
      <c r="K16" s="6">
        <v>2</v>
      </c>
      <c r="L16" s="6" t="s">
        <v>63</v>
      </c>
      <c r="M16" s="6">
        <v>2</v>
      </c>
      <c r="N16" s="6" t="s">
        <v>49</v>
      </c>
      <c r="O16" s="6">
        <v>1</v>
      </c>
      <c r="P16" s="6" t="s">
        <v>124</v>
      </c>
      <c r="Q16" s="6">
        <v>64</v>
      </c>
      <c r="R16" s="6" t="s">
        <v>81</v>
      </c>
      <c r="S16" s="6">
        <v>1</v>
      </c>
      <c r="T16" s="6">
        <v>1</v>
      </c>
      <c r="U16" s="6">
        <v>2</v>
      </c>
      <c r="V16" s="6">
        <v>2</v>
      </c>
      <c r="W16" s="6">
        <v>3</v>
      </c>
      <c r="X16" s="6" t="s">
        <v>51</v>
      </c>
      <c r="Y16" s="6">
        <v>1</v>
      </c>
      <c r="Z16" s="6">
        <v>3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 t="s">
        <v>70</v>
      </c>
      <c r="AG16" s="6">
        <v>1</v>
      </c>
      <c r="AH16" s="6">
        <v>2</v>
      </c>
      <c r="AI16" s="6" t="s">
        <v>42</v>
      </c>
      <c r="AJ16" s="6">
        <v>1</v>
      </c>
      <c r="AK16" s="6" t="s">
        <v>42</v>
      </c>
      <c r="AL16" s="6">
        <v>1</v>
      </c>
      <c r="AM16" s="6">
        <v>0.5</v>
      </c>
      <c r="AN16" s="6">
        <v>3</v>
      </c>
      <c r="AO16" s="6">
        <v>3</v>
      </c>
      <c r="AP16" s="6">
        <v>4</v>
      </c>
      <c r="AQ16" s="6" t="s">
        <v>52</v>
      </c>
      <c r="AR16" s="6">
        <v>2</v>
      </c>
    </row>
    <row r="17" spans="1:44" x14ac:dyDescent="0.3">
      <c r="A17" s="6">
        <v>27</v>
      </c>
      <c r="B17" s="6" t="s">
        <v>197</v>
      </c>
      <c r="C17" s="6">
        <v>5</v>
      </c>
      <c r="D17" s="6" t="s">
        <v>62</v>
      </c>
      <c r="E17" s="6">
        <v>3</v>
      </c>
      <c r="F17" s="6" t="s">
        <v>46</v>
      </c>
      <c r="G17" s="6">
        <v>1</v>
      </c>
      <c r="H17" s="6" t="s">
        <v>56</v>
      </c>
      <c r="I17" s="6">
        <v>1</v>
      </c>
      <c r="J17" s="6" t="s">
        <v>47</v>
      </c>
      <c r="K17" s="6">
        <v>2</v>
      </c>
      <c r="L17" s="6" t="s">
        <v>63</v>
      </c>
      <c r="M17" s="6">
        <v>2</v>
      </c>
      <c r="N17" s="6" t="s">
        <v>49</v>
      </c>
      <c r="O17" s="6">
        <v>1</v>
      </c>
      <c r="P17" s="6"/>
      <c r="Q17" s="6">
        <v>64</v>
      </c>
      <c r="R17" s="6" t="s">
        <v>50</v>
      </c>
      <c r="S17" s="6">
        <v>2</v>
      </c>
      <c r="T17" s="6">
        <v>3</v>
      </c>
      <c r="U17" s="6">
        <v>3</v>
      </c>
      <c r="V17" s="6">
        <v>4</v>
      </c>
      <c r="W17" s="6">
        <v>3</v>
      </c>
      <c r="X17" s="6" t="s">
        <v>58</v>
      </c>
      <c r="Y17" s="6">
        <v>5</v>
      </c>
      <c r="Z17" s="6">
        <v>2</v>
      </c>
      <c r="AA17" s="6">
        <v>3</v>
      </c>
      <c r="AB17" s="6">
        <v>1</v>
      </c>
      <c r="AC17" s="6">
        <v>3</v>
      </c>
      <c r="AD17" s="6">
        <v>3</v>
      </c>
      <c r="AE17" s="6">
        <v>3</v>
      </c>
      <c r="AF17" s="6" t="s">
        <v>70</v>
      </c>
      <c r="AG17" s="6">
        <v>1</v>
      </c>
      <c r="AH17" s="6">
        <v>3</v>
      </c>
      <c r="AI17" s="6" t="s">
        <v>52</v>
      </c>
      <c r="AJ17" s="6">
        <v>2</v>
      </c>
      <c r="AK17" s="6" t="s">
        <v>42</v>
      </c>
      <c r="AL17" s="6">
        <v>1</v>
      </c>
      <c r="AM17" s="6">
        <v>2</v>
      </c>
      <c r="AN17" s="6">
        <v>3</v>
      </c>
      <c r="AO17" s="6">
        <v>1</v>
      </c>
      <c r="AP17" s="6">
        <v>4</v>
      </c>
      <c r="AQ17" s="6" t="s">
        <v>42</v>
      </c>
      <c r="AR17" s="6">
        <v>1</v>
      </c>
    </row>
    <row r="18" spans="1:44" x14ac:dyDescent="0.3">
      <c r="A18" s="6">
        <v>23</v>
      </c>
      <c r="B18" s="6" t="s">
        <v>197</v>
      </c>
      <c r="C18" s="6">
        <v>6</v>
      </c>
      <c r="D18" s="6" t="s">
        <v>33</v>
      </c>
      <c r="E18" s="6">
        <v>1</v>
      </c>
      <c r="F18" s="6" t="s">
        <v>46</v>
      </c>
      <c r="G18" s="6">
        <v>1</v>
      </c>
      <c r="H18" s="6" t="s">
        <v>56</v>
      </c>
      <c r="I18" s="6">
        <v>1</v>
      </c>
      <c r="J18" s="6" t="s">
        <v>86</v>
      </c>
      <c r="K18" s="6">
        <v>1</v>
      </c>
      <c r="L18" s="6" t="s">
        <v>48</v>
      </c>
      <c r="M18" s="6">
        <v>1</v>
      </c>
      <c r="N18" s="6" t="s">
        <v>38</v>
      </c>
      <c r="O18" s="6">
        <v>2</v>
      </c>
      <c r="P18" s="6"/>
      <c r="Q18" s="6">
        <v>20</v>
      </c>
      <c r="R18" s="6" t="s">
        <v>81</v>
      </c>
      <c r="S18" s="6">
        <v>1</v>
      </c>
      <c r="T18" s="6">
        <v>3</v>
      </c>
      <c r="U18" s="6">
        <v>3</v>
      </c>
      <c r="V18" s="6">
        <v>2</v>
      </c>
      <c r="W18" s="6">
        <v>2</v>
      </c>
      <c r="X18" s="6" t="s">
        <v>58</v>
      </c>
      <c r="Y18" s="6">
        <v>5</v>
      </c>
      <c r="Z18" s="6">
        <v>4</v>
      </c>
      <c r="AA18" s="6">
        <v>2</v>
      </c>
      <c r="AB18" s="6">
        <v>2</v>
      </c>
      <c r="AC18" s="6">
        <v>1</v>
      </c>
      <c r="AD18" s="6">
        <v>4</v>
      </c>
      <c r="AE18" s="6">
        <v>4</v>
      </c>
      <c r="AF18" s="6" t="s">
        <v>41</v>
      </c>
      <c r="AG18" s="6">
        <v>2</v>
      </c>
      <c r="AH18" s="6">
        <v>3</v>
      </c>
      <c r="AI18" s="6" t="s">
        <v>42</v>
      </c>
      <c r="AJ18" s="6">
        <v>1</v>
      </c>
      <c r="AK18" s="6" t="s">
        <v>52</v>
      </c>
      <c r="AL18" s="6">
        <v>2</v>
      </c>
      <c r="AM18" s="6">
        <v>0</v>
      </c>
      <c r="AN18" s="6">
        <v>2</v>
      </c>
      <c r="AO18" s="6">
        <v>1</v>
      </c>
      <c r="AP18" s="6">
        <v>4</v>
      </c>
      <c r="AQ18" s="6" t="s">
        <v>89</v>
      </c>
      <c r="AR18" s="6">
        <v>3</v>
      </c>
    </row>
    <row r="19" spans="1:44" x14ac:dyDescent="0.3">
      <c r="A19" s="6">
        <v>31</v>
      </c>
      <c r="B19" s="6"/>
      <c r="C19" s="6">
        <v>6</v>
      </c>
      <c r="D19" s="6" t="s">
        <v>45</v>
      </c>
      <c r="E19" s="6">
        <v>2</v>
      </c>
      <c r="F19" s="6" t="s">
        <v>46</v>
      </c>
      <c r="G19" s="6">
        <v>1</v>
      </c>
      <c r="H19" s="6" t="s">
        <v>56</v>
      </c>
      <c r="I19" s="6">
        <v>1</v>
      </c>
      <c r="J19" s="6" t="s">
        <v>47</v>
      </c>
      <c r="K19" s="6">
        <v>2</v>
      </c>
      <c r="L19" s="6" t="s">
        <v>48</v>
      </c>
      <c r="M19" s="6">
        <v>1</v>
      </c>
      <c r="N19" s="6" t="s">
        <v>49</v>
      </c>
      <c r="O19" s="6">
        <v>1</v>
      </c>
      <c r="P19" s="6"/>
      <c r="Q19" s="6">
        <v>40</v>
      </c>
      <c r="R19" s="6" t="s">
        <v>50</v>
      </c>
      <c r="S19" s="6">
        <v>2</v>
      </c>
      <c r="T19" s="6">
        <v>3</v>
      </c>
      <c r="U19" s="6">
        <v>3</v>
      </c>
      <c r="V19" s="6">
        <v>3</v>
      </c>
      <c r="W19" s="6">
        <v>1</v>
      </c>
      <c r="X19" s="6" t="s">
        <v>69</v>
      </c>
      <c r="Y19" s="6">
        <v>2</v>
      </c>
      <c r="Z19" s="6">
        <v>2</v>
      </c>
      <c r="AA19" s="6">
        <v>3</v>
      </c>
      <c r="AB19" s="6">
        <v>3</v>
      </c>
      <c r="AC19" s="6">
        <v>3</v>
      </c>
      <c r="AD19" s="6">
        <v>4</v>
      </c>
      <c r="AE19" s="6">
        <v>3</v>
      </c>
      <c r="AF19" s="6" t="s">
        <v>66</v>
      </c>
      <c r="AG19" s="6">
        <v>3</v>
      </c>
      <c r="AH19" s="6">
        <v>3</v>
      </c>
      <c r="AI19" s="6" t="s">
        <v>42</v>
      </c>
      <c r="AJ19" s="6">
        <v>1</v>
      </c>
      <c r="AK19" s="6" t="s">
        <v>42</v>
      </c>
      <c r="AL19" s="6">
        <v>1</v>
      </c>
      <c r="AM19" s="6">
        <v>1</v>
      </c>
      <c r="AN19" s="6">
        <v>3</v>
      </c>
      <c r="AO19" s="6">
        <v>1</v>
      </c>
      <c r="AP19" s="6">
        <v>4</v>
      </c>
      <c r="AQ19" s="6" t="s">
        <v>89</v>
      </c>
      <c r="AR19" s="6">
        <v>3</v>
      </c>
    </row>
    <row r="20" spans="1:44" x14ac:dyDescent="0.3">
      <c r="A20" s="6">
        <v>23</v>
      </c>
      <c r="B20" s="6" t="s">
        <v>197</v>
      </c>
      <c r="C20" s="6">
        <v>5</v>
      </c>
      <c r="D20" s="6" t="s">
        <v>33</v>
      </c>
      <c r="E20" s="6">
        <v>1</v>
      </c>
      <c r="F20" s="6" t="s">
        <v>112</v>
      </c>
      <c r="G20" s="6">
        <v>2</v>
      </c>
      <c r="H20" s="6" t="s">
        <v>35</v>
      </c>
      <c r="I20" s="6">
        <v>2</v>
      </c>
      <c r="J20" s="6" t="s">
        <v>47</v>
      </c>
      <c r="K20" s="6">
        <v>2</v>
      </c>
      <c r="L20" s="6" t="s">
        <v>48</v>
      </c>
      <c r="M20" s="6">
        <v>1</v>
      </c>
      <c r="N20" s="6" t="s">
        <v>38</v>
      </c>
      <c r="O20" s="6">
        <v>2</v>
      </c>
      <c r="P20" s="6"/>
      <c r="Q20" s="6">
        <v>64</v>
      </c>
      <c r="R20" s="6" t="s">
        <v>81</v>
      </c>
      <c r="S20" s="6">
        <v>1</v>
      </c>
      <c r="T20" s="6">
        <v>4</v>
      </c>
      <c r="U20" s="6">
        <v>3</v>
      </c>
      <c r="V20" s="6">
        <v>3</v>
      </c>
      <c r="W20" s="6">
        <v>2</v>
      </c>
      <c r="X20" s="6" t="s">
        <v>58</v>
      </c>
      <c r="Y20" s="6">
        <v>5</v>
      </c>
      <c r="Z20" s="6">
        <v>4</v>
      </c>
      <c r="AA20" s="6">
        <v>3</v>
      </c>
      <c r="AB20" s="6">
        <v>4</v>
      </c>
      <c r="AC20" s="6">
        <v>3</v>
      </c>
      <c r="AD20" s="6">
        <v>3</v>
      </c>
      <c r="AE20" s="6">
        <v>4</v>
      </c>
      <c r="AF20" s="6" t="s">
        <v>41</v>
      </c>
      <c r="AG20" s="6">
        <v>2</v>
      </c>
      <c r="AH20" s="6">
        <v>3</v>
      </c>
      <c r="AI20" s="6" t="s">
        <v>52</v>
      </c>
      <c r="AJ20" s="6">
        <v>2</v>
      </c>
      <c r="AK20" s="6" t="s">
        <v>52</v>
      </c>
      <c r="AL20" s="6">
        <v>2</v>
      </c>
      <c r="AM20" s="6">
        <v>0</v>
      </c>
      <c r="AN20" s="6">
        <v>3</v>
      </c>
      <c r="AO20" s="6">
        <v>4</v>
      </c>
      <c r="AP20" s="6">
        <v>4</v>
      </c>
      <c r="AQ20" s="6" t="s">
        <v>89</v>
      </c>
      <c r="AR20" s="6">
        <v>3</v>
      </c>
    </row>
    <row r="21" spans="1:44" x14ac:dyDescent="0.3">
      <c r="A21" s="6">
        <v>24</v>
      </c>
      <c r="B21" s="6" t="s">
        <v>198</v>
      </c>
      <c r="C21" s="6">
        <v>5</v>
      </c>
      <c r="D21" s="6" t="s">
        <v>45</v>
      </c>
      <c r="E21" s="6">
        <v>2</v>
      </c>
      <c r="F21" s="6" t="s">
        <v>46</v>
      </c>
      <c r="G21" s="6">
        <v>1</v>
      </c>
      <c r="H21" s="6" t="s">
        <v>56</v>
      </c>
      <c r="I21" s="6">
        <v>1</v>
      </c>
      <c r="J21" s="6" t="s">
        <v>86</v>
      </c>
      <c r="K21" s="6">
        <v>1</v>
      </c>
      <c r="L21" s="6" t="s">
        <v>48</v>
      </c>
      <c r="M21" s="6">
        <v>1</v>
      </c>
      <c r="N21" s="6" t="s">
        <v>38</v>
      </c>
      <c r="O21" s="6">
        <v>2</v>
      </c>
      <c r="P21" s="6" t="s">
        <v>124</v>
      </c>
      <c r="Q21" s="6">
        <v>50</v>
      </c>
      <c r="R21" s="6" t="s">
        <v>81</v>
      </c>
      <c r="S21" s="6">
        <v>1</v>
      </c>
      <c r="T21" s="6">
        <v>5</v>
      </c>
      <c r="U21" s="6">
        <v>4</v>
      </c>
      <c r="V21" s="6">
        <v>5</v>
      </c>
      <c r="W21" s="6">
        <v>4</v>
      </c>
      <c r="X21" s="6" t="s">
        <v>51</v>
      </c>
      <c r="Y21" s="6">
        <v>1</v>
      </c>
      <c r="Z21" s="6">
        <v>5</v>
      </c>
      <c r="AA21" s="6">
        <v>4</v>
      </c>
      <c r="AB21" s="6">
        <v>4</v>
      </c>
      <c r="AC21" s="6">
        <v>4</v>
      </c>
      <c r="AD21" s="6">
        <v>4</v>
      </c>
      <c r="AE21" s="6">
        <v>5</v>
      </c>
      <c r="AF21" s="6" t="s">
        <v>70</v>
      </c>
      <c r="AG21" s="6">
        <v>1</v>
      </c>
      <c r="AH21" s="6">
        <v>4</v>
      </c>
      <c r="AI21" s="6" t="s">
        <v>42</v>
      </c>
      <c r="AJ21" s="6">
        <v>1</v>
      </c>
      <c r="AK21" s="6" t="s">
        <v>52</v>
      </c>
      <c r="AL21" s="6">
        <v>2</v>
      </c>
      <c r="AM21" s="6">
        <v>0</v>
      </c>
      <c r="AN21" s="6">
        <v>4</v>
      </c>
      <c r="AO21" s="6">
        <v>4</v>
      </c>
      <c r="AP21" s="6">
        <v>4</v>
      </c>
      <c r="AQ21" s="6" t="s">
        <v>52</v>
      </c>
      <c r="AR21" s="6">
        <v>2</v>
      </c>
    </row>
    <row r="22" spans="1:44" x14ac:dyDescent="0.3">
      <c r="A22" s="6">
        <v>24</v>
      </c>
      <c r="B22" s="6"/>
      <c r="C22" s="6">
        <v>5</v>
      </c>
      <c r="D22" s="6" t="s">
        <v>45</v>
      </c>
      <c r="E22" s="6">
        <v>2</v>
      </c>
      <c r="F22" s="6" t="s">
        <v>46</v>
      </c>
      <c r="G22" s="6">
        <v>1</v>
      </c>
      <c r="H22" s="6" t="s">
        <v>56</v>
      </c>
      <c r="I22" s="6">
        <v>1</v>
      </c>
      <c r="J22" s="6" t="s">
        <v>86</v>
      </c>
      <c r="K22" s="6">
        <v>1</v>
      </c>
      <c r="L22" s="6" t="s">
        <v>48</v>
      </c>
      <c r="M22" s="6">
        <v>1</v>
      </c>
      <c r="N22" s="6" t="s">
        <v>49</v>
      </c>
      <c r="O22" s="6">
        <v>1</v>
      </c>
      <c r="P22" s="6"/>
      <c r="Q22" s="6">
        <v>64</v>
      </c>
      <c r="R22" s="6" t="s">
        <v>81</v>
      </c>
      <c r="S22" s="6">
        <v>1</v>
      </c>
      <c r="T22" s="6">
        <v>3</v>
      </c>
      <c r="U22" s="6">
        <v>3</v>
      </c>
      <c r="V22" s="6">
        <v>3</v>
      </c>
      <c r="W22" s="6">
        <v>3</v>
      </c>
      <c r="X22" s="6" t="s">
        <v>96</v>
      </c>
      <c r="Y22" s="6">
        <v>4</v>
      </c>
      <c r="Z22" s="6">
        <v>3</v>
      </c>
      <c r="AA22" s="6">
        <v>3</v>
      </c>
      <c r="AB22" s="6">
        <v>2</v>
      </c>
      <c r="AC22" s="6">
        <v>3</v>
      </c>
      <c r="AD22" s="6">
        <v>3</v>
      </c>
      <c r="AE22" s="6">
        <v>3</v>
      </c>
      <c r="AF22" s="6" t="s">
        <v>66</v>
      </c>
      <c r="AG22" s="6">
        <v>3</v>
      </c>
      <c r="AH22" s="6">
        <v>3</v>
      </c>
      <c r="AI22" s="6" t="s">
        <v>42</v>
      </c>
      <c r="AJ22" s="6">
        <v>1</v>
      </c>
      <c r="AK22" s="6" t="s">
        <v>52</v>
      </c>
      <c r="AL22" s="6">
        <v>2</v>
      </c>
      <c r="AM22" s="6">
        <v>0</v>
      </c>
      <c r="AN22" s="6">
        <v>3</v>
      </c>
      <c r="AO22" s="6">
        <v>3</v>
      </c>
      <c r="AP22" s="6">
        <v>3</v>
      </c>
      <c r="AQ22" s="6" t="s">
        <v>52</v>
      </c>
      <c r="AR22" s="6">
        <v>2</v>
      </c>
    </row>
    <row r="23" spans="1:44" x14ac:dyDescent="0.3">
      <c r="A23" s="6">
        <v>31</v>
      </c>
      <c r="B23" s="6" t="s">
        <v>199</v>
      </c>
      <c r="C23" s="6">
        <v>5</v>
      </c>
      <c r="D23" s="6" t="s">
        <v>62</v>
      </c>
      <c r="E23" s="6">
        <v>3</v>
      </c>
      <c r="F23" s="6" t="s">
        <v>46</v>
      </c>
      <c r="G23" s="6">
        <v>1</v>
      </c>
      <c r="H23" s="6" t="s">
        <v>56</v>
      </c>
      <c r="I23" s="6">
        <v>1</v>
      </c>
      <c r="J23" s="6" t="s">
        <v>47</v>
      </c>
      <c r="K23" s="6">
        <v>2</v>
      </c>
      <c r="L23" s="6" t="s">
        <v>37</v>
      </c>
      <c r="M23" s="6">
        <v>3</v>
      </c>
      <c r="N23" s="6" t="s">
        <v>38</v>
      </c>
      <c r="O23" s="6">
        <v>2</v>
      </c>
      <c r="P23" s="6"/>
      <c r="Q23" s="6">
        <v>64</v>
      </c>
      <c r="R23" s="6" t="s">
        <v>65</v>
      </c>
      <c r="S23" s="6">
        <v>4</v>
      </c>
      <c r="T23" s="6">
        <v>2</v>
      </c>
      <c r="U23" s="6">
        <v>3</v>
      </c>
      <c r="V23" s="6">
        <v>3</v>
      </c>
      <c r="W23" s="6">
        <v>5</v>
      </c>
      <c r="X23" s="6" t="s">
        <v>58</v>
      </c>
      <c r="Y23" s="6">
        <v>5</v>
      </c>
      <c r="Z23" s="6">
        <v>2</v>
      </c>
      <c r="AA23" s="6">
        <v>1</v>
      </c>
      <c r="AB23" s="6">
        <v>2</v>
      </c>
      <c r="AC23" s="6">
        <v>4</v>
      </c>
      <c r="AD23" s="6">
        <v>3</v>
      </c>
      <c r="AE23" s="6">
        <v>4</v>
      </c>
      <c r="AF23" s="6" t="s">
        <v>41</v>
      </c>
      <c r="AG23" s="6">
        <v>2</v>
      </c>
      <c r="AH23" s="6">
        <v>3</v>
      </c>
      <c r="AI23" s="6" t="s">
        <v>42</v>
      </c>
      <c r="AJ23" s="6">
        <v>1</v>
      </c>
      <c r="AK23" s="6" t="s">
        <v>42</v>
      </c>
      <c r="AL23" s="6">
        <v>1</v>
      </c>
      <c r="AM23" s="6">
        <v>1</v>
      </c>
      <c r="AN23" s="6">
        <v>4</v>
      </c>
      <c r="AO23" s="6">
        <v>4</v>
      </c>
      <c r="AP23" s="6">
        <v>4</v>
      </c>
      <c r="AQ23" s="6" t="s">
        <v>89</v>
      </c>
      <c r="AR23" s="6">
        <v>3</v>
      </c>
    </row>
    <row r="24" spans="1:44" x14ac:dyDescent="0.3">
      <c r="A24" s="6">
        <v>30</v>
      </c>
      <c r="B24" s="6"/>
      <c r="C24" s="6">
        <v>6</v>
      </c>
      <c r="D24" s="6" t="s">
        <v>33</v>
      </c>
      <c r="E24" s="6">
        <v>1</v>
      </c>
      <c r="F24" s="6" t="s">
        <v>46</v>
      </c>
      <c r="G24" s="6">
        <v>1</v>
      </c>
      <c r="H24" s="6" t="s">
        <v>56</v>
      </c>
      <c r="I24" s="6">
        <v>1</v>
      </c>
      <c r="J24" s="6" t="s">
        <v>86</v>
      </c>
      <c r="K24" s="6">
        <v>1</v>
      </c>
      <c r="L24" s="6" t="s">
        <v>37</v>
      </c>
      <c r="M24" s="6">
        <v>3</v>
      </c>
      <c r="N24" s="6" t="s">
        <v>49</v>
      </c>
      <c r="O24" s="6">
        <v>1</v>
      </c>
      <c r="P24" s="6" t="s">
        <v>233</v>
      </c>
      <c r="Q24" s="6">
        <v>64</v>
      </c>
      <c r="R24" s="6" t="s">
        <v>65</v>
      </c>
      <c r="S24" s="6">
        <v>4</v>
      </c>
      <c r="T24" s="6">
        <v>1</v>
      </c>
      <c r="U24" s="6">
        <v>1</v>
      </c>
      <c r="V24" s="6">
        <v>5</v>
      </c>
      <c r="W24" s="6">
        <v>3</v>
      </c>
      <c r="X24" s="6" t="s">
        <v>96</v>
      </c>
      <c r="Y24" s="6">
        <v>4</v>
      </c>
      <c r="Z24" s="6">
        <v>5</v>
      </c>
      <c r="AA24" s="6">
        <v>3</v>
      </c>
      <c r="AB24" s="6">
        <v>3</v>
      </c>
      <c r="AC24" s="6">
        <v>1</v>
      </c>
      <c r="AD24" s="6">
        <v>5</v>
      </c>
      <c r="AE24" s="6">
        <v>1</v>
      </c>
      <c r="AF24" s="6" t="s">
        <v>75</v>
      </c>
      <c r="AG24" s="6">
        <v>4</v>
      </c>
      <c r="AH24" s="6">
        <v>5</v>
      </c>
      <c r="AI24" s="6" t="s">
        <v>42</v>
      </c>
      <c r="AJ24" s="6">
        <v>1</v>
      </c>
      <c r="AK24" s="6" t="s">
        <v>52</v>
      </c>
      <c r="AL24" s="6">
        <v>2</v>
      </c>
      <c r="AM24" s="6">
        <v>0</v>
      </c>
      <c r="AN24" s="6">
        <v>1</v>
      </c>
      <c r="AO24" s="6">
        <v>1</v>
      </c>
      <c r="AP24" s="6">
        <v>4</v>
      </c>
      <c r="AQ24" s="6" t="s">
        <v>89</v>
      </c>
      <c r="AR24" s="6">
        <v>3</v>
      </c>
    </row>
    <row r="25" spans="1:44" x14ac:dyDescent="0.3">
      <c r="A25" s="6">
        <v>52</v>
      </c>
      <c r="B25" s="6" t="s">
        <v>200</v>
      </c>
      <c r="C25" s="6">
        <v>6</v>
      </c>
      <c r="D25" s="6" t="s">
        <v>33</v>
      </c>
      <c r="E25" s="6">
        <v>1</v>
      </c>
      <c r="F25" s="6" t="s">
        <v>46</v>
      </c>
      <c r="G25" s="6">
        <v>1</v>
      </c>
      <c r="H25" s="6" t="s">
        <v>56</v>
      </c>
      <c r="I25" s="6">
        <v>1</v>
      </c>
      <c r="J25" s="6" t="s">
        <v>47</v>
      </c>
      <c r="K25" s="6">
        <v>2</v>
      </c>
      <c r="L25" s="6" t="s">
        <v>37</v>
      </c>
      <c r="M25" s="6">
        <v>3</v>
      </c>
      <c r="N25" s="6" t="s">
        <v>38</v>
      </c>
      <c r="O25" s="6">
        <v>2</v>
      </c>
      <c r="P25" s="6" t="s">
        <v>124</v>
      </c>
      <c r="Q25" s="6">
        <v>64</v>
      </c>
      <c r="R25" s="6" t="s">
        <v>39</v>
      </c>
      <c r="S25" s="6">
        <v>3</v>
      </c>
      <c r="T25" s="6">
        <v>3</v>
      </c>
      <c r="U25" s="6">
        <v>5</v>
      </c>
      <c r="V25" s="6">
        <v>3</v>
      </c>
      <c r="W25" s="6">
        <v>2</v>
      </c>
      <c r="X25" s="6" t="s">
        <v>58</v>
      </c>
      <c r="Y25" s="6">
        <v>5</v>
      </c>
      <c r="Z25" s="6">
        <v>4</v>
      </c>
      <c r="AA25" s="6">
        <v>1</v>
      </c>
      <c r="AB25" s="6">
        <v>4</v>
      </c>
      <c r="AC25" s="6">
        <v>5</v>
      </c>
      <c r="AD25" s="6">
        <v>5</v>
      </c>
      <c r="AE25" s="6">
        <v>5</v>
      </c>
      <c r="AF25" s="6" t="s">
        <v>41</v>
      </c>
      <c r="AG25" s="6">
        <v>2</v>
      </c>
      <c r="AH25" s="6">
        <v>4</v>
      </c>
      <c r="AI25" s="6" t="s">
        <v>52</v>
      </c>
      <c r="AJ25" s="6">
        <v>2</v>
      </c>
      <c r="AK25" s="6" t="s">
        <v>52</v>
      </c>
      <c r="AL25" s="6">
        <v>2</v>
      </c>
      <c r="AM25" s="6">
        <v>0</v>
      </c>
      <c r="AN25" s="6">
        <v>5</v>
      </c>
      <c r="AO25" s="6">
        <v>4</v>
      </c>
      <c r="AP25" s="6">
        <v>2</v>
      </c>
      <c r="AQ25" s="6" t="s">
        <v>89</v>
      </c>
      <c r="AR25" s="6">
        <v>3</v>
      </c>
    </row>
    <row r="26" spans="1:44" x14ac:dyDescent="0.3">
      <c r="A26" s="6">
        <v>23</v>
      </c>
      <c r="B26" s="6" t="s">
        <v>212</v>
      </c>
      <c r="C26" s="6">
        <v>5</v>
      </c>
      <c r="D26" s="6" t="s">
        <v>45</v>
      </c>
      <c r="E26" s="6">
        <v>2</v>
      </c>
      <c r="F26" s="6" t="s">
        <v>112</v>
      </c>
      <c r="G26" s="6">
        <v>2</v>
      </c>
      <c r="H26" s="6" t="s">
        <v>35</v>
      </c>
      <c r="I26" s="6">
        <v>2</v>
      </c>
      <c r="J26" s="6" t="s">
        <v>47</v>
      </c>
      <c r="K26" s="6">
        <v>2</v>
      </c>
      <c r="L26" s="6" t="s">
        <v>63</v>
      </c>
      <c r="M26" s="6">
        <v>2</v>
      </c>
      <c r="N26" s="6" t="s">
        <v>49</v>
      </c>
      <c r="O26" s="6">
        <v>1</v>
      </c>
      <c r="P26" s="6"/>
      <c r="Q26" s="6">
        <v>64</v>
      </c>
      <c r="R26" s="6" t="s">
        <v>50</v>
      </c>
      <c r="S26" s="6">
        <v>2</v>
      </c>
      <c r="T26" s="6">
        <v>2</v>
      </c>
      <c r="U26" s="6">
        <v>4</v>
      </c>
      <c r="V26" s="6">
        <v>3</v>
      </c>
      <c r="W26" s="6">
        <v>4</v>
      </c>
      <c r="X26" s="6" t="s">
        <v>69</v>
      </c>
      <c r="Y26" s="6">
        <v>2</v>
      </c>
      <c r="Z26" s="6">
        <v>4</v>
      </c>
      <c r="AA26" s="6">
        <v>3</v>
      </c>
      <c r="AB26" s="6">
        <v>3</v>
      </c>
      <c r="AC26" s="6">
        <v>1</v>
      </c>
      <c r="AD26" s="6">
        <v>3</v>
      </c>
      <c r="AE26" s="6">
        <v>4</v>
      </c>
      <c r="AF26" s="6" t="s">
        <v>41</v>
      </c>
      <c r="AG26" s="6">
        <v>2</v>
      </c>
      <c r="AH26" s="6">
        <v>4</v>
      </c>
      <c r="AI26" s="6" t="s">
        <v>42</v>
      </c>
      <c r="AJ26" s="6">
        <v>1</v>
      </c>
      <c r="AK26" s="6" t="s">
        <v>42</v>
      </c>
      <c r="AL26" s="6">
        <v>1</v>
      </c>
      <c r="AM26" s="6">
        <v>1</v>
      </c>
      <c r="AN26" s="6">
        <v>3</v>
      </c>
      <c r="AO26" s="6">
        <v>3</v>
      </c>
      <c r="AP26" s="6">
        <v>3</v>
      </c>
      <c r="AQ26" s="6" t="s">
        <v>52</v>
      </c>
      <c r="AR26" s="6">
        <v>2</v>
      </c>
    </row>
    <row r="27" spans="1:44" x14ac:dyDescent="0.3">
      <c r="A27" s="6">
        <v>29</v>
      </c>
      <c r="B27" s="6"/>
      <c r="C27" s="6">
        <v>5</v>
      </c>
      <c r="D27" s="6" t="s">
        <v>33</v>
      </c>
      <c r="E27" s="6">
        <v>1</v>
      </c>
      <c r="F27" s="6" t="s">
        <v>46</v>
      </c>
      <c r="G27" s="6">
        <v>1</v>
      </c>
      <c r="H27" s="6" t="s">
        <v>56</v>
      </c>
      <c r="I27" s="6">
        <v>1</v>
      </c>
      <c r="J27" s="6" t="s">
        <v>86</v>
      </c>
      <c r="K27" s="6">
        <v>1</v>
      </c>
      <c r="L27" s="6" t="s">
        <v>63</v>
      </c>
      <c r="M27" s="6">
        <v>2</v>
      </c>
      <c r="N27" s="6" t="s">
        <v>49</v>
      </c>
      <c r="O27" s="6">
        <v>1</v>
      </c>
      <c r="P27" s="6"/>
      <c r="Q27" s="6">
        <v>10</v>
      </c>
      <c r="R27" s="6" t="s">
        <v>39</v>
      </c>
      <c r="S27" s="6">
        <v>3</v>
      </c>
      <c r="T27" s="6">
        <v>1</v>
      </c>
      <c r="U27" s="6">
        <v>1</v>
      </c>
      <c r="V27" s="6">
        <v>1</v>
      </c>
      <c r="W27" s="6">
        <v>1</v>
      </c>
      <c r="X27" s="6" t="s">
        <v>58</v>
      </c>
      <c r="Y27" s="6">
        <v>5</v>
      </c>
      <c r="Z27" s="6">
        <v>1</v>
      </c>
      <c r="AA27" s="6">
        <v>3</v>
      </c>
      <c r="AB27" s="6">
        <v>5</v>
      </c>
      <c r="AC27" s="6">
        <v>5</v>
      </c>
      <c r="AD27" s="6">
        <v>2</v>
      </c>
      <c r="AE27" s="6">
        <v>2</v>
      </c>
      <c r="AF27" s="6" t="s">
        <v>70</v>
      </c>
      <c r="AG27" s="6">
        <v>1</v>
      </c>
      <c r="AH27" s="6">
        <v>3</v>
      </c>
      <c r="AI27" s="6" t="s">
        <v>52</v>
      </c>
      <c r="AJ27" s="6">
        <v>2</v>
      </c>
      <c r="AK27" s="6" t="s">
        <v>42</v>
      </c>
      <c r="AL27" s="6">
        <v>1</v>
      </c>
      <c r="AM27" s="6">
        <v>5</v>
      </c>
      <c r="AN27" s="6">
        <v>1</v>
      </c>
      <c r="AO27" s="6">
        <v>1</v>
      </c>
      <c r="AP27" s="6">
        <v>3</v>
      </c>
      <c r="AQ27" s="6" t="s">
        <v>42</v>
      </c>
      <c r="AR27" s="6">
        <v>1</v>
      </c>
    </row>
    <row r="28" spans="1:44" x14ac:dyDescent="0.3">
      <c r="A28" s="6">
        <v>29</v>
      </c>
      <c r="B28" s="6" t="s">
        <v>201</v>
      </c>
      <c r="C28" s="6">
        <v>6</v>
      </c>
      <c r="D28" s="6" t="s">
        <v>33</v>
      </c>
      <c r="E28" s="6">
        <v>1</v>
      </c>
      <c r="F28" s="6" t="s">
        <v>46</v>
      </c>
      <c r="G28" s="6">
        <v>1</v>
      </c>
      <c r="H28" s="6" t="s">
        <v>56</v>
      </c>
      <c r="I28" s="6">
        <v>1</v>
      </c>
      <c r="J28" s="6" t="s">
        <v>47</v>
      </c>
      <c r="K28" s="6">
        <v>2</v>
      </c>
      <c r="L28" s="6" t="s">
        <v>37</v>
      </c>
      <c r="M28" s="6">
        <v>3</v>
      </c>
      <c r="N28" s="6" t="s">
        <v>49</v>
      </c>
      <c r="O28" s="6">
        <v>1</v>
      </c>
      <c r="P28" s="6"/>
      <c r="Q28" s="6">
        <v>5</v>
      </c>
      <c r="R28" s="6" t="s">
        <v>65</v>
      </c>
      <c r="S28" s="6">
        <v>4</v>
      </c>
      <c r="T28" s="6">
        <v>5</v>
      </c>
      <c r="U28" s="6">
        <v>5</v>
      </c>
      <c r="V28" s="6">
        <v>5</v>
      </c>
      <c r="W28" s="6">
        <v>5</v>
      </c>
      <c r="X28" s="6" t="s">
        <v>69</v>
      </c>
      <c r="Y28" s="6">
        <v>2</v>
      </c>
      <c r="Z28" s="6">
        <v>5</v>
      </c>
      <c r="AA28" s="6">
        <v>5</v>
      </c>
      <c r="AB28" s="6">
        <v>5</v>
      </c>
      <c r="AC28" s="6">
        <v>4</v>
      </c>
      <c r="AD28" s="6">
        <v>5</v>
      </c>
      <c r="AE28" s="6">
        <v>5</v>
      </c>
      <c r="AF28" s="6" t="s">
        <v>41</v>
      </c>
      <c r="AG28" s="6">
        <v>2</v>
      </c>
      <c r="AH28" s="6">
        <v>5</v>
      </c>
      <c r="AI28" s="6" t="s">
        <v>42</v>
      </c>
      <c r="AJ28" s="6">
        <v>1</v>
      </c>
      <c r="AK28" s="6" t="s">
        <v>42</v>
      </c>
      <c r="AL28" s="6">
        <v>1</v>
      </c>
      <c r="AM28" s="6">
        <v>1</v>
      </c>
      <c r="AN28" s="6">
        <v>5</v>
      </c>
      <c r="AO28" s="6">
        <v>4</v>
      </c>
      <c r="AP28" s="6">
        <v>5</v>
      </c>
      <c r="AQ28" s="6" t="s">
        <v>89</v>
      </c>
      <c r="AR28" s="6">
        <v>3</v>
      </c>
    </row>
    <row r="29" spans="1:44" x14ac:dyDescent="0.3">
      <c r="A29" s="6">
        <v>32</v>
      </c>
      <c r="B29" s="6" t="s">
        <v>202</v>
      </c>
      <c r="C29" s="6">
        <v>5</v>
      </c>
      <c r="D29" s="6" t="s">
        <v>33</v>
      </c>
      <c r="E29" s="6">
        <v>1</v>
      </c>
      <c r="F29" s="6" t="s">
        <v>46</v>
      </c>
      <c r="G29" s="6">
        <v>1</v>
      </c>
      <c r="H29" s="6" t="s">
        <v>56</v>
      </c>
      <c r="I29" s="6">
        <v>1</v>
      </c>
      <c r="J29" s="6" t="s">
        <v>47</v>
      </c>
      <c r="K29" s="6">
        <v>2</v>
      </c>
      <c r="L29" s="6" t="s">
        <v>63</v>
      </c>
      <c r="M29" s="6">
        <v>2</v>
      </c>
      <c r="N29" s="6" t="s">
        <v>49</v>
      </c>
      <c r="O29" s="6">
        <v>1</v>
      </c>
      <c r="P29" s="6" t="s">
        <v>234</v>
      </c>
      <c r="Q29" s="6">
        <v>5</v>
      </c>
      <c r="R29" s="6" t="s">
        <v>65</v>
      </c>
      <c r="S29" s="6">
        <v>4</v>
      </c>
      <c r="T29" s="6">
        <v>4</v>
      </c>
      <c r="U29" s="6">
        <v>4</v>
      </c>
      <c r="V29" s="6">
        <v>4</v>
      </c>
      <c r="W29" s="6">
        <v>4</v>
      </c>
      <c r="X29" s="6" t="s">
        <v>51</v>
      </c>
      <c r="Y29" s="6">
        <v>1</v>
      </c>
      <c r="Z29" s="6">
        <v>4</v>
      </c>
      <c r="AA29" s="6">
        <v>3</v>
      </c>
      <c r="AB29" s="6">
        <v>4</v>
      </c>
      <c r="AC29" s="6">
        <v>2</v>
      </c>
      <c r="AD29" s="6">
        <v>4</v>
      </c>
      <c r="AE29" s="6">
        <v>4</v>
      </c>
      <c r="AF29" s="6" t="s">
        <v>41</v>
      </c>
      <c r="AG29" s="6">
        <v>2</v>
      </c>
      <c r="AH29" s="6">
        <v>4</v>
      </c>
      <c r="AI29" s="6" t="s">
        <v>42</v>
      </c>
      <c r="AJ29" s="6">
        <v>1</v>
      </c>
      <c r="AK29" s="6" t="s">
        <v>42</v>
      </c>
      <c r="AL29" s="6">
        <v>1</v>
      </c>
      <c r="AM29" s="6">
        <v>3</v>
      </c>
      <c r="AN29" s="6">
        <v>4</v>
      </c>
      <c r="AO29" s="6">
        <v>4</v>
      </c>
      <c r="AP29" s="6">
        <v>4</v>
      </c>
      <c r="AQ29" s="6" t="s">
        <v>89</v>
      </c>
      <c r="AR29" s="6">
        <v>3</v>
      </c>
    </row>
    <row r="30" spans="1:44" x14ac:dyDescent="0.3">
      <c r="A30" s="6">
        <v>32</v>
      </c>
      <c r="B30" s="6"/>
      <c r="C30" s="6">
        <v>5</v>
      </c>
      <c r="D30" s="6" t="s">
        <v>33</v>
      </c>
      <c r="E30" s="6">
        <v>1</v>
      </c>
      <c r="F30" s="6" t="s">
        <v>46</v>
      </c>
      <c r="G30" s="6">
        <v>1</v>
      </c>
      <c r="H30" s="6" t="s">
        <v>56</v>
      </c>
      <c r="I30" s="6">
        <v>1</v>
      </c>
      <c r="J30" s="6" t="s">
        <v>47</v>
      </c>
      <c r="K30" s="6">
        <v>2</v>
      </c>
      <c r="L30" s="6" t="s">
        <v>48</v>
      </c>
      <c r="M30" s="6">
        <v>1</v>
      </c>
      <c r="N30" s="6" t="s">
        <v>49</v>
      </c>
      <c r="O30" s="6">
        <v>1</v>
      </c>
      <c r="P30" s="6"/>
      <c r="Q30" s="6">
        <v>30</v>
      </c>
      <c r="R30" s="6" t="s">
        <v>81</v>
      </c>
      <c r="S30" s="6">
        <v>1</v>
      </c>
      <c r="T30" s="6">
        <v>4</v>
      </c>
      <c r="U30" s="6">
        <v>4</v>
      </c>
      <c r="V30" s="6">
        <v>5</v>
      </c>
      <c r="W30" s="6">
        <v>3</v>
      </c>
      <c r="X30" s="6" t="s">
        <v>69</v>
      </c>
      <c r="Y30" s="6">
        <v>2</v>
      </c>
      <c r="Z30" s="6">
        <v>1</v>
      </c>
      <c r="AA30" s="6">
        <v>2</v>
      </c>
      <c r="AB30" s="6">
        <v>4</v>
      </c>
      <c r="AC30" s="6">
        <v>4</v>
      </c>
      <c r="AD30" s="6">
        <v>4</v>
      </c>
      <c r="AE30" s="6">
        <v>5</v>
      </c>
      <c r="AF30" s="6" t="s">
        <v>41</v>
      </c>
      <c r="AG30" s="6">
        <v>2</v>
      </c>
      <c r="AH30" s="6">
        <v>4</v>
      </c>
      <c r="AI30" s="6" t="s">
        <v>42</v>
      </c>
      <c r="AJ30" s="6">
        <v>1</v>
      </c>
      <c r="AK30" s="6" t="s">
        <v>42</v>
      </c>
      <c r="AL30" s="6">
        <v>1</v>
      </c>
      <c r="AM30" s="6">
        <v>1</v>
      </c>
      <c r="AN30" s="6">
        <v>4</v>
      </c>
      <c r="AO30" s="6">
        <v>2</v>
      </c>
      <c r="AP30" s="6">
        <v>3</v>
      </c>
      <c r="AQ30" s="6" t="s">
        <v>89</v>
      </c>
      <c r="AR30" s="6">
        <v>3</v>
      </c>
    </row>
    <row r="31" spans="1:44" x14ac:dyDescent="0.3">
      <c r="A31" s="6">
        <v>36</v>
      </c>
      <c r="B31" s="6" t="s">
        <v>213</v>
      </c>
      <c r="C31" s="6">
        <v>6</v>
      </c>
      <c r="D31" s="6" t="s">
        <v>33</v>
      </c>
      <c r="E31" s="6">
        <v>1</v>
      </c>
      <c r="F31" s="6" t="s">
        <v>46</v>
      </c>
      <c r="G31" s="6">
        <v>1</v>
      </c>
      <c r="H31" s="6" t="s">
        <v>35</v>
      </c>
      <c r="I31" s="6">
        <v>2</v>
      </c>
      <c r="J31" s="6" t="s">
        <v>47</v>
      </c>
      <c r="K31" s="6">
        <v>2</v>
      </c>
      <c r="L31" s="6" t="s">
        <v>48</v>
      </c>
      <c r="M31" s="6">
        <v>1</v>
      </c>
      <c r="N31" s="6" t="s">
        <v>38</v>
      </c>
      <c r="O31" s="6">
        <v>2</v>
      </c>
      <c r="P31" s="6"/>
      <c r="Q31" s="6">
        <v>100</v>
      </c>
      <c r="R31" s="6" t="s">
        <v>50</v>
      </c>
      <c r="S31" s="6">
        <v>2</v>
      </c>
      <c r="T31" s="6">
        <v>3</v>
      </c>
      <c r="U31" s="6">
        <v>3</v>
      </c>
      <c r="V31" s="6">
        <v>3</v>
      </c>
      <c r="W31" s="6">
        <v>4</v>
      </c>
      <c r="X31" s="6" t="s">
        <v>40</v>
      </c>
      <c r="Y31" s="6">
        <v>3</v>
      </c>
      <c r="Z31" s="6">
        <v>4</v>
      </c>
      <c r="AA31" s="6">
        <v>3</v>
      </c>
      <c r="AB31" s="6">
        <v>3</v>
      </c>
      <c r="AC31" s="6">
        <v>3</v>
      </c>
      <c r="AD31" s="6">
        <v>4</v>
      </c>
      <c r="AE31" s="6">
        <v>4</v>
      </c>
      <c r="AF31" s="6" t="s">
        <v>41</v>
      </c>
      <c r="AG31" s="6">
        <v>2</v>
      </c>
      <c r="AH31" s="6">
        <v>3</v>
      </c>
      <c r="AI31" s="6" t="s">
        <v>42</v>
      </c>
      <c r="AJ31" s="6">
        <v>1</v>
      </c>
      <c r="AK31" s="6" t="s">
        <v>52</v>
      </c>
      <c r="AL31" s="6">
        <v>2</v>
      </c>
      <c r="AM31" s="6">
        <v>0</v>
      </c>
      <c r="AN31" s="6">
        <v>3</v>
      </c>
      <c r="AO31" s="6">
        <v>3</v>
      </c>
      <c r="AP31" s="6">
        <v>3</v>
      </c>
      <c r="AQ31" s="6" t="s">
        <v>89</v>
      </c>
      <c r="AR31" s="6">
        <v>3</v>
      </c>
    </row>
    <row r="32" spans="1:44" x14ac:dyDescent="0.3">
      <c r="A32" s="6">
        <v>27</v>
      </c>
      <c r="B32" s="6" t="s">
        <v>201</v>
      </c>
      <c r="C32" s="6">
        <v>6</v>
      </c>
      <c r="D32" s="6" t="s">
        <v>33</v>
      </c>
      <c r="E32" s="6">
        <v>1</v>
      </c>
      <c r="F32" s="6" t="s">
        <v>46</v>
      </c>
      <c r="G32" s="6">
        <v>1</v>
      </c>
      <c r="H32" s="6" t="s">
        <v>56</v>
      </c>
      <c r="I32" s="6">
        <v>1</v>
      </c>
      <c r="J32" s="6" t="s">
        <v>36</v>
      </c>
      <c r="K32" s="6">
        <v>3</v>
      </c>
      <c r="L32" s="6" t="s">
        <v>37</v>
      </c>
      <c r="M32" s="6">
        <v>3</v>
      </c>
      <c r="N32" s="6" t="s">
        <v>38</v>
      </c>
      <c r="O32" s="6">
        <v>2</v>
      </c>
      <c r="P32" s="6"/>
      <c r="Q32" s="6">
        <v>4</v>
      </c>
      <c r="R32" s="6" t="s">
        <v>50</v>
      </c>
      <c r="S32" s="6">
        <v>2</v>
      </c>
      <c r="T32" s="6">
        <v>5</v>
      </c>
      <c r="U32" s="6">
        <v>5</v>
      </c>
      <c r="V32" s="6">
        <v>5</v>
      </c>
      <c r="W32" s="6">
        <v>3</v>
      </c>
      <c r="X32" s="6" t="s">
        <v>58</v>
      </c>
      <c r="Y32" s="6">
        <v>5</v>
      </c>
      <c r="Z32" s="6">
        <v>3</v>
      </c>
      <c r="AA32" s="6">
        <v>4</v>
      </c>
      <c r="AB32" s="6">
        <v>4</v>
      </c>
      <c r="AC32" s="6">
        <v>5</v>
      </c>
      <c r="AD32" s="6">
        <v>4</v>
      </c>
      <c r="AE32" s="6">
        <v>5</v>
      </c>
      <c r="AF32" s="6" t="s">
        <v>66</v>
      </c>
      <c r="AG32" s="6">
        <v>3</v>
      </c>
      <c r="AH32" s="6">
        <v>5</v>
      </c>
      <c r="AI32" s="6" t="s">
        <v>52</v>
      </c>
      <c r="AJ32" s="6">
        <v>2</v>
      </c>
      <c r="AK32" s="6" t="s">
        <v>52</v>
      </c>
      <c r="AL32" s="6">
        <v>2</v>
      </c>
      <c r="AM32" s="6">
        <v>0</v>
      </c>
      <c r="AN32" s="6">
        <v>1</v>
      </c>
      <c r="AO32" s="6">
        <v>1</v>
      </c>
      <c r="AP32" s="6">
        <v>4</v>
      </c>
      <c r="AQ32" s="6" t="s">
        <v>52</v>
      </c>
      <c r="AR32" s="6">
        <v>2</v>
      </c>
    </row>
    <row r="33" spans="1:44" x14ac:dyDescent="0.3">
      <c r="A33" s="6">
        <v>29</v>
      </c>
      <c r="B33" s="6" t="s">
        <v>203</v>
      </c>
      <c r="C33" s="6">
        <v>5</v>
      </c>
      <c r="D33" s="6" t="s">
        <v>33</v>
      </c>
      <c r="E33" s="6">
        <v>1</v>
      </c>
      <c r="F33" s="6" t="s">
        <v>34</v>
      </c>
      <c r="G33" s="6">
        <v>4</v>
      </c>
      <c r="H33" s="6" t="s">
        <v>56</v>
      </c>
      <c r="I33" s="6">
        <v>1</v>
      </c>
      <c r="J33" s="6" t="s">
        <v>47</v>
      </c>
      <c r="K33" s="6">
        <v>2</v>
      </c>
      <c r="L33" s="6" t="s">
        <v>48</v>
      </c>
      <c r="M33" s="6">
        <v>1</v>
      </c>
      <c r="N33" s="6" t="s">
        <v>38</v>
      </c>
      <c r="O33" s="6">
        <v>2</v>
      </c>
      <c r="P33" s="6"/>
      <c r="Q33" s="6">
        <v>64</v>
      </c>
      <c r="R33" s="6" t="s">
        <v>81</v>
      </c>
      <c r="S33" s="6">
        <v>1</v>
      </c>
      <c r="T33" s="6">
        <v>4</v>
      </c>
      <c r="U33" s="6">
        <v>4</v>
      </c>
      <c r="V33" s="6">
        <v>4</v>
      </c>
      <c r="W33" s="6">
        <v>3</v>
      </c>
      <c r="X33" s="6" t="s">
        <v>58</v>
      </c>
      <c r="Y33" s="6">
        <v>5</v>
      </c>
      <c r="Z33" s="6">
        <v>3</v>
      </c>
      <c r="AA33" s="6">
        <v>2</v>
      </c>
      <c r="AB33" s="6">
        <v>2</v>
      </c>
      <c r="AC33" s="6">
        <v>2</v>
      </c>
      <c r="AD33" s="6">
        <v>3</v>
      </c>
      <c r="AE33" s="6">
        <v>4</v>
      </c>
      <c r="AF33" s="6" t="s">
        <v>66</v>
      </c>
      <c r="AG33" s="6">
        <v>3</v>
      </c>
      <c r="AH33" s="6">
        <v>3</v>
      </c>
      <c r="AI33" s="6" t="s">
        <v>42</v>
      </c>
      <c r="AJ33" s="6">
        <v>1</v>
      </c>
      <c r="AK33" s="6" t="s">
        <v>52</v>
      </c>
      <c r="AL33" s="6">
        <v>2</v>
      </c>
      <c r="AM33" s="6">
        <v>0</v>
      </c>
      <c r="AN33" s="6">
        <v>2</v>
      </c>
      <c r="AO33" s="6">
        <v>2</v>
      </c>
      <c r="AP33" s="6">
        <v>4</v>
      </c>
      <c r="AQ33" s="6" t="s">
        <v>52</v>
      </c>
      <c r="AR33" s="6">
        <v>2</v>
      </c>
    </row>
    <row r="34" spans="1:44" x14ac:dyDescent="0.3">
      <c r="A34" s="6">
        <v>25</v>
      </c>
      <c r="B34" s="6" t="s">
        <v>197</v>
      </c>
      <c r="C34" s="6">
        <v>6</v>
      </c>
      <c r="D34" s="6" t="s">
        <v>33</v>
      </c>
      <c r="E34" s="6">
        <v>1</v>
      </c>
      <c r="F34" s="6" t="s">
        <v>46</v>
      </c>
      <c r="G34" s="6">
        <v>1</v>
      </c>
      <c r="H34" s="6" t="s">
        <v>56</v>
      </c>
      <c r="I34" s="6">
        <v>1</v>
      </c>
      <c r="J34" s="6" t="s">
        <v>86</v>
      </c>
      <c r="K34" s="6">
        <v>1</v>
      </c>
      <c r="L34" s="6" t="s">
        <v>48</v>
      </c>
      <c r="M34" s="6">
        <v>1</v>
      </c>
      <c r="N34" s="6" t="s">
        <v>38</v>
      </c>
      <c r="O34" s="6">
        <v>2</v>
      </c>
      <c r="P34" s="6"/>
      <c r="Q34" s="6">
        <v>64</v>
      </c>
      <c r="R34" s="6" t="s">
        <v>81</v>
      </c>
      <c r="S34" s="6">
        <v>1</v>
      </c>
      <c r="T34" s="6">
        <v>4</v>
      </c>
      <c r="U34" s="6">
        <v>4</v>
      </c>
      <c r="V34" s="6">
        <v>4</v>
      </c>
      <c r="W34" s="6">
        <v>4</v>
      </c>
      <c r="X34" s="6" t="s">
        <v>51</v>
      </c>
      <c r="Y34" s="6">
        <v>1</v>
      </c>
      <c r="Z34" s="6">
        <v>3</v>
      </c>
      <c r="AA34" s="6">
        <v>3</v>
      </c>
      <c r="AB34" s="6">
        <v>4</v>
      </c>
      <c r="AC34" s="6">
        <v>4</v>
      </c>
      <c r="AD34" s="6">
        <v>4</v>
      </c>
      <c r="AE34" s="6">
        <v>4</v>
      </c>
      <c r="AF34" s="6" t="s">
        <v>41</v>
      </c>
      <c r="AG34" s="6">
        <v>2</v>
      </c>
      <c r="AH34" s="6">
        <v>4</v>
      </c>
      <c r="AI34" s="6" t="s">
        <v>52</v>
      </c>
      <c r="AJ34" s="6">
        <v>2</v>
      </c>
      <c r="AK34" s="6" t="s">
        <v>52</v>
      </c>
      <c r="AL34" s="6">
        <v>2</v>
      </c>
      <c r="AM34" s="6">
        <v>0</v>
      </c>
      <c r="AN34" s="6">
        <v>3</v>
      </c>
      <c r="AO34" s="6">
        <v>3</v>
      </c>
      <c r="AP34" s="6">
        <v>3</v>
      </c>
      <c r="AQ34" s="6" t="s">
        <v>89</v>
      </c>
      <c r="AR34" s="6">
        <v>3</v>
      </c>
    </row>
    <row r="35" spans="1:44" x14ac:dyDescent="0.3">
      <c r="A35" s="6">
        <v>36</v>
      </c>
      <c r="B35" s="6"/>
      <c r="C35" s="6">
        <v>5</v>
      </c>
      <c r="D35" s="6" t="s">
        <v>45</v>
      </c>
      <c r="E35" s="6">
        <v>2</v>
      </c>
      <c r="F35" s="6" t="s">
        <v>46</v>
      </c>
      <c r="G35" s="6">
        <v>1</v>
      </c>
      <c r="H35" s="6" t="s">
        <v>56</v>
      </c>
      <c r="I35" s="6">
        <v>1</v>
      </c>
      <c r="J35" s="6" t="s">
        <v>36</v>
      </c>
      <c r="K35" s="6">
        <v>3</v>
      </c>
      <c r="L35" s="6" t="s">
        <v>48</v>
      </c>
      <c r="M35" s="6">
        <v>1</v>
      </c>
      <c r="N35" s="6" t="s">
        <v>38</v>
      </c>
      <c r="O35" s="6">
        <v>2</v>
      </c>
      <c r="P35" s="6"/>
      <c r="Q35" s="6">
        <v>8</v>
      </c>
      <c r="R35" s="6" t="s">
        <v>50</v>
      </c>
      <c r="S35" s="6">
        <v>2</v>
      </c>
      <c r="T35" s="6">
        <v>2</v>
      </c>
      <c r="U35" s="6">
        <v>2</v>
      </c>
      <c r="V35" s="6">
        <v>1</v>
      </c>
      <c r="W35" s="6">
        <v>1</v>
      </c>
      <c r="X35" s="6" t="s">
        <v>58</v>
      </c>
      <c r="Y35" s="6">
        <v>5</v>
      </c>
      <c r="Z35" s="6">
        <v>5</v>
      </c>
      <c r="AA35" s="6">
        <v>5</v>
      </c>
      <c r="AB35" s="6">
        <v>3</v>
      </c>
      <c r="AC35" s="6">
        <v>1</v>
      </c>
      <c r="AD35" s="6">
        <v>1</v>
      </c>
      <c r="AE35" s="6">
        <v>3</v>
      </c>
      <c r="AF35" s="6" t="s">
        <v>75</v>
      </c>
      <c r="AG35" s="6">
        <v>4</v>
      </c>
      <c r="AH35" s="6">
        <v>1</v>
      </c>
      <c r="AI35" s="6" t="s">
        <v>42</v>
      </c>
      <c r="AJ35" s="6">
        <v>1</v>
      </c>
      <c r="AK35" s="6" t="s">
        <v>42</v>
      </c>
      <c r="AL35" s="6">
        <v>1</v>
      </c>
      <c r="AM35" s="6">
        <v>3</v>
      </c>
      <c r="AN35" s="6">
        <v>1</v>
      </c>
      <c r="AO35" s="6">
        <v>1</v>
      </c>
      <c r="AP35" s="6">
        <v>1</v>
      </c>
      <c r="AQ35" s="6" t="s">
        <v>42</v>
      </c>
      <c r="AR35" s="6">
        <v>1</v>
      </c>
    </row>
    <row r="36" spans="1:44" x14ac:dyDescent="0.3">
      <c r="A36" s="6">
        <v>33</v>
      </c>
      <c r="B36" s="6" t="s">
        <v>202</v>
      </c>
      <c r="C36" s="6">
        <v>5</v>
      </c>
      <c r="D36" s="6" t="s">
        <v>62</v>
      </c>
      <c r="E36" s="6">
        <v>3</v>
      </c>
      <c r="F36" s="6" t="s">
        <v>46</v>
      </c>
      <c r="G36" s="6">
        <v>1</v>
      </c>
      <c r="H36" s="6" t="s">
        <v>35</v>
      </c>
      <c r="I36" s="6">
        <v>2</v>
      </c>
      <c r="J36" s="6" t="s">
        <v>47</v>
      </c>
      <c r="K36" s="6">
        <v>2</v>
      </c>
      <c r="L36" s="6" t="s">
        <v>48</v>
      </c>
      <c r="M36" s="6">
        <v>1</v>
      </c>
      <c r="N36" s="6" t="s">
        <v>49</v>
      </c>
      <c r="O36" s="6">
        <v>1</v>
      </c>
      <c r="P36" s="6"/>
      <c r="Q36" s="6">
        <v>500</v>
      </c>
      <c r="R36" s="6" t="s">
        <v>50</v>
      </c>
      <c r="S36" s="6">
        <v>2</v>
      </c>
      <c r="T36" s="6">
        <v>5</v>
      </c>
      <c r="U36" s="6">
        <v>5</v>
      </c>
      <c r="V36" s="6">
        <v>5</v>
      </c>
      <c r="W36" s="6">
        <v>1</v>
      </c>
      <c r="X36" s="6" t="s">
        <v>58</v>
      </c>
      <c r="Y36" s="6">
        <v>5</v>
      </c>
      <c r="Z36" s="6">
        <v>5</v>
      </c>
      <c r="AA36" s="6">
        <v>5</v>
      </c>
      <c r="AB36" s="6">
        <v>5</v>
      </c>
      <c r="AC36" s="6">
        <v>1</v>
      </c>
      <c r="AD36" s="6">
        <v>5</v>
      </c>
      <c r="AE36" s="6">
        <v>5</v>
      </c>
      <c r="AF36" s="6" t="s">
        <v>70</v>
      </c>
      <c r="AG36" s="6">
        <v>1</v>
      </c>
      <c r="AH36" s="6">
        <v>5</v>
      </c>
      <c r="AI36" s="6" t="s">
        <v>42</v>
      </c>
      <c r="AJ36" s="6">
        <v>1</v>
      </c>
      <c r="AK36" s="6" t="s">
        <v>42</v>
      </c>
      <c r="AL36" s="6">
        <v>1</v>
      </c>
      <c r="AM36" s="6">
        <v>2</v>
      </c>
      <c r="AN36" s="6">
        <v>5</v>
      </c>
      <c r="AO36" s="6">
        <v>5</v>
      </c>
      <c r="AP36" s="6">
        <v>5</v>
      </c>
      <c r="AQ36" s="6" t="s">
        <v>52</v>
      </c>
      <c r="AR36" s="6">
        <v>2</v>
      </c>
    </row>
    <row r="37" spans="1:44" x14ac:dyDescent="0.3">
      <c r="A37" s="6">
        <v>34</v>
      </c>
      <c r="B37" s="6" t="s">
        <v>214</v>
      </c>
      <c r="C37" s="6">
        <v>6</v>
      </c>
      <c r="D37" s="6" t="s">
        <v>33</v>
      </c>
      <c r="E37" s="6">
        <v>1</v>
      </c>
      <c r="F37" s="6" t="s">
        <v>46</v>
      </c>
      <c r="G37" s="6">
        <v>1</v>
      </c>
      <c r="H37" s="6" t="s">
        <v>56</v>
      </c>
      <c r="I37" s="6">
        <v>1</v>
      </c>
      <c r="J37" s="6" t="s">
        <v>36</v>
      </c>
      <c r="K37" s="6">
        <v>3</v>
      </c>
      <c r="L37" s="6" t="s">
        <v>63</v>
      </c>
      <c r="M37" s="6">
        <v>2</v>
      </c>
      <c r="N37" s="6" t="s">
        <v>150</v>
      </c>
      <c r="O37" s="6">
        <v>3</v>
      </c>
      <c r="P37" s="6" t="s">
        <v>124</v>
      </c>
      <c r="Q37" s="6">
        <v>64</v>
      </c>
      <c r="R37" s="6" t="s">
        <v>39</v>
      </c>
      <c r="S37" s="6">
        <v>3</v>
      </c>
      <c r="T37" s="6">
        <v>4</v>
      </c>
      <c r="U37" s="6">
        <v>4</v>
      </c>
      <c r="V37" s="6">
        <v>4</v>
      </c>
      <c r="W37" s="6">
        <v>1</v>
      </c>
      <c r="X37" s="6" t="s">
        <v>51</v>
      </c>
      <c r="Y37" s="6">
        <v>1</v>
      </c>
      <c r="Z37" s="6">
        <v>5</v>
      </c>
      <c r="AA37" s="6">
        <v>3</v>
      </c>
      <c r="AB37" s="6">
        <v>2</v>
      </c>
      <c r="AC37" s="6">
        <v>4</v>
      </c>
      <c r="AD37" s="6">
        <v>5</v>
      </c>
      <c r="AE37" s="6">
        <v>5</v>
      </c>
      <c r="AF37" s="6" t="s">
        <v>75</v>
      </c>
      <c r="AG37" s="6">
        <v>4</v>
      </c>
      <c r="AH37" s="6">
        <v>4</v>
      </c>
      <c r="AI37" s="6" t="s">
        <v>42</v>
      </c>
      <c r="AJ37" s="6">
        <v>1</v>
      </c>
      <c r="AK37" s="6" t="s">
        <v>42</v>
      </c>
      <c r="AL37" s="6">
        <v>1</v>
      </c>
      <c r="AM37" s="6">
        <v>1</v>
      </c>
      <c r="AN37" s="6">
        <v>3</v>
      </c>
      <c r="AO37" s="6">
        <v>4</v>
      </c>
      <c r="AP37" s="6">
        <v>5</v>
      </c>
      <c r="AQ37" s="6" t="s">
        <v>52</v>
      </c>
      <c r="AR37" s="6">
        <v>2</v>
      </c>
    </row>
    <row r="38" spans="1:44" x14ac:dyDescent="0.3">
      <c r="A38" s="6">
        <v>30</v>
      </c>
      <c r="B38" s="6" t="s">
        <v>215</v>
      </c>
      <c r="C38" s="6">
        <v>6</v>
      </c>
      <c r="D38" s="6" t="s">
        <v>33</v>
      </c>
      <c r="E38" s="6">
        <v>1</v>
      </c>
      <c r="F38" s="6" t="s">
        <v>46</v>
      </c>
      <c r="G38" s="6">
        <v>1</v>
      </c>
      <c r="H38" s="6" t="s">
        <v>56</v>
      </c>
      <c r="I38" s="6">
        <v>1</v>
      </c>
      <c r="J38" s="6" t="s">
        <v>86</v>
      </c>
      <c r="K38" s="6">
        <v>1</v>
      </c>
      <c r="L38" s="6" t="s">
        <v>63</v>
      </c>
      <c r="M38" s="6">
        <v>2</v>
      </c>
      <c r="N38" s="6" t="s">
        <v>38</v>
      </c>
      <c r="O38" s="6">
        <v>2</v>
      </c>
      <c r="P38" s="6" t="s">
        <v>124</v>
      </c>
      <c r="Q38" s="6">
        <v>64</v>
      </c>
      <c r="R38" s="6" t="s">
        <v>39</v>
      </c>
      <c r="S38" s="6">
        <v>3</v>
      </c>
      <c r="T38" s="6">
        <v>5</v>
      </c>
      <c r="U38" s="6">
        <v>5</v>
      </c>
      <c r="V38" s="6">
        <v>5</v>
      </c>
      <c r="W38" s="6">
        <v>1</v>
      </c>
      <c r="X38" s="6" t="s">
        <v>58</v>
      </c>
      <c r="Y38" s="6">
        <v>5</v>
      </c>
      <c r="Z38" s="6">
        <v>4</v>
      </c>
      <c r="AA38" s="6">
        <v>4</v>
      </c>
      <c r="AB38" s="6">
        <v>4</v>
      </c>
      <c r="AC38" s="6">
        <v>4</v>
      </c>
      <c r="AD38" s="6">
        <v>4</v>
      </c>
      <c r="AE38" s="6">
        <v>5</v>
      </c>
      <c r="AF38" s="6" t="s">
        <v>41</v>
      </c>
      <c r="AG38" s="6">
        <v>2</v>
      </c>
      <c r="AH38" s="6">
        <v>4</v>
      </c>
      <c r="AI38" s="6" t="s">
        <v>52</v>
      </c>
      <c r="AJ38" s="6">
        <v>2</v>
      </c>
      <c r="AK38" s="6" t="s">
        <v>42</v>
      </c>
      <c r="AL38" s="6">
        <v>1</v>
      </c>
      <c r="AM38" s="6">
        <v>1</v>
      </c>
      <c r="AN38" s="6">
        <v>1</v>
      </c>
      <c r="AO38" s="6">
        <v>4</v>
      </c>
      <c r="AP38" s="6">
        <v>4</v>
      </c>
      <c r="AQ38" s="6" t="s">
        <v>52</v>
      </c>
      <c r="AR38" s="6">
        <v>2</v>
      </c>
    </row>
    <row r="39" spans="1:44" x14ac:dyDescent="0.3">
      <c r="A39" s="6">
        <v>32</v>
      </c>
      <c r="B39" s="6" t="s">
        <v>202</v>
      </c>
      <c r="C39" s="6">
        <v>5</v>
      </c>
      <c r="D39" s="6" t="s">
        <v>62</v>
      </c>
      <c r="E39" s="6">
        <v>3</v>
      </c>
      <c r="F39" s="6" t="s">
        <v>46</v>
      </c>
      <c r="G39" s="6">
        <v>1</v>
      </c>
      <c r="H39" s="6" t="s">
        <v>56</v>
      </c>
      <c r="I39" s="6">
        <v>1</v>
      </c>
      <c r="J39" s="6" t="s">
        <v>47</v>
      </c>
      <c r="K39" s="6">
        <v>2</v>
      </c>
      <c r="L39" s="6" t="s">
        <v>37</v>
      </c>
      <c r="M39" s="6">
        <v>3</v>
      </c>
      <c r="N39" s="6" t="s">
        <v>49</v>
      </c>
      <c r="O39" s="6">
        <v>1</v>
      </c>
      <c r="P39" s="6" t="s">
        <v>235</v>
      </c>
      <c r="Q39" s="6">
        <v>10</v>
      </c>
      <c r="R39" s="6" t="s">
        <v>39</v>
      </c>
      <c r="S39" s="6">
        <v>3</v>
      </c>
      <c r="T39" s="6">
        <v>4</v>
      </c>
      <c r="U39" s="6">
        <v>3</v>
      </c>
      <c r="V39" s="6">
        <v>3</v>
      </c>
      <c r="W39" s="6">
        <v>3</v>
      </c>
      <c r="X39" s="6" t="s">
        <v>69</v>
      </c>
      <c r="Y39" s="6">
        <v>2</v>
      </c>
      <c r="Z39" s="6">
        <v>4</v>
      </c>
      <c r="AA39" s="6">
        <v>3</v>
      </c>
      <c r="AB39" s="6">
        <v>2</v>
      </c>
      <c r="AC39" s="6">
        <v>3</v>
      </c>
      <c r="AD39" s="6">
        <v>3</v>
      </c>
      <c r="AE39" s="6">
        <v>4</v>
      </c>
      <c r="AF39" s="6" t="s">
        <v>41</v>
      </c>
      <c r="AG39" s="6">
        <v>2</v>
      </c>
      <c r="AH39" s="6">
        <v>3</v>
      </c>
      <c r="AI39" s="6" t="s">
        <v>42</v>
      </c>
      <c r="AJ39" s="6">
        <v>1</v>
      </c>
      <c r="AK39" s="6" t="s">
        <v>42</v>
      </c>
      <c r="AL39" s="6">
        <v>1</v>
      </c>
      <c r="AM39" s="6">
        <v>1.5</v>
      </c>
      <c r="AN39" s="6">
        <v>4</v>
      </c>
      <c r="AO39" s="6">
        <v>3</v>
      </c>
      <c r="AP39" s="6">
        <v>4</v>
      </c>
      <c r="AQ39" s="6" t="s">
        <v>89</v>
      </c>
      <c r="AR39" s="6">
        <v>3</v>
      </c>
    </row>
    <row r="40" spans="1:44" x14ac:dyDescent="0.3">
      <c r="A40" s="6">
        <v>38</v>
      </c>
      <c r="B40" s="6" t="s">
        <v>204</v>
      </c>
      <c r="C40" s="6">
        <v>5</v>
      </c>
      <c r="D40" s="6" t="s">
        <v>62</v>
      </c>
      <c r="E40" s="6">
        <v>3</v>
      </c>
      <c r="F40" s="6" t="s">
        <v>84</v>
      </c>
      <c r="G40" s="6">
        <v>3</v>
      </c>
      <c r="H40" s="6" t="s">
        <v>56</v>
      </c>
      <c r="I40" s="6">
        <v>1</v>
      </c>
      <c r="J40" s="6" t="s">
        <v>47</v>
      </c>
      <c r="K40" s="6">
        <v>2</v>
      </c>
      <c r="L40" s="6" t="s">
        <v>63</v>
      </c>
      <c r="M40" s="6">
        <v>2</v>
      </c>
      <c r="N40" s="6" t="s">
        <v>49</v>
      </c>
      <c r="O40" s="6">
        <v>1</v>
      </c>
      <c r="P40" s="6" t="s">
        <v>161</v>
      </c>
      <c r="Q40" s="6">
        <v>64</v>
      </c>
      <c r="R40" s="6" t="s">
        <v>39</v>
      </c>
      <c r="S40" s="6">
        <v>3</v>
      </c>
      <c r="T40" s="6">
        <v>4</v>
      </c>
      <c r="U40" s="6">
        <v>4</v>
      </c>
      <c r="V40" s="6">
        <v>3</v>
      </c>
      <c r="W40" s="6">
        <v>3</v>
      </c>
      <c r="X40" s="6" t="s">
        <v>69</v>
      </c>
      <c r="Y40" s="6">
        <v>2</v>
      </c>
      <c r="Z40" s="6">
        <v>4</v>
      </c>
      <c r="AA40" s="6">
        <v>4</v>
      </c>
      <c r="AB40" s="6">
        <v>2</v>
      </c>
      <c r="AC40" s="6">
        <v>4</v>
      </c>
      <c r="AD40" s="6">
        <v>4</v>
      </c>
      <c r="AE40" s="6">
        <v>5</v>
      </c>
      <c r="AF40" s="6" t="s">
        <v>41</v>
      </c>
      <c r="AG40" s="6">
        <v>2</v>
      </c>
      <c r="AH40" s="6">
        <v>3</v>
      </c>
      <c r="AI40" s="6" t="s">
        <v>42</v>
      </c>
      <c r="AJ40" s="6">
        <v>1</v>
      </c>
      <c r="AK40" s="6" t="s">
        <v>42</v>
      </c>
      <c r="AL40" s="6">
        <v>1</v>
      </c>
      <c r="AM40" s="6">
        <v>4</v>
      </c>
      <c r="AN40" s="6">
        <v>4</v>
      </c>
      <c r="AO40" s="6">
        <v>2</v>
      </c>
      <c r="AP40" s="6">
        <v>4</v>
      </c>
      <c r="AQ40" s="6" t="s">
        <v>89</v>
      </c>
      <c r="AR40" s="6">
        <v>3</v>
      </c>
    </row>
    <row r="41" spans="1:44" x14ac:dyDescent="0.3">
      <c r="A41" s="6">
        <v>31</v>
      </c>
      <c r="B41" s="6"/>
      <c r="C41" s="6">
        <v>6</v>
      </c>
      <c r="D41" s="6" t="s">
        <v>33</v>
      </c>
      <c r="E41" s="6">
        <v>1</v>
      </c>
      <c r="F41" s="6" t="s">
        <v>46</v>
      </c>
      <c r="G41" s="6">
        <v>1</v>
      </c>
      <c r="H41" s="6" t="s">
        <v>56</v>
      </c>
      <c r="I41" s="6">
        <v>1</v>
      </c>
      <c r="J41" s="6" t="s">
        <v>47</v>
      </c>
      <c r="K41" s="6">
        <v>2</v>
      </c>
      <c r="L41" s="6" t="s">
        <v>48</v>
      </c>
      <c r="M41" s="6">
        <v>1</v>
      </c>
      <c r="N41" s="6" t="s">
        <v>49</v>
      </c>
      <c r="O41" s="6">
        <v>1</v>
      </c>
      <c r="P41" s="6"/>
      <c r="Q41" s="6">
        <v>3</v>
      </c>
      <c r="R41" s="6" t="s">
        <v>39</v>
      </c>
      <c r="S41" s="6">
        <v>3</v>
      </c>
      <c r="T41" s="6">
        <v>4</v>
      </c>
      <c r="U41" s="6">
        <v>4</v>
      </c>
      <c r="V41" s="6">
        <v>4</v>
      </c>
      <c r="W41" s="6">
        <v>1</v>
      </c>
      <c r="X41" s="6" t="s">
        <v>51</v>
      </c>
      <c r="Y41" s="6">
        <v>1</v>
      </c>
      <c r="Z41" s="6">
        <v>4</v>
      </c>
      <c r="AA41" s="6">
        <v>4</v>
      </c>
      <c r="AB41" s="6">
        <v>3</v>
      </c>
      <c r="AC41" s="6">
        <v>4</v>
      </c>
      <c r="AD41" s="6">
        <v>4</v>
      </c>
      <c r="AE41" s="6">
        <v>5</v>
      </c>
      <c r="AF41" s="6" t="s">
        <v>66</v>
      </c>
      <c r="AG41" s="6">
        <v>3</v>
      </c>
      <c r="AH41" s="6">
        <v>3</v>
      </c>
      <c r="AI41" s="6" t="s">
        <v>42</v>
      </c>
      <c r="AJ41" s="6">
        <v>1</v>
      </c>
      <c r="AK41" s="6" t="s">
        <v>42</v>
      </c>
      <c r="AL41" s="6">
        <v>1</v>
      </c>
      <c r="AM41" s="6">
        <v>0.5</v>
      </c>
      <c r="AN41" s="6">
        <v>4</v>
      </c>
      <c r="AO41" s="6">
        <v>2</v>
      </c>
      <c r="AP41" s="6">
        <v>3</v>
      </c>
      <c r="AQ41" s="6" t="s">
        <v>52</v>
      </c>
      <c r="AR41" s="6">
        <v>2</v>
      </c>
    </row>
    <row r="42" spans="1:44" x14ac:dyDescent="0.3">
      <c r="A42" s="6">
        <v>34</v>
      </c>
      <c r="B42" s="6" t="s">
        <v>205</v>
      </c>
      <c r="C42" s="6">
        <v>5</v>
      </c>
      <c r="D42" s="6" t="s">
        <v>33</v>
      </c>
      <c r="E42" s="6">
        <v>1</v>
      </c>
      <c r="F42" s="6" t="s">
        <v>46</v>
      </c>
      <c r="G42" s="6">
        <v>1</v>
      </c>
      <c r="H42" s="6" t="s">
        <v>56</v>
      </c>
      <c r="I42" s="6">
        <v>1</v>
      </c>
      <c r="J42" s="6" t="s">
        <v>36</v>
      </c>
      <c r="K42" s="6">
        <v>3</v>
      </c>
      <c r="L42" s="6" t="s">
        <v>37</v>
      </c>
      <c r="M42" s="6">
        <v>3</v>
      </c>
      <c r="N42" s="6" t="s">
        <v>49</v>
      </c>
      <c r="O42" s="6">
        <v>1</v>
      </c>
      <c r="P42" s="6" t="s">
        <v>236</v>
      </c>
      <c r="Q42" s="6">
        <v>64</v>
      </c>
      <c r="R42" s="6" t="s">
        <v>65</v>
      </c>
      <c r="S42" s="6">
        <v>4</v>
      </c>
      <c r="T42" s="6">
        <v>5</v>
      </c>
      <c r="U42" s="6">
        <v>4</v>
      </c>
      <c r="V42" s="6">
        <v>2</v>
      </c>
      <c r="W42" s="6">
        <v>1</v>
      </c>
      <c r="X42" s="6" t="s">
        <v>96</v>
      </c>
      <c r="Y42" s="6">
        <v>4</v>
      </c>
      <c r="Z42" s="6">
        <v>4</v>
      </c>
      <c r="AA42" s="6">
        <v>5</v>
      </c>
      <c r="AB42" s="6">
        <v>3</v>
      </c>
      <c r="AC42" s="6">
        <v>3</v>
      </c>
      <c r="AD42" s="6">
        <v>4</v>
      </c>
      <c r="AE42" s="6">
        <v>5</v>
      </c>
      <c r="AF42" s="6" t="s">
        <v>41</v>
      </c>
      <c r="AG42" s="6">
        <v>2</v>
      </c>
      <c r="AH42" s="6">
        <v>5</v>
      </c>
      <c r="AI42" s="6" t="s">
        <v>42</v>
      </c>
      <c r="AJ42" s="6">
        <v>1</v>
      </c>
      <c r="AK42" s="6" t="s">
        <v>42</v>
      </c>
      <c r="AL42" s="6">
        <v>1</v>
      </c>
      <c r="AM42" s="6">
        <v>7</v>
      </c>
      <c r="AN42" s="6">
        <v>5</v>
      </c>
      <c r="AO42" s="6">
        <v>1</v>
      </c>
      <c r="AP42" s="6">
        <v>1</v>
      </c>
      <c r="AQ42" s="6" t="s">
        <v>89</v>
      </c>
      <c r="AR42" s="6">
        <v>3</v>
      </c>
    </row>
    <row r="43" spans="1:44" x14ac:dyDescent="0.3">
      <c r="A43" s="6">
        <v>38</v>
      </c>
      <c r="B43" s="6" t="s">
        <v>201</v>
      </c>
      <c r="C43" s="6">
        <v>6</v>
      </c>
      <c r="D43" s="6" t="s">
        <v>33</v>
      </c>
      <c r="E43" s="6">
        <v>1</v>
      </c>
      <c r="F43" s="6" t="s">
        <v>46</v>
      </c>
      <c r="G43" s="6">
        <v>1</v>
      </c>
      <c r="H43" s="6" t="s">
        <v>56</v>
      </c>
      <c r="I43" s="6">
        <v>1</v>
      </c>
      <c r="J43" s="6" t="s">
        <v>47</v>
      </c>
      <c r="K43" s="6">
        <v>2</v>
      </c>
      <c r="L43" s="6" t="s">
        <v>37</v>
      </c>
      <c r="M43" s="6">
        <v>3</v>
      </c>
      <c r="N43" s="6" t="s">
        <v>150</v>
      </c>
      <c r="O43" s="6">
        <v>3</v>
      </c>
      <c r="P43" s="6" t="s">
        <v>237</v>
      </c>
      <c r="Q43" s="6">
        <v>33</v>
      </c>
      <c r="R43" s="6" t="s">
        <v>65</v>
      </c>
      <c r="S43" s="6">
        <v>4</v>
      </c>
      <c r="T43" s="6">
        <v>3</v>
      </c>
      <c r="U43" s="6">
        <v>3</v>
      </c>
      <c r="V43" s="6">
        <v>3</v>
      </c>
      <c r="W43" s="6">
        <v>3</v>
      </c>
      <c r="X43" s="6" t="s">
        <v>40</v>
      </c>
      <c r="Y43" s="6">
        <v>3</v>
      </c>
      <c r="Z43" s="6">
        <v>4</v>
      </c>
      <c r="AA43" s="6">
        <v>3</v>
      </c>
      <c r="AB43" s="6">
        <v>3</v>
      </c>
      <c r="AC43" s="6">
        <v>3</v>
      </c>
      <c r="AD43" s="6">
        <v>3</v>
      </c>
      <c r="AE43" s="6">
        <v>4</v>
      </c>
      <c r="AF43" s="6" t="s">
        <v>70</v>
      </c>
      <c r="AG43" s="6">
        <v>1</v>
      </c>
      <c r="AH43" s="6">
        <v>3</v>
      </c>
      <c r="AI43" s="6" t="s">
        <v>42</v>
      </c>
      <c r="AJ43" s="6">
        <v>1</v>
      </c>
      <c r="AK43" s="6" t="s">
        <v>52</v>
      </c>
      <c r="AL43" s="6">
        <v>2</v>
      </c>
      <c r="AM43" s="6">
        <v>0</v>
      </c>
      <c r="AN43" s="6">
        <v>3</v>
      </c>
      <c r="AO43" s="6">
        <v>3</v>
      </c>
      <c r="AP43" s="6">
        <v>4</v>
      </c>
      <c r="AQ43" s="6" t="s">
        <v>89</v>
      </c>
      <c r="AR43" s="6">
        <v>3</v>
      </c>
    </row>
    <row r="44" spans="1:44" x14ac:dyDescent="0.3">
      <c r="A44" s="6">
        <v>25</v>
      </c>
      <c r="B44" s="6"/>
      <c r="C44" s="6">
        <v>5</v>
      </c>
      <c r="D44" s="6" t="s">
        <v>45</v>
      </c>
      <c r="E44" s="6">
        <v>2</v>
      </c>
      <c r="F44" s="6" t="s">
        <v>46</v>
      </c>
      <c r="G44" s="6">
        <v>1</v>
      </c>
      <c r="H44" s="6" t="s">
        <v>35</v>
      </c>
      <c r="I44" s="6">
        <v>2</v>
      </c>
      <c r="J44" s="6" t="s">
        <v>47</v>
      </c>
      <c r="K44" s="6">
        <v>2</v>
      </c>
      <c r="L44" s="6" t="s">
        <v>63</v>
      </c>
      <c r="M44" s="6">
        <v>2</v>
      </c>
      <c r="N44" s="6" t="s">
        <v>38</v>
      </c>
      <c r="O44" s="6">
        <v>2</v>
      </c>
      <c r="P44" s="6"/>
      <c r="Q44" s="6">
        <v>10</v>
      </c>
      <c r="R44" s="6" t="s">
        <v>65</v>
      </c>
      <c r="S44" s="6">
        <v>4</v>
      </c>
      <c r="T44" s="6">
        <v>3</v>
      </c>
      <c r="U44" s="6">
        <v>3</v>
      </c>
      <c r="V44" s="6">
        <v>4</v>
      </c>
      <c r="W44" s="6">
        <v>1</v>
      </c>
      <c r="X44" s="6" t="s">
        <v>40</v>
      </c>
      <c r="Y44" s="6">
        <v>3</v>
      </c>
      <c r="Z44" s="6">
        <v>4</v>
      </c>
      <c r="AA44" s="6">
        <v>3</v>
      </c>
      <c r="AB44" s="6">
        <v>4</v>
      </c>
      <c r="AC44" s="6">
        <v>3</v>
      </c>
      <c r="AD44" s="6">
        <v>3</v>
      </c>
      <c r="AE44" s="6">
        <v>3</v>
      </c>
      <c r="AF44" s="6" t="s">
        <v>41</v>
      </c>
      <c r="AG44" s="6">
        <v>2</v>
      </c>
      <c r="AH44" s="6">
        <v>3</v>
      </c>
      <c r="AI44" s="6" t="s">
        <v>42</v>
      </c>
      <c r="AJ44" s="6">
        <v>1</v>
      </c>
      <c r="AK44" s="6" t="s">
        <v>52</v>
      </c>
      <c r="AL44" s="6">
        <v>2</v>
      </c>
      <c r="AM44" s="6">
        <v>0</v>
      </c>
      <c r="AN44" s="6">
        <v>3</v>
      </c>
      <c r="AO44" s="6">
        <v>3</v>
      </c>
      <c r="AP44" s="6">
        <v>3</v>
      </c>
      <c r="AQ44" s="6" t="s">
        <v>89</v>
      </c>
      <c r="AR44" s="6">
        <v>3</v>
      </c>
    </row>
    <row r="45" spans="1:44" x14ac:dyDescent="0.3">
      <c r="A45" s="6">
        <v>31</v>
      </c>
      <c r="B45" s="6" t="s">
        <v>216</v>
      </c>
      <c r="C45" s="6">
        <v>5</v>
      </c>
      <c r="D45" s="6" t="s">
        <v>62</v>
      </c>
      <c r="E45" s="6">
        <v>3</v>
      </c>
      <c r="F45" s="6" t="s">
        <v>46</v>
      </c>
      <c r="G45" s="6">
        <v>1</v>
      </c>
      <c r="H45" s="6" t="s">
        <v>56</v>
      </c>
      <c r="I45" s="6">
        <v>1</v>
      </c>
      <c r="J45" s="6" t="s">
        <v>47</v>
      </c>
      <c r="K45" s="6">
        <v>2</v>
      </c>
      <c r="L45" s="6" t="s">
        <v>48</v>
      </c>
      <c r="M45" s="6">
        <v>1</v>
      </c>
      <c r="N45" s="6" t="s">
        <v>49</v>
      </c>
      <c r="O45" s="6">
        <v>1</v>
      </c>
      <c r="P45" s="6"/>
      <c r="Q45" s="6">
        <v>200</v>
      </c>
      <c r="R45" s="6" t="s">
        <v>39</v>
      </c>
      <c r="S45" s="6">
        <v>3</v>
      </c>
      <c r="T45" s="6">
        <v>3</v>
      </c>
      <c r="U45" s="6">
        <v>4</v>
      </c>
      <c r="V45" s="6">
        <v>4</v>
      </c>
      <c r="W45" s="6">
        <v>1</v>
      </c>
      <c r="X45" s="6" t="s">
        <v>58</v>
      </c>
      <c r="Y45" s="6">
        <v>5</v>
      </c>
      <c r="Z45" s="6">
        <v>3</v>
      </c>
      <c r="AA45" s="6">
        <v>4</v>
      </c>
      <c r="AB45" s="6">
        <v>5</v>
      </c>
      <c r="AC45" s="6">
        <v>4</v>
      </c>
      <c r="AD45" s="6">
        <v>3</v>
      </c>
      <c r="AE45" s="6">
        <v>3</v>
      </c>
      <c r="AF45" s="6" t="s">
        <v>41</v>
      </c>
      <c r="AG45" s="6">
        <v>2</v>
      </c>
      <c r="AH45" s="6">
        <v>3</v>
      </c>
      <c r="AI45" s="6" t="s">
        <v>52</v>
      </c>
      <c r="AJ45" s="6">
        <v>2</v>
      </c>
      <c r="AK45" s="6" t="s">
        <v>42</v>
      </c>
      <c r="AL45" s="6">
        <v>1</v>
      </c>
      <c r="AM45" s="6">
        <v>1</v>
      </c>
      <c r="AN45" s="6">
        <v>4</v>
      </c>
      <c r="AO45" s="6">
        <v>4</v>
      </c>
      <c r="AP45" s="6">
        <v>4</v>
      </c>
      <c r="AQ45" s="6" t="s">
        <v>52</v>
      </c>
      <c r="AR45" s="6">
        <v>2</v>
      </c>
    </row>
    <row r="46" spans="1:44" x14ac:dyDescent="0.3">
      <c r="A46" s="6">
        <v>29</v>
      </c>
      <c r="B46" s="6" t="s">
        <v>202</v>
      </c>
      <c r="C46" s="6">
        <v>5</v>
      </c>
      <c r="D46" s="6" t="s">
        <v>33</v>
      </c>
      <c r="E46" s="6">
        <v>1</v>
      </c>
      <c r="F46" s="6" t="s">
        <v>46</v>
      </c>
      <c r="G46" s="6">
        <v>1</v>
      </c>
      <c r="H46" s="6" t="s">
        <v>56</v>
      </c>
      <c r="I46" s="6">
        <v>1</v>
      </c>
      <c r="J46" s="6" t="s">
        <v>47</v>
      </c>
      <c r="K46" s="6">
        <v>2</v>
      </c>
      <c r="L46" s="6" t="s">
        <v>63</v>
      </c>
      <c r="M46" s="6">
        <v>2</v>
      </c>
      <c r="N46" s="6" t="s">
        <v>38</v>
      </c>
      <c r="O46" s="6">
        <v>2</v>
      </c>
      <c r="P46" s="6"/>
      <c r="Q46" s="6">
        <v>20</v>
      </c>
      <c r="R46" s="6" t="s">
        <v>65</v>
      </c>
      <c r="S46" s="6">
        <v>4</v>
      </c>
      <c r="T46" s="6">
        <v>5</v>
      </c>
      <c r="U46" s="6">
        <v>5</v>
      </c>
      <c r="V46" s="6">
        <v>5</v>
      </c>
      <c r="W46" s="6">
        <v>5</v>
      </c>
      <c r="X46" s="6" t="s">
        <v>58</v>
      </c>
      <c r="Y46" s="6">
        <v>5</v>
      </c>
      <c r="Z46" s="6">
        <v>5</v>
      </c>
      <c r="AA46" s="6">
        <v>1</v>
      </c>
      <c r="AB46" s="6">
        <v>5</v>
      </c>
      <c r="AC46" s="6">
        <v>3</v>
      </c>
      <c r="AD46" s="6">
        <v>5</v>
      </c>
      <c r="AE46" s="6">
        <v>5</v>
      </c>
      <c r="AF46" s="6" t="s">
        <v>41</v>
      </c>
      <c r="AG46" s="6">
        <v>2</v>
      </c>
      <c r="AH46" s="6">
        <v>3</v>
      </c>
      <c r="AI46" s="6" t="s">
        <v>42</v>
      </c>
      <c r="AJ46" s="6">
        <v>1</v>
      </c>
      <c r="AK46" s="6" t="s">
        <v>42</v>
      </c>
      <c r="AL46" s="6">
        <v>1</v>
      </c>
      <c r="AM46" s="6">
        <v>3</v>
      </c>
      <c r="AN46" s="6">
        <v>2</v>
      </c>
      <c r="AO46" s="6">
        <v>1</v>
      </c>
      <c r="AP46" s="6">
        <v>2</v>
      </c>
      <c r="AQ46" s="6" t="s">
        <v>89</v>
      </c>
      <c r="AR46" s="6">
        <v>3</v>
      </c>
    </row>
    <row r="47" spans="1:44" x14ac:dyDescent="0.3">
      <c r="A47" s="6">
        <v>31</v>
      </c>
      <c r="B47" s="6"/>
      <c r="C47" s="6">
        <v>5</v>
      </c>
      <c r="D47" s="6" t="s">
        <v>33</v>
      </c>
      <c r="E47" s="6">
        <v>1</v>
      </c>
      <c r="F47" s="6" t="s">
        <v>34</v>
      </c>
      <c r="G47" s="6">
        <v>4</v>
      </c>
      <c r="H47" s="6" t="s">
        <v>56</v>
      </c>
      <c r="I47" s="6">
        <v>1</v>
      </c>
      <c r="J47" s="6" t="s">
        <v>47</v>
      </c>
      <c r="K47" s="6">
        <v>2</v>
      </c>
      <c r="L47" s="6" t="s">
        <v>63</v>
      </c>
      <c r="M47" s="6">
        <v>2</v>
      </c>
      <c r="N47" s="6" t="s">
        <v>38</v>
      </c>
      <c r="O47" s="6">
        <v>2</v>
      </c>
      <c r="P47" s="6"/>
      <c r="Q47" s="6">
        <v>85</v>
      </c>
      <c r="R47" s="6" t="s">
        <v>50</v>
      </c>
      <c r="S47" s="6">
        <v>2</v>
      </c>
      <c r="T47" s="6">
        <v>5</v>
      </c>
      <c r="U47" s="6">
        <v>4</v>
      </c>
      <c r="V47" s="6">
        <v>4</v>
      </c>
      <c r="W47" s="6">
        <v>5</v>
      </c>
      <c r="X47" s="6" t="s">
        <v>96</v>
      </c>
      <c r="Y47" s="6">
        <v>4</v>
      </c>
      <c r="Z47" s="6">
        <v>4</v>
      </c>
      <c r="AA47" s="6">
        <v>5</v>
      </c>
      <c r="AB47" s="6">
        <v>3</v>
      </c>
      <c r="AC47" s="6">
        <v>2</v>
      </c>
      <c r="AD47" s="6">
        <v>3</v>
      </c>
      <c r="AE47" s="6">
        <v>3</v>
      </c>
      <c r="AF47" s="6" t="s">
        <v>41</v>
      </c>
      <c r="AG47" s="6">
        <v>2</v>
      </c>
      <c r="AH47" s="6">
        <v>5</v>
      </c>
      <c r="AI47" s="6" t="s">
        <v>42</v>
      </c>
      <c r="AJ47" s="6">
        <v>1</v>
      </c>
      <c r="AK47" s="6" t="s">
        <v>42</v>
      </c>
      <c r="AL47" s="6">
        <v>1</v>
      </c>
      <c r="AM47" s="6">
        <v>2</v>
      </c>
      <c r="AN47" s="6">
        <v>5</v>
      </c>
      <c r="AO47" s="6">
        <v>2</v>
      </c>
      <c r="AP47" s="6">
        <v>4</v>
      </c>
      <c r="AQ47" s="6" t="s">
        <v>89</v>
      </c>
      <c r="AR47" s="6">
        <v>3</v>
      </c>
    </row>
    <row r="48" spans="1:44" x14ac:dyDescent="0.3">
      <c r="A48" s="6">
        <v>35</v>
      </c>
      <c r="B48" s="6"/>
      <c r="C48" s="6">
        <v>6</v>
      </c>
      <c r="D48" s="6" t="s">
        <v>33</v>
      </c>
      <c r="E48" s="6">
        <v>1</v>
      </c>
      <c r="F48" s="6" t="s">
        <v>46</v>
      </c>
      <c r="G48" s="6">
        <v>1</v>
      </c>
      <c r="H48" s="6" t="s">
        <v>56</v>
      </c>
      <c r="I48" s="6">
        <v>1</v>
      </c>
      <c r="J48" s="6" t="s">
        <v>47</v>
      </c>
      <c r="K48" s="6">
        <v>2</v>
      </c>
      <c r="L48" s="6" t="s">
        <v>48</v>
      </c>
      <c r="M48" s="6">
        <v>1</v>
      </c>
      <c r="N48" s="6" t="s">
        <v>38</v>
      </c>
      <c r="O48" s="6">
        <v>2</v>
      </c>
      <c r="P48" s="6"/>
      <c r="Q48" s="6">
        <v>1</v>
      </c>
      <c r="R48" s="6" t="s">
        <v>50</v>
      </c>
      <c r="S48" s="6">
        <v>2</v>
      </c>
      <c r="T48" s="6">
        <v>5</v>
      </c>
      <c r="U48" s="6">
        <v>5</v>
      </c>
      <c r="V48" s="6">
        <v>5</v>
      </c>
      <c r="W48" s="6">
        <v>5</v>
      </c>
      <c r="X48" s="6" t="s">
        <v>51</v>
      </c>
      <c r="Y48" s="6">
        <v>1</v>
      </c>
      <c r="Z48" s="6">
        <v>5</v>
      </c>
      <c r="AA48" s="6">
        <v>5</v>
      </c>
      <c r="AB48" s="6">
        <v>5</v>
      </c>
      <c r="AC48" s="6">
        <v>5</v>
      </c>
      <c r="AD48" s="6">
        <v>5</v>
      </c>
      <c r="AE48" s="6">
        <v>5</v>
      </c>
      <c r="AF48" s="6" t="s">
        <v>75</v>
      </c>
      <c r="AG48" s="6">
        <v>4</v>
      </c>
      <c r="AH48" s="6">
        <v>5</v>
      </c>
      <c r="AI48" s="6" t="s">
        <v>52</v>
      </c>
      <c r="AJ48" s="6">
        <v>2</v>
      </c>
      <c r="AK48" s="6" t="s">
        <v>52</v>
      </c>
      <c r="AL48" s="6">
        <v>2</v>
      </c>
      <c r="AM48" s="6">
        <v>0</v>
      </c>
      <c r="AN48" s="6">
        <v>5</v>
      </c>
      <c r="AO48" s="6">
        <v>5</v>
      </c>
      <c r="AP48" s="6">
        <v>5</v>
      </c>
      <c r="AQ48" s="6" t="s">
        <v>89</v>
      </c>
      <c r="AR48" s="6">
        <v>3</v>
      </c>
    </row>
    <row r="49" spans="1:44" x14ac:dyDescent="0.3">
      <c r="A49" s="6">
        <v>36</v>
      </c>
      <c r="B49" s="6" t="s">
        <v>192</v>
      </c>
      <c r="C49" s="6">
        <v>6</v>
      </c>
      <c r="D49" s="6" t="s">
        <v>33</v>
      </c>
      <c r="E49" s="6">
        <v>1</v>
      </c>
      <c r="F49" s="6" t="s">
        <v>46</v>
      </c>
      <c r="G49" s="6">
        <v>1</v>
      </c>
      <c r="H49" s="6" t="s">
        <v>35</v>
      </c>
      <c r="I49" s="6">
        <v>2</v>
      </c>
      <c r="J49" s="6" t="s">
        <v>47</v>
      </c>
      <c r="K49" s="6">
        <v>2</v>
      </c>
      <c r="L49" s="6" t="s">
        <v>48</v>
      </c>
      <c r="M49" s="6">
        <v>1</v>
      </c>
      <c r="N49" s="6" t="s">
        <v>38</v>
      </c>
      <c r="O49" s="6">
        <v>2</v>
      </c>
      <c r="P49" s="6" t="s">
        <v>238</v>
      </c>
      <c r="Q49" s="6">
        <v>1</v>
      </c>
      <c r="R49" s="6" t="s">
        <v>65</v>
      </c>
      <c r="S49" s="6">
        <v>4</v>
      </c>
      <c r="T49" s="6">
        <v>3</v>
      </c>
      <c r="U49" s="6">
        <v>3</v>
      </c>
      <c r="V49" s="6">
        <v>5</v>
      </c>
      <c r="W49" s="6">
        <v>5</v>
      </c>
      <c r="X49" s="6" t="s">
        <v>40</v>
      </c>
      <c r="Y49" s="6">
        <v>3</v>
      </c>
      <c r="Z49" s="6">
        <v>5</v>
      </c>
      <c r="AA49" s="6">
        <v>5</v>
      </c>
      <c r="AB49" s="6">
        <v>5</v>
      </c>
      <c r="AC49" s="6">
        <v>5</v>
      </c>
      <c r="AD49" s="6">
        <v>5</v>
      </c>
      <c r="AE49" s="6">
        <v>5</v>
      </c>
      <c r="AF49" s="6" t="s">
        <v>75</v>
      </c>
      <c r="AG49" s="6">
        <v>4</v>
      </c>
      <c r="AH49" s="6">
        <v>5</v>
      </c>
      <c r="AI49" s="6" t="s">
        <v>52</v>
      </c>
      <c r="AJ49" s="6">
        <v>2</v>
      </c>
      <c r="AK49" s="6" t="s">
        <v>52</v>
      </c>
      <c r="AL49" s="6">
        <v>2</v>
      </c>
      <c r="AM49" s="6">
        <v>0</v>
      </c>
      <c r="AN49" s="6">
        <v>5</v>
      </c>
      <c r="AO49" s="6">
        <v>5</v>
      </c>
      <c r="AP49" s="6">
        <v>5</v>
      </c>
      <c r="AQ49" s="6" t="s">
        <v>89</v>
      </c>
      <c r="AR49" s="6">
        <v>3</v>
      </c>
    </row>
    <row r="50" spans="1:44" x14ac:dyDescent="0.3">
      <c r="A50" s="6">
        <v>41</v>
      </c>
      <c r="B50" s="6" t="s">
        <v>77</v>
      </c>
      <c r="C50" s="6">
        <v>6</v>
      </c>
      <c r="D50" s="6" t="s">
        <v>33</v>
      </c>
      <c r="E50" s="6">
        <v>1</v>
      </c>
      <c r="F50" s="6" t="s">
        <v>46</v>
      </c>
      <c r="G50" s="6">
        <v>1</v>
      </c>
      <c r="H50" s="6" t="s">
        <v>56</v>
      </c>
      <c r="I50" s="6">
        <v>1</v>
      </c>
      <c r="J50" s="6" t="s">
        <v>47</v>
      </c>
      <c r="K50" s="6">
        <v>2</v>
      </c>
      <c r="L50" s="6" t="s">
        <v>48</v>
      </c>
      <c r="M50" s="6">
        <v>1</v>
      </c>
      <c r="N50" s="6" t="s">
        <v>49</v>
      </c>
      <c r="O50" s="6">
        <v>1</v>
      </c>
      <c r="P50" s="6" t="s">
        <v>186</v>
      </c>
      <c r="Q50" s="6">
        <v>64</v>
      </c>
      <c r="R50" s="6" t="s">
        <v>81</v>
      </c>
      <c r="S50" s="6">
        <v>1</v>
      </c>
      <c r="T50" s="6">
        <v>4</v>
      </c>
      <c r="U50" s="6">
        <v>4</v>
      </c>
      <c r="V50" s="6">
        <v>4</v>
      </c>
      <c r="W50" s="6">
        <v>4</v>
      </c>
      <c r="X50" s="6" t="s">
        <v>69</v>
      </c>
      <c r="Y50" s="6">
        <v>2</v>
      </c>
      <c r="Z50" s="6">
        <v>4</v>
      </c>
      <c r="AA50" s="6">
        <v>3</v>
      </c>
      <c r="AB50" s="6">
        <v>4</v>
      </c>
      <c r="AC50" s="6">
        <v>3</v>
      </c>
      <c r="AD50" s="6">
        <v>3</v>
      </c>
      <c r="AE50" s="6">
        <v>5</v>
      </c>
      <c r="AF50" s="6" t="s">
        <v>41</v>
      </c>
      <c r="AG50" s="6">
        <v>2</v>
      </c>
      <c r="AH50" s="6">
        <v>3</v>
      </c>
      <c r="AI50" s="6" t="s">
        <v>42</v>
      </c>
      <c r="AJ50" s="6">
        <v>1</v>
      </c>
      <c r="AK50" s="6" t="s">
        <v>52</v>
      </c>
      <c r="AL50" s="6">
        <v>2</v>
      </c>
      <c r="AM50" s="6">
        <v>0</v>
      </c>
      <c r="AN50" s="6">
        <v>3</v>
      </c>
      <c r="AO50" s="6">
        <v>4</v>
      </c>
      <c r="AP50" s="6">
        <v>4</v>
      </c>
      <c r="AQ50" s="6" t="s">
        <v>52</v>
      </c>
      <c r="AR50" s="6">
        <v>2</v>
      </c>
    </row>
    <row r="51" spans="1:44" x14ac:dyDescent="0.3">
      <c r="A51" s="6">
        <v>30</v>
      </c>
      <c r="B51" s="6" t="s">
        <v>201</v>
      </c>
      <c r="C51" s="6">
        <v>5</v>
      </c>
      <c r="D51" s="6" t="s">
        <v>33</v>
      </c>
      <c r="E51" s="6">
        <v>1</v>
      </c>
      <c r="F51" s="6" t="s">
        <v>112</v>
      </c>
      <c r="G51" s="6">
        <v>2</v>
      </c>
      <c r="H51" s="6" t="s">
        <v>56</v>
      </c>
      <c r="I51" s="6">
        <v>1</v>
      </c>
      <c r="J51" s="6" t="s">
        <v>47</v>
      </c>
      <c r="K51" s="6">
        <v>2</v>
      </c>
      <c r="L51" s="6" t="s">
        <v>63</v>
      </c>
      <c r="M51" s="6">
        <v>2</v>
      </c>
      <c r="N51" s="6" t="s">
        <v>38</v>
      </c>
      <c r="O51" s="6">
        <v>2</v>
      </c>
      <c r="P51" s="6" t="s">
        <v>235</v>
      </c>
      <c r="Q51" s="6">
        <v>25</v>
      </c>
      <c r="R51" s="6" t="s">
        <v>39</v>
      </c>
      <c r="S51" s="6">
        <v>3</v>
      </c>
      <c r="T51" s="6">
        <v>3</v>
      </c>
      <c r="U51" s="6">
        <v>4</v>
      </c>
      <c r="V51" s="6">
        <v>3</v>
      </c>
      <c r="W51" s="6">
        <v>1</v>
      </c>
      <c r="X51" s="6" t="s">
        <v>58</v>
      </c>
      <c r="Y51" s="6">
        <v>5</v>
      </c>
      <c r="Z51" s="6">
        <v>3</v>
      </c>
      <c r="AA51" s="6">
        <v>3</v>
      </c>
      <c r="AB51" s="6">
        <v>5</v>
      </c>
      <c r="AC51" s="6">
        <v>5</v>
      </c>
      <c r="AD51" s="6">
        <v>4</v>
      </c>
      <c r="AE51" s="6">
        <v>4</v>
      </c>
      <c r="AF51" s="6" t="s">
        <v>41</v>
      </c>
      <c r="AG51" s="6">
        <v>2</v>
      </c>
      <c r="AH51" s="6">
        <v>3</v>
      </c>
      <c r="AI51" s="6" t="s">
        <v>52</v>
      </c>
      <c r="AJ51" s="6">
        <v>2</v>
      </c>
      <c r="AK51" s="6" t="s">
        <v>52</v>
      </c>
      <c r="AL51" s="6">
        <v>2</v>
      </c>
      <c r="AM51" s="6">
        <v>0</v>
      </c>
      <c r="AN51" s="6">
        <v>3</v>
      </c>
      <c r="AO51" s="6">
        <v>1</v>
      </c>
      <c r="AP51" s="6">
        <v>2</v>
      </c>
      <c r="AQ51" s="6" t="s">
        <v>42</v>
      </c>
      <c r="AR51" s="6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7B7E-166B-460B-95CE-FD57883B7805}">
  <dimension ref="A3:B9"/>
  <sheetViews>
    <sheetView workbookViewId="0">
      <selection activeCell="B5" sqref="B5"/>
    </sheetView>
  </sheetViews>
  <sheetFormatPr defaultRowHeight="14.4" x14ac:dyDescent="0.3"/>
  <cols>
    <col min="1" max="1" width="12.33203125" bestFit="1" customWidth="1"/>
    <col min="2" max="2" width="37.77734375" bestFit="1" customWidth="1"/>
  </cols>
  <sheetData>
    <row r="3" spans="1:2" x14ac:dyDescent="0.3">
      <c r="A3" s="4" t="s">
        <v>279</v>
      </c>
      <c r="B3" t="s">
        <v>282</v>
      </c>
    </row>
    <row r="4" spans="1:2" x14ac:dyDescent="0.3">
      <c r="A4" s="5">
        <v>1</v>
      </c>
      <c r="B4">
        <v>6</v>
      </c>
    </row>
    <row r="5" spans="1:2" x14ac:dyDescent="0.3">
      <c r="A5" s="5">
        <v>2</v>
      </c>
      <c r="B5">
        <v>6</v>
      </c>
    </row>
    <row r="6" spans="1:2" x14ac:dyDescent="0.3">
      <c r="A6" s="5">
        <v>3</v>
      </c>
      <c r="B6">
        <v>20</v>
      </c>
    </row>
    <row r="7" spans="1:2" x14ac:dyDescent="0.3">
      <c r="A7" s="5">
        <v>4</v>
      </c>
      <c r="B7">
        <v>11</v>
      </c>
    </row>
    <row r="8" spans="1:2" x14ac:dyDescent="0.3">
      <c r="A8" s="5">
        <v>5</v>
      </c>
      <c r="B8">
        <v>7</v>
      </c>
    </row>
    <row r="9" spans="1:2" x14ac:dyDescent="0.3">
      <c r="A9" s="5" t="s">
        <v>278</v>
      </c>
      <c r="B9">
        <v>50</v>
      </c>
    </row>
  </sheetData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4387-BECA-415E-BD63-C04869132322}">
  <dimension ref="A3:B9"/>
  <sheetViews>
    <sheetView workbookViewId="0">
      <selection activeCell="B6" sqref="B6"/>
    </sheetView>
  </sheetViews>
  <sheetFormatPr defaultRowHeight="14.4" x14ac:dyDescent="0.3"/>
  <cols>
    <col min="1" max="1" width="12.33203125" bestFit="1" customWidth="1"/>
    <col min="2" max="2" width="28.88671875" bestFit="1" customWidth="1"/>
  </cols>
  <sheetData>
    <row r="3" spans="1:2" x14ac:dyDescent="0.3">
      <c r="A3" s="4" t="s">
        <v>279</v>
      </c>
      <c r="B3" t="s">
        <v>283</v>
      </c>
    </row>
    <row r="4" spans="1:2" x14ac:dyDescent="0.3">
      <c r="A4" s="5">
        <v>1</v>
      </c>
      <c r="B4">
        <v>3</v>
      </c>
    </row>
    <row r="5" spans="1:2" x14ac:dyDescent="0.3">
      <c r="A5" s="5">
        <v>2</v>
      </c>
      <c r="B5">
        <v>2</v>
      </c>
    </row>
    <row r="6" spans="1:2" x14ac:dyDescent="0.3">
      <c r="A6" s="5">
        <v>3</v>
      </c>
      <c r="B6">
        <v>22</v>
      </c>
    </row>
    <row r="7" spans="1:2" x14ac:dyDescent="0.3">
      <c r="A7" s="5">
        <v>4</v>
      </c>
      <c r="B7">
        <v>12</v>
      </c>
    </row>
    <row r="8" spans="1:2" x14ac:dyDescent="0.3">
      <c r="A8" s="5">
        <v>5</v>
      </c>
      <c r="B8">
        <v>11</v>
      </c>
    </row>
    <row r="9" spans="1:2" x14ac:dyDescent="0.3">
      <c r="A9" s="5" t="s">
        <v>278</v>
      </c>
      <c r="B9">
        <v>50</v>
      </c>
    </row>
  </sheetData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FA5C-1DDC-4F94-AB8C-5B2CDD582F8E}">
  <dimension ref="A3:B9"/>
  <sheetViews>
    <sheetView workbookViewId="0">
      <selection activeCell="F19" sqref="F19"/>
    </sheetView>
  </sheetViews>
  <sheetFormatPr defaultRowHeight="14.4" x14ac:dyDescent="0.3"/>
  <cols>
    <col min="1" max="1" width="12.33203125" bestFit="1" customWidth="1"/>
    <col min="2" max="2" width="42.77734375" bestFit="1" customWidth="1"/>
  </cols>
  <sheetData>
    <row r="3" spans="1:2" x14ac:dyDescent="0.3">
      <c r="A3" s="4" t="s">
        <v>279</v>
      </c>
      <c r="B3" t="s">
        <v>284</v>
      </c>
    </row>
    <row r="4" spans="1:2" x14ac:dyDescent="0.3">
      <c r="A4" s="5">
        <v>1</v>
      </c>
      <c r="B4">
        <v>7</v>
      </c>
    </row>
    <row r="5" spans="1:2" x14ac:dyDescent="0.3">
      <c r="A5" s="5">
        <v>2</v>
      </c>
      <c r="B5">
        <v>5</v>
      </c>
    </row>
    <row r="6" spans="1:2" x14ac:dyDescent="0.3">
      <c r="A6" s="5">
        <v>3</v>
      </c>
      <c r="B6">
        <v>17</v>
      </c>
    </row>
    <row r="7" spans="1:2" x14ac:dyDescent="0.3">
      <c r="A7" s="5">
        <v>4</v>
      </c>
      <c r="B7">
        <v>11</v>
      </c>
    </row>
    <row r="8" spans="1:2" x14ac:dyDescent="0.3">
      <c r="A8" s="5">
        <v>5</v>
      </c>
      <c r="B8">
        <v>10</v>
      </c>
    </row>
    <row r="9" spans="1:2" x14ac:dyDescent="0.3">
      <c r="A9" s="5" t="s">
        <v>278</v>
      </c>
      <c r="B9">
        <v>50</v>
      </c>
    </row>
  </sheetData>
  <pageMargins left="0.7" right="0.7" top="0.75" bottom="0.75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3D56-38C2-47A2-AAEC-A56182BFA3FA}">
  <dimension ref="A3:B9"/>
  <sheetViews>
    <sheetView workbookViewId="0">
      <selection activeCell="E20" sqref="E20"/>
    </sheetView>
  </sheetViews>
  <sheetFormatPr defaultRowHeight="14.4" x14ac:dyDescent="0.3"/>
  <cols>
    <col min="1" max="1" width="12.33203125" bestFit="1" customWidth="1"/>
    <col min="2" max="2" width="33.109375" bestFit="1" customWidth="1"/>
  </cols>
  <sheetData>
    <row r="3" spans="1:2" x14ac:dyDescent="0.3">
      <c r="A3" s="4" t="s">
        <v>279</v>
      </c>
      <c r="B3" t="s">
        <v>285</v>
      </c>
    </row>
    <row r="4" spans="1:2" x14ac:dyDescent="0.3">
      <c r="A4" s="5">
        <v>1</v>
      </c>
      <c r="B4">
        <v>14</v>
      </c>
    </row>
    <row r="5" spans="1:2" x14ac:dyDescent="0.3">
      <c r="A5" s="5">
        <v>2</v>
      </c>
      <c r="B5">
        <v>6</v>
      </c>
    </row>
    <row r="6" spans="1:2" x14ac:dyDescent="0.3">
      <c r="A6" s="5">
        <v>3</v>
      </c>
      <c r="B6">
        <v>11</v>
      </c>
    </row>
    <row r="7" spans="1:2" x14ac:dyDescent="0.3">
      <c r="A7" s="5">
        <v>4</v>
      </c>
      <c r="B7">
        <v>13</v>
      </c>
    </row>
    <row r="8" spans="1:2" x14ac:dyDescent="0.3">
      <c r="A8" s="5">
        <v>5</v>
      </c>
      <c r="B8">
        <v>6</v>
      </c>
    </row>
    <row r="9" spans="1:2" x14ac:dyDescent="0.3">
      <c r="A9" s="5" t="s">
        <v>278</v>
      </c>
      <c r="B9">
        <v>50</v>
      </c>
    </row>
  </sheetData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90E2-5238-44F4-9E1A-DEF195C022BB}">
  <dimension ref="A3:B7"/>
  <sheetViews>
    <sheetView topLeftCell="B1" workbookViewId="0">
      <selection activeCell="L8" sqref="L8"/>
    </sheetView>
  </sheetViews>
  <sheetFormatPr defaultRowHeight="14.4" x14ac:dyDescent="0.3"/>
  <cols>
    <col min="1" max="1" width="12.33203125" bestFit="1" customWidth="1"/>
    <col min="2" max="2" width="32.5546875" bestFit="1" customWidth="1"/>
  </cols>
  <sheetData>
    <row r="3" spans="1:2" x14ac:dyDescent="0.3">
      <c r="A3" s="4" t="s">
        <v>279</v>
      </c>
      <c r="B3" t="s">
        <v>280</v>
      </c>
    </row>
    <row r="4" spans="1:2" x14ac:dyDescent="0.3">
      <c r="A4" s="5" t="s">
        <v>89</v>
      </c>
      <c r="B4">
        <v>22</v>
      </c>
    </row>
    <row r="5" spans="1:2" x14ac:dyDescent="0.3">
      <c r="A5" s="5" t="s">
        <v>52</v>
      </c>
      <c r="B5">
        <v>20</v>
      </c>
    </row>
    <row r="6" spans="1:2" x14ac:dyDescent="0.3">
      <c r="A6" s="5" t="s">
        <v>42</v>
      </c>
      <c r="B6">
        <v>8</v>
      </c>
    </row>
    <row r="7" spans="1:2" x14ac:dyDescent="0.3">
      <c r="A7" s="5" t="s">
        <v>278</v>
      </c>
      <c r="B7">
        <v>50</v>
      </c>
    </row>
  </sheetData>
  <pageMargins left="0.7" right="0.7" top="0.75" bottom="0.75" header="0.3" footer="0.3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06EF-CE73-4BC4-BB1A-FDEF21BCA3E0}">
  <dimension ref="A3:B8"/>
  <sheetViews>
    <sheetView workbookViewId="0">
      <selection activeCell="B14" sqref="B14"/>
    </sheetView>
  </sheetViews>
  <sheetFormatPr defaultRowHeight="14.4" x14ac:dyDescent="0.3"/>
  <cols>
    <col min="1" max="1" width="12.33203125" bestFit="1" customWidth="1"/>
    <col min="2" max="2" width="24.88671875" bestFit="1" customWidth="1"/>
  </cols>
  <sheetData>
    <row r="3" spans="1:2" x14ac:dyDescent="0.3">
      <c r="A3" s="4" t="s">
        <v>279</v>
      </c>
      <c r="B3" t="s">
        <v>286</v>
      </c>
    </row>
    <row r="4" spans="1:2" x14ac:dyDescent="0.3">
      <c r="A4" s="5" t="s">
        <v>70</v>
      </c>
      <c r="B4">
        <v>9</v>
      </c>
    </row>
    <row r="5" spans="1:2" x14ac:dyDescent="0.3">
      <c r="A5" s="5" t="s">
        <v>75</v>
      </c>
      <c r="B5">
        <v>7</v>
      </c>
    </row>
    <row r="6" spans="1:2" x14ac:dyDescent="0.3">
      <c r="A6" s="5" t="s">
        <v>41</v>
      </c>
      <c r="B6">
        <v>27</v>
      </c>
    </row>
    <row r="7" spans="1:2" x14ac:dyDescent="0.3">
      <c r="A7" s="5" t="s">
        <v>66</v>
      </c>
      <c r="B7">
        <v>7</v>
      </c>
    </row>
    <row r="8" spans="1:2" x14ac:dyDescent="0.3">
      <c r="A8" s="5" t="s">
        <v>278</v>
      </c>
      <c r="B8">
        <v>50</v>
      </c>
    </row>
  </sheetData>
  <pageMargins left="0.7" right="0.7" top="0.75" bottom="0.75" header="0.3" footer="0.3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A865-DA0A-41B9-A7F5-2D758E1808D3}">
  <dimension ref="A3:B7"/>
  <sheetViews>
    <sheetView workbookViewId="0">
      <selection activeCell="E15" sqref="E15"/>
    </sheetView>
  </sheetViews>
  <sheetFormatPr defaultRowHeight="14.4" x14ac:dyDescent="0.3"/>
  <cols>
    <col min="1" max="1" width="12.33203125" bestFit="1" customWidth="1"/>
    <col min="2" max="2" width="26.21875" bestFit="1" customWidth="1"/>
    <col min="3" max="4" width="1.77734375" bestFit="1" customWidth="1"/>
    <col min="5" max="5" width="10.77734375" bestFit="1" customWidth="1"/>
  </cols>
  <sheetData>
    <row r="3" spans="1:2" x14ac:dyDescent="0.3">
      <c r="A3" s="4" t="s">
        <v>279</v>
      </c>
      <c r="B3" t="s">
        <v>288</v>
      </c>
    </row>
    <row r="4" spans="1:2" x14ac:dyDescent="0.3">
      <c r="A4" s="5" t="s">
        <v>49</v>
      </c>
      <c r="B4">
        <v>20</v>
      </c>
    </row>
    <row r="5" spans="1:2" x14ac:dyDescent="0.3">
      <c r="A5" s="5" t="s">
        <v>150</v>
      </c>
      <c r="B5">
        <v>2</v>
      </c>
    </row>
    <row r="6" spans="1:2" x14ac:dyDescent="0.3">
      <c r="A6" s="5" t="s">
        <v>38</v>
      </c>
      <c r="B6">
        <v>28</v>
      </c>
    </row>
    <row r="7" spans="1:2" x14ac:dyDescent="0.3">
      <c r="A7" s="5" t="s">
        <v>278</v>
      </c>
      <c r="B7">
        <v>50</v>
      </c>
    </row>
  </sheetData>
  <pageMargins left="0.7" right="0.7" top="0.75" bottom="0.75" header="0.3" footer="0.3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BA23-C218-456E-9723-32252F28C2A4}">
  <dimension ref="A3:B9"/>
  <sheetViews>
    <sheetView workbookViewId="0">
      <selection activeCell="B6" sqref="B6"/>
    </sheetView>
  </sheetViews>
  <sheetFormatPr defaultRowHeight="14.4" x14ac:dyDescent="0.3"/>
  <cols>
    <col min="1" max="1" width="12.33203125" bestFit="1" customWidth="1"/>
    <col min="2" max="2" width="41.33203125" bestFit="1" customWidth="1"/>
    <col min="3" max="3" width="1.77734375" bestFit="1" customWidth="1"/>
    <col min="4" max="6" width="2.77734375" bestFit="1" customWidth="1"/>
    <col min="7" max="7" width="10.77734375" bestFit="1" customWidth="1"/>
  </cols>
  <sheetData>
    <row r="3" spans="1:2" x14ac:dyDescent="0.3">
      <c r="A3" s="4" t="s">
        <v>279</v>
      </c>
      <c r="B3" t="s">
        <v>287</v>
      </c>
    </row>
    <row r="4" spans="1:2" x14ac:dyDescent="0.3">
      <c r="A4" s="5">
        <v>1</v>
      </c>
      <c r="B4">
        <v>6</v>
      </c>
    </row>
    <row r="5" spans="1:2" x14ac:dyDescent="0.3">
      <c r="A5" s="5">
        <v>2</v>
      </c>
      <c r="B5">
        <v>4</v>
      </c>
    </row>
    <row r="6" spans="1:2" x14ac:dyDescent="0.3">
      <c r="A6" s="5">
        <v>3</v>
      </c>
      <c r="B6">
        <v>16</v>
      </c>
    </row>
    <row r="7" spans="1:2" x14ac:dyDescent="0.3">
      <c r="A7" s="5">
        <v>4</v>
      </c>
      <c r="B7">
        <v>13</v>
      </c>
    </row>
    <row r="8" spans="1:2" x14ac:dyDescent="0.3">
      <c r="A8" s="5">
        <v>5</v>
      </c>
      <c r="B8">
        <v>11</v>
      </c>
    </row>
    <row r="9" spans="1:2" x14ac:dyDescent="0.3">
      <c r="A9" s="5" t="s">
        <v>278</v>
      </c>
      <c r="B9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1ADA-E521-44AF-B9F0-EB6186B85682}">
  <dimension ref="A1"/>
  <sheetViews>
    <sheetView showGridLines="0" topLeftCell="A34" workbookViewId="0">
      <selection activeCell="B32" sqref="B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BC1D-3108-415D-8809-55BD3235851B}">
  <dimension ref="A3:B6"/>
  <sheetViews>
    <sheetView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3" width="2.77734375" bestFit="1" customWidth="1"/>
    <col min="4" max="4" width="10.77734375" bestFit="1" customWidth="1"/>
  </cols>
  <sheetData>
    <row r="3" spans="1:2" x14ac:dyDescent="0.3">
      <c r="A3" s="4" t="s">
        <v>279</v>
      </c>
      <c r="B3" t="s">
        <v>289</v>
      </c>
    </row>
    <row r="4" spans="1:2" x14ac:dyDescent="0.3">
      <c r="A4" s="5">
        <v>1</v>
      </c>
      <c r="B4" s="8">
        <v>38</v>
      </c>
    </row>
    <row r="5" spans="1:2" x14ac:dyDescent="0.3">
      <c r="A5" s="5">
        <v>2</v>
      </c>
      <c r="B5" s="8">
        <v>12</v>
      </c>
    </row>
    <row r="6" spans="1:2" x14ac:dyDescent="0.3">
      <c r="A6" s="5" t="s">
        <v>278</v>
      </c>
      <c r="B6" s="8">
        <v>50</v>
      </c>
    </row>
  </sheetData>
  <pageMargins left="0.7" right="0.7" top="0.75" bottom="0.75" header="0.3" footer="0.3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6634-14D3-4B15-A8EF-8C8B5FCE7A20}">
  <dimension ref="A3:E9"/>
  <sheetViews>
    <sheetView workbookViewId="0">
      <selection activeCell="B5" sqref="B5"/>
    </sheetView>
  </sheetViews>
  <sheetFormatPr defaultRowHeight="14.4" x14ac:dyDescent="0.3"/>
  <cols>
    <col min="1" max="1" width="30.664062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</cols>
  <sheetData>
    <row r="3" spans="1:5" x14ac:dyDescent="0.3">
      <c r="A3" s="4" t="s">
        <v>290</v>
      </c>
      <c r="B3" s="4" t="s">
        <v>277</v>
      </c>
    </row>
    <row r="4" spans="1:5" x14ac:dyDescent="0.3">
      <c r="A4" s="4" t="s">
        <v>279</v>
      </c>
      <c r="B4" t="s">
        <v>89</v>
      </c>
      <c r="C4" t="s">
        <v>52</v>
      </c>
      <c r="D4" t="s">
        <v>42</v>
      </c>
      <c r="E4" t="s">
        <v>278</v>
      </c>
    </row>
    <row r="5" spans="1:5" x14ac:dyDescent="0.3">
      <c r="A5" s="5" t="s">
        <v>70</v>
      </c>
      <c r="B5" s="8">
        <v>1</v>
      </c>
      <c r="C5" s="8">
        <v>6</v>
      </c>
      <c r="D5" s="8">
        <v>2</v>
      </c>
      <c r="E5" s="8">
        <v>9</v>
      </c>
    </row>
    <row r="6" spans="1:5" x14ac:dyDescent="0.3">
      <c r="A6" s="5" t="s">
        <v>75</v>
      </c>
      <c r="B6" s="8">
        <v>12</v>
      </c>
      <c r="C6" s="8">
        <v>4</v>
      </c>
      <c r="D6" s="8">
        <v>12</v>
      </c>
      <c r="E6" s="8">
        <v>28</v>
      </c>
    </row>
    <row r="7" spans="1:5" x14ac:dyDescent="0.3">
      <c r="A7" s="5" t="s">
        <v>41</v>
      </c>
      <c r="B7" s="8">
        <v>34</v>
      </c>
      <c r="C7" s="8">
        <v>16</v>
      </c>
      <c r="D7" s="8">
        <v>4</v>
      </c>
      <c r="E7" s="8">
        <v>54</v>
      </c>
    </row>
    <row r="8" spans="1:5" x14ac:dyDescent="0.3">
      <c r="A8" s="5" t="s">
        <v>66</v>
      </c>
      <c r="B8" s="8">
        <v>3</v>
      </c>
      <c r="C8" s="8">
        <v>15</v>
      </c>
      <c r="D8" s="8">
        <v>3</v>
      </c>
      <c r="E8" s="8">
        <v>21</v>
      </c>
    </row>
    <row r="9" spans="1:5" x14ac:dyDescent="0.3">
      <c r="A9" s="5" t="s">
        <v>278</v>
      </c>
      <c r="B9" s="8">
        <v>50</v>
      </c>
      <c r="C9" s="8">
        <v>41</v>
      </c>
      <c r="D9" s="8">
        <v>21</v>
      </c>
      <c r="E9" s="8">
        <v>112</v>
      </c>
    </row>
  </sheetData>
  <pageMargins left="0.7" right="0.7" top="0.75" bottom="0.75" header="0.3" footer="0.3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C56B-7225-4366-9AA8-B0B43D78E652}">
  <dimension ref="A1:J51"/>
  <sheetViews>
    <sheetView workbookViewId="0">
      <selection activeCell="G9" sqref="G9"/>
    </sheetView>
  </sheetViews>
  <sheetFormatPr defaultRowHeight="14.4" x14ac:dyDescent="0.3"/>
  <sheetData>
    <row r="1" spans="1:10" ht="57.6" x14ac:dyDescent="0.3">
      <c r="A1" s="2" t="s">
        <v>273</v>
      </c>
      <c r="B1" s="3" t="s">
        <v>272</v>
      </c>
      <c r="C1" s="3" t="s">
        <v>268</v>
      </c>
      <c r="D1" s="3" t="s">
        <v>275</v>
      </c>
    </row>
    <row r="2" spans="1:10" x14ac:dyDescent="0.3">
      <c r="A2" s="2" t="s">
        <v>41</v>
      </c>
      <c r="B2" s="2">
        <v>2</v>
      </c>
      <c r="C2" s="2" t="s">
        <v>42</v>
      </c>
      <c r="D2" s="2">
        <v>1</v>
      </c>
    </row>
    <row r="3" spans="1:10" x14ac:dyDescent="0.3">
      <c r="A3" s="2" t="s">
        <v>41</v>
      </c>
      <c r="B3" s="2">
        <v>2</v>
      </c>
      <c r="C3" s="2" t="s">
        <v>52</v>
      </c>
      <c r="D3" s="2">
        <v>2</v>
      </c>
    </row>
    <row r="4" spans="1:10" x14ac:dyDescent="0.3">
      <c r="A4" s="2" t="s">
        <v>41</v>
      </c>
      <c r="B4" s="2">
        <v>2</v>
      </c>
      <c r="C4" s="2" t="s">
        <v>52</v>
      </c>
      <c r="D4" s="2">
        <v>2</v>
      </c>
    </row>
    <row r="5" spans="1:10" x14ac:dyDescent="0.3">
      <c r="A5" s="2" t="s">
        <v>66</v>
      </c>
      <c r="B5" s="2">
        <v>3</v>
      </c>
      <c r="C5" s="2" t="s">
        <v>52</v>
      </c>
      <c r="D5" s="2">
        <v>2</v>
      </c>
    </row>
    <row r="6" spans="1:10" x14ac:dyDescent="0.3">
      <c r="A6" s="2" t="s">
        <v>70</v>
      </c>
      <c r="B6" s="2">
        <v>1</v>
      </c>
      <c r="C6" s="2" t="s">
        <v>52</v>
      </c>
      <c r="D6" s="2">
        <v>2</v>
      </c>
    </row>
    <row r="7" spans="1:10" x14ac:dyDescent="0.3">
      <c r="A7" s="2" t="s">
        <v>75</v>
      </c>
      <c r="B7" s="2">
        <v>4</v>
      </c>
      <c r="C7" s="2" t="s">
        <v>42</v>
      </c>
      <c r="D7" s="2">
        <v>1</v>
      </c>
    </row>
    <row r="8" spans="1:10" x14ac:dyDescent="0.3">
      <c r="A8" s="2" t="s">
        <v>66</v>
      </c>
      <c r="B8" s="2">
        <v>3</v>
      </c>
      <c r="C8" s="2" t="s">
        <v>42</v>
      </c>
      <c r="D8" s="2">
        <v>1</v>
      </c>
      <c r="G8" s="2" t="s">
        <v>70</v>
      </c>
      <c r="H8">
        <v>9</v>
      </c>
      <c r="J8" s="2">
        <v>1</v>
      </c>
    </row>
    <row r="9" spans="1:10" x14ac:dyDescent="0.3">
      <c r="A9" s="2" t="s">
        <v>70</v>
      </c>
      <c r="B9" s="2">
        <v>1</v>
      </c>
      <c r="C9" s="2" t="s">
        <v>52</v>
      </c>
      <c r="D9" s="2">
        <v>2</v>
      </c>
      <c r="G9" s="2" t="s">
        <v>41</v>
      </c>
      <c r="H9">
        <v>27</v>
      </c>
      <c r="J9" s="2">
        <v>2</v>
      </c>
    </row>
    <row r="10" spans="1:10" x14ac:dyDescent="0.3">
      <c r="A10" s="2" t="s">
        <v>70</v>
      </c>
      <c r="B10" s="2">
        <v>1</v>
      </c>
      <c r="C10" s="2" t="s">
        <v>52</v>
      </c>
      <c r="D10" s="2">
        <v>2</v>
      </c>
      <c r="G10" s="2" t="s">
        <v>66</v>
      </c>
      <c r="H10">
        <v>7</v>
      </c>
      <c r="J10" s="2">
        <v>3</v>
      </c>
    </row>
    <row r="11" spans="1:10" x14ac:dyDescent="0.3">
      <c r="A11" s="2" t="s">
        <v>41</v>
      </c>
      <c r="B11" s="2">
        <v>2</v>
      </c>
      <c r="C11" s="2" t="s">
        <v>52</v>
      </c>
      <c r="D11" s="2">
        <v>2</v>
      </c>
      <c r="G11" s="2" t="s">
        <v>75</v>
      </c>
      <c r="H11">
        <v>7</v>
      </c>
      <c r="J11" s="2">
        <v>4</v>
      </c>
    </row>
    <row r="12" spans="1:10" x14ac:dyDescent="0.3">
      <c r="A12" s="2" t="s">
        <v>41</v>
      </c>
      <c r="B12" s="2">
        <v>2</v>
      </c>
      <c r="C12" s="2" t="s">
        <v>89</v>
      </c>
      <c r="D12" s="2">
        <v>3</v>
      </c>
    </row>
    <row r="13" spans="1:10" x14ac:dyDescent="0.3">
      <c r="A13" s="2" t="s">
        <v>41</v>
      </c>
      <c r="B13" s="2">
        <v>2</v>
      </c>
      <c r="C13" s="2" t="s">
        <v>89</v>
      </c>
      <c r="D13" s="2">
        <v>3</v>
      </c>
    </row>
    <row r="14" spans="1:10" x14ac:dyDescent="0.3">
      <c r="A14" s="2" t="s">
        <v>75</v>
      </c>
      <c r="B14" s="2">
        <v>4</v>
      </c>
      <c r="C14" s="2" t="s">
        <v>42</v>
      </c>
      <c r="D14" s="2">
        <v>1</v>
      </c>
    </row>
    <row r="15" spans="1:10" x14ac:dyDescent="0.3">
      <c r="A15" s="2" t="s">
        <v>41</v>
      </c>
      <c r="B15" s="2">
        <v>2</v>
      </c>
      <c r="C15" s="2" t="s">
        <v>52</v>
      </c>
      <c r="D15" s="2">
        <v>2</v>
      </c>
    </row>
    <row r="16" spans="1:10" x14ac:dyDescent="0.3">
      <c r="A16" s="2" t="s">
        <v>70</v>
      </c>
      <c r="B16" s="2">
        <v>1</v>
      </c>
      <c r="C16" s="2" t="s">
        <v>52</v>
      </c>
      <c r="D16" s="2">
        <v>2</v>
      </c>
      <c r="G16" t="s">
        <v>292</v>
      </c>
      <c r="H16">
        <v>8</v>
      </c>
      <c r="J16">
        <v>1</v>
      </c>
    </row>
    <row r="17" spans="1:10" x14ac:dyDescent="0.3">
      <c r="A17" s="2" t="s">
        <v>70</v>
      </c>
      <c r="B17" s="2">
        <v>1</v>
      </c>
      <c r="C17" s="2" t="s">
        <v>42</v>
      </c>
      <c r="D17" s="2">
        <v>1</v>
      </c>
      <c r="G17" t="s">
        <v>52</v>
      </c>
      <c r="H17">
        <v>20</v>
      </c>
      <c r="J17">
        <v>2</v>
      </c>
    </row>
    <row r="18" spans="1:10" x14ac:dyDescent="0.3">
      <c r="A18" s="2" t="s">
        <v>41</v>
      </c>
      <c r="B18" s="2">
        <v>2</v>
      </c>
      <c r="C18" s="2" t="s">
        <v>89</v>
      </c>
      <c r="D18" s="2">
        <v>3</v>
      </c>
      <c r="G18" t="s">
        <v>291</v>
      </c>
      <c r="H18">
        <v>22</v>
      </c>
      <c r="J18">
        <v>3</v>
      </c>
    </row>
    <row r="19" spans="1:10" x14ac:dyDescent="0.3">
      <c r="A19" s="2" t="s">
        <v>66</v>
      </c>
      <c r="B19" s="2">
        <v>3</v>
      </c>
      <c r="C19" s="2" t="s">
        <v>89</v>
      </c>
      <c r="D19" s="2">
        <v>3</v>
      </c>
    </row>
    <row r="20" spans="1:10" x14ac:dyDescent="0.3">
      <c r="A20" s="2" t="s">
        <v>41</v>
      </c>
      <c r="B20" s="2">
        <v>2</v>
      </c>
      <c r="C20" s="2" t="s">
        <v>89</v>
      </c>
      <c r="D20" s="2">
        <v>3</v>
      </c>
    </row>
    <row r="21" spans="1:10" x14ac:dyDescent="0.3">
      <c r="A21" s="2" t="s">
        <v>70</v>
      </c>
      <c r="B21" s="2">
        <v>1</v>
      </c>
      <c r="C21" s="2" t="s">
        <v>52</v>
      </c>
      <c r="D21" s="2">
        <v>2</v>
      </c>
    </row>
    <row r="22" spans="1:10" x14ac:dyDescent="0.3">
      <c r="A22" s="2" t="s">
        <v>66</v>
      </c>
      <c r="B22" s="2">
        <v>3</v>
      </c>
      <c r="C22" s="2" t="s">
        <v>52</v>
      </c>
      <c r="D22" s="2">
        <v>2</v>
      </c>
    </row>
    <row r="23" spans="1:10" x14ac:dyDescent="0.3">
      <c r="A23" s="2" t="s">
        <v>41</v>
      </c>
      <c r="B23" s="2">
        <v>2</v>
      </c>
      <c r="C23" s="2" t="s">
        <v>89</v>
      </c>
      <c r="D23" s="2">
        <v>3</v>
      </c>
    </row>
    <row r="24" spans="1:10" x14ac:dyDescent="0.3">
      <c r="A24" s="2" t="s">
        <v>75</v>
      </c>
      <c r="B24" s="2">
        <v>4</v>
      </c>
      <c r="C24" s="2" t="s">
        <v>89</v>
      </c>
      <c r="D24" s="2">
        <v>3</v>
      </c>
    </row>
    <row r="25" spans="1:10" x14ac:dyDescent="0.3">
      <c r="A25" s="2" t="s">
        <v>41</v>
      </c>
      <c r="B25" s="2">
        <v>2</v>
      </c>
      <c r="C25" s="2" t="s">
        <v>89</v>
      </c>
      <c r="D25" s="2">
        <v>3</v>
      </c>
    </row>
    <row r="26" spans="1:10" x14ac:dyDescent="0.3">
      <c r="A26" s="2" t="s">
        <v>41</v>
      </c>
      <c r="B26" s="2">
        <v>2</v>
      </c>
      <c r="C26" s="2" t="s">
        <v>52</v>
      </c>
      <c r="D26" s="2">
        <v>2</v>
      </c>
    </row>
    <row r="27" spans="1:10" x14ac:dyDescent="0.3">
      <c r="A27" s="2" t="s">
        <v>70</v>
      </c>
      <c r="B27" s="2">
        <v>1</v>
      </c>
      <c r="C27" s="2" t="s">
        <v>42</v>
      </c>
      <c r="D27" s="2">
        <v>1</v>
      </c>
    </row>
    <row r="28" spans="1:10" x14ac:dyDescent="0.3">
      <c r="A28" s="2" t="s">
        <v>41</v>
      </c>
      <c r="B28" s="2">
        <v>2</v>
      </c>
      <c r="C28" s="2" t="s">
        <v>89</v>
      </c>
      <c r="D28" s="2">
        <v>3</v>
      </c>
    </row>
    <row r="29" spans="1:10" x14ac:dyDescent="0.3">
      <c r="A29" s="2" t="s">
        <v>41</v>
      </c>
      <c r="B29" s="2">
        <v>2</v>
      </c>
      <c r="C29" s="2" t="s">
        <v>89</v>
      </c>
      <c r="D29" s="2">
        <v>3</v>
      </c>
    </row>
    <row r="30" spans="1:10" x14ac:dyDescent="0.3">
      <c r="A30" s="2" t="s">
        <v>41</v>
      </c>
      <c r="B30" s="2">
        <v>2</v>
      </c>
      <c r="C30" s="2" t="s">
        <v>89</v>
      </c>
      <c r="D30" s="2">
        <v>3</v>
      </c>
    </row>
    <row r="31" spans="1:10" x14ac:dyDescent="0.3">
      <c r="A31" s="2" t="s">
        <v>41</v>
      </c>
      <c r="B31" s="2">
        <v>2</v>
      </c>
      <c r="C31" s="2" t="s">
        <v>89</v>
      </c>
      <c r="D31" s="2">
        <v>3</v>
      </c>
    </row>
    <row r="32" spans="1:10" x14ac:dyDescent="0.3">
      <c r="A32" s="2" t="s">
        <v>66</v>
      </c>
      <c r="B32" s="2">
        <v>3</v>
      </c>
      <c r="C32" s="2" t="s">
        <v>52</v>
      </c>
      <c r="D32" s="2">
        <v>2</v>
      </c>
    </row>
    <row r="33" spans="1:4" x14ac:dyDescent="0.3">
      <c r="A33" s="2" t="s">
        <v>66</v>
      </c>
      <c r="B33" s="2">
        <v>3</v>
      </c>
      <c r="C33" s="2" t="s">
        <v>52</v>
      </c>
      <c r="D33" s="2">
        <v>2</v>
      </c>
    </row>
    <row r="34" spans="1:4" x14ac:dyDescent="0.3">
      <c r="A34" s="2" t="s">
        <v>41</v>
      </c>
      <c r="B34" s="2">
        <v>2</v>
      </c>
      <c r="C34" s="2" t="s">
        <v>89</v>
      </c>
      <c r="D34" s="2">
        <v>3</v>
      </c>
    </row>
    <row r="35" spans="1:4" x14ac:dyDescent="0.3">
      <c r="A35" s="2" t="s">
        <v>75</v>
      </c>
      <c r="B35" s="2">
        <v>4</v>
      </c>
      <c r="C35" s="2" t="s">
        <v>42</v>
      </c>
      <c r="D35" s="2">
        <v>1</v>
      </c>
    </row>
    <row r="36" spans="1:4" x14ac:dyDescent="0.3">
      <c r="A36" s="2" t="s">
        <v>70</v>
      </c>
      <c r="B36" s="2">
        <v>1</v>
      </c>
      <c r="C36" s="2" t="s">
        <v>52</v>
      </c>
      <c r="D36" s="2">
        <v>2</v>
      </c>
    </row>
    <row r="37" spans="1:4" x14ac:dyDescent="0.3">
      <c r="A37" s="2" t="s">
        <v>75</v>
      </c>
      <c r="B37" s="2">
        <v>4</v>
      </c>
      <c r="C37" s="2" t="s">
        <v>52</v>
      </c>
      <c r="D37" s="2">
        <v>2</v>
      </c>
    </row>
    <row r="38" spans="1:4" x14ac:dyDescent="0.3">
      <c r="A38" s="2" t="s">
        <v>41</v>
      </c>
      <c r="B38" s="2">
        <v>2</v>
      </c>
      <c r="C38" s="2" t="s">
        <v>52</v>
      </c>
      <c r="D38" s="2">
        <v>2</v>
      </c>
    </row>
    <row r="39" spans="1:4" x14ac:dyDescent="0.3">
      <c r="A39" s="2" t="s">
        <v>41</v>
      </c>
      <c r="B39" s="2">
        <v>2</v>
      </c>
      <c r="C39" s="2" t="s">
        <v>89</v>
      </c>
      <c r="D39" s="2">
        <v>3</v>
      </c>
    </row>
    <row r="40" spans="1:4" x14ac:dyDescent="0.3">
      <c r="A40" s="2" t="s">
        <v>41</v>
      </c>
      <c r="B40" s="2">
        <v>2</v>
      </c>
      <c r="C40" s="2" t="s">
        <v>89</v>
      </c>
      <c r="D40" s="2">
        <v>3</v>
      </c>
    </row>
    <row r="41" spans="1:4" x14ac:dyDescent="0.3">
      <c r="A41" s="2" t="s">
        <v>66</v>
      </c>
      <c r="B41" s="2">
        <v>3</v>
      </c>
      <c r="C41" s="2" t="s">
        <v>52</v>
      </c>
      <c r="D41" s="2">
        <v>2</v>
      </c>
    </row>
    <row r="42" spans="1:4" x14ac:dyDescent="0.3">
      <c r="A42" s="2" t="s">
        <v>41</v>
      </c>
      <c r="B42" s="2">
        <v>2</v>
      </c>
      <c r="C42" s="2" t="s">
        <v>89</v>
      </c>
      <c r="D42" s="2">
        <v>3</v>
      </c>
    </row>
    <row r="43" spans="1:4" x14ac:dyDescent="0.3">
      <c r="A43" s="2" t="s">
        <v>70</v>
      </c>
      <c r="B43" s="2">
        <v>1</v>
      </c>
      <c r="C43" s="2" t="s">
        <v>89</v>
      </c>
      <c r="D43" s="2">
        <v>3</v>
      </c>
    </row>
    <row r="44" spans="1:4" x14ac:dyDescent="0.3">
      <c r="A44" s="2" t="s">
        <v>41</v>
      </c>
      <c r="B44" s="2">
        <v>2</v>
      </c>
      <c r="C44" s="2" t="s">
        <v>89</v>
      </c>
      <c r="D44" s="2">
        <v>3</v>
      </c>
    </row>
    <row r="45" spans="1:4" x14ac:dyDescent="0.3">
      <c r="A45" s="2" t="s">
        <v>41</v>
      </c>
      <c r="B45" s="2">
        <v>2</v>
      </c>
      <c r="C45" s="2" t="s">
        <v>52</v>
      </c>
      <c r="D45" s="2">
        <v>2</v>
      </c>
    </row>
    <row r="46" spans="1:4" x14ac:dyDescent="0.3">
      <c r="A46" s="2" t="s">
        <v>41</v>
      </c>
      <c r="B46" s="2">
        <v>2</v>
      </c>
      <c r="C46" s="2" t="s">
        <v>89</v>
      </c>
      <c r="D46" s="2">
        <v>3</v>
      </c>
    </row>
    <row r="47" spans="1:4" x14ac:dyDescent="0.3">
      <c r="A47" s="2" t="s">
        <v>41</v>
      </c>
      <c r="B47" s="2">
        <v>2</v>
      </c>
      <c r="C47" s="2" t="s">
        <v>89</v>
      </c>
      <c r="D47" s="2">
        <v>3</v>
      </c>
    </row>
    <row r="48" spans="1:4" x14ac:dyDescent="0.3">
      <c r="A48" s="2" t="s">
        <v>75</v>
      </c>
      <c r="B48" s="2">
        <v>4</v>
      </c>
      <c r="C48" s="2" t="s">
        <v>89</v>
      </c>
      <c r="D48" s="2">
        <v>3</v>
      </c>
    </row>
    <row r="49" spans="1:4" x14ac:dyDescent="0.3">
      <c r="A49" s="2" t="s">
        <v>75</v>
      </c>
      <c r="B49" s="2">
        <v>4</v>
      </c>
      <c r="C49" s="2" t="s">
        <v>89</v>
      </c>
      <c r="D49" s="2">
        <v>3</v>
      </c>
    </row>
    <row r="50" spans="1:4" x14ac:dyDescent="0.3">
      <c r="A50" s="2" t="s">
        <v>41</v>
      </c>
      <c r="B50" s="2">
        <v>2</v>
      </c>
      <c r="C50" s="2" t="s">
        <v>52</v>
      </c>
      <c r="D50" s="2">
        <v>2</v>
      </c>
    </row>
    <row r="51" spans="1:4" x14ac:dyDescent="0.3">
      <c r="A51" s="2" t="s">
        <v>41</v>
      </c>
      <c r="B51" s="2">
        <v>2</v>
      </c>
      <c r="C51" s="2" t="s">
        <v>42</v>
      </c>
      <c r="D51" s="2">
        <v>1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0A3F-A255-4900-814E-80DCA80F32C1}">
  <dimension ref="A3:H9"/>
  <sheetViews>
    <sheetView workbookViewId="0">
      <selection activeCell="P7" sqref="P7"/>
    </sheetView>
  </sheetViews>
  <sheetFormatPr defaultRowHeight="14.4" x14ac:dyDescent="0.3"/>
  <cols>
    <col min="1" max="1" width="26.33203125" bestFit="1" customWidth="1"/>
    <col min="2" max="2" width="15.5546875" bestFit="1" customWidth="1"/>
    <col min="3" max="3" width="6.6640625" bestFit="1" customWidth="1"/>
    <col min="4" max="4" width="4" bestFit="1" customWidth="1"/>
    <col min="5" max="5" width="6.6640625" bestFit="1" customWidth="1"/>
    <col min="6" max="6" width="6.88671875" bestFit="1" customWidth="1"/>
    <col min="7" max="7" width="6.6640625" bestFit="1" customWidth="1"/>
    <col min="8" max="8" width="10.77734375" bestFit="1" customWidth="1"/>
  </cols>
  <sheetData>
    <row r="3" spans="1:8" x14ac:dyDescent="0.3">
      <c r="A3" s="4" t="s">
        <v>296</v>
      </c>
      <c r="B3" s="4" t="s">
        <v>277</v>
      </c>
    </row>
    <row r="4" spans="1:8" x14ac:dyDescent="0.3">
      <c r="B4">
        <v>1</v>
      </c>
      <c r="C4" t="s">
        <v>295</v>
      </c>
      <c r="D4">
        <v>2</v>
      </c>
      <c r="E4" t="s">
        <v>294</v>
      </c>
      <c r="F4">
        <v>3</v>
      </c>
      <c r="G4" t="s">
        <v>293</v>
      </c>
      <c r="H4" t="s">
        <v>278</v>
      </c>
    </row>
    <row r="5" spans="1:8" x14ac:dyDescent="0.3">
      <c r="A5" s="4" t="s">
        <v>279</v>
      </c>
      <c r="B5" t="s">
        <v>42</v>
      </c>
      <c r="D5" t="s">
        <v>52</v>
      </c>
      <c r="F5" t="s">
        <v>89</v>
      </c>
    </row>
    <row r="6" spans="1:8" x14ac:dyDescent="0.3">
      <c r="A6" s="5" t="s">
        <v>62</v>
      </c>
      <c r="B6" s="8">
        <v>3</v>
      </c>
      <c r="C6" s="8">
        <v>3</v>
      </c>
      <c r="D6" s="8">
        <v>15</v>
      </c>
      <c r="E6" s="8">
        <v>15</v>
      </c>
      <c r="F6" s="8">
        <v>9</v>
      </c>
      <c r="G6" s="8">
        <v>9</v>
      </c>
      <c r="H6" s="8">
        <v>27</v>
      </c>
    </row>
    <row r="7" spans="1:8" x14ac:dyDescent="0.3">
      <c r="A7" s="5" t="s">
        <v>33</v>
      </c>
      <c r="B7" s="8">
        <v>5</v>
      </c>
      <c r="C7" s="8">
        <v>5</v>
      </c>
      <c r="D7" s="8">
        <v>10</v>
      </c>
      <c r="E7" s="8">
        <v>10</v>
      </c>
      <c r="F7" s="8">
        <v>17</v>
      </c>
      <c r="G7" s="8">
        <v>17</v>
      </c>
      <c r="H7" s="8">
        <v>32</v>
      </c>
    </row>
    <row r="8" spans="1:8" x14ac:dyDescent="0.3">
      <c r="A8" s="5" t="s">
        <v>45</v>
      </c>
      <c r="B8" s="8">
        <v>4</v>
      </c>
      <c r="C8" s="8">
        <v>4</v>
      </c>
      <c r="D8" s="8">
        <v>10</v>
      </c>
      <c r="E8" s="8">
        <v>10</v>
      </c>
      <c r="F8" s="8">
        <v>4</v>
      </c>
      <c r="G8" s="8">
        <v>4</v>
      </c>
      <c r="H8" s="8">
        <v>18</v>
      </c>
    </row>
    <row r="9" spans="1:8" x14ac:dyDescent="0.3">
      <c r="A9" s="5" t="s">
        <v>278</v>
      </c>
      <c r="B9" s="8">
        <v>12</v>
      </c>
      <c r="C9" s="8">
        <v>12</v>
      </c>
      <c r="D9" s="8">
        <v>35</v>
      </c>
      <c r="E9" s="8">
        <v>35</v>
      </c>
      <c r="F9" s="8">
        <v>30</v>
      </c>
      <c r="G9" s="8">
        <v>30</v>
      </c>
      <c r="H9" s="8">
        <v>77</v>
      </c>
    </row>
  </sheetData>
  <pageMargins left="0.7" right="0.7" top="0.75" bottom="0.75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759F-02B7-46A8-BB90-262BD9C37E6B}">
  <dimension ref="A1"/>
  <sheetViews>
    <sheetView topLeftCell="A13" workbookViewId="0">
      <selection activeCell="G82" sqref="G8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88E8-CB6E-42B5-B344-D977678D3774}">
  <dimension ref="A1:AC51"/>
  <sheetViews>
    <sheetView topLeftCell="B1" zoomScale="80" zoomScaleNormal="80" workbookViewId="0">
      <selection activeCell="R15" sqref="R15"/>
    </sheetView>
  </sheetViews>
  <sheetFormatPr defaultRowHeight="14.4" x14ac:dyDescent="0.3"/>
  <cols>
    <col min="21" max="21" width="15.44140625" customWidth="1"/>
    <col min="23" max="23" width="16.109375" customWidth="1"/>
  </cols>
  <sheetData>
    <row r="1" spans="1:26" ht="98.25" customHeight="1" x14ac:dyDescent="0.3">
      <c r="A1" s="12" t="s">
        <v>253</v>
      </c>
      <c r="B1" s="13" t="s">
        <v>254</v>
      </c>
      <c r="C1" s="12" t="s">
        <v>270</v>
      </c>
      <c r="D1" s="13" t="s">
        <v>255</v>
      </c>
      <c r="E1" s="13" t="s">
        <v>256</v>
      </c>
      <c r="F1" s="13" t="s">
        <v>257</v>
      </c>
      <c r="G1" s="14" t="s">
        <v>258</v>
      </c>
      <c r="H1" s="13" t="s">
        <v>259</v>
      </c>
      <c r="I1" s="13" t="s">
        <v>260</v>
      </c>
      <c r="J1" s="14" t="s">
        <v>272</v>
      </c>
      <c r="K1" s="13" t="s">
        <v>261</v>
      </c>
      <c r="L1" s="13" t="s">
        <v>263</v>
      </c>
      <c r="M1" s="13" t="s">
        <v>265</v>
      </c>
      <c r="N1" s="13" t="s">
        <v>266</v>
      </c>
      <c r="O1" s="13" t="s">
        <v>267</v>
      </c>
      <c r="P1" s="12" t="s">
        <v>268</v>
      </c>
      <c r="Q1" s="12" t="s">
        <v>275</v>
      </c>
    </row>
    <row r="2" spans="1:26" x14ac:dyDescent="0.3">
      <c r="A2" s="3">
        <v>4</v>
      </c>
      <c r="B2" s="3">
        <v>4</v>
      </c>
      <c r="C2" s="3">
        <v>3</v>
      </c>
      <c r="D2" s="3">
        <v>4</v>
      </c>
      <c r="E2" s="3">
        <v>3</v>
      </c>
      <c r="F2" s="3">
        <v>3</v>
      </c>
      <c r="G2" s="3">
        <v>4</v>
      </c>
      <c r="H2" s="3">
        <v>3</v>
      </c>
      <c r="I2" s="3">
        <v>4</v>
      </c>
      <c r="J2" s="3">
        <v>2</v>
      </c>
      <c r="K2" s="3">
        <v>5</v>
      </c>
      <c r="L2" s="3">
        <v>1</v>
      </c>
      <c r="M2" s="3">
        <v>4</v>
      </c>
      <c r="N2" s="3">
        <v>4</v>
      </c>
      <c r="O2" s="3">
        <v>4</v>
      </c>
      <c r="P2" s="3" t="s">
        <v>42</v>
      </c>
      <c r="Q2" s="3">
        <v>1</v>
      </c>
    </row>
    <row r="3" spans="1:26" x14ac:dyDescent="0.3">
      <c r="A3" s="3">
        <v>4</v>
      </c>
      <c r="B3" s="3">
        <v>2</v>
      </c>
      <c r="C3" s="3">
        <v>1</v>
      </c>
      <c r="D3" s="3">
        <v>5</v>
      </c>
      <c r="E3" s="3">
        <v>3</v>
      </c>
      <c r="F3" s="3">
        <v>3</v>
      </c>
      <c r="G3" s="3">
        <v>5</v>
      </c>
      <c r="H3" s="3">
        <v>4</v>
      </c>
      <c r="I3" s="3">
        <v>4</v>
      </c>
      <c r="J3" s="3">
        <v>2</v>
      </c>
      <c r="K3" s="3">
        <v>3</v>
      </c>
      <c r="L3" s="3">
        <v>2</v>
      </c>
      <c r="M3" s="3">
        <v>3</v>
      </c>
      <c r="N3" s="3">
        <v>3</v>
      </c>
      <c r="O3" s="3">
        <v>5</v>
      </c>
      <c r="P3" s="3" t="s">
        <v>52</v>
      </c>
      <c r="Q3" s="3">
        <v>2</v>
      </c>
    </row>
    <row r="4" spans="1:26" x14ac:dyDescent="0.3">
      <c r="A4" s="3">
        <v>4</v>
      </c>
      <c r="B4" s="3">
        <v>1</v>
      </c>
      <c r="C4" s="3">
        <v>5</v>
      </c>
      <c r="D4" s="3">
        <v>3</v>
      </c>
      <c r="E4" s="3">
        <v>4</v>
      </c>
      <c r="F4" s="3">
        <v>4</v>
      </c>
      <c r="G4" s="3">
        <v>1</v>
      </c>
      <c r="H4" s="3">
        <v>4</v>
      </c>
      <c r="I4" s="3">
        <v>4</v>
      </c>
      <c r="J4" s="3">
        <v>2</v>
      </c>
      <c r="K4" s="3">
        <v>4</v>
      </c>
      <c r="L4" s="3">
        <v>2</v>
      </c>
      <c r="M4" s="3">
        <v>3</v>
      </c>
      <c r="N4" s="3">
        <v>3</v>
      </c>
      <c r="O4" s="3">
        <v>4</v>
      </c>
      <c r="P4" s="3" t="s">
        <v>52</v>
      </c>
      <c r="Q4" s="3">
        <v>2</v>
      </c>
    </row>
    <row r="5" spans="1:26" x14ac:dyDescent="0.3">
      <c r="A5" s="3">
        <v>1</v>
      </c>
      <c r="B5" s="3">
        <v>1</v>
      </c>
      <c r="C5" s="3">
        <v>5</v>
      </c>
      <c r="D5" s="3">
        <v>2</v>
      </c>
      <c r="E5" s="3">
        <v>2</v>
      </c>
      <c r="F5" s="3">
        <v>1</v>
      </c>
      <c r="G5" s="3">
        <v>4</v>
      </c>
      <c r="H5" s="3">
        <v>5</v>
      </c>
      <c r="I5" s="3">
        <v>5</v>
      </c>
      <c r="J5" s="3">
        <v>3</v>
      </c>
      <c r="K5" s="3">
        <v>3</v>
      </c>
      <c r="L5" s="3">
        <v>2</v>
      </c>
      <c r="M5" s="3">
        <v>4</v>
      </c>
      <c r="N5" s="3">
        <v>3</v>
      </c>
      <c r="O5" s="3">
        <v>2</v>
      </c>
      <c r="P5" s="3" t="s">
        <v>52</v>
      </c>
      <c r="Q5" s="3">
        <v>2</v>
      </c>
    </row>
    <row r="6" spans="1:26" x14ac:dyDescent="0.3">
      <c r="A6" s="3">
        <v>4</v>
      </c>
      <c r="B6" s="3">
        <v>4</v>
      </c>
      <c r="C6" s="3">
        <v>2</v>
      </c>
      <c r="D6" s="3">
        <v>5</v>
      </c>
      <c r="E6" s="3">
        <v>4</v>
      </c>
      <c r="F6" s="3">
        <v>3</v>
      </c>
      <c r="G6" s="3">
        <v>4</v>
      </c>
      <c r="H6" s="3">
        <v>4</v>
      </c>
      <c r="I6" s="3">
        <v>5</v>
      </c>
      <c r="J6" s="3">
        <v>1</v>
      </c>
      <c r="K6" s="3">
        <v>4</v>
      </c>
      <c r="L6" s="3">
        <v>1</v>
      </c>
      <c r="M6" s="3">
        <v>5</v>
      </c>
      <c r="N6" s="3">
        <v>5</v>
      </c>
      <c r="O6" s="3">
        <v>4</v>
      </c>
      <c r="P6" s="3" t="s">
        <v>52</v>
      </c>
      <c r="Q6" s="3">
        <v>2</v>
      </c>
      <c r="U6" t="s">
        <v>320</v>
      </c>
    </row>
    <row r="7" spans="1:26" ht="15" thickBot="1" x14ac:dyDescent="0.35">
      <c r="A7" s="3">
        <v>3</v>
      </c>
      <c r="B7" s="3">
        <v>5</v>
      </c>
      <c r="C7" s="3">
        <v>5</v>
      </c>
      <c r="D7" s="3">
        <v>2</v>
      </c>
      <c r="E7" s="3">
        <v>2</v>
      </c>
      <c r="F7" s="3">
        <v>3</v>
      </c>
      <c r="G7" s="3">
        <v>2</v>
      </c>
      <c r="H7" s="3">
        <v>3</v>
      </c>
      <c r="I7" s="3">
        <v>2</v>
      </c>
      <c r="J7" s="3">
        <v>4</v>
      </c>
      <c r="K7" s="3">
        <v>1</v>
      </c>
      <c r="L7" s="3">
        <v>1</v>
      </c>
      <c r="M7" s="3">
        <v>2</v>
      </c>
      <c r="N7" s="3">
        <v>1</v>
      </c>
      <c r="O7" s="3">
        <v>1</v>
      </c>
      <c r="P7" s="3" t="s">
        <v>42</v>
      </c>
      <c r="Q7" s="3">
        <v>1</v>
      </c>
    </row>
    <row r="8" spans="1:26" x14ac:dyDescent="0.3">
      <c r="A8" s="3">
        <v>1</v>
      </c>
      <c r="B8" s="3">
        <v>3</v>
      </c>
      <c r="C8" s="3">
        <v>5</v>
      </c>
      <c r="D8" s="3">
        <v>1</v>
      </c>
      <c r="E8" s="3">
        <v>2</v>
      </c>
      <c r="F8" s="3">
        <v>3</v>
      </c>
      <c r="G8" s="3">
        <v>3</v>
      </c>
      <c r="H8" s="3">
        <v>4</v>
      </c>
      <c r="I8" s="3">
        <v>1</v>
      </c>
      <c r="J8" s="3">
        <v>3</v>
      </c>
      <c r="K8" s="3">
        <v>2</v>
      </c>
      <c r="L8" s="3">
        <v>2</v>
      </c>
      <c r="M8" s="3">
        <v>1</v>
      </c>
      <c r="N8" s="3">
        <v>1</v>
      </c>
      <c r="O8" s="3">
        <v>2</v>
      </c>
      <c r="P8" s="3" t="s">
        <v>42</v>
      </c>
      <c r="Q8" s="3">
        <v>1</v>
      </c>
      <c r="U8" s="11" t="s">
        <v>319</v>
      </c>
      <c r="V8" s="11"/>
    </row>
    <row r="9" spans="1:26" x14ac:dyDescent="0.3">
      <c r="A9" s="3">
        <v>5</v>
      </c>
      <c r="B9" s="3">
        <v>4</v>
      </c>
      <c r="C9" s="3">
        <v>1</v>
      </c>
      <c r="D9" s="3">
        <v>5</v>
      </c>
      <c r="E9" s="3">
        <v>4</v>
      </c>
      <c r="F9" s="3">
        <v>5</v>
      </c>
      <c r="G9" s="3">
        <v>4</v>
      </c>
      <c r="H9" s="3">
        <v>3</v>
      </c>
      <c r="I9" s="3">
        <v>5</v>
      </c>
      <c r="J9" s="3">
        <v>1</v>
      </c>
      <c r="K9" s="3">
        <v>5</v>
      </c>
      <c r="L9" s="3">
        <v>1</v>
      </c>
      <c r="M9" s="3">
        <v>4</v>
      </c>
      <c r="N9" s="3">
        <v>5</v>
      </c>
      <c r="O9" s="3">
        <v>4</v>
      </c>
      <c r="P9" s="3" t="s">
        <v>52</v>
      </c>
      <c r="Q9" s="3">
        <v>2</v>
      </c>
      <c r="U9" t="s">
        <v>318</v>
      </c>
      <c r="V9">
        <v>0.58378570695392684</v>
      </c>
    </row>
    <row r="10" spans="1:26" x14ac:dyDescent="0.3">
      <c r="A10" s="3">
        <v>5</v>
      </c>
      <c r="B10" s="3">
        <v>5</v>
      </c>
      <c r="C10" s="3">
        <v>3</v>
      </c>
      <c r="D10" s="3">
        <v>5</v>
      </c>
      <c r="E10" s="3">
        <v>1</v>
      </c>
      <c r="F10" s="3">
        <v>1</v>
      </c>
      <c r="G10" s="3">
        <v>5</v>
      </c>
      <c r="H10" s="3">
        <v>5</v>
      </c>
      <c r="I10" s="3">
        <v>5</v>
      </c>
      <c r="J10" s="3">
        <v>1</v>
      </c>
      <c r="K10" s="3">
        <v>4</v>
      </c>
      <c r="L10" s="3">
        <v>1</v>
      </c>
      <c r="M10" s="3">
        <v>3</v>
      </c>
      <c r="N10" s="3">
        <v>1</v>
      </c>
      <c r="O10" s="3">
        <v>5</v>
      </c>
      <c r="P10" s="3" t="s">
        <v>52</v>
      </c>
      <c r="Q10" s="3">
        <v>2</v>
      </c>
      <c r="U10" t="s">
        <v>317</v>
      </c>
      <c r="V10">
        <v>0.34080575164369609</v>
      </c>
    </row>
    <row r="11" spans="1:26" x14ac:dyDescent="0.3">
      <c r="A11" s="3">
        <v>3</v>
      </c>
      <c r="B11" s="3">
        <v>3</v>
      </c>
      <c r="C11" s="3">
        <v>2</v>
      </c>
      <c r="D11" s="3">
        <v>3</v>
      </c>
      <c r="E11" s="3">
        <v>3</v>
      </c>
      <c r="F11" s="3">
        <v>3</v>
      </c>
      <c r="G11" s="3">
        <v>3</v>
      </c>
      <c r="H11" s="3">
        <v>4</v>
      </c>
      <c r="I11" s="3">
        <v>5</v>
      </c>
      <c r="J11" s="3">
        <v>2</v>
      </c>
      <c r="K11" s="3">
        <v>5</v>
      </c>
      <c r="L11" s="3">
        <v>2</v>
      </c>
      <c r="M11" s="3">
        <v>5</v>
      </c>
      <c r="N11" s="3">
        <v>4</v>
      </c>
      <c r="O11" s="3">
        <v>5</v>
      </c>
      <c r="P11" s="3" t="s">
        <v>52</v>
      </c>
      <c r="Q11" s="3">
        <v>2</v>
      </c>
      <c r="U11" t="s">
        <v>316</v>
      </c>
      <c r="V11">
        <v>4.9984759721797251E-2</v>
      </c>
    </row>
    <row r="12" spans="1:26" x14ac:dyDescent="0.3">
      <c r="A12" s="3">
        <v>4</v>
      </c>
      <c r="B12" s="3">
        <v>3</v>
      </c>
      <c r="C12" s="3">
        <v>5</v>
      </c>
      <c r="D12" s="3">
        <v>2</v>
      </c>
      <c r="E12" s="3">
        <v>4</v>
      </c>
      <c r="F12" s="3">
        <v>3</v>
      </c>
      <c r="G12" s="3">
        <v>2</v>
      </c>
      <c r="H12" s="3">
        <v>3</v>
      </c>
      <c r="I12" s="3">
        <v>3</v>
      </c>
      <c r="J12" s="3">
        <v>2</v>
      </c>
      <c r="K12" s="3">
        <v>3</v>
      </c>
      <c r="L12" s="3">
        <v>2</v>
      </c>
      <c r="M12" s="3">
        <v>3</v>
      </c>
      <c r="N12" s="3">
        <v>4</v>
      </c>
      <c r="O12" s="3">
        <v>4</v>
      </c>
      <c r="P12" s="3" t="s">
        <v>89</v>
      </c>
      <c r="Q12" s="3">
        <v>3</v>
      </c>
      <c r="U12" t="s">
        <v>304</v>
      </c>
      <c r="V12">
        <v>0.71108421767153651</v>
      </c>
    </row>
    <row r="13" spans="1:26" ht="15" thickBot="1" x14ac:dyDescent="0.35">
      <c r="A13" s="3">
        <v>3</v>
      </c>
      <c r="B13" s="3">
        <v>2</v>
      </c>
      <c r="C13" s="3">
        <v>5</v>
      </c>
      <c r="D13" s="3">
        <v>4</v>
      </c>
      <c r="E13" s="3">
        <v>3</v>
      </c>
      <c r="F13" s="3">
        <v>3</v>
      </c>
      <c r="G13" s="3">
        <v>3</v>
      </c>
      <c r="H13" s="3">
        <v>4</v>
      </c>
      <c r="I13" s="3">
        <v>4</v>
      </c>
      <c r="J13" s="3">
        <v>2</v>
      </c>
      <c r="K13" s="3">
        <v>3</v>
      </c>
      <c r="L13" s="3">
        <v>2</v>
      </c>
      <c r="M13" s="3">
        <v>2</v>
      </c>
      <c r="N13" s="3">
        <v>2</v>
      </c>
      <c r="O13" s="3">
        <v>4</v>
      </c>
      <c r="P13" s="3" t="s">
        <v>89</v>
      </c>
      <c r="Q13" s="3">
        <v>3</v>
      </c>
      <c r="U13" s="9" t="s">
        <v>315</v>
      </c>
      <c r="V13" s="9">
        <v>50</v>
      </c>
    </row>
    <row r="14" spans="1:26" x14ac:dyDescent="0.3">
      <c r="A14" s="3">
        <v>1</v>
      </c>
      <c r="B14" s="3">
        <v>5</v>
      </c>
      <c r="C14" s="3">
        <v>4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4</v>
      </c>
      <c r="K14" s="3">
        <v>1</v>
      </c>
      <c r="L14" s="3">
        <v>2</v>
      </c>
      <c r="M14" s="3">
        <v>1</v>
      </c>
      <c r="N14" s="3">
        <v>1</v>
      </c>
      <c r="O14" s="3">
        <v>1</v>
      </c>
      <c r="P14" s="3" t="s">
        <v>42</v>
      </c>
      <c r="Q14" s="3">
        <v>1</v>
      </c>
    </row>
    <row r="15" spans="1:26" ht="15" thickBot="1" x14ac:dyDescent="0.35">
      <c r="A15" s="3">
        <v>4</v>
      </c>
      <c r="B15" s="3">
        <v>1</v>
      </c>
      <c r="C15" s="3">
        <v>5</v>
      </c>
      <c r="D15" s="3">
        <v>5</v>
      </c>
      <c r="E15" s="3">
        <v>4</v>
      </c>
      <c r="F15" s="3">
        <v>4</v>
      </c>
      <c r="G15" s="3">
        <v>4</v>
      </c>
      <c r="H15" s="3">
        <v>5</v>
      </c>
      <c r="I15" s="3">
        <v>5</v>
      </c>
      <c r="J15" s="3">
        <v>2</v>
      </c>
      <c r="K15" s="3">
        <v>4</v>
      </c>
      <c r="L15" s="3">
        <v>1</v>
      </c>
      <c r="M15" s="3">
        <v>5</v>
      </c>
      <c r="N15" s="3">
        <v>5</v>
      </c>
      <c r="O15" s="3">
        <v>4</v>
      </c>
      <c r="P15" s="3" t="s">
        <v>52</v>
      </c>
      <c r="Q15" s="3">
        <v>2</v>
      </c>
      <c r="U15" t="s">
        <v>314</v>
      </c>
    </row>
    <row r="16" spans="1:26" x14ac:dyDescent="0.3">
      <c r="A16" s="3">
        <v>2</v>
      </c>
      <c r="B16" s="3">
        <v>3</v>
      </c>
      <c r="C16" s="3">
        <v>1</v>
      </c>
      <c r="D16" s="3">
        <v>3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2</v>
      </c>
      <c r="L16" s="3">
        <v>1</v>
      </c>
      <c r="M16" s="3">
        <v>3</v>
      </c>
      <c r="N16" s="3">
        <v>3</v>
      </c>
      <c r="O16" s="3">
        <v>4</v>
      </c>
      <c r="P16" s="3" t="s">
        <v>52</v>
      </c>
      <c r="Q16" s="3">
        <v>2</v>
      </c>
      <c r="U16" s="10"/>
      <c r="V16" s="10" t="s">
        <v>313</v>
      </c>
      <c r="W16" s="10" t="s">
        <v>312</v>
      </c>
      <c r="X16" s="10" t="s">
        <v>311</v>
      </c>
      <c r="Y16" s="10" t="s">
        <v>310</v>
      </c>
      <c r="Z16" s="10" t="s">
        <v>309</v>
      </c>
    </row>
    <row r="17" spans="1:29" x14ac:dyDescent="0.3">
      <c r="A17" s="3">
        <v>4</v>
      </c>
      <c r="B17" s="3">
        <v>3</v>
      </c>
      <c r="C17" s="3">
        <v>5</v>
      </c>
      <c r="D17" s="3">
        <v>2</v>
      </c>
      <c r="E17" s="3">
        <v>3</v>
      </c>
      <c r="F17" s="3">
        <v>1</v>
      </c>
      <c r="G17" s="3">
        <v>3</v>
      </c>
      <c r="H17" s="3">
        <v>3</v>
      </c>
      <c r="I17" s="3">
        <v>3</v>
      </c>
      <c r="J17" s="3">
        <v>1</v>
      </c>
      <c r="K17" s="3">
        <v>3</v>
      </c>
      <c r="L17" s="3">
        <v>1</v>
      </c>
      <c r="M17" s="3">
        <v>3</v>
      </c>
      <c r="N17" s="3">
        <v>1</v>
      </c>
      <c r="O17" s="3">
        <v>4</v>
      </c>
      <c r="P17" s="3" t="s">
        <v>42</v>
      </c>
      <c r="Q17" s="3">
        <v>1</v>
      </c>
      <c r="U17" t="s">
        <v>308</v>
      </c>
      <c r="V17">
        <v>15</v>
      </c>
      <c r="W17">
        <v>8.8882140028675884</v>
      </c>
      <c r="X17">
        <v>0.59254760019117259</v>
      </c>
      <c r="Y17">
        <v>1.171874662112496</v>
      </c>
      <c r="Z17">
        <v>0.33782324442859224</v>
      </c>
    </row>
    <row r="18" spans="1:29" x14ac:dyDescent="0.3">
      <c r="A18" s="3">
        <v>2</v>
      </c>
      <c r="B18" s="3">
        <v>2</v>
      </c>
      <c r="C18" s="3">
        <v>5</v>
      </c>
      <c r="D18" s="3">
        <v>4</v>
      </c>
      <c r="E18" s="3">
        <v>2</v>
      </c>
      <c r="F18" s="3">
        <v>2</v>
      </c>
      <c r="G18" s="3">
        <v>1</v>
      </c>
      <c r="H18" s="3">
        <v>4</v>
      </c>
      <c r="I18" s="3">
        <v>4</v>
      </c>
      <c r="J18" s="3">
        <v>2</v>
      </c>
      <c r="K18" s="3">
        <v>3</v>
      </c>
      <c r="L18" s="3">
        <v>2</v>
      </c>
      <c r="M18" s="3">
        <v>2</v>
      </c>
      <c r="N18" s="3">
        <v>1</v>
      </c>
      <c r="O18" s="3">
        <v>4</v>
      </c>
      <c r="P18" s="3" t="s">
        <v>89</v>
      </c>
      <c r="Q18" s="3">
        <v>3</v>
      </c>
      <c r="U18" t="s">
        <v>307</v>
      </c>
      <c r="V18">
        <v>34</v>
      </c>
      <c r="W18">
        <v>17.191785997132396</v>
      </c>
      <c r="X18">
        <v>0.50564076462154106</v>
      </c>
    </row>
    <row r="19" spans="1:29" ht="15" thickBot="1" x14ac:dyDescent="0.35">
      <c r="A19" s="3">
        <v>3</v>
      </c>
      <c r="B19" s="3">
        <v>1</v>
      </c>
      <c r="C19" s="3">
        <v>2</v>
      </c>
      <c r="D19" s="3">
        <v>2</v>
      </c>
      <c r="E19" s="3">
        <v>3</v>
      </c>
      <c r="F19" s="3">
        <v>3</v>
      </c>
      <c r="G19" s="3">
        <v>3</v>
      </c>
      <c r="H19" s="3">
        <v>4</v>
      </c>
      <c r="I19" s="3">
        <v>3</v>
      </c>
      <c r="J19" s="3">
        <v>3</v>
      </c>
      <c r="K19" s="3">
        <v>3</v>
      </c>
      <c r="L19" s="3">
        <v>1</v>
      </c>
      <c r="M19" s="3">
        <v>3</v>
      </c>
      <c r="N19" s="3">
        <v>1</v>
      </c>
      <c r="O19" s="3">
        <v>4</v>
      </c>
      <c r="P19" s="3" t="s">
        <v>89</v>
      </c>
      <c r="Q19" s="3">
        <v>3</v>
      </c>
      <c r="U19" s="9" t="s">
        <v>306</v>
      </c>
      <c r="V19" s="9">
        <v>49</v>
      </c>
      <c r="W19" s="9">
        <v>26.079999999999984</v>
      </c>
      <c r="X19" s="9"/>
      <c r="Y19" s="9"/>
      <c r="Z19" s="9"/>
    </row>
    <row r="20" spans="1:29" ht="15" thickBot="1" x14ac:dyDescent="0.35">
      <c r="A20" s="3">
        <v>3</v>
      </c>
      <c r="B20" s="3">
        <v>2</v>
      </c>
      <c r="C20" s="3">
        <v>5</v>
      </c>
      <c r="D20" s="3">
        <v>4</v>
      </c>
      <c r="E20" s="3">
        <v>3</v>
      </c>
      <c r="F20" s="3">
        <v>4</v>
      </c>
      <c r="G20" s="3">
        <v>3</v>
      </c>
      <c r="H20" s="3">
        <v>3</v>
      </c>
      <c r="I20" s="3">
        <v>4</v>
      </c>
      <c r="J20" s="3">
        <v>2</v>
      </c>
      <c r="K20" s="3">
        <v>3</v>
      </c>
      <c r="L20" s="3">
        <v>2</v>
      </c>
      <c r="M20" s="3">
        <v>3</v>
      </c>
      <c r="N20" s="3">
        <v>4</v>
      </c>
      <c r="O20" s="3">
        <v>4</v>
      </c>
      <c r="P20" s="3" t="s">
        <v>89</v>
      </c>
      <c r="Q20" s="3">
        <v>3</v>
      </c>
    </row>
    <row r="21" spans="1:29" x14ac:dyDescent="0.3">
      <c r="A21" s="3">
        <v>5</v>
      </c>
      <c r="B21" s="3">
        <v>4</v>
      </c>
      <c r="C21" s="3">
        <v>1</v>
      </c>
      <c r="D21" s="3">
        <v>5</v>
      </c>
      <c r="E21" s="3">
        <v>4</v>
      </c>
      <c r="F21" s="3">
        <v>4</v>
      </c>
      <c r="G21" s="3">
        <v>4</v>
      </c>
      <c r="H21" s="3">
        <v>4</v>
      </c>
      <c r="I21" s="3">
        <v>5</v>
      </c>
      <c r="J21" s="3">
        <v>1</v>
      </c>
      <c r="K21" s="3">
        <v>4</v>
      </c>
      <c r="L21" s="3">
        <v>2</v>
      </c>
      <c r="M21" s="3">
        <v>4</v>
      </c>
      <c r="N21" s="3">
        <v>4</v>
      </c>
      <c r="O21" s="3">
        <v>4</v>
      </c>
      <c r="P21" s="3" t="s">
        <v>52</v>
      </c>
      <c r="Q21" s="3">
        <v>2</v>
      </c>
      <c r="U21" s="10"/>
      <c r="V21" s="10" t="s">
        <v>305</v>
      </c>
      <c r="W21" s="10" t="s">
        <v>304</v>
      </c>
      <c r="X21" s="10" t="s">
        <v>303</v>
      </c>
      <c r="Y21" s="10" t="s">
        <v>302</v>
      </c>
      <c r="Z21" s="10" t="s">
        <v>301</v>
      </c>
      <c r="AA21" s="10" t="s">
        <v>300</v>
      </c>
      <c r="AB21" s="10" t="s">
        <v>299</v>
      </c>
      <c r="AC21" s="10" t="s">
        <v>298</v>
      </c>
    </row>
    <row r="22" spans="1:29" x14ac:dyDescent="0.3">
      <c r="A22" s="3">
        <v>3</v>
      </c>
      <c r="B22" s="3">
        <v>3</v>
      </c>
      <c r="C22" s="3">
        <v>4</v>
      </c>
      <c r="D22" s="3">
        <v>3</v>
      </c>
      <c r="E22" s="3">
        <v>3</v>
      </c>
      <c r="F22" s="3">
        <v>2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2</v>
      </c>
      <c r="M22" s="3">
        <v>3</v>
      </c>
      <c r="N22" s="3">
        <v>3</v>
      </c>
      <c r="O22" s="3">
        <v>3</v>
      </c>
      <c r="P22" s="3" t="s">
        <v>52</v>
      </c>
      <c r="Q22" s="3">
        <v>2</v>
      </c>
      <c r="U22" t="s">
        <v>297</v>
      </c>
      <c r="V22">
        <v>0.5551951330740732</v>
      </c>
      <c r="W22">
        <v>0.87855734188148316</v>
      </c>
      <c r="X22">
        <v>0.6319395520445934</v>
      </c>
      <c r="Y22">
        <v>0.53165292899588779</v>
      </c>
      <c r="Z22">
        <v>-1.2302482010853411</v>
      </c>
      <c r="AA22">
        <v>2.3406384672334877</v>
      </c>
      <c r="AB22">
        <v>-1.2302482010853411</v>
      </c>
      <c r="AC22">
        <v>2.3406384672334877</v>
      </c>
    </row>
    <row r="23" spans="1:29" x14ac:dyDescent="0.3">
      <c r="A23" s="3">
        <v>3</v>
      </c>
      <c r="B23" s="3">
        <v>5</v>
      </c>
      <c r="C23" s="3">
        <v>5</v>
      </c>
      <c r="D23" s="3">
        <v>2</v>
      </c>
      <c r="E23" s="3">
        <v>1</v>
      </c>
      <c r="F23" s="3">
        <v>2</v>
      </c>
      <c r="G23" s="3">
        <v>4</v>
      </c>
      <c r="H23" s="3">
        <v>3</v>
      </c>
      <c r="I23" s="3">
        <v>4</v>
      </c>
      <c r="J23" s="3">
        <v>2</v>
      </c>
      <c r="K23" s="3">
        <v>3</v>
      </c>
      <c r="L23" s="3">
        <v>1</v>
      </c>
      <c r="M23" s="3">
        <v>4</v>
      </c>
      <c r="N23" s="3">
        <v>4</v>
      </c>
      <c r="O23" s="3">
        <v>4</v>
      </c>
      <c r="P23" s="3" t="s">
        <v>89</v>
      </c>
      <c r="Q23" s="3">
        <v>3</v>
      </c>
      <c r="U23" t="s">
        <v>253</v>
      </c>
      <c r="V23">
        <v>-8.1629495594937752E-3</v>
      </c>
      <c r="W23">
        <v>0.14802891855186029</v>
      </c>
      <c r="X23">
        <v>-5.5144289638473419E-2</v>
      </c>
      <c r="Y23">
        <v>0.9563462860147558</v>
      </c>
      <c r="Z23">
        <v>-0.30899390650675168</v>
      </c>
      <c r="AA23">
        <v>0.29266800738776416</v>
      </c>
      <c r="AB23">
        <v>-0.30899390650675168</v>
      </c>
      <c r="AC23">
        <v>0.29266800738776416</v>
      </c>
    </row>
    <row r="24" spans="1:29" x14ac:dyDescent="0.3">
      <c r="A24" s="3">
        <v>5</v>
      </c>
      <c r="B24" s="3">
        <v>3</v>
      </c>
      <c r="C24" s="3">
        <v>4</v>
      </c>
      <c r="D24" s="3">
        <v>5</v>
      </c>
      <c r="E24" s="3">
        <v>3</v>
      </c>
      <c r="F24" s="3">
        <v>3</v>
      </c>
      <c r="G24" s="3">
        <v>1</v>
      </c>
      <c r="H24" s="3">
        <v>5</v>
      </c>
      <c r="I24" s="3">
        <v>1</v>
      </c>
      <c r="J24" s="3">
        <v>4</v>
      </c>
      <c r="K24" s="3">
        <v>5</v>
      </c>
      <c r="L24" s="3">
        <v>2</v>
      </c>
      <c r="M24" s="3">
        <v>1</v>
      </c>
      <c r="N24" s="3">
        <v>1</v>
      </c>
      <c r="O24" s="3">
        <v>4</v>
      </c>
      <c r="P24" s="3" t="s">
        <v>89</v>
      </c>
      <c r="Q24" s="3">
        <v>3</v>
      </c>
      <c r="U24" t="s">
        <v>254</v>
      </c>
      <c r="V24">
        <v>3.0421261954280059E-2</v>
      </c>
      <c r="W24">
        <v>8.469999441635441E-2</v>
      </c>
      <c r="X24">
        <v>0.35916486375123219</v>
      </c>
      <c r="Y24">
        <v>0.7216927696514337</v>
      </c>
      <c r="Z24">
        <v>-0.14170983663759767</v>
      </c>
      <c r="AA24">
        <v>0.20255236054615777</v>
      </c>
      <c r="AB24">
        <v>-0.14170983663759767</v>
      </c>
      <c r="AC24">
        <v>0.20255236054615777</v>
      </c>
    </row>
    <row r="25" spans="1:29" x14ac:dyDescent="0.3">
      <c r="A25" s="3">
        <v>3</v>
      </c>
      <c r="B25" s="3">
        <v>2</v>
      </c>
      <c r="C25" s="3">
        <v>5</v>
      </c>
      <c r="D25" s="3">
        <v>4</v>
      </c>
      <c r="E25" s="3">
        <v>1</v>
      </c>
      <c r="F25" s="3">
        <v>4</v>
      </c>
      <c r="G25" s="3">
        <v>5</v>
      </c>
      <c r="H25" s="3">
        <v>5</v>
      </c>
      <c r="I25" s="3">
        <v>5</v>
      </c>
      <c r="J25" s="3">
        <v>2</v>
      </c>
      <c r="K25" s="3">
        <v>4</v>
      </c>
      <c r="L25" s="3">
        <v>2</v>
      </c>
      <c r="M25" s="3">
        <v>5</v>
      </c>
      <c r="N25" s="3">
        <v>4</v>
      </c>
      <c r="O25" s="3">
        <v>2</v>
      </c>
      <c r="P25" s="3" t="s">
        <v>89</v>
      </c>
      <c r="Q25" s="3">
        <v>3</v>
      </c>
      <c r="U25" t="s">
        <v>270</v>
      </c>
      <c r="V25">
        <v>-4.3724441180284054E-2</v>
      </c>
      <c r="W25">
        <v>7.7667457344277865E-2</v>
      </c>
      <c r="X25">
        <v>-0.56296990625643861</v>
      </c>
      <c r="Y25">
        <v>0.57714924354647157</v>
      </c>
      <c r="Z25">
        <v>-0.2015637049208609</v>
      </c>
      <c r="AA25">
        <v>0.1141148225602928</v>
      </c>
      <c r="AB25">
        <v>-0.2015637049208609</v>
      </c>
      <c r="AC25">
        <v>0.1141148225602928</v>
      </c>
    </row>
    <row r="26" spans="1:29" x14ac:dyDescent="0.3">
      <c r="A26" s="3">
        <v>3</v>
      </c>
      <c r="B26" s="3">
        <v>4</v>
      </c>
      <c r="C26" s="3">
        <v>2</v>
      </c>
      <c r="D26" s="3">
        <v>4</v>
      </c>
      <c r="E26" s="3">
        <v>3</v>
      </c>
      <c r="F26" s="3">
        <v>3</v>
      </c>
      <c r="G26" s="3">
        <v>1</v>
      </c>
      <c r="H26" s="3">
        <v>3</v>
      </c>
      <c r="I26" s="3">
        <v>4</v>
      </c>
      <c r="J26" s="3">
        <v>2</v>
      </c>
      <c r="K26" s="3">
        <v>4</v>
      </c>
      <c r="L26" s="3">
        <v>1</v>
      </c>
      <c r="M26" s="3">
        <v>3</v>
      </c>
      <c r="N26" s="3">
        <v>3</v>
      </c>
      <c r="O26" s="3">
        <v>3</v>
      </c>
      <c r="P26" s="3" t="s">
        <v>52</v>
      </c>
      <c r="Q26" s="3">
        <v>2</v>
      </c>
      <c r="U26" t="s">
        <v>255</v>
      </c>
      <c r="V26">
        <v>4.5303892931158843E-2</v>
      </c>
      <c r="W26">
        <v>0.11521344386132337</v>
      </c>
      <c r="X26">
        <v>0.39321707096689912</v>
      </c>
      <c r="Y26">
        <v>0.69661404488278689</v>
      </c>
      <c r="Z26">
        <v>-0.18883799575560084</v>
      </c>
      <c r="AA26">
        <v>0.27944578161791855</v>
      </c>
      <c r="AB26">
        <v>-0.18883799575560084</v>
      </c>
      <c r="AC26">
        <v>0.27944578161791855</v>
      </c>
    </row>
    <row r="27" spans="1:29" x14ac:dyDescent="0.3">
      <c r="A27" s="3">
        <v>1</v>
      </c>
      <c r="B27" s="3">
        <v>1</v>
      </c>
      <c r="C27" s="3">
        <v>5</v>
      </c>
      <c r="D27" s="3">
        <v>1</v>
      </c>
      <c r="E27" s="3">
        <v>3</v>
      </c>
      <c r="F27" s="3">
        <v>5</v>
      </c>
      <c r="G27" s="3">
        <v>5</v>
      </c>
      <c r="H27" s="3">
        <v>2</v>
      </c>
      <c r="I27" s="3">
        <v>2</v>
      </c>
      <c r="J27" s="3">
        <v>1</v>
      </c>
      <c r="K27" s="3">
        <v>3</v>
      </c>
      <c r="L27" s="3">
        <v>1</v>
      </c>
      <c r="M27" s="3">
        <v>1</v>
      </c>
      <c r="N27" s="3">
        <v>1</v>
      </c>
      <c r="O27" s="3">
        <v>3</v>
      </c>
      <c r="P27" s="3" t="s">
        <v>42</v>
      </c>
      <c r="Q27" s="3">
        <v>1</v>
      </c>
      <c r="U27" t="s">
        <v>256</v>
      </c>
      <c r="V27">
        <v>-0.10362140810969926</v>
      </c>
      <c r="W27">
        <v>0.13347063724198277</v>
      </c>
      <c r="X27">
        <v>-0.77636108024144113</v>
      </c>
      <c r="Y27">
        <v>0.44290343840051172</v>
      </c>
      <c r="Z27">
        <v>-0.37486637779985582</v>
      </c>
      <c r="AA27">
        <v>0.16762356158045727</v>
      </c>
      <c r="AB27">
        <v>-0.37486637779985582</v>
      </c>
      <c r="AC27">
        <v>0.16762356158045727</v>
      </c>
    </row>
    <row r="28" spans="1:29" x14ac:dyDescent="0.3">
      <c r="A28" s="3">
        <v>5</v>
      </c>
      <c r="B28" s="3">
        <v>5</v>
      </c>
      <c r="C28" s="3">
        <v>2</v>
      </c>
      <c r="D28" s="3">
        <v>5</v>
      </c>
      <c r="E28" s="3">
        <v>5</v>
      </c>
      <c r="F28" s="3">
        <v>5</v>
      </c>
      <c r="G28" s="3">
        <v>4</v>
      </c>
      <c r="H28" s="3">
        <v>5</v>
      </c>
      <c r="I28" s="3">
        <v>5</v>
      </c>
      <c r="J28" s="3">
        <v>2</v>
      </c>
      <c r="K28" s="3">
        <v>5</v>
      </c>
      <c r="L28" s="3">
        <v>1</v>
      </c>
      <c r="M28" s="3">
        <v>5</v>
      </c>
      <c r="N28" s="3">
        <v>4</v>
      </c>
      <c r="O28" s="3">
        <v>5</v>
      </c>
      <c r="P28" s="3" t="s">
        <v>89</v>
      </c>
      <c r="Q28" s="3">
        <v>3</v>
      </c>
      <c r="U28" t="s">
        <v>257</v>
      </c>
      <c r="V28">
        <v>0.11840275658628155</v>
      </c>
      <c r="W28">
        <v>0.12629482016764623</v>
      </c>
      <c r="X28">
        <v>0.93751078966747325</v>
      </c>
      <c r="Y28">
        <v>0.35510815045500388</v>
      </c>
      <c r="Z28">
        <v>-0.13825919825468622</v>
      </c>
      <c r="AA28">
        <v>0.37506471142724929</v>
      </c>
      <c r="AB28">
        <v>-0.13825919825468622</v>
      </c>
      <c r="AC28">
        <v>0.37506471142724929</v>
      </c>
    </row>
    <row r="29" spans="1:29" x14ac:dyDescent="0.3">
      <c r="A29" s="3">
        <v>4</v>
      </c>
      <c r="B29" s="3">
        <v>4</v>
      </c>
      <c r="C29" s="3">
        <v>1</v>
      </c>
      <c r="D29" s="3">
        <v>4</v>
      </c>
      <c r="E29" s="3">
        <v>3</v>
      </c>
      <c r="F29" s="3">
        <v>4</v>
      </c>
      <c r="G29" s="3">
        <v>2</v>
      </c>
      <c r="H29" s="3">
        <v>4</v>
      </c>
      <c r="I29" s="3">
        <v>4</v>
      </c>
      <c r="J29" s="3">
        <v>2</v>
      </c>
      <c r="K29" s="3">
        <v>4</v>
      </c>
      <c r="L29" s="3">
        <v>1</v>
      </c>
      <c r="M29" s="3">
        <v>4</v>
      </c>
      <c r="N29" s="3">
        <v>4</v>
      </c>
      <c r="O29" s="3">
        <v>4</v>
      </c>
      <c r="P29" s="3" t="s">
        <v>89</v>
      </c>
      <c r="Q29" s="3">
        <v>3</v>
      </c>
      <c r="U29" t="s">
        <v>258</v>
      </c>
      <c r="V29">
        <v>-0.16167528148972385</v>
      </c>
      <c r="W29">
        <v>0.10003681001529385</v>
      </c>
      <c r="X29">
        <v>-1.6161579069245267</v>
      </c>
      <c r="Y29">
        <v>0.11530271561136883</v>
      </c>
      <c r="Z29">
        <v>-0.36497453937296459</v>
      </c>
      <c r="AA29">
        <v>4.1623976393516893E-2</v>
      </c>
      <c r="AB29">
        <v>-0.36497453937296459</v>
      </c>
      <c r="AC29">
        <v>4.1623976393516893E-2</v>
      </c>
    </row>
    <row r="30" spans="1:29" x14ac:dyDescent="0.3">
      <c r="A30" s="3">
        <v>5</v>
      </c>
      <c r="B30" s="3">
        <v>3</v>
      </c>
      <c r="C30" s="3">
        <v>2</v>
      </c>
      <c r="D30" s="3">
        <v>1</v>
      </c>
      <c r="E30" s="3">
        <v>2</v>
      </c>
      <c r="F30" s="3">
        <v>4</v>
      </c>
      <c r="G30" s="3">
        <v>4</v>
      </c>
      <c r="H30" s="3">
        <v>4</v>
      </c>
      <c r="I30" s="3">
        <v>5</v>
      </c>
      <c r="J30" s="3">
        <v>2</v>
      </c>
      <c r="K30" s="3">
        <v>4</v>
      </c>
      <c r="L30" s="3">
        <v>1</v>
      </c>
      <c r="M30" s="3">
        <v>4</v>
      </c>
      <c r="N30" s="3">
        <v>2</v>
      </c>
      <c r="O30" s="3">
        <v>3</v>
      </c>
      <c r="P30" s="3" t="s">
        <v>89</v>
      </c>
      <c r="Q30" s="3">
        <v>3</v>
      </c>
      <c r="U30" t="s">
        <v>259</v>
      </c>
      <c r="V30">
        <v>0.12744871640168784</v>
      </c>
      <c r="W30">
        <v>0.17208130763234983</v>
      </c>
      <c r="X30">
        <v>0.74063079921487396</v>
      </c>
      <c r="Y30">
        <v>0.46400175895331686</v>
      </c>
      <c r="Z30">
        <v>-0.2222625761903684</v>
      </c>
      <c r="AA30">
        <v>0.47716000899374411</v>
      </c>
      <c r="AB30">
        <v>-0.2222625761903684</v>
      </c>
      <c r="AC30">
        <v>0.47716000899374411</v>
      </c>
    </row>
    <row r="31" spans="1:29" x14ac:dyDescent="0.3">
      <c r="A31" s="3">
        <v>3</v>
      </c>
      <c r="B31" s="3">
        <v>4</v>
      </c>
      <c r="C31" s="3">
        <v>3</v>
      </c>
      <c r="D31" s="3">
        <v>4</v>
      </c>
      <c r="E31" s="3">
        <v>3</v>
      </c>
      <c r="F31" s="3">
        <v>3</v>
      </c>
      <c r="G31" s="3">
        <v>3</v>
      </c>
      <c r="H31" s="3">
        <v>4</v>
      </c>
      <c r="I31" s="3">
        <v>4</v>
      </c>
      <c r="J31" s="3">
        <v>2</v>
      </c>
      <c r="K31" s="3">
        <v>3</v>
      </c>
      <c r="L31" s="3">
        <v>2</v>
      </c>
      <c r="M31" s="3">
        <v>3</v>
      </c>
      <c r="N31" s="3">
        <v>3</v>
      </c>
      <c r="O31" s="3">
        <v>3</v>
      </c>
      <c r="P31" s="3" t="s">
        <v>89</v>
      </c>
      <c r="Q31" s="3">
        <v>3</v>
      </c>
      <c r="U31" t="s">
        <v>260</v>
      </c>
      <c r="V31">
        <v>8.2251758573996719E-2</v>
      </c>
      <c r="W31">
        <v>0.13905891478987339</v>
      </c>
      <c r="X31">
        <v>0.59148856941882655</v>
      </c>
      <c r="Y31">
        <v>0.558105635494895</v>
      </c>
      <c r="Z31">
        <v>-0.20034995747940407</v>
      </c>
      <c r="AA31">
        <v>0.36485347462739748</v>
      </c>
      <c r="AB31">
        <v>-0.20034995747940407</v>
      </c>
      <c r="AC31">
        <v>0.36485347462739748</v>
      </c>
    </row>
    <row r="32" spans="1:29" x14ac:dyDescent="0.3">
      <c r="A32" s="3">
        <v>5</v>
      </c>
      <c r="B32" s="3">
        <v>3</v>
      </c>
      <c r="C32" s="3">
        <v>5</v>
      </c>
      <c r="D32" s="3">
        <v>3</v>
      </c>
      <c r="E32" s="3">
        <v>4</v>
      </c>
      <c r="F32" s="3">
        <v>4</v>
      </c>
      <c r="G32" s="3">
        <v>5</v>
      </c>
      <c r="H32" s="3">
        <v>4</v>
      </c>
      <c r="I32" s="3">
        <v>5</v>
      </c>
      <c r="J32" s="3">
        <v>3</v>
      </c>
      <c r="K32" s="3">
        <v>5</v>
      </c>
      <c r="L32" s="3">
        <v>2</v>
      </c>
      <c r="M32" s="3">
        <v>1</v>
      </c>
      <c r="N32" s="3">
        <v>1</v>
      </c>
      <c r="O32" s="3">
        <v>4</v>
      </c>
      <c r="P32" s="3" t="s">
        <v>52</v>
      </c>
      <c r="Q32" s="3">
        <v>2</v>
      </c>
      <c r="U32" t="s">
        <v>272</v>
      </c>
      <c r="V32">
        <v>1.7846602684129347E-2</v>
      </c>
      <c r="W32">
        <v>0.14084604143781176</v>
      </c>
      <c r="X32">
        <v>0.12671000549212608</v>
      </c>
      <c r="Y32">
        <v>0.89991632015643008</v>
      </c>
      <c r="Z32">
        <v>-0.26838699168699953</v>
      </c>
      <c r="AA32">
        <v>0.30408019705525824</v>
      </c>
      <c r="AB32">
        <v>-0.26838699168699953</v>
      </c>
      <c r="AC32">
        <v>0.30408019705525824</v>
      </c>
    </row>
    <row r="33" spans="1:29" x14ac:dyDescent="0.3">
      <c r="A33" s="3">
        <v>4</v>
      </c>
      <c r="B33" s="3">
        <v>3</v>
      </c>
      <c r="C33" s="3">
        <v>5</v>
      </c>
      <c r="D33" s="3">
        <v>3</v>
      </c>
      <c r="E33" s="3">
        <v>2</v>
      </c>
      <c r="F33" s="3">
        <v>2</v>
      </c>
      <c r="G33" s="3">
        <v>2</v>
      </c>
      <c r="H33" s="3">
        <v>3</v>
      </c>
      <c r="I33" s="3">
        <v>4</v>
      </c>
      <c r="J33" s="3">
        <v>3</v>
      </c>
      <c r="K33" s="3">
        <v>3</v>
      </c>
      <c r="L33" s="3">
        <v>2</v>
      </c>
      <c r="M33" s="3">
        <v>2</v>
      </c>
      <c r="N33" s="3">
        <v>2</v>
      </c>
      <c r="O33" s="3">
        <v>4</v>
      </c>
      <c r="P33" s="3" t="s">
        <v>52</v>
      </c>
      <c r="Q33" s="3">
        <v>2</v>
      </c>
      <c r="U33" t="s">
        <v>261</v>
      </c>
      <c r="V33">
        <v>-5.1136679249488117E-3</v>
      </c>
      <c r="W33">
        <v>0.16503952821824405</v>
      </c>
      <c r="X33">
        <v>-3.0984504016435554E-2</v>
      </c>
      <c r="Y33">
        <v>0.97546307136740706</v>
      </c>
      <c r="Z33">
        <v>-0.34051434296686206</v>
      </c>
      <c r="AA33">
        <v>0.3302870071169644</v>
      </c>
      <c r="AB33">
        <v>-0.34051434296686206</v>
      </c>
      <c r="AC33">
        <v>0.3302870071169644</v>
      </c>
    </row>
    <row r="34" spans="1:29" x14ac:dyDescent="0.3">
      <c r="A34" s="3">
        <v>4</v>
      </c>
      <c r="B34" s="3">
        <v>4</v>
      </c>
      <c r="C34" s="3">
        <v>1</v>
      </c>
      <c r="D34" s="3">
        <v>3</v>
      </c>
      <c r="E34" s="3">
        <v>3</v>
      </c>
      <c r="F34" s="3">
        <v>4</v>
      </c>
      <c r="G34" s="3">
        <v>4</v>
      </c>
      <c r="H34" s="3">
        <v>4</v>
      </c>
      <c r="I34" s="3">
        <v>4</v>
      </c>
      <c r="J34" s="3">
        <v>2</v>
      </c>
      <c r="K34" s="3">
        <v>4</v>
      </c>
      <c r="L34" s="3">
        <v>2</v>
      </c>
      <c r="M34" s="3">
        <v>3</v>
      </c>
      <c r="N34" s="3">
        <v>3</v>
      </c>
      <c r="O34" s="3">
        <v>3</v>
      </c>
      <c r="P34" s="3" t="s">
        <v>89</v>
      </c>
      <c r="Q34" s="3">
        <v>3</v>
      </c>
      <c r="U34" t="s">
        <v>263</v>
      </c>
      <c r="V34">
        <v>0.28577200003412223</v>
      </c>
      <c r="W34">
        <v>0.22642221200506049</v>
      </c>
      <c r="X34">
        <v>1.2621199903644404</v>
      </c>
      <c r="Y34">
        <v>0.21549491365749554</v>
      </c>
      <c r="Z34">
        <v>-0.17437329710073446</v>
      </c>
      <c r="AA34">
        <v>0.74591729716897892</v>
      </c>
      <c r="AB34">
        <v>-0.17437329710073446</v>
      </c>
      <c r="AC34">
        <v>0.74591729716897892</v>
      </c>
    </row>
    <row r="35" spans="1:29" x14ac:dyDescent="0.3">
      <c r="A35" s="3">
        <v>1</v>
      </c>
      <c r="B35" s="3">
        <v>1</v>
      </c>
      <c r="C35" s="3">
        <v>5</v>
      </c>
      <c r="D35" s="3">
        <v>5</v>
      </c>
      <c r="E35" s="3">
        <v>5</v>
      </c>
      <c r="F35" s="3">
        <v>3</v>
      </c>
      <c r="G35" s="3">
        <v>1</v>
      </c>
      <c r="H35" s="3">
        <v>1</v>
      </c>
      <c r="I35" s="3">
        <v>3</v>
      </c>
      <c r="J35" s="3">
        <v>4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 t="s">
        <v>42</v>
      </c>
      <c r="Q35" s="3">
        <v>1</v>
      </c>
      <c r="U35" t="s">
        <v>265</v>
      </c>
      <c r="V35">
        <v>0.21799543305377561</v>
      </c>
      <c r="W35">
        <v>0.14056399169193814</v>
      </c>
      <c r="X35">
        <v>1.5508625675026162</v>
      </c>
      <c r="Y35">
        <v>0.13019415790983649</v>
      </c>
      <c r="Z35">
        <v>-6.7664967269947141E-2</v>
      </c>
      <c r="AA35">
        <v>0.50365583337749831</v>
      </c>
      <c r="AB35">
        <v>-6.7664967269947141E-2</v>
      </c>
      <c r="AC35">
        <v>0.50365583337749831</v>
      </c>
    </row>
    <row r="36" spans="1:29" x14ac:dyDescent="0.3">
      <c r="A36" s="3">
        <v>5</v>
      </c>
      <c r="B36" s="3">
        <v>1</v>
      </c>
      <c r="C36" s="3">
        <v>5</v>
      </c>
      <c r="D36" s="3">
        <v>5</v>
      </c>
      <c r="E36" s="3">
        <v>5</v>
      </c>
      <c r="F36" s="3">
        <v>5</v>
      </c>
      <c r="G36" s="3">
        <v>1</v>
      </c>
      <c r="H36" s="3">
        <v>5</v>
      </c>
      <c r="I36" s="3">
        <v>5</v>
      </c>
      <c r="J36" s="3">
        <v>1</v>
      </c>
      <c r="K36" s="3">
        <v>5</v>
      </c>
      <c r="L36" s="3">
        <v>1</v>
      </c>
      <c r="M36" s="3">
        <v>5</v>
      </c>
      <c r="N36" s="3">
        <v>5</v>
      </c>
      <c r="O36" s="3">
        <v>5</v>
      </c>
      <c r="P36" s="3" t="s">
        <v>52</v>
      </c>
      <c r="Q36" s="3">
        <v>2</v>
      </c>
      <c r="U36" t="s">
        <v>266</v>
      </c>
      <c r="V36">
        <v>-0.1263093110392145</v>
      </c>
      <c r="W36">
        <v>0.12149438100324628</v>
      </c>
      <c r="X36">
        <v>-1.039630886599106</v>
      </c>
      <c r="Y36">
        <v>0.30584844046123949</v>
      </c>
      <c r="Z36">
        <v>-0.3732155997460167</v>
      </c>
      <c r="AA36">
        <v>0.12059697766758773</v>
      </c>
      <c r="AB36">
        <v>-0.3732155997460167</v>
      </c>
      <c r="AC36">
        <v>0.12059697766758773</v>
      </c>
    </row>
    <row r="37" spans="1:29" ht="15" thickBot="1" x14ac:dyDescent="0.35">
      <c r="A37" s="3">
        <v>4</v>
      </c>
      <c r="B37" s="3">
        <v>1</v>
      </c>
      <c r="C37" s="3">
        <v>1</v>
      </c>
      <c r="D37" s="3">
        <v>5</v>
      </c>
      <c r="E37" s="3">
        <v>3</v>
      </c>
      <c r="F37" s="3">
        <v>2</v>
      </c>
      <c r="G37" s="3">
        <v>4</v>
      </c>
      <c r="H37" s="3">
        <v>5</v>
      </c>
      <c r="I37" s="3">
        <v>5</v>
      </c>
      <c r="J37" s="3">
        <v>4</v>
      </c>
      <c r="K37" s="3">
        <v>4</v>
      </c>
      <c r="L37" s="3">
        <v>1</v>
      </c>
      <c r="M37" s="3">
        <v>3</v>
      </c>
      <c r="N37" s="3">
        <v>4</v>
      </c>
      <c r="O37" s="3">
        <v>5</v>
      </c>
      <c r="P37" s="3" t="s">
        <v>52</v>
      </c>
      <c r="Q37" s="3">
        <v>2</v>
      </c>
      <c r="U37" s="9" t="s">
        <v>267</v>
      </c>
      <c r="V37" s="9">
        <v>0.14589203012082477</v>
      </c>
      <c r="W37" s="9">
        <v>0.15052027752444974</v>
      </c>
      <c r="X37" s="9">
        <v>0.96925166841475441</v>
      </c>
      <c r="Y37" s="9">
        <v>0.33926447840860452</v>
      </c>
      <c r="Z37" s="9">
        <v>-0.16000197741921748</v>
      </c>
      <c r="AA37" s="9">
        <v>0.451786037660867</v>
      </c>
      <c r="AB37" s="9">
        <v>-0.16000197741921748</v>
      </c>
      <c r="AC37" s="9">
        <v>0.451786037660867</v>
      </c>
    </row>
    <row r="38" spans="1:29" x14ac:dyDescent="0.3">
      <c r="A38" s="3">
        <v>5</v>
      </c>
      <c r="B38" s="3">
        <v>1</v>
      </c>
      <c r="C38" s="3">
        <v>5</v>
      </c>
      <c r="D38" s="3">
        <v>4</v>
      </c>
      <c r="E38" s="3">
        <v>4</v>
      </c>
      <c r="F38" s="3">
        <v>4</v>
      </c>
      <c r="G38" s="3">
        <v>4</v>
      </c>
      <c r="H38" s="3">
        <v>4</v>
      </c>
      <c r="I38" s="3">
        <v>5</v>
      </c>
      <c r="J38" s="3">
        <v>2</v>
      </c>
      <c r="K38" s="3">
        <v>4</v>
      </c>
      <c r="L38" s="3">
        <v>1</v>
      </c>
      <c r="M38" s="3">
        <v>1</v>
      </c>
      <c r="N38" s="3">
        <v>4</v>
      </c>
      <c r="O38" s="3">
        <v>4</v>
      </c>
      <c r="P38" s="3" t="s">
        <v>52</v>
      </c>
      <c r="Q38" s="3">
        <v>2</v>
      </c>
    </row>
    <row r="39" spans="1:29" x14ac:dyDescent="0.3">
      <c r="A39" s="3">
        <v>3</v>
      </c>
      <c r="B39" s="3">
        <v>3</v>
      </c>
      <c r="C39" s="3">
        <v>2</v>
      </c>
      <c r="D39" s="3">
        <v>4</v>
      </c>
      <c r="E39" s="3">
        <v>3</v>
      </c>
      <c r="F39" s="3">
        <v>2</v>
      </c>
      <c r="G39" s="3">
        <v>3</v>
      </c>
      <c r="H39" s="3">
        <v>3</v>
      </c>
      <c r="I39" s="3">
        <v>4</v>
      </c>
      <c r="J39" s="3">
        <v>2</v>
      </c>
      <c r="K39" s="3">
        <v>3</v>
      </c>
      <c r="L39" s="3">
        <v>1</v>
      </c>
      <c r="M39" s="3">
        <v>4</v>
      </c>
      <c r="N39" s="3">
        <v>3</v>
      </c>
      <c r="O39" s="3">
        <v>4</v>
      </c>
      <c r="P39" s="3" t="s">
        <v>89</v>
      </c>
      <c r="Q39" s="3">
        <v>3</v>
      </c>
    </row>
    <row r="40" spans="1:29" x14ac:dyDescent="0.3">
      <c r="A40" s="3">
        <v>3</v>
      </c>
      <c r="B40" s="3">
        <v>3</v>
      </c>
      <c r="C40" s="3">
        <v>2</v>
      </c>
      <c r="D40" s="3">
        <v>4</v>
      </c>
      <c r="E40" s="3">
        <v>4</v>
      </c>
      <c r="F40" s="3">
        <v>2</v>
      </c>
      <c r="G40" s="3">
        <v>4</v>
      </c>
      <c r="H40" s="3">
        <v>4</v>
      </c>
      <c r="I40" s="3">
        <v>5</v>
      </c>
      <c r="J40" s="3">
        <v>2</v>
      </c>
      <c r="K40" s="3">
        <v>3</v>
      </c>
      <c r="L40" s="3">
        <v>1</v>
      </c>
      <c r="M40" s="3">
        <v>4</v>
      </c>
      <c r="N40" s="3">
        <v>2</v>
      </c>
      <c r="O40" s="3">
        <v>4</v>
      </c>
      <c r="P40" s="3" t="s">
        <v>89</v>
      </c>
      <c r="Q40" s="3">
        <v>3</v>
      </c>
    </row>
    <row r="41" spans="1:29" x14ac:dyDescent="0.3">
      <c r="A41" s="3">
        <v>4</v>
      </c>
      <c r="B41" s="3">
        <v>1</v>
      </c>
      <c r="C41" s="3">
        <v>1</v>
      </c>
      <c r="D41" s="3">
        <v>4</v>
      </c>
      <c r="E41" s="3">
        <v>4</v>
      </c>
      <c r="F41" s="3">
        <v>3</v>
      </c>
      <c r="G41" s="3">
        <v>4</v>
      </c>
      <c r="H41" s="3">
        <v>4</v>
      </c>
      <c r="I41" s="3">
        <v>5</v>
      </c>
      <c r="J41" s="3">
        <v>3</v>
      </c>
      <c r="K41" s="3">
        <v>3</v>
      </c>
      <c r="L41" s="3">
        <v>1</v>
      </c>
      <c r="M41" s="3">
        <v>4</v>
      </c>
      <c r="N41" s="3">
        <v>2</v>
      </c>
      <c r="O41" s="3">
        <v>3</v>
      </c>
      <c r="P41" s="3" t="s">
        <v>52</v>
      </c>
      <c r="Q41" s="3">
        <v>2</v>
      </c>
    </row>
    <row r="42" spans="1:29" x14ac:dyDescent="0.3">
      <c r="A42" s="3">
        <v>2</v>
      </c>
      <c r="B42" s="3">
        <v>1</v>
      </c>
      <c r="C42" s="3">
        <v>4</v>
      </c>
      <c r="D42" s="3">
        <v>4</v>
      </c>
      <c r="E42" s="3">
        <v>5</v>
      </c>
      <c r="F42" s="3">
        <v>3</v>
      </c>
      <c r="G42" s="3">
        <v>3</v>
      </c>
      <c r="H42" s="3">
        <v>4</v>
      </c>
      <c r="I42" s="3">
        <v>5</v>
      </c>
      <c r="J42" s="3">
        <v>2</v>
      </c>
      <c r="K42" s="3">
        <v>5</v>
      </c>
      <c r="L42" s="3">
        <v>1</v>
      </c>
      <c r="M42" s="3">
        <v>5</v>
      </c>
      <c r="N42" s="3">
        <v>1</v>
      </c>
      <c r="O42" s="3">
        <v>1</v>
      </c>
      <c r="P42" s="3" t="s">
        <v>89</v>
      </c>
      <c r="Q42" s="3">
        <v>3</v>
      </c>
    </row>
    <row r="43" spans="1:29" x14ac:dyDescent="0.3">
      <c r="A43" s="3">
        <v>3</v>
      </c>
      <c r="B43" s="3">
        <v>3</v>
      </c>
      <c r="C43" s="3">
        <v>3</v>
      </c>
      <c r="D43" s="3">
        <v>4</v>
      </c>
      <c r="E43" s="3">
        <v>3</v>
      </c>
      <c r="F43" s="3">
        <v>3</v>
      </c>
      <c r="G43" s="3">
        <v>3</v>
      </c>
      <c r="H43" s="3">
        <v>3</v>
      </c>
      <c r="I43" s="3">
        <v>4</v>
      </c>
      <c r="J43" s="3">
        <v>1</v>
      </c>
      <c r="K43" s="3">
        <v>3</v>
      </c>
      <c r="L43" s="3">
        <v>2</v>
      </c>
      <c r="M43" s="3">
        <v>3</v>
      </c>
      <c r="N43" s="3">
        <v>3</v>
      </c>
      <c r="O43" s="3">
        <v>4</v>
      </c>
      <c r="P43" s="3" t="s">
        <v>89</v>
      </c>
      <c r="Q43" s="3">
        <v>3</v>
      </c>
    </row>
    <row r="44" spans="1:29" x14ac:dyDescent="0.3">
      <c r="A44" s="3">
        <v>4</v>
      </c>
      <c r="B44" s="3">
        <v>1</v>
      </c>
      <c r="C44" s="3">
        <v>3</v>
      </c>
      <c r="D44" s="3">
        <v>4</v>
      </c>
      <c r="E44" s="3">
        <v>3</v>
      </c>
      <c r="F44" s="3">
        <v>4</v>
      </c>
      <c r="G44" s="3">
        <v>3</v>
      </c>
      <c r="H44" s="3">
        <v>3</v>
      </c>
      <c r="I44" s="3">
        <v>3</v>
      </c>
      <c r="J44" s="3">
        <v>2</v>
      </c>
      <c r="K44" s="3">
        <v>3</v>
      </c>
      <c r="L44" s="3">
        <v>2</v>
      </c>
      <c r="M44" s="3">
        <v>3</v>
      </c>
      <c r="N44" s="3">
        <v>3</v>
      </c>
      <c r="O44" s="3">
        <v>3</v>
      </c>
      <c r="P44" s="3" t="s">
        <v>89</v>
      </c>
      <c r="Q44" s="3">
        <v>3</v>
      </c>
    </row>
    <row r="45" spans="1:29" x14ac:dyDescent="0.3">
      <c r="A45" s="3">
        <v>4</v>
      </c>
      <c r="B45" s="3">
        <v>1</v>
      </c>
      <c r="C45" s="3">
        <v>5</v>
      </c>
      <c r="D45" s="3">
        <v>3</v>
      </c>
      <c r="E45" s="3">
        <v>4</v>
      </c>
      <c r="F45" s="3">
        <v>5</v>
      </c>
      <c r="G45" s="3">
        <v>4</v>
      </c>
      <c r="H45" s="3">
        <v>3</v>
      </c>
      <c r="I45" s="3">
        <v>3</v>
      </c>
      <c r="J45" s="3">
        <v>2</v>
      </c>
      <c r="K45" s="3">
        <v>3</v>
      </c>
      <c r="L45" s="3">
        <v>1</v>
      </c>
      <c r="M45" s="3">
        <v>4</v>
      </c>
      <c r="N45" s="3">
        <v>4</v>
      </c>
      <c r="O45" s="3">
        <v>4</v>
      </c>
      <c r="P45" s="3" t="s">
        <v>52</v>
      </c>
      <c r="Q45" s="3">
        <v>2</v>
      </c>
    </row>
    <row r="46" spans="1:29" x14ac:dyDescent="0.3">
      <c r="A46" s="3">
        <v>5</v>
      </c>
      <c r="B46" s="3">
        <v>5</v>
      </c>
      <c r="C46" s="3">
        <v>5</v>
      </c>
      <c r="D46" s="3">
        <v>5</v>
      </c>
      <c r="E46" s="3">
        <v>1</v>
      </c>
      <c r="F46" s="3">
        <v>5</v>
      </c>
      <c r="G46" s="3">
        <v>3</v>
      </c>
      <c r="H46" s="3">
        <v>5</v>
      </c>
      <c r="I46" s="3">
        <v>5</v>
      </c>
      <c r="J46" s="3">
        <v>2</v>
      </c>
      <c r="K46" s="3">
        <v>3</v>
      </c>
      <c r="L46" s="3">
        <v>1</v>
      </c>
      <c r="M46" s="3">
        <v>2</v>
      </c>
      <c r="N46" s="3">
        <v>1</v>
      </c>
      <c r="O46" s="3">
        <v>2</v>
      </c>
      <c r="P46" s="3" t="s">
        <v>89</v>
      </c>
      <c r="Q46" s="3">
        <v>3</v>
      </c>
    </row>
    <row r="47" spans="1:29" x14ac:dyDescent="0.3">
      <c r="A47" s="3">
        <v>4</v>
      </c>
      <c r="B47" s="3">
        <v>5</v>
      </c>
      <c r="C47" s="3">
        <v>4</v>
      </c>
      <c r="D47" s="3">
        <v>4</v>
      </c>
      <c r="E47" s="3">
        <v>5</v>
      </c>
      <c r="F47" s="3">
        <v>3</v>
      </c>
      <c r="G47" s="3">
        <v>2</v>
      </c>
      <c r="H47" s="3">
        <v>3</v>
      </c>
      <c r="I47" s="3">
        <v>3</v>
      </c>
      <c r="J47" s="3">
        <v>2</v>
      </c>
      <c r="K47" s="3">
        <v>5</v>
      </c>
      <c r="L47" s="3">
        <v>1</v>
      </c>
      <c r="M47" s="3">
        <v>5</v>
      </c>
      <c r="N47" s="3">
        <v>2</v>
      </c>
      <c r="O47" s="3">
        <v>4</v>
      </c>
      <c r="P47" s="3" t="s">
        <v>89</v>
      </c>
      <c r="Q47" s="3">
        <v>3</v>
      </c>
    </row>
    <row r="48" spans="1:29" x14ac:dyDescent="0.3">
      <c r="A48" s="3">
        <v>5</v>
      </c>
      <c r="B48" s="3">
        <v>5</v>
      </c>
      <c r="C48" s="3">
        <v>1</v>
      </c>
      <c r="D48" s="3">
        <v>5</v>
      </c>
      <c r="E48" s="3">
        <v>5</v>
      </c>
      <c r="F48" s="3">
        <v>5</v>
      </c>
      <c r="G48" s="3">
        <v>5</v>
      </c>
      <c r="H48" s="3">
        <v>5</v>
      </c>
      <c r="I48" s="3">
        <v>5</v>
      </c>
      <c r="J48" s="3">
        <v>4</v>
      </c>
      <c r="K48" s="3">
        <v>5</v>
      </c>
      <c r="L48" s="3">
        <v>2</v>
      </c>
      <c r="M48" s="3">
        <v>5</v>
      </c>
      <c r="N48" s="3">
        <v>5</v>
      </c>
      <c r="O48" s="3">
        <v>5</v>
      </c>
      <c r="P48" s="3" t="s">
        <v>89</v>
      </c>
      <c r="Q48" s="3">
        <v>3</v>
      </c>
    </row>
    <row r="49" spans="1:17" x14ac:dyDescent="0.3">
      <c r="A49" s="3">
        <v>5</v>
      </c>
      <c r="B49" s="3">
        <v>5</v>
      </c>
      <c r="C49" s="3">
        <v>3</v>
      </c>
      <c r="D49" s="3">
        <v>5</v>
      </c>
      <c r="E49" s="3">
        <v>5</v>
      </c>
      <c r="F49" s="3">
        <v>5</v>
      </c>
      <c r="G49" s="3">
        <v>5</v>
      </c>
      <c r="H49" s="3">
        <v>5</v>
      </c>
      <c r="I49" s="3">
        <v>5</v>
      </c>
      <c r="J49" s="3">
        <v>4</v>
      </c>
      <c r="K49" s="3">
        <v>5</v>
      </c>
      <c r="L49" s="3">
        <v>2</v>
      </c>
      <c r="M49" s="3">
        <v>5</v>
      </c>
      <c r="N49" s="3">
        <v>5</v>
      </c>
      <c r="O49" s="3">
        <v>5</v>
      </c>
      <c r="P49" s="3" t="s">
        <v>89</v>
      </c>
      <c r="Q49" s="3">
        <v>3</v>
      </c>
    </row>
    <row r="50" spans="1:17" x14ac:dyDescent="0.3">
      <c r="A50" s="3">
        <v>4</v>
      </c>
      <c r="B50" s="3">
        <v>4</v>
      </c>
      <c r="C50" s="3">
        <v>2</v>
      </c>
      <c r="D50" s="3">
        <v>4</v>
      </c>
      <c r="E50" s="3">
        <v>3</v>
      </c>
      <c r="F50" s="3">
        <v>4</v>
      </c>
      <c r="G50" s="3">
        <v>3</v>
      </c>
      <c r="H50" s="3">
        <v>3</v>
      </c>
      <c r="I50" s="3">
        <v>5</v>
      </c>
      <c r="J50" s="3">
        <v>2</v>
      </c>
      <c r="K50" s="3">
        <v>3</v>
      </c>
      <c r="L50" s="3">
        <v>2</v>
      </c>
      <c r="M50" s="3">
        <v>3</v>
      </c>
      <c r="N50" s="3">
        <v>4</v>
      </c>
      <c r="O50" s="3">
        <v>4</v>
      </c>
      <c r="P50" s="3" t="s">
        <v>52</v>
      </c>
      <c r="Q50" s="3">
        <v>2</v>
      </c>
    </row>
    <row r="51" spans="1:17" x14ac:dyDescent="0.3">
      <c r="A51" s="3">
        <v>3</v>
      </c>
      <c r="B51" s="3">
        <v>1</v>
      </c>
      <c r="C51" s="3">
        <v>5</v>
      </c>
      <c r="D51" s="3">
        <v>3</v>
      </c>
      <c r="E51" s="3">
        <v>3</v>
      </c>
      <c r="F51" s="3">
        <v>5</v>
      </c>
      <c r="G51" s="3">
        <v>5</v>
      </c>
      <c r="H51" s="3">
        <v>4</v>
      </c>
      <c r="I51" s="3">
        <v>4</v>
      </c>
      <c r="J51" s="3">
        <v>2</v>
      </c>
      <c r="K51" s="3">
        <v>3</v>
      </c>
      <c r="L51" s="3">
        <v>2</v>
      </c>
      <c r="M51" s="3">
        <v>3</v>
      </c>
      <c r="N51" s="3">
        <v>1</v>
      </c>
      <c r="O51" s="3">
        <v>2</v>
      </c>
      <c r="P51" s="3" t="s">
        <v>42</v>
      </c>
      <c r="Q51" s="3">
        <v>1</v>
      </c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EB50-E6C5-4708-8CE1-5E47B1DE26B4}">
  <dimension ref="A1:D51"/>
  <sheetViews>
    <sheetView workbookViewId="0">
      <selection sqref="A1:D51"/>
    </sheetView>
  </sheetViews>
  <sheetFormatPr defaultRowHeight="14.4" x14ac:dyDescent="0.3"/>
  <sheetData>
    <row r="1" spans="1:4" ht="57.6" x14ac:dyDescent="0.3">
      <c r="A1" s="3" t="s">
        <v>206</v>
      </c>
      <c r="B1" s="3" t="s">
        <v>217</v>
      </c>
      <c r="C1" s="3" t="s">
        <v>268</v>
      </c>
      <c r="D1" s="3" t="s">
        <v>275</v>
      </c>
    </row>
    <row r="2" spans="1:4" x14ac:dyDescent="0.3">
      <c r="A2" s="2" t="s">
        <v>33</v>
      </c>
      <c r="B2" s="2">
        <v>1</v>
      </c>
      <c r="C2" s="2" t="s">
        <v>42</v>
      </c>
      <c r="D2" s="2">
        <v>1</v>
      </c>
    </row>
    <row r="3" spans="1:4" x14ac:dyDescent="0.3">
      <c r="A3" s="2" t="s">
        <v>45</v>
      </c>
      <c r="B3" s="2">
        <v>2</v>
      </c>
      <c r="C3" s="2" t="s">
        <v>52</v>
      </c>
      <c r="D3" s="2">
        <v>2</v>
      </c>
    </row>
    <row r="4" spans="1:4" x14ac:dyDescent="0.3">
      <c r="A4" s="2" t="s">
        <v>33</v>
      </c>
      <c r="B4" s="2">
        <v>1</v>
      </c>
      <c r="C4" s="2" t="s">
        <v>52</v>
      </c>
      <c r="D4" s="2">
        <v>2</v>
      </c>
    </row>
    <row r="5" spans="1:4" x14ac:dyDescent="0.3">
      <c r="A5" s="2" t="s">
        <v>62</v>
      </c>
      <c r="B5" s="2">
        <v>3</v>
      </c>
      <c r="C5" s="2" t="s">
        <v>52</v>
      </c>
      <c r="D5" s="2">
        <v>2</v>
      </c>
    </row>
    <row r="6" spans="1:4" x14ac:dyDescent="0.3">
      <c r="A6" s="2" t="s">
        <v>62</v>
      </c>
      <c r="B6" s="2">
        <v>3</v>
      </c>
      <c r="C6" s="2" t="s">
        <v>52</v>
      </c>
      <c r="D6" s="2">
        <v>2</v>
      </c>
    </row>
    <row r="7" spans="1:4" x14ac:dyDescent="0.3">
      <c r="A7" s="2" t="s">
        <v>45</v>
      </c>
      <c r="B7" s="2">
        <v>2</v>
      </c>
      <c r="C7" s="2" t="s">
        <v>42</v>
      </c>
      <c r="D7" s="2">
        <v>1</v>
      </c>
    </row>
    <row r="8" spans="1:4" x14ac:dyDescent="0.3">
      <c r="A8" s="2" t="s">
        <v>33</v>
      </c>
      <c r="B8" s="2">
        <v>1</v>
      </c>
      <c r="C8" s="2" t="s">
        <v>42</v>
      </c>
      <c r="D8" s="2">
        <v>1</v>
      </c>
    </row>
    <row r="9" spans="1:4" x14ac:dyDescent="0.3">
      <c r="A9" s="2" t="s">
        <v>62</v>
      </c>
      <c r="B9" s="2">
        <v>3</v>
      </c>
      <c r="C9" s="2" t="s">
        <v>52</v>
      </c>
      <c r="D9" s="2">
        <v>2</v>
      </c>
    </row>
    <row r="10" spans="1:4" x14ac:dyDescent="0.3">
      <c r="A10" s="2" t="s">
        <v>45</v>
      </c>
      <c r="B10" s="2">
        <v>2</v>
      </c>
      <c r="C10" s="2" t="s">
        <v>52</v>
      </c>
      <c r="D10" s="2">
        <v>2</v>
      </c>
    </row>
    <row r="11" spans="1:4" x14ac:dyDescent="0.3">
      <c r="A11" s="2" t="s">
        <v>33</v>
      </c>
      <c r="B11" s="2">
        <v>1</v>
      </c>
      <c r="C11" s="2" t="s">
        <v>52</v>
      </c>
      <c r="D11" s="2">
        <v>2</v>
      </c>
    </row>
    <row r="12" spans="1:4" x14ac:dyDescent="0.3">
      <c r="A12" s="2" t="s">
        <v>33</v>
      </c>
      <c r="B12" s="2">
        <v>1</v>
      </c>
      <c r="C12" s="2" t="s">
        <v>89</v>
      </c>
      <c r="D12" s="2">
        <v>3</v>
      </c>
    </row>
    <row r="13" spans="1:4" x14ac:dyDescent="0.3">
      <c r="A13" s="2" t="s">
        <v>33</v>
      </c>
      <c r="B13" s="2">
        <v>1</v>
      </c>
      <c r="C13" s="2" t="s">
        <v>89</v>
      </c>
      <c r="D13" s="2">
        <v>3</v>
      </c>
    </row>
    <row r="14" spans="1:4" x14ac:dyDescent="0.3">
      <c r="A14" s="2" t="s">
        <v>33</v>
      </c>
      <c r="B14" s="2">
        <v>1</v>
      </c>
      <c r="C14" s="2" t="s">
        <v>42</v>
      </c>
      <c r="D14" s="2">
        <v>1</v>
      </c>
    </row>
    <row r="15" spans="1:4" x14ac:dyDescent="0.3">
      <c r="A15" s="2" t="s">
        <v>33</v>
      </c>
      <c r="B15" s="2">
        <v>1</v>
      </c>
      <c r="C15" s="2" t="s">
        <v>52</v>
      </c>
      <c r="D15" s="2">
        <v>2</v>
      </c>
    </row>
    <row r="16" spans="1:4" x14ac:dyDescent="0.3">
      <c r="A16" s="2" t="s">
        <v>33</v>
      </c>
      <c r="B16" s="2">
        <v>1</v>
      </c>
      <c r="C16" s="2" t="s">
        <v>52</v>
      </c>
      <c r="D16" s="2">
        <v>2</v>
      </c>
    </row>
    <row r="17" spans="1:4" x14ac:dyDescent="0.3">
      <c r="A17" s="2" t="s">
        <v>62</v>
      </c>
      <c r="B17" s="2">
        <v>3</v>
      </c>
      <c r="C17" s="2" t="s">
        <v>42</v>
      </c>
      <c r="D17" s="2">
        <v>1</v>
      </c>
    </row>
    <row r="18" spans="1:4" x14ac:dyDescent="0.3">
      <c r="A18" s="2" t="s">
        <v>33</v>
      </c>
      <c r="B18" s="2">
        <v>1</v>
      </c>
      <c r="C18" s="2" t="s">
        <v>89</v>
      </c>
      <c r="D18" s="2">
        <v>3</v>
      </c>
    </row>
    <row r="19" spans="1:4" x14ac:dyDescent="0.3">
      <c r="A19" s="2" t="s">
        <v>45</v>
      </c>
      <c r="B19" s="2">
        <v>2</v>
      </c>
      <c r="C19" s="2" t="s">
        <v>89</v>
      </c>
      <c r="D19" s="2">
        <v>3</v>
      </c>
    </row>
    <row r="20" spans="1:4" x14ac:dyDescent="0.3">
      <c r="A20" s="2" t="s">
        <v>33</v>
      </c>
      <c r="B20" s="2">
        <v>1</v>
      </c>
      <c r="C20" s="2" t="s">
        <v>89</v>
      </c>
      <c r="D20" s="2">
        <v>3</v>
      </c>
    </row>
    <row r="21" spans="1:4" x14ac:dyDescent="0.3">
      <c r="A21" s="2" t="s">
        <v>45</v>
      </c>
      <c r="B21" s="2">
        <v>2</v>
      </c>
      <c r="C21" s="2" t="s">
        <v>52</v>
      </c>
      <c r="D21" s="2">
        <v>2</v>
      </c>
    </row>
    <row r="22" spans="1:4" x14ac:dyDescent="0.3">
      <c r="A22" s="2" t="s">
        <v>45</v>
      </c>
      <c r="B22" s="2">
        <v>2</v>
      </c>
      <c r="C22" s="2" t="s">
        <v>52</v>
      </c>
      <c r="D22" s="2">
        <v>2</v>
      </c>
    </row>
    <row r="23" spans="1:4" x14ac:dyDescent="0.3">
      <c r="A23" s="2" t="s">
        <v>62</v>
      </c>
      <c r="B23" s="2">
        <v>3</v>
      </c>
      <c r="C23" s="2" t="s">
        <v>89</v>
      </c>
      <c r="D23" s="2">
        <v>3</v>
      </c>
    </row>
    <row r="24" spans="1:4" x14ac:dyDescent="0.3">
      <c r="A24" s="2" t="s">
        <v>33</v>
      </c>
      <c r="B24" s="2">
        <v>1</v>
      </c>
      <c r="C24" s="2" t="s">
        <v>89</v>
      </c>
      <c r="D24" s="2">
        <v>3</v>
      </c>
    </row>
    <row r="25" spans="1:4" x14ac:dyDescent="0.3">
      <c r="A25" s="2" t="s">
        <v>33</v>
      </c>
      <c r="B25" s="2">
        <v>1</v>
      </c>
      <c r="C25" s="2" t="s">
        <v>89</v>
      </c>
      <c r="D25" s="2">
        <v>3</v>
      </c>
    </row>
    <row r="26" spans="1:4" x14ac:dyDescent="0.3">
      <c r="A26" s="2" t="s">
        <v>45</v>
      </c>
      <c r="B26" s="2">
        <v>2</v>
      </c>
      <c r="C26" s="2" t="s">
        <v>52</v>
      </c>
      <c r="D26" s="2">
        <v>2</v>
      </c>
    </row>
    <row r="27" spans="1:4" x14ac:dyDescent="0.3">
      <c r="A27" s="2" t="s">
        <v>33</v>
      </c>
      <c r="B27" s="2">
        <v>1</v>
      </c>
      <c r="C27" s="2" t="s">
        <v>42</v>
      </c>
      <c r="D27" s="2">
        <v>1</v>
      </c>
    </row>
    <row r="28" spans="1:4" x14ac:dyDescent="0.3">
      <c r="A28" s="2" t="s">
        <v>33</v>
      </c>
      <c r="B28" s="2">
        <v>1</v>
      </c>
      <c r="C28" s="2" t="s">
        <v>89</v>
      </c>
      <c r="D28" s="2">
        <v>3</v>
      </c>
    </row>
    <row r="29" spans="1:4" x14ac:dyDescent="0.3">
      <c r="A29" s="2" t="s">
        <v>33</v>
      </c>
      <c r="B29" s="2">
        <v>1</v>
      </c>
      <c r="C29" s="2" t="s">
        <v>89</v>
      </c>
      <c r="D29" s="2">
        <v>3</v>
      </c>
    </row>
    <row r="30" spans="1:4" x14ac:dyDescent="0.3">
      <c r="A30" s="2" t="s">
        <v>33</v>
      </c>
      <c r="B30" s="2">
        <v>1</v>
      </c>
      <c r="C30" s="2" t="s">
        <v>89</v>
      </c>
      <c r="D30" s="2">
        <v>3</v>
      </c>
    </row>
    <row r="31" spans="1:4" x14ac:dyDescent="0.3">
      <c r="A31" s="2" t="s">
        <v>33</v>
      </c>
      <c r="B31" s="2">
        <v>1</v>
      </c>
      <c r="C31" s="2" t="s">
        <v>89</v>
      </c>
      <c r="D31" s="2">
        <v>3</v>
      </c>
    </row>
    <row r="32" spans="1:4" x14ac:dyDescent="0.3">
      <c r="A32" s="2" t="s">
        <v>33</v>
      </c>
      <c r="B32" s="2">
        <v>1</v>
      </c>
      <c r="C32" s="2" t="s">
        <v>52</v>
      </c>
      <c r="D32" s="2">
        <v>2</v>
      </c>
    </row>
    <row r="33" spans="1:4" x14ac:dyDescent="0.3">
      <c r="A33" s="2" t="s">
        <v>33</v>
      </c>
      <c r="B33" s="2">
        <v>1</v>
      </c>
      <c r="C33" s="2" t="s">
        <v>52</v>
      </c>
      <c r="D33" s="2">
        <v>2</v>
      </c>
    </row>
    <row r="34" spans="1:4" x14ac:dyDescent="0.3">
      <c r="A34" s="2" t="s">
        <v>33</v>
      </c>
      <c r="B34" s="2">
        <v>1</v>
      </c>
      <c r="C34" s="2" t="s">
        <v>89</v>
      </c>
      <c r="D34" s="2">
        <v>3</v>
      </c>
    </row>
    <row r="35" spans="1:4" x14ac:dyDescent="0.3">
      <c r="A35" s="2" t="s">
        <v>45</v>
      </c>
      <c r="B35" s="2">
        <v>2</v>
      </c>
      <c r="C35" s="2" t="s">
        <v>42</v>
      </c>
      <c r="D35" s="2">
        <v>1</v>
      </c>
    </row>
    <row r="36" spans="1:4" x14ac:dyDescent="0.3">
      <c r="A36" s="2" t="s">
        <v>62</v>
      </c>
      <c r="B36" s="2">
        <v>3</v>
      </c>
      <c r="C36" s="2" t="s">
        <v>52</v>
      </c>
      <c r="D36" s="2">
        <v>2</v>
      </c>
    </row>
    <row r="37" spans="1:4" x14ac:dyDescent="0.3">
      <c r="A37" s="2" t="s">
        <v>33</v>
      </c>
      <c r="B37" s="2">
        <v>1</v>
      </c>
      <c r="C37" s="2" t="s">
        <v>52</v>
      </c>
      <c r="D37" s="2">
        <v>2</v>
      </c>
    </row>
    <row r="38" spans="1:4" x14ac:dyDescent="0.3">
      <c r="A38" s="2" t="s">
        <v>33</v>
      </c>
      <c r="B38" s="2">
        <v>1</v>
      </c>
      <c r="C38" s="2" t="s">
        <v>52</v>
      </c>
      <c r="D38" s="2">
        <v>2</v>
      </c>
    </row>
    <row r="39" spans="1:4" x14ac:dyDescent="0.3">
      <c r="A39" s="2" t="s">
        <v>62</v>
      </c>
      <c r="B39" s="2">
        <v>3</v>
      </c>
      <c r="C39" s="2" t="s">
        <v>89</v>
      </c>
      <c r="D39" s="2">
        <v>3</v>
      </c>
    </row>
    <row r="40" spans="1:4" x14ac:dyDescent="0.3">
      <c r="A40" s="2" t="s">
        <v>62</v>
      </c>
      <c r="B40" s="2">
        <v>3</v>
      </c>
      <c r="C40" s="2" t="s">
        <v>89</v>
      </c>
      <c r="D40" s="2">
        <v>3</v>
      </c>
    </row>
    <row r="41" spans="1:4" x14ac:dyDescent="0.3">
      <c r="A41" s="2" t="s">
        <v>33</v>
      </c>
      <c r="B41" s="2">
        <v>1</v>
      </c>
      <c r="C41" s="2" t="s">
        <v>52</v>
      </c>
      <c r="D41" s="2">
        <v>2</v>
      </c>
    </row>
    <row r="42" spans="1:4" x14ac:dyDescent="0.3">
      <c r="A42" s="2" t="s">
        <v>33</v>
      </c>
      <c r="B42" s="2">
        <v>1</v>
      </c>
      <c r="C42" s="2" t="s">
        <v>89</v>
      </c>
      <c r="D42" s="2">
        <v>3</v>
      </c>
    </row>
    <row r="43" spans="1:4" x14ac:dyDescent="0.3">
      <c r="A43" s="2" t="s">
        <v>33</v>
      </c>
      <c r="B43" s="2">
        <v>1</v>
      </c>
      <c r="C43" s="2" t="s">
        <v>89</v>
      </c>
      <c r="D43" s="2">
        <v>3</v>
      </c>
    </row>
    <row r="44" spans="1:4" x14ac:dyDescent="0.3">
      <c r="A44" s="2" t="s">
        <v>45</v>
      </c>
      <c r="B44" s="2">
        <v>2</v>
      </c>
      <c r="C44" s="2" t="s">
        <v>89</v>
      </c>
      <c r="D44" s="2">
        <v>3</v>
      </c>
    </row>
    <row r="45" spans="1:4" x14ac:dyDescent="0.3">
      <c r="A45" s="2" t="s">
        <v>62</v>
      </c>
      <c r="B45" s="2">
        <v>3</v>
      </c>
      <c r="C45" s="2" t="s">
        <v>52</v>
      </c>
      <c r="D45" s="2">
        <v>2</v>
      </c>
    </row>
    <row r="46" spans="1:4" x14ac:dyDescent="0.3">
      <c r="A46" s="2" t="s">
        <v>33</v>
      </c>
      <c r="B46" s="2">
        <v>1</v>
      </c>
      <c r="C46" s="2" t="s">
        <v>89</v>
      </c>
      <c r="D46" s="2">
        <v>3</v>
      </c>
    </row>
    <row r="47" spans="1:4" x14ac:dyDescent="0.3">
      <c r="A47" s="2" t="s">
        <v>33</v>
      </c>
      <c r="B47" s="2">
        <v>1</v>
      </c>
      <c r="C47" s="2" t="s">
        <v>89</v>
      </c>
      <c r="D47" s="2">
        <v>3</v>
      </c>
    </row>
    <row r="48" spans="1:4" x14ac:dyDescent="0.3">
      <c r="A48" s="2" t="s">
        <v>33</v>
      </c>
      <c r="B48" s="2">
        <v>1</v>
      </c>
      <c r="C48" s="2" t="s">
        <v>89</v>
      </c>
      <c r="D48" s="2">
        <v>3</v>
      </c>
    </row>
    <row r="49" spans="1:4" x14ac:dyDescent="0.3">
      <c r="A49" s="2" t="s">
        <v>33</v>
      </c>
      <c r="B49" s="2">
        <v>1</v>
      </c>
      <c r="C49" s="2" t="s">
        <v>89</v>
      </c>
      <c r="D49" s="2">
        <v>3</v>
      </c>
    </row>
    <row r="50" spans="1:4" x14ac:dyDescent="0.3">
      <c r="A50" s="2" t="s">
        <v>33</v>
      </c>
      <c r="B50" s="2">
        <v>1</v>
      </c>
      <c r="C50" s="2" t="s">
        <v>52</v>
      </c>
      <c r="D50" s="2">
        <v>2</v>
      </c>
    </row>
    <row r="51" spans="1:4" x14ac:dyDescent="0.3">
      <c r="A51" s="2" t="s">
        <v>33</v>
      </c>
      <c r="B51" s="2">
        <v>1</v>
      </c>
      <c r="C51" s="2" t="s">
        <v>42</v>
      </c>
      <c r="D51" s="2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FE0C-B7D3-4EB2-9E12-FEBC44089DDF}">
  <dimension ref="A1:E10"/>
  <sheetViews>
    <sheetView workbookViewId="0">
      <selection activeCell="G10" sqref="G10"/>
    </sheetView>
  </sheetViews>
  <sheetFormatPr defaultRowHeight="14.4" x14ac:dyDescent="0.3"/>
  <cols>
    <col min="1" max="1" width="43.88671875" bestFit="1" customWidth="1"/>
    <col min="2" max="2" width="15.5546875" bestFit="1" customWidth="1"/>
    <col min="3" max="3" width="3.44140625" bestFit="1" customWidth="1"/>
    <col min="4" max="4" width="3.77734375" bestFit="1" customWidth="1"/>
    <col min="5" max="5" width="10.77734375" bestFit="1" customWidth="1"/>
    <col min="6" max="6" width="11.33203125" customWidth="1"/>
    <col min="7" max="7" width="51.33203125" bestFit="1" customWidth="1"/>
    <col min="8" max="8" width="45.5546875" bestFit="1" customWidth="1"/>
  </cols>
  <sheetData>
    <row r="1" spans="1:5" x14ac:dyDescent="0.3">
      <c r="A1" s="4" t="s">
        <v>275</v>
      </c>
      <c r="B1" t="s">
        <v>276</v>
      </c>
    </row>
    <row r="3" spans="1:5" x14ac:dyDescent="0.3">
      <c r="A3" s="4" t="s">
        <v>321</v>
      </c>
      <c r="B3" s="4" t="s">
        <v>277</v>
      </c>
    </row>
    <row r="4" spans="1:5" x14ac:dyDescent="0.3">
      <c r="A4" s="4" t="s">
        <v>279</v>
      </c>
      <c r="B4" t="s">
        <v>89</v>
      </c>
      <c r="C4" t="s">
        <v>52</v>
      </c>
      <c r="D4" t="s">
        <v>42</v>
      </c>
      <c r="E4" t="s">
        <v>278</v>
      </c>
    </row>
    <row r="5" spans="1:5" x14ac:dyDescent="0.3">
      <c r="A5" s="5">
        <v>1</v>
      </c>
      <c r="B5" s="8"/>
      <c r="C5" s="8">
        <v>1</v>
      </c>
      <c r="D5" s="8">
        <v>4</v>
      </c>
      <c r="E5" s="8">
        <v>5</v>
      </c>
    </row>
    <row r="6" spans="1:5" x14ac:dyDescent="0.3">
      <c r="A6" s="5">
        <v>2</v>
      </c>
      <c r="B6" s="8">
        <v>4</v>
      </c>
      <c r="C6" s="8">
        <v>2</v>
      </c>
      <c r="D6" s="8"/>
      <c r="E6" s="8">
        <v>6</v>
      </c>
    </row>
    <row r="7" spans="1:5" x14ac:dyDescent="0.3">
      <c r="A7" s="5">
        <v>3</v>
      </c>
      <c r="B7" s="8">
        <v>27</v>
      </c>
      <c r="C7" s="8">
        <v>9</v>
      </c>
      <c r="D7" s="8">
        <v>6</v>
      </c>
      <c r="E7" s="8">
        <v>42</v>
      </c>
    </row>
    <row r="8" spans="1:5" x14ac:dyDescent="0.3">
      <c r="A8" s="5">
        <v>4</v>
      </c>
      <c r="B8" s="8">
        <v>20</v>
      </c>
      <c r="C8" s="8">
        <v>36</v>
      </c>
      <c r="D8" s="8">
        <v>8</v>
      </c>
      <c r="E8" s="8">
        <v>64</v>
      </c>
    </row>
    <row r="9" spans="1:5" x14ac:dyDescent="0.3">
      <c r="A9" s="5">
        <v>5</v>
      </c>
      <c r="B9" s="8">
        <v>30</v>
      </c>
      <c r="C9" s="8">
        <v>30</v>
      </c>
      <c r="D9" s="8"/>
      <c r="E9" s="8">
        <v>60</v>
      </c>
    </row>
    <row r="10" spans="1:5" x14ac:dyDescent="0.3">
      <c r="A10" s="5" t="s">
        <v>278</v>
      </c>
      <c r="B10" s="8">
        <v>81</v>
      </c>
      <c r="C10" s="8">
        <v>78</v>
      </c>
      <c r="D10" s="8">
        <v>18</v>
      </c>
      <c r="E10" s="8">
        <v>177</v>
      </c>
    </row>
  </sheetData>
  <pageMargins left="0.7" right="0.7" top="0.75" bottom="0.75" header="0.3" footer="0.3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A6CF-4565-4E6A-A258-C38FBF951952}">
  <dimension ref="A1:C51"/>
  <sheetViews>
    <sheetView workbookViewId="0">
      <selection sqref="A1:C51"/>
    </sheetView>
  </sheetViews>
  <sheetFormatPr defaultRowHeight="14.4" x14ac:dyDescent="0.3"/>
  <sheetData>
    <row r="1" spans="1:3" ht="72" x14ac:dyDescent="0.3">
      <c r="A1" s="3" t="s">
        <v>253</v>
      </c>
      <c r="B1" s="3" t="s">
        <v>268</v>
      </c>
      <c r="C1" s="3" t="s">
        <v>275</v>
      </c>
    </row>
    <row r="2" spans="1:3" x14ac:dyDescent="0.3">
      <c r="A2" s="2">
        <v>4</v>
      </c>
      <c r="B2" s="2" t="s">
        <v>42</v>
      </c>
      <c r="C2" s="2">
        <v>1</v>
      </c>
    </row>
    <row r="3" spans="1:3" x14ac:dyDescent="0.3">
      <c r="A3" s="2">
        <v>4</v>
      </c>
      <c r="B3" s="2" t="s">
        <v>52</v>
      </c>
      <c r="C3" s="2">
        <v>2</v>
      </c>
    </row>
    <row r="4" spans="1:3" x14ac:dyDescent="0.3">
      <c r="A4" s="2">
        <v>4</v>
      </c>
      <c r="B4" s="2" t="s">
        <v>52</v>
      </c>
      <c r="C4" s="2">
        <v>2</v>
      </c>
    </row>
    <row r="5" spans="1:3" x14ac:dyDescent="0.3">
      <c r="A5" s="2">
        <v>1</v>
      </c>
      <c r="B5" s="2" t="s">
        <v>52</v>
      </c>
      <c r="C5" s="2">
        <v>2</v>
      </c>
    </row>
    <row r="6" spans="1:3" x14ac:dyDescent="0.3">
      <c r="A6" s="2">
        <v>4</v>
      </c>
      <c r="B6" s="2" t="s">
        <v>52</v>
      </c>
      <c r="C6" s="2">
        <v>2</v>
      </c>
    </row>
    <row r="7" spans="1:3" x14ac:dyDescent="0.3">
      <c r="A7" s="2">
        <v>3</v>
      </c>
      <c r="B7" s="2" t="s">
        <v>42</v>
      </c>
      <c r="C7" s="2">
        <v>1</v>
      </c>
    </row>
    <row r="8" spans="1:3" x14ac:dyDescent="0.3">
      <c r="A8" s="2">
        <v>1</v>
      </c>
      <c r="B8" s="2" t="s">
        <v>42</v>
      </c>
      <c r="C8" s="2">
        <v>1</v>
      </c>
    </row>
    <row r="9" spans="1:3" x14ac:dyDescent="0.3">
      <c r="A9" s="2">
        <v>5</v>
      </c>
      <c r="B9" s="2" t="s">
        <v>52</v>
      </c>
      <c r="C9" s="2">
        <v>2</v>
      </c>
    </row>
    <row r="10" spans="1:3" x14ac:dyDescent="0.3">
      <c r="A10" s="2">
        <v>5</v>
      </c>
      <c r="B10" s="2" t="s">
        <v>52</v>
      </c>
      <c r="C10" s="2">
        <v>2</v>
      </c>
    </row>
    <row r="11" spans="1:3" x14ac:dyDescent="0.3">
      <c r="A11" s="2">
        <v>3</v>
      </c>
      <c r="B11" s="2" t="s">
        <v>52</v>
      </c>
      <c r="C11" s="2">
        <v>2</v>
      </c>
    </row>
    <row r="12" spans="1:3" x14ac:dyDescent="0.3">
      <c r="A12" s="2">
        <v>4</v>
      </c>
      <c r="B12" s="2" t="s">
        <v>89</v>
      </c>
      <c r="C12" s="2">
        <v>3</v>
      </c>
    </row>
    <row r="13" spans="1:3" x14ac:dyDescent="0.3">
      <c r="A13" s="2">
        <v>3</v>
      </c>
      <c r="B13" s="2" t="s">
        <v>89</v>
      </c>
      <c r="C13" s="2">
        <v>3</v>
      </c>
    </row>
    <row r="14" spans="1:3" x14ac:dyDescent="0.3">
      <c r="A14" s="2">
        <v>1</v>
      </c>
      <c r="B14" s="2" t="s">
        <v>42</v>
      </c>
      <c r="C14" s="2">
        <v>1</v>
      </c>
    </row>
    <row r="15" spans="1:3" x14ac:dyDescent="0.3">
      <c r="A15" s="2">
        <v>4</v>
      </c>
      <c r="B15" s="2" t="s">
        <v>52</v>
      </c>
      <c r="C15" s="2">
        <v>2</v>
      </c>
    </row>
    <row r="16" spans="1:3" x14ac:dyDescent="0.3">
      <c r="A16" s="2">
        <v>2</v>
      </c>
      <c r="B16" s="2" t="s">
        <v>52</v>
      </c>
      <c r="C16" s="2">
        <v>2</v>
      </c>
    </row>
    <row r="17" spans="1:3" x14ac:dyDescent="0.3">
      <c r="A17" s="2">
        <v>4</v>
      </c>
      <c r="B17" s="2" t="s">
        <v>42</v>
      </c>
      <c r="C17" s="2">
        <v>1</v>
      </c>
    </row>
    <row r="18" spans="1:3" x14ac:dyDescent="0.3">
      <c r="A18" s="2">
        <v>2</v>
      </c>
      <c r="B18" s="2" t="s">
        <v>89</v>
      </c>
      <c r="C18" s="2">
        <v>3</v>
      </c>
    </row>
    <row r="19" spans="1:3" x14ac:dyDescent="0.3">
      <c r="A19" s="2">
        <v>3</v>
      </c>
      <c r="B19" s="2" t="s">
        <v>89</v>
      </c>
      <c r="C19" s="2">
        <v>3</v>
      </c>
    </row>
    <row r="20" spans="1:3" x14ac:dyDescent="0.3">
      <c r="A20" s="2">
        <v>3</v>
      </c>
      <c r="B20" s="2" t="s">
        <v>89</v>
      </c>
      <c r="C20" s="2">
        <v>3</v>
      </c>
    </row>
    <row r="21" spans="1:3" x14ac:dyDescent="0.3">
      <c r="A21" s="2">
        <v>5</v>
      </c>
      <c r="B21" s="2" t="s">
        <v>52</v>
      </c>
      <c r="C21" s="2">
        <v>2</v>
      </c>
    </row>
    <row r="22" spans="1:3" x14ac:dyDescent="0.3">
      <c r="A22" s="2">
        <v>3</v>
      </c>
      <c r="B22" s="2" t="s">
        <v>52</v>
      </c>
      <c r="C22" s="2">
        <v>2</v>
      </c>
    </row>
    <row r="23" spans="1:3" x14ac:dyDescent="0.3">
      <c r="A23" s="2">
        <v>3</v>
      </c>
      <c r="B23" s="2" t="s">
        <v>89</v>
      </c>
      <c r="C23" s="2">
        <v>3</v>
      </c>
    </row>
    <row r="24" spans="1:3" x14ac:dyDescent="0.3">
      <c r="A24" s="2">
        <v>5</v>
      </c>
      <c r="B24" s="2" t="s">
        <v>89</v>
      </c>
      <c r="C24" s="2">
        <v>3</v>
      </c>
    </row>
    <row r="25" spans="1:3" x14ac:dyDescent="0.3">
      <c r="A25" s="2">
        <v>3</v>
      </c>
      <c r="B25" s="2" t="s">
        <v>89</v>
      </c>
      <c r="C25" s="2">
        <v>3</v>
      </c>
    </row>
    <row r="26" spans="1:3" x14ac:dyDescent="0.3">
      <c r="A26" s="2">
        <v>3</v>
      </c>
      <c r="B26" s="2" t="s">
        <v>52</v>
      </c>
      <c r="C26" s="2">
        <v>2</v>
      </c>
    </row>
    <row r="27" spans="1:3" x14ac:dyDescent="0.3">
      <c r="A27" s="2">
        <v>1</v>
      </c>
      <c r="B27" s="2" t="s">
        <v>42</v>
      </c>
      <c r="C27" s="2">
        <v>1</v>
      </c>
    </row>
    <row r="28" spans="1:3" x14ac:dyDescent="0.3">
      <c r="A28" s="2">
        <v>5</v>
      </c>
      <c r="B28" s="2" t="s">
        <v>89</v>
      </c>
      <c r="C28" s="2">
        <v>3</v>
      </c>
    </row>
    <row r="29" spans="1:3" x14ac:dyDescent="0.3">
      <c r="A29" s="2">
        <v>4</v>
      </c>
      <c r="B29" s="2" t="s">
        <v>89</v>
      </c>
      <c r="C29" s="2">
        <v>3</v>
      </c>
    </row>
    <row r="30" spans="1:3" x14ac:dyDescent="0.3">
      <c r="A30" s="2">
        <v>5</v>
      </c>
      <c r="B30" s="2" t="s">
        <v>89</v>
      </c>
      <c r="C30" s="2">
        <v>3</v>
      </c>
    </row>
    <row r="31" spans="1:3" x14ac:dyDescent="0.3">
      <c r="A31" s="2">
        <v>3</v>
      </c>
      <c r="B31" s="2" t="s">
        <v>89</v>
      </c>
      <c r="C31" s="2">
        <v>3</v>
      </c>
    </row>
    <row r="32" spans="1:3" x14ac:dyDescent="0.3">
      <c r="A32" s="2">
        <v>5</v>
      </c>
      <c r="B32" s="2" t="s">
        <v>52</v>
      </c>
      <c r="C32" s="2">
        <v>2</v>
      </c>
    </row>
    <row r="33" spans="1:3" x14ac:dyDescent="0.3">
      <c r="A33" s="2">
        <v>4</v>
      </c>
      <c r="B33" s="2" t="s">
        <v>52</v>
      </c>
      <c r="C33" s="2">
        <v>2</v>
      </c>
    </row>
    <row r="34" spans="1:3" x14ac:dyDescent="0.3">
      <c r="A34" s="2">
        <v>4</v>
      </c>
      <c r="B34" s="2" t="s">
        <v>89</v>
      </c>
      <c r="C34" s="2">
        <v>3</v>
      </c>
    </row>
    <row r="35" spans="1:3" x14ac:dyDescent="0.3">
      <c r="A35" s="2">
        <v>1</v>
      </c>
      <c r="B35" s="2" t="s">
        <v>42</v>
      </c>
      <c r="C35" s="2">
        <v>1</v>
      </c>
    </row>
    <row r="36" spans="1:3" x14ac:dyDescent="0.3">
      <c r="A36" s="2">
        <v>5</v>
      </c>
      <c r="B36" s="2" t="s">
        <v>52</v>
      </c>
      <c r="C36" s="2">
        <v>2</v>
      </c>
    </row>
    <row r="37" spans="1:3" x14ac:dyDescent="0.3">
      <c r="A37" s="2">
        <v>4</v>
      </c>
      <c r="B37" s="2" t="s">
        <v>52</v>
      </c>
      <c r="C37" s="2">
        <v>2</v>
      </c>
    </row>
    <row r="38" spans="1:3" x14ac:dyDescent="0.3">
      <c r="A38" s="2">
        <v>5</v>
      </c>
      <c r="B38" s="2" t="s">
        <v>52</v>
      </c>
      <c r="C38" s="2">
        <v>2</v>
      </c>
    </row>
    <row r="39" spans="1:3" x14ac:dyDescent="0.3">
      <c r="A39" s="2">
        <v>3</v>
      </c>
      <c r="B39" s="2" t="s">
        <v>89</v>
      </c>
      <c r="C39" s="2">
        <v>3</v>
      </c>
    </row>
    <row r="40" spans="1:3" x14ac:dyDescent="0.3">
      <c r="A40" s="2">
        <v>3</v>
      </c>
      <c r="B40" s="2" t="s">
        <v>89</v>
      </c>
      <c r="C40" s="2">
        <v>3</v>
      </c>
    </row>
    <row r="41" spans="1:3" x14ac:dyDescent="0.3">
      <c r="A41" s="2">
        <v>4</v>
      </c>
      <c r="B41" s="2" t="s">
        <v>52</v>
      </c>
      <c r="C41" s="2">
        <v>2</v>
      </c>
    </row>
    <row r="42" spans="1:3" x14ac:dyDescent="0.3">
      <c r="A42" s="2">
        <v>2</v>
      </c>
      <c r="B42" s="2" t="s">
        <v>89</v>
      </c>
      <c r="C42" s="2">
        <v>3</v>
      </c>
    </row>
    <row r="43" spans="1:3" x14ac:dyDescent="0.3">
      <c r="A43" s="2">
        <v>3</v>
      </c>
      <c r="B43" s="2" t="s">
        <v>89</v>
      </c>
      <c r="C43" s="2">
        <v>3</v>
      </c>
    </row>
    <row r="44" spans="1:3" x14ac:dyDescent="0.3">
      <c r="A44" s="2">
        <v>4</v>
      </c>
      <c r="B44" s="2" t="s">
        <v>89</v>
      </c>
      <c r="C44" s="2">
        <v>3</v>
      </c>
    </row>
    <row r="45" spans="1:3" x14ac:dyDescent="0.3">
      <c r="A45" s="2">
        <v>4</v>
      </c>
      <c r="B45" s="2" t="s">
        <v>52</v>
      </c>
      <c r="C45" s="2">
        <v>2</v>
      </c>
    </row>
    <row r="46" spans="1:3" x14ac:dyDescent="0.3">
      <c r="A46" s="2">
        <v>5</v>
      </c>
      <c r="B46" s="2" t="s">
        <v>89</v>
      </c>
      <c r="C46" s="2">
        <v>3</v>
      </c>
    </row>
    <row r="47" spans="1:3" x14ac:dyDescent="0.3">
      <c r="A47" s="2">
        <v>4</v>
      </c>
      <c r="B47" s="2" t="s">
        <v>89</v>
      </c>
      <c r="C47" s="2">
        <v>3</v>
      </c>
    </row>
    <row r="48" spans="1:3" x14ac:dyDescent="0.3">
      <c r="A48" s="2">
        <v>5</v>
      </c>
      <c r="B48" s="2" t="s">
        <v>89</v>
      </c>
      <c r="C48" s="2">
        <v>3</v>
      </c>
    </row>
    <row r="49" spans="1:3" x14ac:dyDescent="0.3">
      <c r="A49" s="2">
        <v>5</v>
      </c>
      <c r="B49" s="2" t="s">
        <v>89</v>
      </c>
      <c r="C49" s="2">
        <v>3</v>
      </c>
    </row>
    <row r="50" spans="1:3" x14ac:dyDescent="0.3">
      <c r="A50" s="2">
        <v>4</v>
      </c>
      <c r="B50" s="2" t="s">
        <v>52</v>
      </c>
      <c r="C50" s="2">
        <v>2</v>
      </c>
    </row>
    <row r="51" spans="1:3" x14ac:dyDescent="0.3">
      <c r="A51" s="2">
        <v>3</v>
      </c>
      <c r="B51" s="2" t="s">
        <v>42</v>
      </c>
      <c r="C51" s="2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0536-E82B-4CFF-B4D9-6D2B67ACBC70}">
  <dimension ref="A1:E10"/>
  <sheetViews>
    <sheetView workbookViewId="0">
      <selection activeCell="L9" sqref="L9"/>
    </sheetView>
  </sheetViews>
  <sheetFormatPr defaultRowHeight="14.4" x14ac:dyDescent="0.3"/>
  <cols>
    <col min="1" max="1" width="35.6640625" bestFit="1" customWidth="1"/>
    <col min="2" max="2" width="16.33203125" customWidth="1"/>
    <col min="3" max="3" width="3.5546875" customWidth="1"/>
    <col min="4" max="4" width="4.109375" customWidth="1"/>
    <col min="5" max="5" width="11.33203125" bestFit="1" customWidth="1"/>
  </cols>
  <sheetData>
    <row r="1" spans="1:5" x14ac:dyDescent="0.3">
      <c r="A1" s="4" t="s">
        <v>275</v>
      </c>
      <c r="B1" t="s">
        <v>276</v>
      </c>
    </row>
    <row r="3" spans="1:5" x14ac:dyDescent="0.3">
      <c r="A3" s="4" t="s">
        <v>322</v>
      </c>
      <c r="B3" s="4" t="s">
        <v>277</v>
      </c>
    </row>
    <row r="4" spans="1:5" x14ac:dyDescent="0.3">
      <c r="A4" s="4" t="s">
        <v>279</v>
      </c>
      <c r="B4" t="s">
        <v>89</v>
      </c>
      <c r="C4" t="s">
        <v>52</v>
      </c>
      <c r="D4" t="s">
        <v>42</v>
      </c>
      <c r="E4" t="s">
        <v>278</v>
      </c>
    </row>
    <row r="5" spans="1:5" x14ac:dyDescent="0.3">
      <c r="A5" s="5" t="s">
        <v>96</v>
      </c>
      <c r="B5">
        <v>12</v>
      </c>
      <c r="C5">
        <v>4</v>
      </c>
      <c r="D5">
        <v>4</v>
      </c>
      <c r="E5">
        <v>20</v>
      </c>
    </row>
    <row r="6" spans="1:5" x14ac:dyDescent="0.3">
      <c r="A6" s="5" t="s">
        <v>40</v>
      </c>
      <c r="B6">
        <v>12</v>
      </c>
      <c r="C6">
        <v>3</v>
      </c>
      <c r="D6">
        <v>3</v>
      </c>
      <c r="E6">
        <v>18</v>
      </c>
    </row>
    <row r="7" spans="1:5" x14ac:dyDescent="0.3">
      <c r="A7" s="5" t="s">
        <v>51</v>
      </c>
      <c r="B7">
        <v>3</v>
      </c>
      <c r="C7">
        <v>6</v>
      </c>
      <c r="E7">
        <v>9</v>
      </c>
    </row>
    <row r="8" spans="1:5" x14ac:dyDescent="0.3">
      <c r="A8" s="5" t="s">
        <v>58</v>
      </c>
      <c r="B8">
        <v>35</v>
      </c>
      <c r="C8">
        <v>40</v>
      </c>
      <c r="D8">
        <v>30</v>
      </c>
      <c r="E8">
        <v>105</v>
      </c>
    </row>
    <row r="9" spans="1:5" x14ac:dyDescent="0.3">
      <c r="A9" s="5" t="s">
        <v>69</v>
      </c>
      <c r="B9">
        <v>10</v>
      </c>
      <c r="C9">
        <v>8</v>
      </c>
      <c r="E9">
        <v>18</v>
      </c>
    </row>
    <row r="10" spans="1:5" x14ac:dyDescent="0.3">
      <c r="A10" s="5" t="s">
        <v>278</v>
      </c>
      <c r="B10">
        <v>72</v>
      </c>
      <c r="C10">
        <v>61</v>
      </c>
      <c r="D10">
        <v>37</v>
      </c>
      <c r="E10">
        <v>170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"/>
  <sheetViews>
    <sheetView workbookViewId="0">
      <selection activeCell="D1" sqref="D1:D1048576"/>
    </sheetView>
  </sheetViews>
  <sheetFormatPr defaultRowHeight="14.4" x14ac:dyDescent="0.3"/>
  <sheetData>
    <row r="1" spans="1:31" ht="70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 t="s">
        <v>32</v>
      </c>
      <c r="C2">
        <v>6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>
        <v>7</v>
      </c>
      <c r="K2" t="s">
        <v>39</v>
      </c>
      <c r="L2">
        <v>5</v>
      </c>
      <c r="M2">
        <v>4</v>
      </c>
      <c r="N2">
        <v>4</v>
      </c>
      <c r="O2">
        <v>4</v>
      </c>
      <c r="P2" t="s">
        <v>40</v>
      </c>
      <c r="Q2">
        <v>4</v>
      </c>
      <c r="R2">
        <v>3</v>
      </c>
      <c r="S2">
        <v>3</v>
      </c>
      <c r="T2">
        <v>4</v>
      </c>
      <c r="U2">
        <v>3</v>
      </c>
      <c r="V2">
        <v>4</v>
      </c>
      <c r="W2" t="s">
        <v>41</v>
      </c>
      <c r="X2">
        <v>5</v>
      </c>
      <c r="Y2" t="s">
        <v>42</v>
      </c>
      <c r="Z2" t="s">
        <v>42</v>
      </c>
      <c r="AA2">
        <v>2</v>
      </c>
      <c r="AB2">
        <v>4</v>
      </c>
      <c r="AC2">
        <v>4</v>
      </c>
      <c r="AD2">
        <v>4</v>
      </c>
      <c r="AE2" t="s">
        <v>42</v>
      </c>
    </row>
    <row r="3" spans="1:31" x14ac:dyDescent="0.3">
      <c r="A3" t="s">
        <v>43</v>
      </c>
      <c r="B3" t="s">
        <v>44</v>
      </c>
      <c r="C3">
        <v>6</v>
      </c>
      <c r="D3" t="s">
        <v>45</v>
      </c>
      <c r="E3" t="s">
        <v>46</v>
      </c>
      <c r="F3" t="s">
        <v>35</v>
      </c>
      <c r="G3" t="s">
        <v>47</v>
      </c>
      <c r="H3" t="s">
        <v>48</v>
      </c>
      <c r="I3" t="s">
        <v>49</v>
      </c>
      <c r="J3">
        <v>30</v>
      </c>
      <c r="K3" t="s">
        <v>50</v>
      </c>
      <c r="L3">
        <v>3</v>
      </c>
      <c r="M3">
        <v>3</v>
      </c>
      <c r="N3">
        <v>4</v>
      </c>
      <c r="O3">
        <v>2</v>
      </c>
      <c r="P3" t="s">
        <v>51</v>
      </c>
      <c r="Q3">
        <v>5</v>
      </c>
      <c r="R3">
        <v>3</v>
      </c>
      <c r="S3">
        <v>3</v>
      </c>
      <c r="T3">
        <v>5</v>
      </c>
      <c r="U3">
        <v>4</v>
      </c>
      <c r="V3">
        <v>4</v>
      </c>
      <c r="W3" t="s">
        <v>41</v>
      </c>
      <c r="X3">
        <v>3</v>
      </c>
      <c r="Y3" t="s">
        <v>42</v>
      </c>
      <c r="Z3" t="s">
        <v>52</v>
      </c>
      <c r="AA3" t="s">
        <v>53</v>
      </c>
      <c r="AB3">
        <v>3</v>
      </c>
      <c r="AC3">
        <v>3</v>
      </c>
      <c r="AD3">
        <v>5</v>
      </c>
      <c r="AE3" t="s">
        <v>52</v>
      </c>
    </row>
    <row r="4" spans="1:31" x14ac:dyDescent="0.3">
      <c r="A4" t="s">
        <v>54</v>
      </c>
      <c r="B4" t="s">
        <v>55</v>
      </c>
      <c r="C4">
        <v>6</v>
      </c>
      <c r="D4" t="s">
        <v>33</v>
      </c>
      <c r="E4" t="s">
        <v>46</v>
      </c>
      <c r="F4" t="s">
        <v>56</v>
      </c>
      <c r="G4" t="s">
        <v>36</v>
      </c>
      <c r="H4" t="s">
        <v>48</v>
      </c>
      <c r="I4" t="s">
        <v>38</v>
      </c>
      <c r="J4" t="s">
        <v>57</v>
      </c>
      <c r="K4" t="s">
        <v>50</v>
      </c>
      <c r="L4">
        <v>4</v>
      </c>
      <c r="M4">
        <v>4</v>
      </c>
      <c r="N4">
        <v>4</v>
      </c>
      <c r="O4">
        <v>1</v>
      </c>
      <c r="P4" t="s">
        <v>58</v>
      </c>
      <c r="Q4">
        <v>3</v>
      </c>
      <c r="R4">
        <v>4</v>
      </c>
      <c r="S4">
        <v>4</v>
      </c>
      <c r="T4">
        <v>1</v>
      </c>
      <c r="U4">
        <v>4</v>
      </c>
      <c r="V4">
        <v>4</v>
      </c>
      <c r="W4" t="s">
        <v>41</v>
      </c>
      <c r="X4">
        <v>4</v>
      </c>
      <c r="Y4" t="s">
        <v>52</v>
      </c>
      <c r="Z4" t="s">
        <v>52</v>
      </c>
      <c r="AA4" t="s">
        <v>59</v>
      </c>
      <c r="AB4">
        <v>3</v>
      </c>
      <c r="AC4">
        <v>3</v>
      </c>
      <c r="AD4">
        <v>4</v>
      </c>
      <c r="AE4" t="s">
        <v>52</v>
      </c>
    </row>
    <row r="5" spans="1:31" x14ac:dyDescent="0.3">
      <c r="A5" t="s">
        <v>60</v>
      </c>
      <c r="B5" t="s">
        <v>61</v>
      </c>
      <c r="C5">
        <v>6</v>
      </c>
      <c r="D5" t="s">
        <v>62</v>
      </c>
      <c r="E5" t="s">
        <v>46</v>
      </c>
      <c r="F5" t="s">
        <v>56</v>
      </c>
      <c r="G5" t="s">
        <v>47</v>
      </c>
      <c r="H5" t="s">
        <v>63</v>
      </c>
      <c r="I5" t="s">
        <v>49</v>
      </c>
      <c r="J5" t="s">
        <v>64</v>
      </c>
      <c r="K5" t="s">
        <v>65</v>
      </c>
      <c r="L5">
        <v>1</v>
      </c>
      <c r="M5">
        <v>1</v>
      </c>
      <c r="N5">
        <v>1</v>
      </c>
      <c r="O5">
        <v>1</v>
      </c>
      <c r="P5" t="s">
        <v>58</v>
      </c>
      <c r="Q5">
        <v>2</v>
      </c>
      <c r="R5">
        <v>2</v>
      </c>
      <c r="S5">
        <v>1</v>
      </c>
      <c r="T5">
        <v>4</v>
      </c>
      <c r="U5">
        <v>5</v>
      </c>
      <c r="V5">
        <v>5</v>
      </c>
      <c r="W5" t="s">
        <v>66</v>
      </c>
      <c r="X5">
        <v>3</v>
      </c>
      <c r="Y5" t="s">
        <v>42</v>
      </c>
      <c r="Z5" t="s">
        <v>52</v>
      </c>
      <c r="AA5" t="s">
        <v>59</v>
      </c>
      <c r="AB5">
        <v>4</v>
      </c>
      <c r="AC5">
        <v>3</v>
      </c>
      <c r="AD5">
        <v>2</v>
      </c>
      <c r="AE5" t="s">
        <v>52</v>
      </c>
    </row>
    <row r="6" spans="1:31" x14ac:dyDescent="0.3">
      <c r="A6" t="s">
        <v>67</v>
      </c>
      <c r="B6">
        <v>33</v>
      </c>
      <c r="C6">
        <v>5</v>
      </c>
      <c r="D6" t="s">
        <v>62</v>
      </c>
      <c r="E6" t="s">
        <v>46</v>
      </c>
      <c r="F6" t="s">
        <v>35</v>
      </c>
      <c r="G6" t="s">
        <v>47</v>
      </c>
      <c r="H6" t="s">
        <v>37</v>
      </c>
      <c r="I6" t="s">
        <v>38</v>
      </c>
      <c r="J6" t="s">
        <v>68</v>
      </c>
      <c r="K6" t="s">
        <v>50</v>
      </c>
      <c r="L6">
        <v>3</v>
      </c>
      <c r="M6">
        <v>3</v>
      </c>
      <c r="N6">
        <v>4</v>
      </c>
      <c r="O6">
        <v>4</v>
      </c>
      <c r="P6" t="s">
        <v>69</v>
      </c>
      <c r="Q6">
        <v>5</v>
      </c>
      <c r="R6">
        <v>4</v>
      </c>
      <c r="S6">
        <v>3</v>
      </c>
      <c r="T6">
        <v>4</v>
      </c>
      <c r="U6">
        <v>4</v>
      </c>
      <c r="V6">
        <v>5</v>
      </c>
      <c r="W6" t="s">
        <v>70</v>
      </c>
      <c r="X6">
        <v>4</v>
      </c>
      <c r="Y6" t="s">
        <v>52</v>
      </c>
      <c r="Z6" t="s">
        <v>42</v>
      </c>
      <c r="AA6" t="s">
        <v>71</v>
      </c>
      <c r="AB6">
        <v>5</v>
      </c>
      <c r="AC6">
        <v>5</v>
      </c>
      <c r="AD6">
        <v>4</v>
      </c>
      <c r="AE6" t="s">
        <v>52</v>
      </c>
    </row>
    <row r="7" spans="1:31" x14ac:dyDescent="0.3">
      <c r="A7" t="s">
        <v>72</v>
      </c>
      <c r="B7" t="s">
        <v>73</v>
      </c>
      <c r="C7">
        <v>5</v>
      </c>
      <c r="D7" t="s">
        <v>45</v>
      </c>
      <c r="E7" t="s">
        <v>46</v>
      </c>
      <c r="F7" t="s">
        <v>56</v>
      </c>
      <c r="G7" t="s">
        <v>47</v>
      </c>
      <c r="H7" t="s">
        <v>48</v>
      </c>
      <c r="I7" t="s">
        <v>38</v>
      </c>
      <c r="J7" t="s">
        <v>74</v>
      </c>
      <c r="K7" t="s">
        <v>50</v>
      </c>
      <c r="L7">
        <v>3</v>
      </c>
      <c r="M7">
        <v>3</v>
      </c>
      <c r="N7">
        <v>3</v>
      </c>
      <c r="O7">
        <v>5</v>
      </c>
      <c r="P7" t="s">
        <v>58</v>
      </c>
      <c r="Q7">
        <v>2</v>
      </c>
      <c r="R7">
        <v>2</v>
      </c>
      <c r="S7">
        <v>3</v>
      </c>
      <c r="T7">
        <v>2</v>
      </c>
      <c r="U7">
        <v>3</v>
      </c>
      <c r="V7">
        <v>2</v>
      </c>
      <c r="W7" t="s">
        <v>75</v>
      </c>
      <c r="X7">
        <v>1</v>
      </c>
      <c r="Y7" t="s">
        <v>42</v>
      </c>
      <c r="Z7" t="s">
        <v>42</v>
      </c>
      <c r="AA7" t="s">
        <v>50</v>
      </c>
      <c r="AB7">
        <v>2</v>
      </c>
      <c r="AC7">
        <v>1</v>
      </c>
      <c r="AD7">
        <v>1</v>
      </c>
      <c r="AE7" t="s">
        <v>42</v>
      </c>
    </row>
    <row r="8" spans="1:31" x14ac:dyDescent="0.3">
      <c r="A8" t="s">
        <v>76</v>
      </c>
      <c r="B8" t="s">
        <v>77</v>
      </c>
      <c r="C8">
        <v>6</v>
      </c>
      <c r="D8" t="s">
        <v>33</v>
      </c>
      <c r="E8" t="s">
        <v>46</v>
      </c>
      <c r="F8" t="s">
        <v>56</v>
      </c>
      <c r="G8" t="s">
        <v>36</v>
      </c>
      <c r="H8" t="s">
        <v>63</v>
      </c>
      <c r="I8" t="s">
        <v>38</v>
      </c>
      <c r="J8">
        <v>1</v>
      </c>
      <c r="K8" t="s">
        <v>65</v>
      </c>
      <c r="L8">
        <v>1</v>
      </c>
      <c r="M8">
        <v>1</v>
      </c>
      <c r="N8">
        <v>1</v>
      </c>
      <c r="O8">
        <v>3</v>
      </c>
      <c r="P8" t="s">
        <v>58</v>
      </c>
      <c r="Q8">
        <v>1</v>
      </c>
      <c r="R8">
        <v>2</v>
      </c>
      <c r="S8">
        <v>3</v>
      </c>
      <c r="T8">
        <v>3</v>
      </c>
      <c r="U8">
        <v>4</v>
      </c>
      <c r="V8">
        <v>1</v>
      </c>
      <c r="W8" t="s">
        <v>66</v>
      </c>
      <c r="X8">
        <v>2</v>
      </c>
      <c r="Y8" t="s">
        <v>52</v>
      </c>
      <c r="Z8" t="s">
        <v>52</v>
      </c>
      <c r="AA8" t="s">
        <v>78</v>
      </c>
      <c r="AB8">
        <v>1</v>
      </c>
      <c r="AC8">
        <v>1</v>
      </c>
      <c r="AD8">
        <v>2</v>
      </c>
      <c r="AE8" t="s">
        <v>42</v>
      </c>
    </row>
    <row r="9" spans="1:31" x14ac:dyDescent="0.3">
      <c r="A9" t="s">
        <v>79</v>
      </c>
      <c r="B9" t="s">
        <v>80</v>
      </c>
      <c r="C9">
        <v>5</v>
      </c>
      <c r="D9" t="s">
        <v>62</v>
      </c>
      <c r="E9" t="s">
        <v>46</v>
      </c>
      <c r="F9" t="s">
        <v>56</v>
      </c>
      <c r="G9" t="s">
        <v>47</v>
      </c>
      <c r="H9" t="s">
        <v>48</v>
      </c>
      <c r="I9" t="s">
        <v>38</v>
      </c>
      <c r="J9">
        <v>650</v>
      </c>
      <c r="K9" t="s">
        <v>81</v>
      </c>
      <c r="L9">
        <v>5</v>
      </c>
      <c r="M9">
        <v>4</v>
      </c>
      <c r="N9">
        <v>5</v>
      </c>
      <c r="O9">
        <v>4</v>
      </c>
      <c r="P9" t="s">
        <v>51</v>
      </c>
      <c r="Q9">
        <v>5</v>
      </c>
      <c r="R9">
        <v>4</v>
      </c>
      <c r="S9">
        <v>5</v>
      </c>
      <c r="T9">
        <v>4</v>
      </c>
      <c r="U9">
        <v>3</v>
      </c>
      <c r="V9">
        <v>5</v>
      </c>
      <c r="W9" t="s">
        <v>70</v>
      </c>
      <c r="X9">
        <v>5</v>
      </c>
      <c r="Y9" t="s">
        <v>42</v>
      </c>
      <c r="Z9" t="s">
        <v>42</v>
      </c>
      <c r="AA9" t="s">
        <v>52</v>
      </c>
      <c r="AB9">
        <v>4</v>
      </c>
      <c r="AC9">
        <v>5</v>
      </c>
      <c r="AD9">
        <v>4</v>
      </c>
      <c r="AE9" t="s">
        <v>52</v>
      </c>
    </row>
    <row r="10" spans="1:31" x14ac:dyDescent="0.3">
      <c r="A10" t="s">
        <v>82</v>
      </c>
      <c r="B10" t="s">
        <v>83</v>
      </c>
      <c r="C10">
        <v>5</v>
      </c>
      <c r="D10" t="s">
        <v>45</v>
      </c>
      <c r="E10" t="s">
        <v>84</v>
      </c>
      <c r="F10" t="s">
        <v>35</v>
      </c>
      <c r="G10" t="s">
        <v>47</v>
      </c>
      <c r="H10" t="s">
        <v>63</v>
      </c>
      <c r="I10" t="s">
        <v>38</v>
      </c>
      <c r="K10" t="s">
        <v>39</v>
      </c>
      <c r="L10">
        <v>2</v>
      </c>
      <c r="M10">
        <v>5</v>
      </c>
      <c r="N10">
        <v>5</v>
      </c>
      <c r="O10">
        <v>5</v>
      </c>
      <c r="P10" t="s">
        <v>40</v>
      </c>
      <c r="Q10">
        <v>5</v>
      </c>
      <c r="R10">
        <v>1</v>
      </c>
      <c r="S10">
        <v>1</v>
      </c>
      <c r="T10">
        <v>5</v>
      </c>
      <c r="U10">
        <v>5</v>
      </c>
      <c r="V10">
        <v>5</v>
      </c>
      <c r="W10" t="s">
        <v>70</v>
      </c>
      <c r="X10">
        <v>4</v>
      </c>
      <c r="Y10" t="s">
        <v>42</v>
      </c>
      <c r="Z10" t="s">
        <v>42</v>
      </c>
      <c r="AA10" t="s">
        <v>50</v>
      </c>
      <c r="AB10">
        <v>3</v>
      </c>
      <c r="AC10">
        <v>1</v>
      </c>
      <c r="AD10">
        <v>5</v>
      </c>
      <c r="AE10" t="s">
        <v>52</v>
      </c>
    </row>
    <row r="11" spans="1:31" x14ac:dyDescent="0.3">
      <c r="A11" t="s">
        <v>85</v>
      </c>
      <c r="B11">
        <v>28</v>
      </c>
      <c r="C11">
        <v>6</v>
      </c>
      <c r="D11" t="s">
        <v>33</v>
      </c>
      <c r="E11" t="s">
        <v>46</v>
      </c>
      <c r="F11" t="s">
        <v>56</v>
      </c>
      <c r="G11" t="s">
        <v>86</v>
      </c>
      <c r="H11" t="s">
        <v>48</v>
      </c>
      <c r="I11" t="s">
        <v>38</v>
      </c>
      <c r="J11" t="s">
        <v>87</v>
      </c>
      <c r="K11" t="s">
        <v>50</v>
      </c>
      <c r="L11">
        <v>3</v>
      </c>
      <c r="M11">
        <v>2</v>
      </c>
      <c r="N11">
        <v>3</v>
      </c>
      <c r="O11">
        <v>3</v>
      </c>
      <c r="P11" t="s">
        <v>69</v>
      </c>
      <c r="Q11">
        <v>3</v>
      </c>
      <c r="R11">
        <v>3</v>
      </c>
      <c r="S11">
        <v>3</v>
      </c>
      <c r="T11">
        <v>3</v>
      </c>
      <c r="U11">
        <v>4</v>
      </c>
      <c r="V11">
        <v>5</v>
      </c>
      <c r="W11" t="s">
        <v>41</v>
      </c>
      <c r="X11">
        <v>5</v>
      </c>
      <c r="Y11" t="s">
        <v>42</v>
      </c>
      <c r="Z11" t="s">
        <v>52</v>
      </c>
      <c r="AA11" t="s">
        <v>59</v>
      </c>
      <c r="AB11">
        <v>5</v>
      </c>
      <c r="AC11">
        <v>4</v>
      </c>
      <c r="AD11">
        <v>5</v>
      </c>
      <c r="AE11" t="s">
        <v>52</v>
      </c>
    </row>
    <row r="12" spans="1:31" x14ac:dyDescent="0.3">
      <c r="A12" t="s">
        <v>88</v>
      </c>
      <c r="B12">
        <v>27</v>
      </c>
      <c r="C12">
        <v>5</v>
      </c>
      <c r="D12" t="s">
        <v>33</v>
      </c>
      <c r="E12" t="s">
        <v>46</v>
      </c>
      <c r="F12" t="s">
        <v>35</v>
      </c>
      <c r="G12" t="s">
        <v>47</v>
      </c>
      <c r="H12" t="s">
        <v>48</v>
      </c>
      <c r="I12" t="s">
        <v>38</v>
      </c>
      <c r="J12">
        <v>12</v>
      </c>
      <c r="K12" t="s">
        <v>81</v>
      </c>
      <c r="L12">
        <v>4</v>
      </c>
      <c r="M12">
        <v>5</v>
      </c>
      <c r="N12">
        <v>4</v>
      </c>
      <c r="O12">
        <v>3</v>
      </c>
      <c r="P12" t="s">
        <v>58</v>
      </c>
      <c r="Q12">
        <v>2</v>
      </c>
      <c r="R12">
        <v>4</v>
      </c>
      <c r="S12">
        <v>3</v>
      </c>
      <c r="T12">
        <v>2</v>
      </c>
      <c r="U12">
        <v>3</v>
      </c>
      <c r="V12">
        <v>3</v>
      </c>
      <c r="W12" t="s">
        <v>41</v>
      </c>
      <c r="X12">
        <v>3</v>
      </c>
      <c r="Y12" t="s">
        <v>42</v>
      </c>
      <c r="Z12" t="s">
        <v>52</v>
      </c>
      <c r="AA12" t="s">
        <v>53</v>
      </c>
      <c r="AB12">
        <v>3</v>
      </c>
      <c r="AC12">
        <v>4</v>
      </c>
      <c r="AD12">
        <v>4</v>
      </c>
      <c r="AE12" t="s">
        <v>89</v>
      </c>
    </row>
    <row r="13" spans="1:31" x14ac:dyDescent="0.3">
      <c r="A13" t="s">
        <v>90</v>
      </c>
      <c r="B13" t="s">
        <v>91</v>
      </c>
      <c r="C13">
        <v>6</v>
      </c>
      <c r="D13" t="s">
        <v>33</v>
      </c>
      <c r="E13" t="s">
        <v>46</v>
      </c>
      <c r="F13" t="s">
        <v>35</v>
      </c>
      <c r="G13" t="s">
        <v>86</v>
      </c>
      <c r="H13" t="s">
        <v>48</v>
      </c>
      <c r="I13" t="s">
        <v>49</v>
      </c>
      <c r="J13" t="s">
        <v>92</v>
      </c>
      <c r="K13" t="s">
        <v>81</v>
      </c>
      <c r="L13">
        <v>3</v>
      </c>
      <c r="M13">
        <v>3</v>
      </c>
      <c r="N13">
        <v>3</v>
      </c>
      <c r="O13">
        <v>2</v>
      </c>
      <c r="P13" t="s">
        <v>58</v>
      </c>
      <c r="Q13">
        <v>4</v>
      </c>
      <c r="R13">
        <v>3</v>
      </c>
      <c r="S13">
        <v>3</v>
      </c>
      <c r="T13">
        <v>3</v>
      </c>
      <c r="U13">
        <v>4</v>
      </c>
      <c r="V13">
        <v>4</v>
      </c>
      <c r="W13" t="s">
        <v>41</v>
      </c>
      <c r="X13">
        <v>3</v>
      </c>
      <c r="Y13" t="s">
        <v>42</v>
      </c>
      <c r="Z13" t="s">
        <v>52</v>
      </c>
      <c r="AA13" t="s">
        <v>59</v>
      </c>
      <c r="AB13">
        <v>2</v>
      </c>
      <c r="AC13">
        <v>2</v>
      </c>
      <c r="AD13">
        <v>4</v>
      </c>
      <c r="AE13" t="s">
        <v>89</v>
      </c>
    </row>
    <row r="14" spans="1:31" x14ac:dyDescent="0.3">
      <c r="A14" t="s">
        <v>93</v>
      </c>
      <c r="B14" t="s">
        <v>94</v>
      </c>
      <c r="C14">
        <v>5</v>
      </c>
      <c r="D14" t="s">
        <v>33</v>
      </c>
      <c r="E14" t="s">
        <v>46</v>
      </c>
      <c r="F14" t="s">
        <v>56</v>
      </c>
      <c r="G14" t="s">
        <v>86</v>
      </c>
      <c r="H14" t="s">
        <v>48</v>
      </c>
      <c r="I14" t="s">
        <v>38</v>
      </c>
      <c r="J14" t="s">
        <v>95</v>
      </c>
      <c r="K14" t="s">
        <v>81</v>
      </c>
      <c r="L14">
        <v>1</v>
      </c>
      <c r="M14">
        <v>1</v>
      </c>
      <c r="N14">
        <v>1</v>
      </c>
      <c r="O14">
        <v>5</v>
      </c>
      <c r="P14" t="s">
        <v>96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75</v>
      </c>
      <c r="X14">
        <v>1</v>
      </c>
      <c r="Y14" t="s">
        <v>52</v>
      </c>
      <c r="Z14" t="s">
        <v>52</v>
      </c>
      <c r="AA14">
        <v>1</v>
      </c>
      <c r="AB14">
        <v>1</v>
      </c>
      <c r="AC14">
        <v>1</v>
      </c>
      <c r="AD14">
        <v>1</v>
      </c>
      <c r="AE14" t="s">
        <v>42</v>
      </c>
    </row>
    <row r="15" spans="1:31" x14ac:dyDescent="0.3">
      <c r="A15" t="s">
        <v>97</v>
      </c>
      <c r="B15" t="s">
        <v>98</v>
      </c>
      <c r="C15">
        <v>5</v>
      </c>
      <c r="D15" t="s">
        <v>33</v>
      </c>
      <c r="E15" t="s">
        <v>46</v>
      </c>
      <c r="F15" t="s">
        <v>56</v>
      </c>
      <c r="G15" t="s">
        <v>47</v>
      </c>
      <c r="H15" t="s">
        <v>37</v>
      </c>
      <c r="I15" t="s">
        <v>38</v>
      </c>
      <c r="J15" t="s">
        <v>99</v>
      </c>
      <c r="K15" t="s">
        <v>39</v>
      </c>
      <c r="L15">
        <v>4</v>
      </c>
      <c r="M15">
        <v>4</v>
      </c>
      <c r="N15">
        <v>4</v>
      </c>
      <c r="O15">
        <v>1</v>
      </c>
      <c r="P15" t="s">
        <v>58</v>
      </c>
      <c r="Q15">
        <v>5</v>
      </c>
      <c r="R15">
        <v>4</v>
      </c>
      <c r="S15">
        <v>4</v>
      </c>
      <c r="T15">
        <v>4</v>
      </c>
      <c r="U15">
        <v>5</v>
      </c>
      <c r="V15">
        <v>5</v>
      </c>
      <c r="W15" t="s">
        <v>41</v>
      </c>
      <c r="X15">
        <v>4</v>
      </c>
      <c r="Y15" t="s">
        <v>42</v>
      </c>
      <c r="Z15" t="s">
        <v>42</v>
      </c>
      <c r="AA15" t="s">
        <v>58</v>
      </c>
      <c r="AB15">
        <v>5</v>
      </c>
      <c r="AC15">
        <v>5</v>
      </c>
      <c r="AD15">
        <v>4</v>
      </c>
      <c r="AE15" t="s">
        <v>52</v>
      </c>
    </row>
    <row r="16" spans="1:31" x14ac:dyDescent="0.3">
      <c r="A16" t="s">
        <v>100</v>
      </c>
      <c r="B16">
        <v>28</v>
      </c>
      <c r="C16">
        <v>6</v>
      </c>
      <c r="D16" t="s">
        <v>33</v>
      </c>
      <c r="E16" t="s">
        <v>46</v>
      </c>
      <c r="F16" t="s">
        <v>56</v>
      </c>
      <c r="G16" t="s">
        <v>47</v>
      </c>
      <c r="H16" t="s">
        <v>63</v>
      </c>
      <c r="I16" t="s">
        <v>49</v>
      </c>
      <c r="J16" t="s">
        <v>101</v>
      </c>
      <c r="K16" t="s">
        <v>81</v>
      </c>
      <c r="L16">
        <v>1</v>
      </c>
      <c r="M16">
        <v>2</v>
      </c>
      <c r="N16">
        <v>2</v>
      </c>
      <c r="O16">
        <v>3</v>
      </c>
      <c r="P16" t="s">
        <v>51</v>
      </c>
      <c r="Q16">
        <v>3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70</v>
      </c>
      <c r="X16">
        <v>2</v>
      </c>
      <c r="Y16" t="s">
        <v>42</v>
      </c>
      <c r="Z16" t="s">
        <v>42</v>
      </c>
      <c r="AA16" t="s">
        <v>102</v>
      </c>
      <c r="AB16">
        <v>3</v>
      </c>
      <c r="AC16">
        <v>3</v>
      </c>
      <c r="AD16">
        <v>4</v>
      </c>
      <c r="AE16" t="s">
        <v>52</v>
      </c>
    </row>
    <row r="17" spans="1:31" x14ac:dyDescent="0.3">
      <c r="A17" t="s">
        <v>103</v>
      </c>
      <c r="B17" t="s">
        <v>104</v>
      </c>
      <c r="C17">
        <v>5</v>
      </c>
      <c r="D17" t="s">
        <v>62</v>
      </c>
      <c r="E17" t="s">
        <v>46</v>
      </c>
      <c r="F17" t="s">
        <v>56</v>
      </c>
      <c r="G17" t="s">
        <v>47</v>
      </c>
      <c r="H17" t="s">
        <v>63</v>
      </c>
      <c r="I17" t="s">
        <v>49</v>
      </c>
      <c r="K17" t="s">
        <v>50</v>
      </c>
      <c r="L17">
        <v>3</v>
      </c>
      <c r="M17">
        <v>3</v>
      </c>
      <c r="N17">
        <v>4</v>
      </c>
      <c r="O17">
        <v>3</v>
      </c>
      <c r="P17" t="s">
        <v>58</v>
      </c>
      <c r="Q17">
        <v>2</v>
      </c>
      <c r="R17">
        <v>3</v>
      </c>
      <c r="S17">
        <v>1</v>
      </c>
      <c r="T17">
        <v>3</v>
      </c>
      <c r="U17">
        <v>3</v>
      </c>
      <c r="V17">
        <v>3</v>
      </c>
      <c r="W17" t="s">
        <v>70</v>
      </c>
      <c r="X17">
        <v>3</v>
      </c>
      <c r="Y17" t="s">
        <v>52</v>
      </c>
      <c r="Z17" t="s">
        <v>42</v>
      </c>
      <c r="AA17">
        <v>2</v>
      </c>
      <c r="AB17">
        <v>3</v>
      </c>
      <c r="AC17">
        <v>1</v>
      </c>
      <c r="AD17">
        <v>4</v>
      </c>
      <c r="AE17" t="s">
        <v>42</v>
      </c>
    </row>
    <row r="18" spans="1:31" x14ac:dyDescent="0.3">
      <c r="A18" t="s">
        <v>105</v>
      </c>
      <c r="B18" t="s">
        <v>106</v>
      </c>
      <c r="C18">
        <v>6</v>
      </c>
      <c r="D18" t="s">
        <v>33</v>
      </c>
      <c r="E18" t="s">
        <v>46</v>
      </c>
      <c r="F18" t="s">
        <v>56</v>
      </c>
      <c r="G18" t="s">
        <v>86</v>
      </c>
      <c r="H18" t="s">
        <v>48</v>
      </c>
      <c r="I18" t="s">
        <v>38</v>
      </c>
      <c r="J18" t="s">
        <v>107</v>
      </c>
      <c r="K18" t="s">
        <v>81</v>
      </c>
      <c r="L18">
        <v>3</v>
      </c>
      <c r="M18">
        <v>3</v>
      </c>
      <c r="N18">
        <v>2</v>
      </c>
      <c r="O18">
        <v>2</v>
      </c>
      <c r="P18" t="s">
        <v>58</v>
      </c>
      <c r="Q18">
        <v>4</v>
      </c>
      <c r="R18">
        <v>2</v>
      </c>
      <c r="S18">
        <v>2</v>
      </c>
      <c r="T18">
        <v>1</v>
      </c>
      <c r="U18">
        <v>4</v>
      </c>
      <c r="V18">
        <v>4</v>
      </c>
      <c r="W18" t="s">
        <v>41</v>
      </c>
      <c r="X18">
        <v>3</v>
      </c>
      <c r="Y18" t="s">
        <v>42</v>
      </c>
      <c r="Z18" t="s">
        <v>52</v>
      </c>
      <c r="AA18" t="s">
        <v>108</v>
      </c>
      <c r="AB18">
        <v>2</v>
      </c>
      <c r="AC18">
        <v>1</v>
      </c>
      <c r="AD18">
        <v>4</v>
      </c>
      <c r="AE18" t="s">
        <v>89</v>
      </c>
    </row>
    <row r="19" spans="1:31" x14ac:dyDescent="0.3">
      <c r="A19" t="s">
        <v>109</v>
      </c>
      <c r="B19">
        <v>31</v>
      </c>
      <c r="C19">
        <v>6</v>
      </c>
      <c r="D19" t="s">
        <v>45</v>
      </c>
      <c r="E19" t="s">
        <v>46</v>
      </c>
      <c r="F19" t="s">
        <v>56</v>
      </c>
      <c r="G19" t="s">
        <v>47</v>
      </c>
      <c r="H19" t="s">
        <v>48</v>
      </c>
      <c r="I19" t="s">
        <v>49</v>
      </c>
      <c r="J19">
        <v>40</v>
      </c>
      <c r="K19" t="s">
        <v>50</v>
      </c>
      <c r="L19">
        <v>3</v>
      </c>
      <c r="M19">
        <v>3</v>
      </c>
      <c r="N19">
        <v>3</v>
      </c>
      <c r="O19">
        <v>1</v>
      </c>
      <c r="P19" t="s">
        <v>69</v>
      </c>
      <c r="Q19">
        <v>2</v>
      </c>
      <c r="R19">
        <v>3</v>
      </c>
      <c r="S19">
        <v>3</v>
      </c>
      <c r="T19">
        <v>3</v>
      </c>
      <c r="U19">
        <v>4</v>
      </c>
      <c r="V19">
        <v>3</v>
      </c>
      <c r="W19" t="s">
        <v>66</v>
      </c>
      <c r="X19">
        <v>3</v>
      </c>
      <c r="Y19" t="s">
        <v>42</v>
      </c>
      <c r="Z19" t="s">
        <v>42</v>
      </c>
      <c r="AA19">
        <v>1</v>
      </c>
      <c r="AB19">
        <v>3</v>
      </c>
      <c r="AC19">
        <v>1</v>
      </c>
      <c r="AD19">
        <v>4</v>
      </c>
      <c r="AE19" t="s">
        <v>89</v>
      </c>
    </row>
    <row r="20" spans="1:31" x14ac:dyDescent="0.3">
      <c r="A20" t="s">
        <v>110</v>
      </c>
      <c r="B20" t="s">
        <v>111</v>
      </c>
      <c r="C20">
        <v>5</v>
      </c>
      <c r="D20" t="s">
        <v>33</v>
      </c>
      <c r="E20" t="s">
        <v>112</v>
      </c>
      <c r="F20" t="s">
        <v>35</v>
      </c>
      <c r="G20" t="s">
        <v>47</v>
      </c>
      <c r="H20" t="s">
        <v>48</v>
      </c>
      <c r="I20" t="s">
        <v>38</v>
      </c>
      <c r="K20" t="s">
        <v>81</v>
      </c>
      <c r="L20">
        <v>4</v>
      </c>
      <c r="M20">
        <v>3</v>
      </c>
      <c r="N20">
        <v>3</v>
      </c>
      <c r="O20">
        <v>2</v>
      </c>
      <c r="P20" t="s">
        <v>58</v>
      </c>
      <c r="Q20">
        <v>4</v>
      </c>
      <c r="R20">
        <v>3</v>
      </c>
      <c r="S20">
        <v>4</v>
      </c>
      <c r="T20">
        <v>3</v>
      </c>
      <c r="U20">
        <v>3</v>
      </c>
      <c r="V20">
        <v>4</v>
      </c>
      <c r="W20" t="s">
        <v>41</v>
      </c>
      <c r="X20">
        <v>3</v>
      </c>
      <c r="Y20" t="s">
        <v>52</v>
      </c>
      <c r="Z20" t="s">
        <v>52</v>
      </c>
      <c r="AA20" t="s">
        <v>113</v>
      </c>
      <c r="AB20">
        <v>3</v>
      </c>
      <c r="AC20">
        <v>4</v>
      </c>
      <c r="AD20">
        <v>4</v>
      </c>
      <c r="AE20" t="s">
        <v>89</v>
      </c>
    </row>
    <row r="21" spans="1:31" x14ac:dyDescent="0.3">
      <c r="A21" t="s">
        <v>114</v>
      </c>
      <c r="B21" t="s">
        <v>115</v>
      </c>
      <c r="C21">
        <v>5</v>
      </c>
      <c r="D21" t="s">
        <v>45</v>
      </c>
      <c r="E21" t="s">
        <v>46</v>
      </c>
      <c r="F21" t="s">
        <v>56</v>
      </c>
      <c r="G21" t="s">
        <v>86</v>
      </c>
      <c r="H21" t="s">
        <v>48</v>
      </c>
      <c r="I21" t="s">
        <v>38</v>
      </c>
      <c r="J21" t="s">
        <v>116</v>
      </c>
      <c r="K21" t="s">
        <v>81</v>
      </c>
      <c r="L21">
        <v>5</v>
      </c>
      <c r="M21">
        <v>4</v>
      </c>
      <c r="N21">
        <v>5</v>
      </c>
      <c r="O21">
        <v>4</v>
      </c>
      <c r="P21" t="s">
        <v>51</v>
      </c>
      <c r="Q21">
        <v>5</v>
      </c>
      <c r="R21">
        <v>4</v>
      </c>
      <c r="S21">
        <v>4</v>
      </c>
      <c r="T21">
        <v>4</v>
      </c>
      <c r="U21">
        <v>4</v>
      </c>
      <c r="V21">
        <v>5</v>
      </c>
      <c r="W21" t="s">
        <v>70</v>
      </c>
      <c r="X21">
        <v>4</v>
      </c>
      <c r="Y21" t="s">
        <v>42</v>
      </c>
      <c r="Z21" t="s">
        <v>52</v>
      </c>
      <c r="AA21" t="s">
        <v>59</v>
      </c>
      <c r="AB21">
        <v>4</v>
      </c>
      <c r="AC21">
        <v>4</v>
      </c>
      <c r="AD21">
        <v>4</v>
      </c>
      <c r="AE21" t="s">
        <v>52</v>
      </c>
    </row>
    <row r="22" spans="1:31" x14ac:dyDescent="0.3">
      <c r="A22" t="s">
        <v>117</v>
      </c>
      <c r="B22">
        <v>24</v>
      </c>
      <c r="C22">
        <v>5</v>
      </c>
      <c r="D22" t="s">
        <v>45</v>
      </c>
      <c r="E22" t="s">
        <v>46</v>
      </c>
      <c r="F22" t="s">
        <v>56</v>
      </c>
      <c r="G22" t="s">
        <v>86</v>
      </c>
      <c r="H22" t="s">
        <v>48</v>
      </c>
      <c r="I22" t="s">
        <v>49</v>
      </c>
      <c r="K22" t="s">
        <v>81</v>
      </c>
      <c r="L22">
        <v>3</v>
      </c>
      <c r="M22">
        <v>3</v>
      </c>
      <c r="N22">
        <v>3</v>
      </c>
      <c r="O22">
        <v>3</v>
      </c>
      <c r="P22" t="s">
        <v>96</v>
      </c>
      <c r="Q22">
        <v>3</v>
      </c>
      <c r="R22">
        <v>3</v>
      </c>
      <c r="S22">
        <v>2</v>
      </c>
      <c r="T22">
        <v>3</v>
      </c>
      <c r="U22">
        <v>3</v>
      </c>
      <c r="V22">
        <v>3</v>
      </c>
      <c r="W22" t="s">
        <v>66</v>
      </c>
      <c r="X22">
        <v>3</v>
      </c>
      <c r="Y22" t="s">
        <v>42</v>
      </c>
      <c r="Z22" t="s">
        <v>52</v>
      </c>
      <c r="AA22" t="s">
        <v>59</v>
      </c>
      <c r="AB22">
        <v>3</v>
      </c>
      <c r="AC22">
        <v>3</v>
      </c>
      <c r="AD22">
        <v>3</v>
      </c>
      <c r="AE22" t="s">
        <v>52</v>
      </c>
    </row>
    <row r="23" spans="1:31" x14ac:dyDescent="0.3">
      <c r="A23" t="s">
        <v>118</v>
      </c>
      <c r="B23" t="s">
        <v>119</v>
      </c>
      <c r="C23">
        <v>5</v>
      </c>
      <c r="D23" t="s">
        <v>62</v>
      </c>
      <c r="E23" t="s">
        <v>46</v>
      </c>
      <c r="F23" t="s">
        <v>56</v>
      </c>
      <c r="G23" t="s">
        <v>47</v>
      </c>
      <c r="H23" t="s">
        <v>37</v>
      </c>
      <c r="I23" t="s">
        <v>38</v>
      </c>
      <c r="K23" t="s">
        <v>65</v>
      </c>
      <c r="L23">
        <v>2</v>
      </c>
      <c r="M23">
        <v>3</v>
      </c>
      <c r="N23">
        <v>3</v>
      </c>
      <c r="O23">
        <v>5</v>
      </c>
      <c r="P23" t="s">
        <v>58</v>
      </c>
      <c r="Q23">
        <v>2</v>
      </c>
      <c r="R23">
        <v>1</v>
      </c>
      <c r="S23">
        <v>2</v>
      </c>
      <c r="T23">
        <v>4</v>
      </c>
      <c r="U23">
        <v>3</v>
      </c>
      <c r="V23">
        <v>4</v>
      </c>
      <c r="W23" t="s">
        <v>41</v>
      </c>
      <c r="X23">
        <v>3</v>
      </c>
      <c r="Y23" t="s">
        <v>42</v>
      </c>
      <c r="Z23" t="s">
        <v>42</v>
      </c>
      <c r="AA23">
        <v>1</v>
      </c>
      <c r="AB23">
        <v>4</v>
      </c>
      <c r="AC23">
        <v>4</v>
      </c>
      <c r="AD23">
        <v>4</v>
      </c>
      <c r="AE23" t="s">
        <v>89</v>
      </c>
    </row>
    <row r="24" spans="1:31" x14ac:dyDescent="0.3">
      <c r="A24" t="s">
        <v>120</v>
      </c>
      <c r="B24">
        <v>30</v>
      </c>
      <c r="C24">
        <v>6</v>
      </c>
      <c r="D24" t="s">
        <v>33</v>
      </c>
      <c r="E24" t="s">
        <v>46</v>
      </c>
      <c r="F24" t="s">
        <v>56</v>
      </c>
      <c r="G24" t="s">
        <v>86</v>
      </c>
      <c r="H24" t="s">
        <v>37</v>
      </c>
      <c r="I24" t="s">
        <v>49</v>
      </c>
      <c r="J24" t="s">
        <v>121</v>
      </c>
      <c r="K24" t="s">
        <v>65</v>
      </c>
      <c r="L24">
        <v>1</v>
      </c>
      <c r="M24">
        <v>1</v>
      </c>
      <c r="N24">
        <v>5</v>
      </c>
      <c r="O24">
        <v>3</v>
      </c>
      <c r="P24" t="s">
        <v>96</v>
      </c>
      <c r="Q24">
        <v>5</v>
      </c>
      <c r="R24">
        <v>3</v>
      </c>
      <c r="S24">
        <v>3</v>
      </c>
      <c r="T24">
        <v>1</v>
      </c>
      <c r="U24">
        <v>5</v>
      </c>
      <c r="V24">
        <v>1</v>
      </c>
      <c r="W24" t="s">
        <v>75</v>
      </c>
      <c r="X24">
        <v>5</v>
      </c>
      <c r="Y24" t="s">
        <v>42</v>
      </c>
      <c r="Z24" t="s">
        <v>52</v>
      </c>
      <c r="AA24">
        <v>11</v>
      </c>
      <c r="AB24">
        <v>1</v>
      </c>
      <c r="AC24">
        <v>1</v>
      </c>
      <c r="AD24">
        <v>4</v>
      </c>
      <c r="AE24" t="s">
        <v>89</v>
      </c>
    </row>
    <row r="25" spans="1:31" x14ac:dyDescent="0.3">
      <c r="A25" t="s">
        <v>122</v>
      </c>
      <c r="B25" t="s">
        <v>123</v>
      </c>
      <c r="C25">
        <v>6</v>
      </c>
      <c r="D25" t="s">
        <v>33</v>
      </c>
      <c r="E25" t="s">
        <v>46</v>
      </c>
      <c r="F25" t="s">
        <v>56</v>
      </c>
      <c r="G25" t="s">
        <v>47</v>
      </c>
      <c r="H25" t="s">
        <v>37</v>
      </c>
      <c r="I25" t="s">
        <v>38</v>
      </c>
      <c r="J25" t="s">
        <v>124</v>
      </c>
      <c r="K25" t="s">
        <v>39</v>
      </c>
      <c r="L25">
        <v>3</v>
      </c>
      <c r="M25">
        <v>5</v>
      </c>
      <c r="N25">
        <v>3</v>
      </c>
      <c r="O25">
        <v>2</v>
      </c>
      <c r="P25" t="s">
        <v>58</v>
      </c>
      <c r="Q25">
        <v>4</v>
      </c>
      <c r="R25">
        <v>1</v>
      </c>
      <c r="S25">
        <v>4</v>
      </c>
      <c r="T25">
        <v>5</v>
      </c>
      <c r="U25">
        <v>5</v>
      </c>
      <c r="V25">
        <v>5</v>
      </c>
      <c r="W25" t="s">
        <v>41</v>
      </c>
      <c r="X25">
        <v>4</v>
      </c>
      <c r="Y25" t="s">
        <v>52</v>
      </c>
      <c r="Z25" t="s">
        <v>52</v>
      </c>
      <c r="AA25" t="s">
        <v>59</v>
      </c>
      <c r="AB25">
        <v>5</v>
      </c>
      <c r="AC25">
        <v>4</v>
      </c>
      <c r="AD25">
        <v>2</v>
      </c>
      <c r="AE25" t="s">
        <v>89</v>
      </c>
    </row>
    <row r="26" spans="1:31" x14ac:dyDescent="0.3">
      <c r="A26" t="s">
        <v>125</v>
      </c>
      <c r="B26" t="s">
        <v>126</v>
      </c>
      <c r="C26">
        <v>5</v>
      </c>
      <c r="D26" t="s">
        <v>45</v>
      </c>
      <c r="E26" t="s">
        <v>112</v>
      </c>
      <c r="F26" t="s">
        <v>35</v>
      </c>
      <c r="G26" t="s">
        <v>47</v>
      </c>
      <c r="H26" t="s">
        <v>63</v>
      </c>
      <c r="I26" t="s">
        <v>49</v>
      </c>
      <c r="K26" t="s">
        <v>50</v>
      </c>
      <c r="L26">
        <v>2</v>
      </c>
      <c r="M26">
        <v>4</v>
      </c>
      <c r="N26">
        <v>3</v>
      </c>
      <c r="O26">
        <v>4</v>
      </c>
      <c r="P26" t="s">
        <v>69</v>
      </c>
      <c r="Q26">
        <v>4</v>
      </c>
      <c r="R26">
        <v>3</v>
      </c>
      <c r="S26">
        <v>3</v>
      </c>
      <c r="T26">
        <v>1</v>
      </c>
      <c r="U26">
        <v>3</v>
      </c>
      <c r="V26">
        <v>4</v>
      </c>
      <c r="W26" t="s">
        <v>41</v>
      </c>
      <c r="X26">
        <v>4</v>
      </c>
      <c r="Y26" t="s">
        <v>42</v>
      </c>
      <c r="Z26" t="s">
        <v>42</v>
      </c>
      <c r="AA26" t="s">
        <v>127</v>
      </c>
      <c r="AB26">
        <v>3</v>
      </c>
      <c r="AC26">
        <v>3</v>
      </c>
      <c r="AD26">
        <v>3</v>
      </c>
      <c r="AE26" t="s">
        <v>52</v>
      </c>
    </row>
    <row r="27" spans="1:31" x14ac:dyDescent="0.3">
      <c r="A27" t="s">
        <v>128</v>
      </c>
      <c r="B27">
        <v>29</v>
      </c>
      <c r="C27">
        <v>5</v>
      </c>
      <c r="D27" t="s">
        <v>33</v>
      </c>
      <c r="E27" t="s">
        <v>46</v>
      </c>
      <c r="F27" t="s">
        <v>56</v>
      </c>
      <c r="G27" t="s">
        <v>86</v>
      </c>
      <c r="H27" t="s">
        <v>63</v>
      </c>
      <c r="I27" t="s">
        <v>49</v>
      </c>
      <c r="J27">
        <v>10</v>
      </c>
      <c r="K27" t="s">
        <v>39</v>
      </c>
      <c r="L27">
        <v>1</v>
      </c>
      <c r="M27">
        <v>1</v>
      </c>
      <c r="N27">
        <v>1</v>
      </c>
      <c r="O27">
        <v>1</v>
      </c>
      <c r="P27" t="s">
        <v>58</v>
      </c>
      <c r="Q27">
        <v>1</v>
      </c>
      <c r="R27">
        <v>3</v>
      </c>
      <c r="S27">
        <v>5</v>
      </c>
      <c r="T27">
        <v>5</v>
      </c>
      <c r="U27">
        <v>2</v>
      </c>
      <c r="V27">
        <v>2</v>
      </c>
      <c r="W27" t="s">
        <v>70</v>
      </c>
      <c r="X27">
        <v>3</v>
      </c>
      <c r="Y27" t="s">
        <v>52</v>
      </c>
      <c r="Z27" t="s">
        <v>42</v>
      </c>
      <c r="AA27">
        <v>5</v>
      </c>
      <c r="AB27">
        <v>1</v>
      </c>
      <c r="AC27">
        <v>1</v>
      </c>
      <c r="AD27">
        <v>3</v>
      </c>
      <c r="AE27" t="s">
        <v>42</v>
      </c>
    </row>
    <row r="28" spans="1:31" x14ac:dyDescent="0.3">
      <c r="A28" t="s">
        <v>129</v>
      </c>
      <c r="B28" t="s">
        <v>130</v>
      </c>
      <c r="C28">
        <v>6</v>
      </c>
      <c r="D28" t="s">
        <v>33</v>
      </c>
      <c r="E28" t="s">
        <v>46</v>
      </c>
      <c r="F28" t="s">
        <v>56</v>
      </c>
      <c r="G28" t="s">
        <v>47</v>
      </c>
      <c r="H28" t="s">
        <v>37</v>
      </c>
      <c r="I28" t="s">
        <v>49</v>
      </c>
      <c r="J28">
        <v>5</v>
      </c>
      <c r="K28" t="s">
        <v>65</v>
      </c>
      <c r="L28">
        <v>5</v>
      </c>
      <c r="M28">
        <v>5</v>
      </c>
      <c r="N28">
        <v>5</v>
      </c>
      <c r="O28">
        <v>5</v>
      </c>
      <c r="P28" t="s">
        <v>69</v>
      </c>
      <c r="Q28">
        <v>5</v>
      </c>
      <c r="R28">
        <v>5</v>
      </c>
      <c r="S28">
        <v>5</v>
      </c>
      <c r="T28">
        <v>4</v>
      </c>
      <c r="U28">
        <v>5</v>
      </c>
      <c r="V28">
        <v>5</v>
      </c>
      <c r="W28" t="s">
        <v>41</v>
      </c>
      <c r="X28">
        <v>5</v>
      </c>
      <c r="Y28" t="s">
        <v>42</v>
      </c>
      <c r="Z28" t="s">
        <v>42</v>
      </c>
      <c r="AA28" t="s">
        <v>59</v>
      </c>
      <c r="AB28">
        <v>5</v>
      </c>
      <c r="AC28">
        <v>4</v>
      </c>
      <c r="AD28">
        <v>5</v>
      </c>
      <c r="AE28" t="s">
        <v>89</v>
      </c>
    </row>
    <row r="29" spans="1:31" x14ac:dyDescent="0.3">
      <c r="A29" t="s">
        <v>131</v>
      </c>
      <c r="B29" t="s">
        <v>132</v>
      </c>
      <c r="C29">
        <v>5</v>
      </c>
      <c r="D29" t="s">
        <v>33</v>
      </c>
      <c r="E29" t="s">
        <v>46</v>
      </c>
      <c r="F29" t="s">
        <v>56</v>
      </c>
      <c r="G29" t="s">
        <v>47</v>
      </c>
      <c r="H29" t="s">
        <v>63</v>
      </c>
      <c r="I29" t="s">
        <v>49</v>
      </c>
      <c r="J29" t="s">
        <v>133</v>
      </c>
      <c r="K29" t="s">
        <v>65</v>
      </c>
      <c r="L29">
        <v>4</v>
      </c>
      <c r="M29">
        <v>4</v>
      </c>
      <c r="N29">
        <v>4</v>
      </c>
      <c r="O29">
        <v>4</v>
      </c>
      <c r="P29" t="s">
        <v>51</v>
      </c>
      <c r="Q29">
        <v>4</v>
      </c>
      <c r="R29">
        <v>3</v>
      </c>
      <c r="S29">
        <v>4</v>
      </c>
      <c r="T29">
        <v>2</v>
      </c>
      <c r="U29">
        <v>4</v>
      </c>
      <c r="V29">
        <v>4</v>
      </c>
      <c r="W29" t="s">
        <v>41</v>
      </c>
      <c r="X29">
        <v>4</v>
      </c>
      <c r="Y29" t="s">
        <v>42</v>
      </c>
      <c r="Z29" t="s">
        <v>42</v>
      </c>
      <c r="AA29">
        <v>3</v>
      </c>
      <c r="AB29">
        <v>4</v>
      </c>
      <c r="AC29">
        <v>4</v>
      </c>
      <c r="AD29">
        <v>4</v>
      </c>
      <c r="AE29" t="s">
        <v>89</v>
      </c>
    </row>
    <row r="30" spans="1:31" x14ac:dyDescent="0.3">
      <c r="A30" t="s">
        <v>134</v>
      </c>
      <c r="B30">
        <v>32</v>
      </c>
      <c r="C30">
        <v>5</v>
      </c>
      <c r="D30" t="s">
        <v>33</v>
      </c>
      <c r="E30" t="s">
        <v>46</v>
      </c>
      <c r="F30" t="s">
        <v>56</v>
      </c>
      <c r="G30" t="s">
        <v>47</v>
      </c>
      <c r="H30" t="s">
        <v>48</v>
      </c>
      <c r="I30" t="s">
        <v>49</v>
      </c>
      <c r="J30">
        <v>30</v>
      </c>
      <c r="K30" t="s">
        <v>81</v>
      </c>
      <c r="L30">
        <v>4</v>
      </c>
      <c r="M30">
        <v>4</v>
      </c>
      <c r="N30">
        <v>5</v>
      </c>
      <c r="O30">
        <v>3</v>
      </c>
      <c r="P30" t="s">
        <v>69</v>
      </c>
      <c r="Q30">
        <v>1</v>
      </c>
      <c r="R30">
        <v>2</v>
      </c>
      <c r="S30">
        <v>4</v>
      </c>
      <c r="T30">
        <v>4</v>
      </c>
      <c r="U30">
        <v>4</v>
      </c>
      <c r="V30">
        <v>5</v>
      </c>
      <c r="W30" t="s">
        <v>41</v>
      </c>
      <c r="X30">
        <v>4</v>
      </c>
      <c r="Y30" t="s">
        <v>42</v>
      </c>
      <c r="Z30" t="s">
        <v>42</v>
      </c>
      <c r="AA30" t="s">
        <v>59</v>
      </c>
      <c r="AB30">
        <v>4</v>
      </c>
      <c r="AC30">
        <v>2</v>
      </c>
      <c r="AD30">
        <v>3</v>
      </c>
      <c r="AE30" t="s">
        <v>89</v>
      </c>
    </row>
    <row r="31" spans="1:31" x14ac:dyDescent="0.3">
      <c r="A31" t="s">
        <v>135</v>
      </c>
      <c r="B31" t="s">
        <v>136</v>
      </c>
      <c r="C31">
        <v>6</v>
      </c>
      <c r="D31" t="s">
        <v>33</v>
      </c>
      <c r="E31" t="s">
        <v>46</v>
      </c>
      <c r="F31" t="s">
        <v>35</v>
      </c>
      <c r="G31" t="s">
        <v>47</v>
      </c>
      <c r="H31" t="s">
        <v>48</v>
      </c>
      <c r="I31" t="s">
        <v>38</v>
      </c>
      <c r="J31">
        <v>100</v>
      </c>
      <c r="K31" t="s">
        <v>50</v>
      </c>
      <c r="L31">
        <v>3</v>
      </c>
      <c r="M31">
        <v>3</v>
      </c>
      <c r="N31">
        <v>3</v>
      </c>
      <c r="O31">
        <v>4</v>
      </c>
      <c r="P31" t="s">
        <v>40</v>
      </c>
      <c r="Q31">
        <v>4</v>
      </c>
      <c r="R31">
        <v>3</v>
      </c>
      <c r="S31">
        <v>3</v>
      </c>
      <c r="T31">
        <v>3</v>
      </c>
      <c r="U31">
        <v>4</v>
      </c>
      <c r="V31">
        <v>4</v>
      </c>
      <c r="W31" t="s">
        <v>41</v>
      </c>
      <c r="X31">
        <v>3</v>
      </c>
      <c r="Y31" t="s">
        <v>42</v>
      </c>
      <c r="Z31" t="s">
        <v>52</v>
      </c>
      <c r="AA31">
        <v>3</v>
      </c>
      <c r="AB31">
        <v>3</v>
      </c>
      <c r="AC31">
        <v>3</v>
      </c>
      <c r="AD31">
        <v>3</v>
      </c>
      <c r="AE31" t="s">
        <v>89</v>
      </c>
    </row>
    <row r="32" spans="1:31" x14ac:dyDescent="0.3">
      <c r="A32" t="s">
        <v>137</v>
      </c>
      <c r="B32" t="s">
        <v>138</v>
      </c>
      <c r="C32">
        <v>6</v>
      </c>
      <c r="D32" t="s">
        <v>33</v>
      </c>
      <c r="E32" t="s">
        <v>46</v>
      </c>
      <c r="F32" t="s">
        <v>56</v>
      </c>
      <c r="G32" t="s">
        <v>36</v>
      </c>
      <c r="H32" t="s">
        <v>37</v>
      </c>
      <c r="I32" t="s">
        <v>38</v>
      </c>
      <c r="J32">
        <v>4</v>
      </c>
      <c r="K32" t="s">
        <v>50</v>
      </c>
      <c r="L32">
        <v>5</v>
      </c>
      <c r="M32">
        <v>5</v>
      </c>
      <c r="N32">
        <v>5</v>
      </c>
      <c r="O32">
        <v>3</v>
      </c>
      <c r="P32" t="s">
        <v>58</v>
      </c>
      <c r="Q32">
        <v>3</v>
      </c>
      <c r="R32">
        <v>4</v>
      </c>
      <c r="S32">
        <v>4</v>
      </c>
      <c r="T32">
        <v>5</v>
      </c>
      <c r="U32">
        <v>4</v>
      </c>
      <c r="V32">
        <v>5</v>
      </c>
      <c r="W32" t="s">
        <v>66</v>
      </c>
      <c r="X32">
        <v>5</v>
      </c>
      <c r="Y32" t="s">
        <v>52</v>
      </c>
      <c r="Z32" t="s">
        <v>52</v>
      </c>
      <c r="AA32" t="s">
        <v>139</v>
      </c>
      <c r="AB32">
        <v>1</v>
      </c>
      <c r="AC32">
        <v>1</v>
      </c>
      <c r="AD32">
        <v>4</v>
      </c>
      <c r="AE32" t="s">
        <v>52</v>
      </c>
    </row>
    <row r="33" spans="1:31" x14ac:dyDescent="0.3">
      <c r="A33" t="s">
        <v>140</v>
      </c>
      <c r="B33" t="s">
        <v>141</v>
      </c>
      <c r="C33">
        <v>5</v>
      </c>
      <c r="D33" t="s">
        <v>33</v>
      </c>
      <c r="E33" t="s">
        <v>34</v>
      </c>
      <c r="F33" t="s">
        <v>56</v>
      </c>
      <c r="G33" t="s">
        <v>47</v>
      </c>
      <c r="H33" t="s">
        <v>48</v>
      </c>
      <c r="I33" t="s">
        <v>38</v>
      </c>
      <c r="K33" t="s">
        <v>81</v>
      </c>
      <c r="L33">
        <v>4</v>
      </c>
      <c r="M33">
        <v>4</v>
      </c>
      <c r="N33">
        <v>4</v>
      </c>
      <c r="O33">
        <v>3</v>
      </c>
      <c r="P33" t="s">
        <v>58</v>
      </c>
      <c r="Q33">
        <v>3</v>
      </c>
      <c r="R33">
        <v>2</v>
      </c>
      <c r="S33">
        <v>2</v>
      </c>
      <c r="T33">
        <v>2</v>
      </c>
      <c r="U33">
        <v>3</v>
      </c>
      <c r="V33">
        <v>4</v>
      </c>
      <c r="W33" t="s">
        <v>66</v>
      </c>
      <c r="X33">
        <v>3</v>
      </c>
      <c r="Y33" t="s">
        <v>42</v>
      </c>
      <c r="Z33" t="s">
        <v>52</v>
      </c>
      <c r="AA33">
        <v>2</v>
      </c>
      <c r="AB33">
        <v>2</v>
      </c>
      <c r="AC33">
        <v>2</v>
      </c>
      <c r="AD33">
        <v>4</v>
      </c>
      <c r="AE33" t="s">
        <v>52</v>
      </c>
    </row>
    <row r="34" spans="1:31" x14ac:dyDescent="0.3">
      <c r="A34" t="s">
        <v>142</v>
      </c>
      <c r="B34" t="s">
        <v>143</v>
      </c>
      <c r="C34">
        <v>6</v>
      </c>
      <c r="D34" t="s">
        <v>33</v>
      </c>
      <c r="E34" t="s">
        <v>46</v>
      </c>
      <c r="F34" t="s">
        <v>56</v>
      </c>
      <c r="G34" t="s">
        <v>86</v>
      </c>
      <c r="H34" t="s">
        <v>48</v>
      </c>
      <c r="I34" t="s">
        <v>38</v>
      </c>
      <c r="K34" t="s">
        <v>81</v>
      </c>
      <c r="L34">
        <v>4</v>
      </c>
      <c r="M34">
        <v>4</v>
      </c>
      <c r="N34">
        <v>4</v>
      </c>
      <c r="O34">
        <v>4</v>
      </c>
      <c r="P34" t="s">
        <v>51</v>
      </c>
      <c r="Q34">
        <v>3</v>
      </c>
      <c r="R34">
        <v>3</v>
      </c>
      <c r="S34">
        <v>4</v>
      </c>
      <c r="T34">
        <v>4</v>
      </c>
      <c r="U34">
        <v>4</v>
      </c>
      <c r="V34">
        <v>4</v>
      </c>
      <c r="W34" t="s">
        <v>41</v>
      </c>
      <c r="X34">
        <v>4</v>
      </c>
      <c r="Y34" t="s">
        <v>52</v>
      </c>
      <c r="Z34" t="s">
        <v>52</v>
      </c>
      <c r="AA34">
        <v>1</v>
      </c>
      <c r="AB34">
        <v>3</v>
      </c>
      <c r="AC34">
        <v>3</v>
      </c>
      <c r="AD34">
        <v>3</v>
      </c>
      <c r="AE34" t="s">
        <v>89</v>
      </c>
    </row>
    <row r="35" spans="1:31" x14ac:dyDescent="0.3">
      <c r="A35" t="s">
        <v>144</v>
      </c>
      <c r="B35">
        <v>36</v>
      </c>
      <c r="C35">
        <v>5</v>
      </c>
      <c r="D35" t="s">
        <v>45</v>
      </c>
      <c r="E35" t="s">
        <v>46</v>
      </c>
      <c r="F35" t="s">
        <v>56</v>
      </c>
      <c r="G35" t="s">
        <v>36</v>
      </c>
      <c r="H35" t="s">
        <v>48</v>
      </c>
      <c r="I35" t="s">
        <v>38</v>
      </c>
      <c r="J35">
        <v>8</v>
      </c>
      <c r="K35" t="s">
        <v>50</v>
      </c>
      <c r="L35">
        <v>2</v>
      </c>
      <c r="M35">
        <v>2</v>
      </c>
      <c r="N35">
        <v>1</v>
      </c>
      <c r="O35">
        <v>1</v>
      </c>
      <c r="P35" t="s">
        <v>58</v>
      </c>
      <c r="Q35">
        <v>5</v>
      </c>
      <c r="R35">
        <v>5</v>
      </c>
      <c r="S35">
        <v>3</v>
      </c>
      <c r="T35">
        <v>1</v>
      </c>
      <c r="U35">
        <v>1</v>
      </c>
      <c r="V35">
        <v>3</v>
      </c>
      <c r="W35" t="s">
        <v>75</v>
      </c>
      <c r="X35">
        <v>1</v>
      </c>
      <c r="Y35" t="s">
        <v>42</v>
      </c>
      <c r="Z35" t="s">
        <v>42</v>
      </c>
      <c r="AA35" t="s">
        <v>145</v>
      </c>
      <c r="AB35">
        <v>1</v>
      </c>
      <c r="AC35">
        <v>1</v>
      </c>
      <c r="AD35">
        <v>1</v>
      </c>
      <c r="AE35" t="s">
        <v>42</v>
      </c>
    </row>
    <row r="36" spans="1:31" x14ac:dyDescent="0.3">
      <c r="A36" t="s">
        <v>146</v>
      </c>
      <c r="B36" t="s">
        <v>147</v>
      </c>
      <c r="C36">
        <v>5</v>
      </c>
      <c r="D36" t="s">
        <v>62</v>
      </c>
      <c r="E36" t="s">
        <v>46</v>
      </c>
      <c r="F36" t="s">
        <v>35</v>
      </c>
      <c r="G36" t="s">
        <v>47</v>
      </c>
      <c r="H36" t="s">
        <v>48</v>
      </c>
      <c r="I36" t="s">
        <v>49</v>
      </c>
      <c r="J36">
        <v>500</v>
      </c>
      <c r="K36" t="s">
        <v>50</v>
      </c>
      <c r="L36">
        <v>5</v>
      </c>
      <c r="M36">
        <v>5</v>
      </c>
      <c r="N36">
        <v>5</v>
      </c>
      <c r="O36">
        <v>1</v>
      </c>
      <c r="P36" t="s">
        <v>58</v>
      </c>
      <c r="Q36">
        <v>5</v>
      </c>
      <c r="R36">
        <v>5</v>
      </c>
      <c r="S36">
        <v>5</v>
      </c>
      <c r="T36">
        <v>1</v>
      </c>
      <c r="U36">
        <v>5</v>
      </c>
      <c r="V36">
        <v>5</v>
      </c>
      <c r="W36" t="s">
        <v>70</v>
      </c>
      <c r="X36">
        <v>5</v>
      </c>
      <c r="Y36" t="s">
        <v>42</v>
      </c>
      <c r="Z36" t="s">
        <v>42</v>
      </c>
      <c r="AA36">
        <v>2</v>
      </c>
      <c r="AB36">
        <v>5</v>
      </c>
      <c r="AC36">
        <v>5</v>
      </c>
      <c r="AD36">
        <v>5</v>
      </c>
      <c r="AE36" t="s">
        <v>52</v>
      </c>
    </row>
    <row r="37" spans="1:31" x14ac:dyDescent="0.3">
      <c r="A37" t="s">
        <v>148</v>
      </c>
      <c r="B37" t="s">
        <v>149</v>
      </c>
      <c r="C37">
        <v>6</v>
      </c>
      <c r="D37" t="s">
        <v>33</v>
      </c>
      <c r="E37" t="s">
        <v>46</v>
      </c>
      <c r="F37" t="s">
        <v>56</v>
      </c>
      <c r="G37" t="s">
        <v>36</v>
      </c>
      <c r="H37" t="s">
        <v>63</v>
      </c>
      <c r="I37" t="s">
        <v>150</v>
      </c>
      <c r="J37" t="s">
        <v>151</v>
      </c>
      <c r="K37" t="s">
        <v>39</v>
      </c>
      <c r="L37">
        <v>4</v>
      </c>
      <c r="M37">
        <v>4</v>
      </c>
      <c r="N37">
        <v>4</v>
      </c>
      <c r="O37">
        <v>1</v>
      </c>
      <c r="P37" t="s">
        <v>51</v>
      </c>
      <c r="Q37">
        <v>5</v>
      </c>
      <c r="R37">
        <v>3</v>
      </c>
      <c r="S37">
        <v>2</v>
      </c>
      <c r="T37">
        <v>4</v>
      </c>
      <c r="U37">
        <v>5</v>
      </c>
      <c r="V37">
        <v>5</v>
      </c>
      <c r="W37" t="s">
        <v>75</v>
      </c>
      <c r="X37">
        <v>4</v>
      </c>
      <c r="Y37" t="s">
        <v>42</v>
      </c>
      <c r="Z37" t="s">
        <v>42</v>
      </c>
      <c r="AA37" t="s">
        <v>152</v>
      </c>
      <c r="AB37">
        <v>3</v>
      </c>
      <c r="AC37">
        <v>4</v>
      </c>
      <c r="AD37">
        <v>5</v>
      </c>
      <c r="AE37" t="s">
        <v>52</v>
      </c>
    </row>
    <row r="38" spans="1:31" x14ac:dyDescent="0.3">
      <c r="A38" t="s">
        <v>153</v>
      </c>
      <c r="B38" t="s">
        <v>154</v>
      </c>
      <c r="C38">
        <v>6</v>
      </c>
      <c r="D38" t="s">
        <v>33</v>
      </c>
      <c r="E38" t="s">
        <v>46</v>
      </c>
      <c r="F38" t="s">
        <v>56</v>
      </c>
      <c r="G38" t="s">
        <v>86</v>
      </c>
      <c r="H38" t="s">
        <v>63</v>
      </c>
      <c r="I38" t="s">
        <v>38</v>
      </c>
      <c r="J38" t="s">
        <v>151</v>
      </c>
      <c r="K38" t="s">
        <v>39</v>
      </c>
      <c r="L38">
        <v>5</v>
      </c>
      <c r="M38">
        <v>5</v>
      </c>
      <c r="N38">
        <v>5</v>
      </c>
      <c r="O38">
        <v>1</v>
      </c>
      <c r="P38" t="s">
        <v>58</v>
      </c>
      <c r="Q38">
        <v>4</v>
      </c>
      <c r="R38">
        <v>4</v>
      </c>
      <c r="S38">
        <v>4</v>
      </c>
      <c r="T38">
        <v>4</v>
      </c>
      <c r="U38">
        <v>4</v>
      </c>
      <c r="V38">
        <v>5</v>
      </c>
      <c r="W38" t="s">
        <v>41</v>
      </c>
      <c r="X38">
        <v>4</v>
      </c>
      <c r="Y38" t="s">
        <v>52</v>
      </c>
      <c r="Z38" t="s">
        <v>42</v>
      </c>
      <c r="AA38" t="s">
        <v>59</v>
      </c>
      <c r="AB38">
        <v>1</v>
      </c>
      <c r="AC38">
        <v>4</v>
      </c>
      <c r="AD38">
        <v>4</v>
      </c>
      <c r="AE38" t="s">
        <v>52</v>
      </c>
    </row>
    <row r="39" spans="1:31" x14ac:dyDescent="0.3">
      <c r="A39" t="s">
        <v>155</v>
      </c>
      <c r="B39" t="s">
        <v>156</v>
      </c>
      <c r="C39">
        <v>5</v>
      </c>
      <c r="D39" t="s">
        <v>62</v>
      </c>
      <c r="E39" t="s">
        <v>46</v>
      </c>
      <c r="F39" t="s">
        <v>56</v>
      </c>
      <c r="G39" t="s">
        <v>47</v>
      </c>
      <c r="H39" t="s">
        <v>37</v>
      </c>
      <c r="I39" t="s">
        <v>49</v>
      </c>
      <c r="J39" t="s">
        <v>157</v>
      </c>
      <c r="K39" t="s">
        <v>39</v>
      </c>
      <c r="L39">
        <v>4</v>
      </c>
      <c r="M39">
        <v>3</v>
      </c>
      <c r="N39">
        <v>3</v>
      </c>
      <c r="O39">
        <v>3</v>
      </c>
      <c r="P39" t="s">
        <v>69</v>
      </c>
      <c r="Q39">
        <v>4</v>
      </c>
      <c r="R39">
        <v>3</v>
      </c>
      <c r="S39">
        <v>2</v>
      </c>
      <c r="T39">
        <v>3</v>
      </c>
      <c r="U39">
        <v>3</v>
      </c>
      <c r="V39">
        <v>4</v>
      </c>
      <c r="W39" t="s">
        <v>41</v>
      </c>
      <c r="X39">
        <v>3</v>
      </c>
      <c r="Y39" t="s">
        <v>42</v>
      </c>
      <c r="Z39" t="s">
        <v>42</v>
      </c>
      <c r="AA39" t="s">
        <v>158</v>
      </c>
      <c r="AB39">
        <v>4</v>
      </c>
      <c r="AC39">
        <v>3</v>
      </c>
      <c r="AD39">
        <v>4</v>
      </c>
      <c r="AE39" t="s">
        <v>89</v>
      </c>
    </row>
    <row r="40" spans="1:31" x14ac:dyDescent="0.3">
      <c r="A40" t="s">
        <v>159</v>
      </c>
      <c r="B40" t="s">
        <v>160</v>
      </c>
      <c r="C40">
        <v>5</v>
      </c>
      <c r="D40" t="s">
        <v>62</v>
      </c>
      <c r="E40" t="s">
        <v>84</v>
      </c>
      <c r="F40" t="s">
        <v>56</v>
      </c>
      <c r="G40" t="s">
        <v>47</v>
      </c>
      <c r="H40" t="s">
        <v>63</v>
      </c>
      <c r="I40" t="s">
        <v>49</v>
      </c>
      <c r="J40" t="s">
        <v>161</v>
      </c>
      <c r="K40" t="s">
        <v>39</v>
      </c>
      <c r="L40">
        <v>4</v>
      </c>
      <c r="M40">
        <v>4</v>
      </c>
      <c r="N40">
        <v>3</v>
      </c>
      <c r="O40">
        <v>3</v>
      </c>
      <c r="P40" t="s">
        <v>69</v>
      </c>
      <c r="Q40">
        <v>4</v>
      </c>
      <c r="R40">
        <v>4</v>
      </c>
      <c r="S40">
        <v>2</v>
      </c>
      <c r="T40">
        <v>4</v>
      </c>
      <c r="U40">
        <v>4</v>
      </c>
      <c r="V40">
        <v>5</v>
      </c>
      <c r="W40" t="s">
        <v>41</v>
      </c>
      <c r="X40">
        <v>3</v>
      </c>
      <c r="Y40" t="s">
        <v>42</v>
      </c>
      <c r="Z40" t="s">
        <v>42</v>
      </c>
      <c r="AA40">
        <v>4</v>
      </c>
      <c r="AB40">
        <v>4</v>
      </c>
      <c r="AC40">
        <v>2</v>
      </c>
      <c r="AD40">
        <v>4</v>
      </c>
      <c r="AE40" t="s">
        <v>89</v>
      </c>
    </row>
    <row r="41" spans="1:31" x14ac:dyDescent="0.3">
      <c r="A41" t="s">
        <v>162</v>
      </c>
      <c r="B41" t="s">
        <v>163</v>
      </c>
      <c r="C41">
        <v>6</v>
      </c>
      <c r="D41" t="s">
        <v>33</v>
      </c>
      <c r="E41" t="s">
        <v>46</v>
      </c>
      <c r="F41" t="s">
        <v>56</v>
      </c>
      <c r="G41" t="s">
        <v>47</v>
      </c>
      <c r="H41" t="s">
        <v>48</v>
      </c>
      <c r="I41" t="s">
        <v>49</v>
      </c>
      <c r="J41">
        <v>3</v>
      </c>
      <c r="K41" t="s">
        <v>39</v>
      </c>
      <c r="L41">
        <v>4</v>
      </c>
      <c r="M41">
        <v>4</v>
      </c>
      <c r="N41">
        <v>4</v>
      </c>
      <c r="O41">
        <v>1</v>
      </c>
      <c r="P41" t="s">
        <v>51</v>
      </c>
      <c r="Q41">
        <v>4</v>
      </c>
      <c r="R41">
        <v>4</v>
      </c>
      <c r="S41">
        <v>3</v>
      </c>
      <c r="T41">
        <v>4</v>
      </c>
      <c r="U41">
        <v>4</v>
      </c>
      <c r="V41">
        <v>5</v>
      </c>
      <c r="W41" t="s">
        <v>66</v>
      </c>
      <c r="X41">
        <v>3</v>
      </c>
      <c r="Y41" t="s">
        <v>42</v>
      </c>
      <c r="Z41" t="s">
        <v>42</v>
      </c>
      <c r="AA41" t="s">
        <v>164</v>
      </c>
      <c r="AB41">
        <v>4</v>
      </c>
      <c r="AC41">
        <v>2</v>
      </c>
      <c r="AD41">
        <v>3</v>
      </c>
      <c r="AE41" t="s">
        <v>52</v>
      </c>
    </row>
    <row r="42" spans="1:31" x14ac:dyDescent="0.3">
      <c r="A42" t="s">
        <v>165</v>
      </c>
      <c r="B42" t="s">
        <v>166</v>
      </c>
      <c r="C42">
        <v>5</v>
      </c>
      <c r="D42" t="s">
        <v>33</v>
      </c>
      <c r="E42" t="s">
        <v>46</v>
      </c>
      <c r="F42" t="s">
        <v>56</v>
      </c>
      <c r="G42" t="s">
        <v>36</v>
      </c>
      <c r="H42" t="s">
        <v>37</v>
      </c>
      <c r="I42" t="s">
        <v>49</v>
      </c>
      <c r="J42" t="s">
        <v>167</v>
      </c>
      <c r="K42" t="s">
        <v>65</v>
      </c>
      <c r="L42">
        <v>5</v>
      </c>
      <c r="M42">
        <v>4</v>
      </c>
      <c r="N42">
        <v>2</v>
      </c>
      <c r="O42">
        <v>1</v>
      </c>
      <c r="P42" t="s">
        <v>96</v>
      </c>
      <c r="Q42">
        <v>4</v>
      </c>
      <c r="R42">
        <v>5</v>
      </c>
      <c r="S42">
        <v>3</v>
      </c>
      <c r="T42">
        <v>3</v>
      </c>
      <c r="U42">
        <v>4</v>
      </c>
      <c r="V42">
        <v>5</v>
      </c>
      <c r="W42" t="s">
        <v>41</v>
      </c>
      <c r="X42">
        <v>5</v>
      </c>
      <c r="Y42" t="s">
        <v>42</v>
      </c>
      <c r="Z42" t="s">
        <v>42</v>
      </c>
      <c r="AA42" t="s">
        <v>168</v>
      </c>
      <c r="AB42">
        <v>5</v>
      </c>
      <c r="AC42">
        <v>1</v>
      </c>
      <c r="AD42">
        <v>1</v>
      </c>
      <c r="AE42" t="s">
        <v>89</v>
      </c>
    </row>
    <row r="43" spans="1:31" x14ac:dyDescent="0.3">
      <c r="A43" t="s">
        <v>169</v>
      </c>
      <c r="B43" t="s">
        <v>170</v>
      </c>
      <c r="C43">
        <v>6</v>
      </c>
      <c r="D43" t="s">
        <v>33</v>
      </c>
      <c r="E43" t="s">
        <v>46</v>
      </c>
      <c r="F43" t="s">
        <v>56</v>
      </c>
      <c r="G43" t="s">
        <v>47</v>
      </c>
      <c r="H43" t="s">
        <v>37</v>
      </c>
      <c r="I43" t="s">
        <v>150</v>
      </c>
      <c r="J43" t="s">
        <v>171</v>
      </c>
      <c r="K43" t="s">
        <v>65</v>
      </c>
      <c r="L43">
        <v>3</v>
      </c>
      <c r="M43">
        <v>3</v>
      </c>
      <c r="N43">
        <v>3</v>
      </c>
      <c r="O43">
        <v>3</v>
      </c>
      <c r="P43" t="s">
        <v>40</v>
      </c>
      <c r="Q43">
        <v>4</v>
      </c>
      <c r="R43">
        <v>3</v>
      </c>
      <c r="S43">
        <v>3</v>
      </c>
      <c r="T43">
        <v>3</v>
      </c>
      <c r="U43">
        <v>3</v>
      </c>
      <c r="V43">
        <v>4</v>
      </c>
      <c r="W43" t="s">
        <v>70</v>
      </c>
      <c r="X43">
        <v>3</v>
      </c>
      <c r="Y43" t="s">
        <v>42</v>
      </c>
      <c r="Z43" t="s">
        <v>52</v>
      </c>
      <c r="AA43" t="s">
        <v>59</v>
      </c>
      <c r="AB43">
        <v>3</v>
      </c>
      <c r="AC43">
        <v>3</v>
      </c>
      <c r="AD43">
        <v>4</v>
      </c>
      <c r="AE43" t="s">
        <v>89</v>
      </c>
    </row>
    <row r="44" spans="1:31" x14ac:dyDescent="0.3">
      <c r="A44" t="s">
        <v>172</v>
      </c>
      <c r="B44">
        <v>25</v>
      </c>
      <c r="C44">
        <v>5</v>
      </c>
      <c r="D44" t="s">
        <v>45</v>
      </c>
      <c r="E44" t="s">
        <v>46</v>
      </c>
      <c r="F44" t="s">
        <v>35</v>
      </c>
      <c r="G44" t="s">
        <v>47</v>
      </c>
      <c r="H44" t="s">
        <v>63</v>
      </c>
      <c r="I44" t="s">
        <v>38</v>
      </c>
      <c r="J44" t="s">
        <v>173</v>
      </c>
      <c r="K44" t="s">
        <v>65</v>
      </c>
      <c r="L44">
        <v>3</v>
      </c>
      <c r="M44">
        <v>3</v>
      </c>
      <c r="N44">
        <v>4</v>
      </c>
      <c r="O44">
        <v>1</v>
      </c>
      <c r="P44" t="s">
        <v>40</v>
      </c>
      <c r="Q44">
        <v>4</v>
      </c>
      <c r="R44">
        <v>3</v>
      </c>
      <c r="S44">
        <v>4</v>
      </c>
      <c r="T44">
        <v>3</v>
      </c>
      <c r="U44">
        <v>3</v>
      </c>
      <c r="V44">
        <v>3</v>
      </c>
      <c r="W44" t="s">
        <v>41</v>
      </c>
      <c r="X44">
        <v>3</v>
      </c>
      <c r="Y44" t="s">
        <v>42</v>
      </c>
      <c r="Z44" t="s">
        <v>52</v>
      </c>
      <c r="AA44" t="s">
        <v>174</v>
      </c>
      <c r="AB44">
        <v>3</v>
      </c>
      <c r="AC44">
        <v>3</v>
      </c>
      <c r="AD44">
        <v>3</v>
      </c>
      <c r="AE44" t="s">
        <v>89</v>
      </c>
    </row>
    <row r="45" spans="1:31" x14ac:dyDescent="0.3">
      <c r="A45" t="s">
        <v>175</v>
      </c>
      <c r="B45" t="s">
        <v>176</v>
      </c>
      <c r="C45">
        <v>5</v>
      </c>
      <c r="D45" t="s">
        <v>62</v>
      </c>
      <c r="E45" t="s">
        <v>46</v>
      </c>
      <c r="F45" t="s">
        <v>56</v>
      </c>
      <c r="G45" t="s">
        <v>47</v>
      </c>
      <c r="H45" t="s">
        <v>48</v>
      </c>
      <c r="I45" t="s">
        <v>49</v>
      </c>
      <c r="J45">
        <v>200</v>
      </c>
      <c r="K45" t="s">
        <v>39</v>
      </c>
      <c r="L45">
        <v>3</v>
      </c>
      <c r="M45">
        <v>4</v>
      </c>
      <c r="N45">
        <v>4</v>
      </c>
      <c r="O45">
        <v>1</v>
      </c>
      <c r="P45" t="s">
        <v>58</v>
      </c>
      <c r="Q45">
        <v>3</v>
      </c>
      <c r="R45">
        <v>4</v>
      </c>
      <c r="S45">
        <v>5</v>
      </c>
      <c r="T45">
        <v>4</v>
      </c>
      <c r="U45">
        <v>3</v>
      </c>
      <c r="V45">
        <v>3</v>
      </c>
      <c r="W45" t="s">
        <v>41</v>
      </c>
      <c r="X45">
        <v>3</v>
      </c>
      <c r="Y45" t="s">
        <v>52</v>
      </c>
      <c r="Z45" t="s">
        <v>42</v>
      </c>
      <c r="AA45">
        <v>1</v>
      </c>
      <c r="AB45">
        <v>4</v>
      </c>
      <c r="AC45">
        <v>4</v>
      </c>
      <c r="AD45">
        <v>4</v>
      </c>
      <c r="AE45" t="s">
        <v>52</v>
      </c>
    </row>
    <row r="46" spans="1:31" x14ac:dyDescent="0.3">
      <c r="A46" t="s">
        <v>177</v>
      </c>
      <c r="B46" t="s">
        <v>178</v>
      </c>
      <c r="C46">
        <v>5</v>
      </c>
      <c r="D46" t="s">
        <v>33</v>
      </c>
      <c r="E46" t="s">
        <v>46</v>
      </c>
      <c r="F46" t="s">
        <v>56</v>
      </c>
      <c r="G46" t="s">
        <v>47</v>
      </c>
      <c r="H46" t="s">
        <v>63</v>
      </c>
      <c r="I46" t="s">
        <v>38</v>
      </c>
      <c r="J46">
        <v>20</v>
      </c>
      <c r="K46" t="s">
        <v>65</v>
      </c>
      <c r="L46">
        <v>5</v>
      </c>
      <c r="M46">
        <v>5</v>
      </c>
      <c r="N46">
        <v>5</v>
      </c>
      <c r="O46">
        <v>5</v>
      </c>
      <c r="P46" t="s">
        <v>58</v>
      </c>
      <c r="Q46">
        <v>5</v>
      </c>
      <c r="R46">
        <v>1</v>
      </c>
      <c r="S46">
        <v>5</v>
      </c>
      <c r="T46">
        <v>3</v>
      </c>
      <c r="U46">
        <v>5</v>
      </c>
      <c r="V46">
        <v>5</v>
      </c>
      <c r="W46" t="s">
        <v>41</v>
      </c>
      <c r="X46">
        <v>3</v>
      </c>
      <c r="Y46" t="s">
        <v>42</v>
      </c>
      <c r="Z46" t="s">
        <v>42</v>
      </c>
      <c r="AA46">
        <v>3</v>
      </c>
      <c r="AB46">
        <v>2</v>
      </c>
      <c r="AC46">
        <v>1</v>
      </c>
      <c r="AD46">
        <v>2</v>
      </c>
      <c r="AE46" t="s">
        <v>89</v>
      </c>
    </row>
    <row r="47" spans="1:31" x14ac:dyDescent="0.3">
      <c r="A47" t="s">
        <v>179</v>
      </c>
      <c r="B47">
        <v>31</v>
      </c>
      <c r="C47">
        <v>5</v>
      </c>
      <c r="D47" t="s">
        <v>33</v>
      </c>
      <c r="E47" t="s">
        <v>34</v>
      </c>
      <c r="F47" t="s">
        <v>56</v>
      </c>
      <c r="G47" t="s">
        <v>47</v>
      </c>
      <c r="H47" t="s">
        <v>63</v>
      </c>
      <c r="I47" t="s">
        <v>38</v>
      </c>
      <c r="J47">
        <v>85</v>
      </c>
      <c r="K47" t="s">
        <v>50</v>
      </c>
      <c r="L47">
        <v>5</v>
      </c>
      <c r="M47">
        <v>4</v>
      </c>
      <c r="N47">
        <v>4</v>
      </c>
      <c r="O47">
        <v>5</v>
      </c>
      <c r="P47" t="s">
        <v>96</v>
      </c>
      <c r="Q47">
        <v>4</v>
      </c>
      <c r="R47">
        <v>5</v>
      </c>
      <c r="S47">
        <v>3</v>
      </c>
      <c r="T47">
        <v>2</v>
      </c>
      <c r="U47">
        <v>3</v>
      </c>
      <c r="V47">
        <v>3</v>
      </c>
      <c r="W47" t="s">
        <v>41</v>
      </c>
      <c r="X47">
        <v>5</v>
      </c>
      <c r="Y47" t="s">
        <v>42</v>
      </c>
      <c r="Z47" t="s">
        <v>42</v>
      </c>
      <c r="AA47">
        <v>2</v>
      </c>
      <c r="AB47">
        <v>5</v>
      </c>
      <c r="AC47">
        <v>2</v>
      </c>
      <c r="AD47">
        <v>4</v>
      </c>
      <c r="AE47" t="s">
        <v>89</v>
      </c>
    </row>
    <row r="48" spans="1:31" x14ac:dyDescent="0.3">
      <c r="A48" t="s">
        <v>180</v>
      </c>
      <c r="B48">
        <v>35</v>
      </c>
      <c r="C48">
        <v>6</v>
      </c>
      <c r="D48" t="s">
        <v>33</v>
      </c>
      <c r="E48" t="s">
        <v>46</v>
      </c>
      <c r="F48" t="s">
        <v>56</v>
      </c>
      <c r="G48" t="s">
        <v>47</v>
      </c>
      <c r="H48" t="s">
        <v>48</v>
      </c>
      <c r="I48" t="s">
        <v>38</v>
      </c>
      <c r="J48">
        <v>0</v>
      </c>
      <c r="K48" t="s">
        <v>50</v>
      </c>
      <c r="L48">
        <v>5</v>
      </c>
      <c r="M48">
        <v>5</v>
      </c>
      <c r="N48">
        <v>5</v>
      </c>
      <c r="O48">
        <v>5</v>
      </c>
      <c r="P48" t="s">
        <v>51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 t="s">
        <v>75</v>
      </c>
      <c r="X48">
        <v>5</v>
      </c>
      <c r="Y48" t="s">
        <v>52</v>
      </c>
      <c r="Z48" t="s">
        <v>52</v>
      </c>
      <c r="AA48">
        <v>3</v>
      </c>
      <c r="AB48">
        <v>5</v>
      </c>
      <c r="AC48">
        <v>5</v>
      </c>
      <c r="AD48">
        <v>5</v>
      </c>
      <c r="AE48" t="s">
        <v>89</v>
      </c>
    </row>
    <row r="49" spans="1:31" x14ac:dyDescent="0.3">
      <c r="A49" t="s">
        <v>181</v>
      </c>
      <c r="B49" t="s">
        <v>182</v>
      </c>
      <c r="C49">
        <v>6</v>
      </c>
      <c r="D49" t="s">
        <v>33</v>
      </c>
      <c r="E49" t="s">
        <v>46</v>
      </c>
      <c r="F49" t="s">
        <v>35</v>
      </c>
      <c r="G49" t="s">
        <v>47</v>
      </c>
      <c r="H49" t="s">
        <v>48</v>
      </c>
      <c r="I49" t="s">
        <v>38</v>
      </c>
      <c r="J49" t="s">
        <v>183</v>
      </c>
      <c r="K49" t="s">
        <v>65</v>
      </c>
      <c r="L49">
        <v>3</v>
      </c>
      <c r="M49">
        <v>3</v>
      </c>
      <c r="N49">
        <v>5</v>
      </c>
      <c r="O49">
        <v>5</v>
      </c>
      <c r="P49" t="s">
        <v>40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 t="s">
        <v>75</v>
      </c>
      <c r="X49">
        <v>5</v>
      </c>
      <c r="Y49" t="s">
        <v>52</v>
      </c>
      <c r="Z49" t="s">
        <v>52</v>
      </c>
      <c r="AA49">
        <v>2</v>
      </c>
      <c r="AB49">
        <v>5</v>
      </c>
      <c r="AC49">
        <v>5</v>
      </c>
      <c r="AD49">
        <v>5</v>
      </c>
      <c r="AE49" t="s">
        <v>89</v>
      </c>
    </row>
    <row r="50" spans="1:31" x14ac:dyDescent="0.3">
      <c r="A50" t="s">
        <v>184</v>
      </c>
      <c r="B50" t="s">
        <v>185</v>
      </c>
      <c r="C50">
        <v>6</v>
      </c>
      <c r="D50" t="s">
        <v>33</v>
      </c>
      <c r="E50" t="s">
        <v>46</v>
      </c>
      <c r="F50" t="s">
        <v>56</v>
      </c>
      <c r="G50" t="s">
        <v>47</v>
      </c>
      <c r="H50" t="s">
        <v>48</v>
      </c>
      <c r="I50" t="s">
        <v>49</v>
      </c>
      <c r="J50" t="s">
        <v>186</v>
      </c>
      <c r="K50" t="s">
        <v>81</v>
      </c>
      <c r="L50">
        <v>4</v>
      </c>
      <c r="M50">
        <v>4</v>
      </c>
      <c r="N50">
        <v>4</v>
      </c>
      <c r="O50">
        <v>4</v>
      </c>
      <c r="P50" t="s">
        <v>69</v>
      </c>
      <c r="Q50">
        <v>4</v>
      </c>
      <c r="R50">
        <v>3</v>
      </c>
      <c r="S50">
        <v>4</v>
      </c>
      <c r="T50">
        <v>3</v>
      </c>
      <c r="U50">
        <v>3</v>
      </c>
      <c r="V50">
        <v>5</v>
      </c>
      <c r="W50" t="s">
        <v>41</v>
      </c>
      <c r="X50">
        <v>3</v>
      </c>
      <c r="Y50" t="s">
        <v>42</v>
      </c>
      <c r="Z50" t="s">
        <v>52</v>
      </c>
      <c r="AA50" t="s">
        <v>59</v>
      </c>
      <c r="AB50">
        <v>3</v>
      </c>
      <c r="AC50">
        <v>4</v>
      </c>
      <c r="AD50">
        <v>4</v>
      </c>
      <c r="AE50" t="s">
        <v>52</v>
      </c>
    </row>
    <row r="51" spans="1:31" x14ac:dyDescent="0.3">
      <c r="A51" t="s">
        <v>187</v>
      </c>
      <c r="B51" t="s">
        <v>188</v>
      </c>
      <c r="C51">
        <v>5</v>
      </c>
      <c r="D51" t="s">
        <v>33</v>
      </c>
      <c r="E51" t="s">
        <v>112</v>
      </c>
      <c r="F51" t="s">
        <v>56</v>
      </c>
      <c r="G51" t="s">
        <v>47</v>
      </c>
      <c r="H51" t="s">
        <v>63</v>
      </c>
      <c r="I51" t="s">
        <v>38</v>
      </c>
      <c r="J51" t="s">
        <v>189</v>
      </c>
      <c r="K51" t="s">
        <v>39</v>
      </c>
      <c r="L51">
        <v>3</v>
      </c>
      <c r="M51">
        <v>4</v>
      </c>
      <c r="N51">
        <v>3</v>
      </c>
      <c r="O51">
        <v>1</v>
      </c>
      <c r="P51" t="s">
        <v>58</v>
      </c>
      <c r="Q51">
        <v>3</v>
      </c>
      <c r="R51">
        <v>3</v>
      </c>
      <c r="S51">
        <v>5</v>
      </c>
      <c r="T51">
        <v>5</v>
      </c>
      <c r="U51">
        <v>4</v>
      </c>
      <c r="V51">
        <v>4</v>
      </c>
      <c r="W51" t="s">
        <v>41</v>
      </c>
      <c r="X51">
        <v>3</v>
      </c>
      <c r="Y51" t="s">
        <v>52</v>
      </c>
      <c r="Z51" t="s">
        <v>52</v>
      </c>
      <c r="AA51" t="s">
        <v>52</v>
      </c>
      <c r="AB51">
        <v>3</v>
      </c>
      <c r="AC51">
        <v>1</v>
      </c>
      <c r="AD51">
        <v>2</v>
      </c>
      <c r="AE51" t="s">
        <v>42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6656-8702-4EBE-AB15-2020489A0CB4}">
  <dimension ref="A1:D51"/>
  <sheetViews>
    <sheetView workbookViewId="0">
      <selection sqref="A1:D51"/>
    </sheetView>
  </sheetViews>
  <sheetFormatPr defaultRowHeight="14.4" x14ac:dyDescent="0.3"/>
  <sheetData>
    <row r="1" spans="1:4" ht="57.6" x14ac:dyDescent="0.3">
      <c r="A1" s="16" t="s">
        <v>271</v>
      </c>
      <c r="B1" s="15" t="s">
        <v>270</v>
      </c>
      <c r="C1" s="3" t="s">
        <v>268</v>
      </c>
      <c r="D1" s="3" t="s">
        <v>275</v>
      </c>
    </row>
    <row r="2" spans="1:4" x14ac:dyDescent="0.3">
      <c r="A2" s="2" t="s">
        <v>40</v>
      </c>
      <c r="B2" s="2">
        <v>3</v>
      </c>
      <c r="C2" s="2" t="s">
        <v>42</v>
      </c>
      <c r="D2" s="2">
        <v>1</v>
      </c>
    </row>
    <row r="3" spans="1:4" x14ac:dyDescent="0.3">
      <c r="A3" s="2" t="s">
        <v>51</v>
      </c>
      <c r="B3" s="2">
        <v>1</v>
      </c>
      <c r="C3" s="2" t="s">
        <v>52</v>
      </c>
      <c r="D3" s="2">
        <v>2</v>
      </c>
    </row>
    <row r="4" spans="1:4" x14ac:dyDescent="0.3">
      <c r="A4" s="2" t="s">
        <v>58</v>
      </c>
      <c r="B4" s="2">
        <v>5</v>
      </c>
      <c r="C4" s="2" t="s">
        <v>52</v>
      </c>
      <c r="D4" s="2">
        <v>2</v>
      </c>
    </row>
    <row r="5" spans="1:4" x14ac:dyDescent="0.3">
      <c r="A5" s="2" t="s">
        <v>58</v>
      </c>
      <c r="B5" s="2">
        <v>5</v>
      </c>
      <c r="C5" s="2" t="s">
        <v>52</v>
      </c>
      <c r="D5" s="2">
        <v>2</v>
      </c>
    </row>
    <row r="6" spans="1:4" x14ac:dyDescent="0.3">
      <c r="A6" s="2" t="s">
        <v>69</v>
      </c>
      <c r="B6" s="2">
        <v>2</v>
      </c>
      <c r="C6" s="2" t="s">
        <v>52</v>
      </c>
      <c r="D6" s="2">
        <v>2</v>
      </c>
    </row>
    <row r="7" spans="1:4" x14ac:dyDescent="0.3">
      <c r="A7" s="2" t="s">
        <v>58</v>
      </c>
      <c r="B7" s="2">
        <v>5</v>
      </c>
      <c r="C7" s="2" t="s">
        <v>42</v>
      </c>
      <c r="D7" s="2">
        <v>1</v>
      </c>
    </row>
    <row r="8" spans="1:4" x14ac:dyDescent="0.3">
      <c r="A8" s="2" t="s">
        <v>58</v>
      </c>
      <c r="B8" s="2">
        <v>5</v>
      </c>
      <c r="C8" s="2" t="s">
        <v>42</v>
      </c>
      <c r="D8" s="2">
        <v>1</v>
      </c>
    </row>
    <row r="9" spans="1:4" x14ac:dyDescent="0.3">
      <c r="A9" s="2" t="s">
        <v>51</v>
      </c>
      <c r="B9" s="2">
        <v>1</v>
      </c>
      <c r="C9" s="2" t="s">
        <v>52</v>
      </c>
      <c r="D9" s="2">
        <v>2</v>
      </c>
    </row>
    <row r="10" spans="1:4" x14ac:dyDescent="0.3">
      <c r="A10" s="2" t="s">
        <v>40</v>
      </c>
      <c r="B10" s="2">
        <v>3</v>
      </c>
      <c r="C10" s="2" t="s">
        <v>52</v>
      </c>
      <c r="D10" s="2">
        <v>2</v>
      </c>
    </row>
    <row r="11" spans="1:4" x14ac:dyDescent="0.3">
      <c r="A11" s="2" t="s">
        <v>69</v>
      </c>
      <c r="B11" s="2">
        <v>2</v>
      </c>
      <c r="C11" s="2" t="s">
        <v>52</v>
      </c>
      <c r="D11" s="2">
        <v>2</v>
      </c>
    </row>
    <row r="12" spans="1:4" x14ac:dyDescent="0.3">
      <c r="A12" s="2" t="s">
        <v>58</v>
      </c>
      <c r="B12" s="2">
        <v>5</v>
      </c>
      <c r="C12" s="2" t="s">
        <v>89</v>
      </c>
      <c r="D12" s="2">
        <v>3</v>
      </c>
    </row>
    <row r="13" spans="1:4" x14ac:dyDescent="0.3">
      <c r="A13" s="2" t="s">
        <v>58</v>
      </c>
      <c r="B13" s="2">
        <v>5</v>
      </c>
      <c r="C13" s="2" t="s">
        <v>89</v>
      </c>
      <c r="D13" s="2">
        <v>3</v>
      </c>
    </row>
    <row r="14" spans="1:4" x14ac:dyDescent="0.3">
      <c r="A14" s="2" t="s">
        <v>96</v>
      </c>
      <c r="B14" s="2">
        <v>4</v>
      </c>
      <c r="C14" s="2" t="s">
        <v>42</v>
      </c>
      <c r="D14" s="2">
        <v>1</v>
      </c>
    </row>
    <row r="15" spans="1:4" x14ac:dyDescent="0.3">
      <c r="A15" s="2" t="s">
        <v>58</v>
      </c>
      <c r="B15" s="2">
        <v>5</v>
      </c>
      <c r="C15" s="2" t="s">
        <v>52</v>
      </c>
      <c r="D15" s="2">
        <v>2</v>
      </c>
    </row>
    <row r="16" spans="1:4" x14ac:dyDescent="0.3">
      <c r="A16" s="2" t="s">
        <v>51</v>
      </c>
      <c r="B16" s="2">
        <v>1</v>
      </c>
      <c r="C16" s="2" t="s">
        <v>52</v>
      </c>
      <c r="D16" s="2">
        <v>2</v>
      </c>
    </row>
    <row r="17" spans="1:4" x14ac:dyDescent="0.3">
      <c r="A17" s="2" t="s">
        <v>58</v>
      </c>
      <c r="B17" s="2">
        <v>5</v>
      </c>
      <c r="C17" s="2" t="s">
        <v>42</v>
      </c>
      <c r="D17" s="2">
        <v>1</v>
      </c>
    </row>
    <row r="18" spans="1:4" x14ac:dyDescent="0.3">
      <c r="A18" s="2" t="s">
        <v>58</v>
      </c>
      <c r="B18" s="2">
        <v>5</v>
      </c>
      <c r="C18" s="2" t="s">
        <v>89</v>
      </c>
      <c r="D18" s="2">
        <v>3</v>
      </c>
    </row>
    <row r="19" spans="1:4" x14ac:dyDescent="0.3">
      <c r="A19" s="2" t="s">
        <v>69</v>
      </c>
      <c r="B19" s="2">
        <v>2</v>
      </c>
      <c r="C19" s="2" t="s">
        <v>89</v>
      </c>
      <c r="D19" s="2">
        <v>3</v>
      </c>
    </row>
    <row r="20" spans="1:4" x14ac:dyDescent="0.3">
      <c r="A20" s="2" t="s">
        <v>58</v>
      </c>
      <c r="B20" s="2">
        <v>5</v>
      </c>
      <c r="C20" s="2" t="s">
        <v>89</v>
      </c>
      <c r="D20" s="2">
        <v>3</v>
      </c>
    </row>
    <row r="21" spans="1:4" x14ac:dyDescent="0.3">
      <c r="A21" s="2" t="s">
        <v>51</v>
      </c>
      <c r="B21" s="2">
        <v>1</v>
      </c>
      <c r="C21" s="2" t="s">
        <v>52</v>
      </c>
      <c r="D21" s="2">
        <v>2</v>
      </c>
    </row>
    <row r="22" spans="1:4" x14ac:dyDescent="0.3">
      <c r="A22" s="2" t="s">
        <v>96</v>
      </c>
      <c r="B22" s="2">
        <v>4</v>
      </c>
      <c r="C22" s="2" t="s">
        <v>52</v>
      </c>
      <c r="D22" s="2">
        <v>2</v>
      </c>
    </row>
    <row r="23" spans="1:4" x14ac:dyDescent="0.3">
      <c r="A23" s="2" t="s">
        <v>58</v>
      </c>
      <c r="B23" s="2">
        <v>5</v>
      </c>
      <c r="C23" s="2" t="s">
        <v>89</v>
      </c>
      <c r="D23" s="2">
        <v>3</v>
      </c>
    </row>
    <row r="24" spans="1:4" x14ac:dyDescent="0.3">
      <c r="A24" s="2" t="s">
        <v>96</v>
      </c>
      <c r="B24" s="2">
        <v>4</v>
      </c>
      <c r="C24" s="2" t="s">
        <v>89</v>
      </c>
      <c r="D24" s="2">
        <v>3</v>
      </c>
    </row>
    <row r="25" spans="1:4" x14ac:dyDescent="0.3">
      <c r="A25" s="2" t="s">
        <v>58</v>
      </c>
      <c r="B25" s="2">
        <v>5</v>
      </c>
      <c r="C25" s="2" t="s">
        <v>89</v>
      </c>
      <c r="D25" s="2">
        <v>3</v>
      </c>
    </row>
    <row r="26" spans="1:4" x14ac:dyDescent="0.3">
      <c r="A26" s="2" t="s">
        <v>69</v>
      </c>
      <c r="B26" s="2">
        <v>2</v>
      </c>
      <c r="C26" s="2" t="s">
        <v>52</v>
      </c>
      <c r="D26" s="2">
        <v>2</v>
      </c>
    </row>
    <row r="27" spans="1:4" x14ac:dyDescent="0.3">
      <c r="A27" s="2" t="s">
        <v>58</v>
      </c>
      <c r="B27" s="2">
        <v>5</v>
      </c>
      <c r="C27" s="2" t="s">
        <v>42</v>
      </c>
      <c r="D27" s="2">
        <v>1</v>
      </c>
    </row>
    <row r="28" spans="1:4" x14ac:dyDescent="0.3">
      <c r="A28" s="2" t="s">
        <v>69</v>
      </c>
      <c r="B28" s="2">
        <v>2</v>
      </c>
      <c r="C28" s="2" t="s">
        <v>89</v>
      </c>
      <c r="D28" s="2">
        <v>3</v>
      </c>
    </row>
    <row r="29" spans="1:4" x14ac:dyDescent="0.3">
      <c r="A29" s="2" t="s">
        <v>51</v>
      </c>
      <c r="B29" s="2">
        <v>1</v>
      </c>
      <c r="C29" s="2" t="s">
        <v>89</v>
      </c>
      <c r="D29" s="2">
        <v>3</v>
      </c>
    </row>
    <row r="30" spans="1:4" x14ac:dyDescent="0.3">
      <c r="A30" s="2" t="s">
        <v>69</v>
      </c>
      <c r="B30" s="2">
        <v>2</v>
      </c>
      <c r="C30" s="2" t="s">
        <v>89</v>
      </c>
      <c r="D30" s="2">
        <v>3</v>
      </c>
    </row>
    <row r="31" spans="1:4" x14ac:dyDescent="0.3">
      <c r="A31" s="2" t="s">
        <v>40</v>
      </c>
      <c r="B31" s="2">
        <v>3</v>
      </c>
      <c r="C31" s="2" t="s">
        <v>89</v>
      </c>
      <c r="D31" s="2">
        <v>3</v>
      </c>
    </row>
    <row r="32" spans="1:4" x14ac:dyDescent="0.3">
      <c r="A32" s="2" t="s">
        <v>58</v>
      </c>
      <c r="B32" s="2">
        <v>5</v>
      </c>
      <c r="C32" s="2" t="s">
        <v>52</v>
      </c>
      <c r="D32" s="2">
        <v>2</v>
      </c>
    </row>
    <row r="33" spans="1:4" x14ac:dyDescent="0.3">
      <c r="A33" s="2" t="s">
        <v>58</v>
      </c>
      <c r="B33" s="2">
        <v>5</v>
      </c>
      <c r="C33" s="2" t="s">
        <v>52</v>
      </c>
      <c r="D33" s="2">
        <v>2</v>
      </c>
    </row>
    <row r="34" spans="1:4" x14ac:dyDescent="0.3">
      <c r="A34" s="2" t="s">
        <v>51</v>
      </c>
      <c r="B34" s="2">
        <v>1</v>
      </c>
      <c r="C34" s="2" t="s">
        <v>89</v>
      </c>
      <c r="D34" s="2">
        <v>3</v>
      </c>
    </row>
    <row r="35" spans="1:4" x14ac:dyDescent="0.3">
      <c r="A35" s="2" t="s">
        <v>58</v>
      </c>
      <c r="B35" s="2">
        <v>5</v>
      </c>
      <c r="C35" s="2" t="s">
        <v>42</v>
      </c>
      <c r="D35" s="2">
        <v>1</v>
      </c>
    </row>
    <row r="36" spans="1:4" x14ac:dyDescent="0.3">
      <c r="A36" s="2" t="s">
        <v>58</v>
      </c>
      <c r="B36" s="2">
        <v>5</v>
      </c>
      <c r="C36" s="2" t="s">
        <v>52</v>
      </c>
      <c r="D36" s="2">
        <v>2</v>
      </c>
    </row>
    <row r="37" spans="1:4" x14ac:dyDescent="0.3">
      <c r="A37" s="2" t="s">
        <v>51</v>
      </c>
      <c r="B37" s="2">
        <v>1</v>
      </c>
      <c r="C37" s="2" t="s">
        <v>52</v>
      </c>
      <c r="D37" s="2">
        <v>2</v>
      </c>
    </row>
    <row r="38" spans="1:4" x14ac:dyDescent="0.3">
      <c r="A38" s="2" t="s">
        <v>58</v>
      </c>
      <c r="B38" s="2">
        <v>5</v>
      </c>
      <c r="C38" s="2" t="s">
        <v>52</v>
      </c>
      <c r="D38" s="2">
        <v>2</v>
      </c>
    </row>
    <row r="39" spans="1:4" x14ac:dyDescent="0.3">
      <c r="A39" s="2" t="s">
        <v>69</v>
      </c>
      <c r="B39" s="2">
        <v>2</v>
      </c>
      <c r="C39" s="2" t="s">
        <v>89</v>
      </c>
      <c r="D39" s="2">
        <v>3</v>
      </c>
    </row>
    <row r="40" spans="1:4" x14ac:dyDescent="0.3">
      <c r="A40" s="2" t="s">
        <v>69</v>
      </c>
      <c r="B40" s="2">
        <v>2</v>
      </c>
      <c r="C40" s="2" t="s">
        <v>89</v>
      </c>
      <c r="D40" s="2">
        <v>3</v>
      </c>
    </row>
    <row r="41" spans="1:4" x14ac:dyDescent="0.3">
      <c r="A41" s="2" t="s">
        <v>51</v>
      </c>
      <c r="B41" s="2">
        <v>1</v>
      </c>
      <c r="C41" s="2" t="s">
        <v>52</v>
      </c>
      <c r="D41" s="2">
        <v>2</v>
      </c>
    </row>
    <row r="42" spans="1:4" x14ac:dyDescent="0.3">
      <c r="A42" s="2" t="s">
        <v>96</v>
      </c>
      <c r="B42" s="2">
        <v>4</v>
      </c>
      <c r="C42" s="2" t="s">
        <v>89</v>
      </c>
      <c r="D42" s="2">
        <v>3</v>
      </c>
    </row>
    <row r="43" spans="1:4" x14ac:dyDescent="0.3">
      <c r="A43" s="2" t="s">
        <v>40</v>
      </c>
      <c r="B43" s="2">
        <v>3</v>
      </c>
      <c r="C43" s="2" t="s">
        <v>89</v>
      </c>
      <c r="D43" s="2">
        <v>3</v>
      </c>
    </row>
    <row r="44" spans="1:4" x14ac:dyDescent="0.3">
      <c r="A44" s="2" t="s">
        <v>40</v>
      </c>
      <c r="B44" s="2">
        <v>3</v>
      </c>
      <c r="C44" s="2" t="s">
        <v>89</v>
      </c>
      <c r="D44" s="2">
        <v>3</v>
      </c>
    </row>
    <row r="45" spans="1:4" x14ac:dyDescent="0.3">
      <c r="A45" s="2" t="s">
        <v>58</v>
      </c>
      <c r="B45" s="2">
        <v>5</v>
      </c>
      <c r="C45" s="2" t="s">
        <v>52</v>
      </c>
      <c r="D45" s="2">
        <v>2</v>
      </c>
    </row>
    <row r="46" spans="1:4" x14ac:dyDescent="0.3">
      <c r="A46" s="2" t="s">
        <v>58</v>
      </c>
      <c r="B46" s="2">
        <v>5</v>
      </c>
      <c r="C46" s="2" t="s">
        <v>89</v>
      </c>
      <c r="D46" s="2">
        <v>3</v>
      </c>
    </row>
    <row r="47" spans="1:4" x14ac:dyDescent="0.3">
      <c r="A47" s="2" t="s">
        <v>96</v>
      </c>
      <c r="B47" s="2">
        <v>4</v>
      </c>
      <c r="C47" s="2" t="s">
        <v>89</v>
      </c>
      <c r="D47" s="2">
        <v>3</v>
      </c>
    </row>
    <row r="48" spans="1:4" x14ac:dyDescent="0.3">
      <c r="A48" s="2" t="s">
        <v>51</v>
      </c>
      <c r="B48" s="2">
        <v>1</v>
      </c>
      <c r="C48" s="2" t="s">
        <v>89</v>
      </c>
      <c r="D48" s="2">
        <v>3</v>
      </c>
    </row>
    <row r="49" spans="1:4" x14ac:dyDescent="0.3">
      <c r="A49" s="2" t="s">
        <v>40</v>
      </c>
      <c r="B49" s="2">
        <v>3</v>
      </c>
      <c r="C49" s="2" t="s">
        <v>89</v>
      </c>
      <c r="D49" s="2">
        <v>3</v>
      </c>
    </row>
    <row r="50" spans="1:4" x14ac:dyDescent="0.3">
      <c r="A50" s="2" t="s">
        <v>69</v>
      </c>
      <c r="B50" s="2">
        <v>2</v>
      </c>
      <c r="C50" s="2" t="s">
        <v>52</v>
      </c>
      <c r="D50" s="2">
        <v>2</v>
      </c>
    </row>
    <row r="51" spans="1:4" x14ac:dyDescent="0.3">
      <c r="A51" s="2" t="s">
        <v>58</v>
      </c>
      <c r="B51" s="2">
        <v>5</v>
      </c>
      <c r="C51" s="2" t="s">
        <v>42</v>
      </c>
      <c r="D51" s="2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5C6-CA57-4A29-AC60-ED02EF3712AA}">
  <dimension ref="A3:H8"/>
  <sheetViews>
    <sheetView workbookViewId="0">
      <selection activeCell="K8" sqref="K8"/>
    </sheetView>
  </sheetViews>
  <sheetFormatPr defaultRowHeight="14.4" x14ac:dyDescent="0.3"/>
  <cols>
    <col min="1" max="1" width="29.88671875" bestFit="1" customWidth="1"/>
    <col min="2" max="2" width="16.33203125" customWidth="1"/>
    <col min="3" max="3" width="12" customWidth="1"/>
    <col min="4" max="4" width="5.44140625" customWidth="1"/>
    <col min="5" max="5" width="8.44140625" customWidth="1"/>
    <col min="6" max="6" width="6" customWidth="1"/>
    <col min="7" max="7" width="9" customWidth="1"/>
    <col min="8" max="8" width="11.33203125" bestFit="1" customWidth="1"/>
  </cols>
  <sheetData>
    <row r="3" spans="1:8" x14ac:dyDescent="0.3">
      <c r="A3" s="4" t="s">
        <v>326</v>
      </c>
      <c r="B3" s="4" t="s">
        <v>277</v>
      </c>
    </row>
    <row r="4" spans="1:8" x14ac:dyDescent="0.3">
      <c r="B4" t="s">
        <v>89</v>
      </c>
      <c r="C4" t="s">
        <v>325</v>
      </c>
      <c r="D4" t="s">
        <v>52</v>
      </c>
      <c r="E4" t="s">
        <v>324</v>
      </c>
      <c r="F4" t="s">
        <v>42</v>
      </c>
      <c r="G4" t="s">
        <v>323</v>
      </c>
      <c r="H4" t="s">
        <v>278</v>
      </c>
    </row>
    <row r="5" spans="1:8" x14ac:dyDescent="0.3">
      <c r="A5" s="4" t="s">
        <v>279</v>
      </c>
      <c r="B5">
        <v>3</v>
      </c>
      <c r="D5">
        <v>2</v>
      </c>
      <c r="F5">
        <v>1</v>
      </c>
    </row>
    <row r="6" spans="1:8" x14ac:dyDescent="0.3">
      <c r="A6" s="5" t="s">
        <v>52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30</v>
      </c>
    </row>
    <row r="7" spans="1:8" x14ac:dyDescent="0.3">
      <c r="A7" s="5" t="s">
        <v>42</v>
      </c>
      <c r="B7">
        <v>17</v>
      </c>
      <c r="C7">
        <v>17</v>
      </c>
      <c r="D7">
        <v>15</v>
      </c>
      <c r="E7">
        <v>15</v>
      </c>
      <c r="F7">
        <v>3</v>
      </c>
      <c r="G7">
        <v>3</v>
      </c>
      <c r="H7">
        <v>35</v>
      </c>
    </row>
    <row r="8" spans="1:8" x14ac:dyDescent="0.3">
      <c r="A8" s="5" t="s">
        <v>278</v>
      </c>
      <c r="B8">
        <v>27</v>
      </c>
      <c r="C8">
        <v>27</v>
      </c>
      <c r="D8">
        <v>25</v>
      </c>
      <c r="E8">
        <v>25</v>
      </c>
      <c r="F8">
        <v>13</v>
      </c>
      <c r="G8">
        <v>13</v>
      </c>
      <c r="H8">
        <v>65</v>
      </c>
    </row>
  </sheetData>
  <pageMargins left="0.7" right="0.7" top="0.75" bottom="0.75" header="0.3" footer="0.3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E7D0-ADC6-461C-8100-A39E8EA09167}">
  <dimension ref="A1:D51"/>
  <sheetViews>
    <sheetView workbookViewId="0">
      <selection sqref="A1:D51"/>
    </sheetView>
  </sheetViews>
  <sheetFormatPr defaultRowHeight="14.4" x14ac:dyDescent="0.3"/>
  <sheetData>
    <row r="1" spans="1:4" ht="57.6" x14ac:dyDescent="0.3">
      <c r="A1" s="3" t="s">
        <v>262</v>
      </c>
      <c r="B1" s="3" t="s">
        <v>274</v>
      </c>
      <c r="C1" s="3" t="s">
        <v>268</v>
      </c>
      <c r="D1" s="3" t="s">
        <v>275</v>
      </c>
    </row>
    <row r="2" spans="1:4" x14ac:dyDescent="0.3">
      <c r="A2" s="2" t="s">
        <v>42</v>
      </c>
      <c r="B2" s="2">
        <v>1</v>
      </c>
      <c r="C2" s="2" t="s">
        <v>42</v>
      </c>
      <c r="D2" s="2">
        <v>1</v>
      </c>
    </row>
    <row r="3" spans="1:4" x14ac:dyDescent="0.3">
      <c r="A3" s="2" t="s">
        <v>42</v>
      </c>
      <c r="B3" s="2">
        <v>1</v>
      </c>
      <c r="C3" s="2" t="s">
        <v>52</v>
      </c>
      <c r="D3" s="2">
        <v>2</v>
      </c>
    </row>
    <row r="4" spans="1:4" x14ac:dyDescent="0.3">
      <c r="A4" s="2" t="s">
        <v>52</v>
      </c>
      <c r="B4" s="2">
        <v>2</v>
      </c>
      <c r="C4" s="2" t="s">
        <v>52</v>
      </c>
      <c r="D4" s="2">
        <v>2</v>
      </c>
    </row>
    <row r="5" spans="1:4" x14ac:dyDescent="0.3">
      <c r="A5" s="2" t="s">
        <v>42</v>
      </c>
      <c r="B5" s="2">
        <v>1</v>
      </c>
      <c r="C5" s="2" t="s">
        <v>52</v>
      </c>
      <c r="D5" s="2">
        <v>2</v>
      </c>
    </row>
    <row r="6" spans="1:4" x14ac:dyDescent="0.3">
      <c r="A6" s="2" t="s">
        <v>52</v>
      </c>
      <c r="B6" s="2">
        <v>2</v>
      </c>
      <c r="C6" s="2" t="s">
        <v>52</v>
      </c>
      <c r="D6" s="2">
        <v>2</v>
      </c>
    </row>
    <row r="7" spans="1:4" x14ac:dyDescent="0.3">
      <c r="A7" s="2" t="s">
        <v>42</v>
      </c>
      <c r="B7" s="2">
        <v>1</v>
      </c>
      <c r="C7" s="2" t="s">
        <v>42</v>
      </c>
      <c r="D7" s="2">
        <v>1</v>
      </c>
    </row>
    <row r="8" spans="1:4" x14ac:dyDescent="0.3">
      <c r="A8" s="2" t="s">
        <v>52</v>
      </c>
      <c r="B8" s="2">
        <v>2</v>
      </c>
      <c r="C8" s="2" t="s">
        <v>42</v>
      </c>
      <c r="D8" s="2">
        <v>1</v>
      </c>
    </row>
    <row r="9" spans="1:4" x14ac:dyDescent="0.3">
      <c r="A9" s="2" t="s">
        <v>42</v>
      </c>
      <c r="B9" s="2">
        <v>1</v>
      </c>
      <c r="C9" s="2" t="s">
        <v>52</v>
      </c>
      <c r="D9" s="2">
        <v>2</v>
      </c>
    </row>
    <row r="10" spans="1:4" x14ac:dyDescent="0.3">
      <c r="A10" s="2" t="s">
        <v>42</v>
      </c>
      <c r="B10" s="2">
        <v>1</v>
      </c>
      <c r="C10" s="2" t="s">
        <v>52</v>
      </c>
      <c r="D10" s="2">
        <v>2</v>
      </c>
    </row>
    <row r="11" spans="1:4" x14ac:dyDescent="0.3">
      <c r="A11" s="2" t="s">
        <v>42</v>
      </c>
      <c r="B11" s="2">
        <v>1</v>
      </c>
      <c r="C11" s="2" t="s">
        <v>52</v>
      </c>
      <c r="D11" s="2">
        <v>2</v>
      </c>
    </row>
    <row r="12" spans="1:4" x14ac:dyDescent="0.3">
      <c r="A12" s="2" t="s">
        <v>42</v>
      </c>
      <c r="B12" s="2">
        <v>1</v>
      </c>
      <c r="C12" s="2" t="s">
        <v>89</v>
      </c>
      <c r="D12" s="2">
        <v>3</v>
      </c>
    </row>
    <row r="13" spans="1:4" x14ac:dyDescent="0.3">
      <c r="A13" s="2" t="s">
        <v>42</v>
      </c>
      <c r="B13" s="2">
        <v>1</v>
      </c>
      <c r="C13" s="2" t="s">
        <v>89</v>
      </c>
      <c r="D13" s="2">
        <v>3</v>
      </c>
    </row>
    <row r="14" spans="1:4" x14ac:dyDescent="0.3">
      <c r="A14" s="2" t="s">
        <v>52</v>
      </c>
      <c r="B14" s="2">
        <v>2</v>
      </c>
      <c r="C14" s="2" t="s">
        <v>42</v>
      </c>
      <c r="D14" s="2">
        <v>1</v>
      </c>
    </row>
    <row r="15" spans="1:4" x14ac:dyDescent="0.3">
      <c r="A15" s="2" t="s">
        <v>42</v>
      </c>
      <c r="B15" s="2">
        <v>1</v>
      </c>
      <c r="C15" s="2" t="s">
        <v>52</v>
      </c>
      <c r="D15" s="2">
        <v>2</v>
      </c>
    </row>
    <row r="16" spans="1:4" x14ac:dyDescent="0.3">
      <c r="A16" s="2" t="s">
        <v>42</v>
      </c>
      <c r="B16" s="2">
        <v>1</v>
      </c>
      <c r="C16" s="2" t="s">
        <v>52</v>
      </c>
      <c r="D16" s="2">
        <v>2</v>
      </c>
    </row>
    <row r="17" spans="1:4" x14ac:dyDescent="0.3">
      <c r="A17" s="2" t="s">
        <v>52</v>
      </c>
      <c r="B17" s="2">
        <v>2</v>
      </c>
      <c r="C17" s="2" t="s">
        <v>42</v>
      </c>
      <c r="D17" s="2">
        <v>1</v>
      </c>
    </row>
    <row r="18" spans="1:4" x14ac:dyDescent="0.3">
      <c r="A18" s="2" t="s">
        <v>42</v>
      </c>
      <c r="B18" s="2">
        <v>1</v>
      </c>
      <c r="C18" s="2" t="s">
        <v>89</v>
      </c>
      <c r="D18" s="2">
        <v>3</v>
      </c>
    </row>
    <row r="19" spans="1:4" x14ac:dyDescent="0.3">
      <c r="A19" s="2" t="s">
        <v>42</v>
      </c>
      <c r="B19" s="2">
        <v>1</v>
      </c>
      <c r="C19" s="2" t="s">
        <v>89</v>
      </c>
      <c r="D19" s="2">
        <v>3</v>
      </c>
    </row>
    <row r="20" spans="1:4" x14ac:dyDescent="0.3">
      <c r="A20" s="2" t="s">
        <v>52</v>
      </c>
      <c r="B20" s="2">
        <v>2</v>
      </c>
      <c r="C20" s="2" t="s">
        <v>89</v>
      </c>
      <c r="D20" s="2">
        <v>3</v>
      </c>
    </row>
    <row r="21" spans="1:4" x14ac:dyDescent="0.3">
      <c r="A21" s="2" t="s">
        <v>42</v>
      </c>
      <c r="B21" s="2">
        <v>1</v>
      </c>
      <c r="C21" s="2" t="s">
        <v>52</v>
      </c>
      <c r="D21" s="2">
        <v>2</v>
      </c>
    </row>
    <row r="22" spans="1:4" x14ac:dyDescent="0.3">
      <c r="A22" s="2" t="s">
        <v>42</v>
      </c>
      <c r="B22" s="2">
        <v>1</v>
      </c>
      <c r="C22" s="2" t="s">
        <v>52</v>
      </c>
      <c r="D22" s="2">
        <v>2</v>
      </c>
    </row>
    <row r="23" spans="1:4" x14ac:dyDescent="0.3">
      <c r="A23" s="2" t="s">
        <v>42</v>
      </c>
      <c r="B23" s="2">
        <v>1</v>
      </c>
      <c r="C23" s="2" t="s">
        <v>89</v>
      </c>
      <c r="D23" s="2">
        <v>3</v>
      </c>
    </row>
    <row r="24" spans="1:4" x14ac:dyDescent="0.3">
      <c r="A24" s="2" t="s">
        <v>42</v>
      </c>
      <c r="B24" s="2">
        <v>1</v>
      </c>
      <c r="C24" s="2" t="s">
        <v>89</v>
      </c>
      <c r="D24" s="2">
        <v>3</v>
      </c>
    </row>
    <row r="25" spans="1:4" x14ac:dyDescent="0.3">
      <c r="A25" s="2" t="s">
        <v>52</v>
      </c>
      <c r="B25" s="2">
        <v>2</v>
      </c>
      <c r="C25" s="2" t="s">
        <v>89</v>
      </c>
      <c r="D25" s="2">
        <v>3</v>
      </c>
    </row>
    <row r="26" spans="1:4" x14ac:dyDescent="0.3">
      <c r="A26" s="2" t="s">
        <v>42</v>
      </c>
      <c r="B26" s="2">
        <v>1</v>
      </c>
      <c r="C26" s="2" t="s">
        <v>52</v>
      </c>
      <c r="D26" s="2">
        <v>2</v>
      </c>
    </row>
    <row r="27" spans="1:4" x14ac:dyDescent="0.3">
      <c r="A27" s="2" t="s">
        <v>52</v>
      </c>
      <c r="B27" s="2">
        <v>2</v>
      </c>
      <c r="C27" s="2" t="s">
        <v>42</v>
      </c>
      <c r="D27" s="2">
        <v>1</v>
      </c>
    </row>
    <row r="28" spans="1:4" x14ac:dyDescent="0.3">
      <c r="A28" s="2" t="s">
        <v>42</v>
      </c>
      <c r="B28" s="2">
        <v>1</v>
      </c>
      <c r="C28" s="2" t="s">
        <v>89</v>
      </c>
      <c r="D28" s="2">
        <v>3</v>
      </c>
    </row>
    <row r="29" spans="1:4" x14ac:dyDescent="0.3">
      <c r="A29" s="2" t="s">
        <v>42</v>
      </c>
      <c r="B29" s="2">
        <v>1</v>
      </c>
      <c r="C29" s="2" t="s">
        <v>89</v>
      </c>
      <c r="D29" s="2">
        <v>3</v>
      </c>
    </row>
    <row r="30" spans="1:4" x14ac:dyDescent="0.3">
      <c r="A30" s="2" t="s">
        <v>42</v>
      </c>
      <c r="B30" s="2">
        <v>1</v>
      </c>
      <c r="C30" s="2" t="s">
        <v>89</v>
      </c>
      <c r="D30" s="2">
        <v>3</v>
      </c>
    </row>
    <row r="31" spans="1:4" x14ac:dyDescent="0.3">
      <c r="A31" s="2" t="s">
        <v>42</v>
      </c>
      <c r="B31" s="2">
        <v>1</v>
      </c>
      <c r="C31" s="2" t="s">
        <v>89</v>
      </c>
      <c r="D31" s="2">
        <v>3</v>
      </c>
    </row>
    <row r="32" spans="1:4" x14ac:dyDescent="0.3">
      <c r="A32" s="2" t="s">
        <v>52</v>
      </c>
      <c r="B32" s="2">
        <v>2</v>
      </c>
      <c r="C32" s="2" t="s">
        <v>52</v>
      </c>
      <c r="D32" s="2">
        <v>2</v>
      </c>
    </row>
    <row r="33" spans="1:4" x14ac:dyDescent="0.3">
      <c r="A33" s="2" t="s">
        <v>42</v>
      </c>
      <c r="B33" s="2">
        <v>1</v>
      </c>
      <c r="C33" s="2" t="s">
        <v>52</v>
      </c>
      <c r="D33" s="2">
        <v>2</v>
      </c>
    </row>
    <row r="34" spans="1:4" x14ac:dyDescent="0.3">
      <c r="A34" s="2" t="s">
        <v>52</v>
      </c>
      <c r="B34" s="2">
        <v>2</v>
      </c>
      <c r="C34" s="2" t="s">
        <v>89</v>
      </c>
      <c r="D34" s="2">
        <v>3</v>
      </c>
    </row>
    <row r="35" spans="1:4" x14ac:dyDescent="0.3">
      <c r="A35" s="2" t="s">
        <v>42</v>
      </c>
      <c r="B35" s="2">
        <v>1</v>
      </c>
      <c r="C35" s="2" t="s">
        <v>42</v>
      </c>
      <c r="D35" s="2">
        <v>1</v>
      </c>
    </row>
    <row r="36" spans="1:4" x14ac:dyDescent="0.3">
      <c r="A36" s="2" t="s">
        <v>42</v>
      </c>
      <c r="B36" s="2">
        <v>1</v>
      </c>
      <c r="C36" s="2" t="s">
        <v>52</v>
      </c>
      <c r="D36" s="2">
        <v>2</v>
      </c>
    </row>
    <row r="37" spans="1:4" x14ac:dyDescent="0.3">
      <c r="A37" s="2" t="s">
        <v>42</v>
      </c>
      <c r="B37" s="2">
        <v>1</v>
      </c>
      <c r="C37" s="2" t="s">
        <v>52</v>
      </c>
      <c r="D37" s="2">
        <v>2</v>
      </c>
    </row>
    <row r="38" spans="1:4" x14ac:dyDescent="0.3">
      <c r="A38" s="2" t="s">
        <v>52</v>
      </c>
      <c r="B38" s="2">
        <v>2</v>
      </c>
      <c r="C38" s="2" t="s">
        <v>52</v>
      </c>
      <c r="D38" s="2">
        <v>2</v>
      </c>
    </row>
    <row r="39" spans="1:4" x14ac:dyDescent="0.3">
      <c r="A39" s="2" t="s">
        <v>42</v>
      </c>
      <c r="B39" s="2">
        <v>1</v>
      </c>
      <c r="C39" s="2" t="s">
        <v>89</v>
      </c>
      <c r="D39" s="2">
        <v>3</v>
      </c>
    </row>
    <row r="40" spans="1:4" x14ac:dyDescent="0.3">
      <c r="A40" s="2" t="s">
        <v>42</v>
      </c>
      <c r="B40" s="2">
        <v>1</v>
      </c>
      <c r="C40" s="2" t="s">
        <v>89</v>
      </c>
      <c r="D40" s="2">
        <v>3</v>
      </c>
    </row>
    <row r="41" spans="1:4" x14ac:dyDescent="0.3">
      <c r="A41" s="2" t="s">
        <v>42</v>
      </c>
      <c r="B41" s="2">
        <v>1</v>
      </c>
      <c r="C41" s="2" t="s">
        <v>52</v>
      </c>
      <c r="D41" s="2">
        <v>2</v>
      </c>
    </row>
    <row r="42" spans="1:4" x14ac:dyDescent="0.3">
      <c r="A42" s="2" t="s">
        <v>42</v>
      </c>
      <c r="B42" s="2">
        <v>1</v>
      </c>
      <c r="C42" s="2" t="s">
        <v>89</v>
      </c>
      <c r="D42" s="2">
        <v>3</v>
      </c>
    </row>
    <row r="43" spans="1:4" x14ac:dyDescent="0.3">
      <c r="A43" s="2" t="s">
        <v>42</v>
      </c>
      <c r="B43" s="2">
        <v>1</v>
      </c>
      <c r="C43" s="2" t="s">
        <v>89</v>
      </c>
      <c r="D43" s="2">
        <v>3</v>
      </c>
    </row>
    <row r="44" spans="1:4" x14ac:dyDescent="0.3">
      <c r="A44" s="2" t="s">
        <v>42</v>
      </c>
      <c r="B44" s="2">
        <v>1</v>
      </c>
      <c r="C44" s="2" t="s">
        <v>89</v>
      </c>
      <c r="D44" s="2">
        <v>3</v>
      </c>
    </row>
    <row r="45" spans="1:4" x14ac:dyDescent="0.3">
      <c r="A45" s="2" t="s">
        <v>52</v>
      </c>
      <c r="B45" s="2">
        <v>2</v>
      </c>
      <c r="C45" s="2" t="s">
        <v>52</v>
      </c>
      <c r="D45" s="2">
        <v>2</v>
      </c>
    </row>
    <row r="46" spans="1:4" x14ac:dyDescent="0.3">
      <c r="A46" s="2" t="s">
        <v>42</v>
      </c>
      <c r="B46" s="2">
        <v>1</v>
      </c>
      <c r="C46" s="2" t="s">
        <v>89</v>
      </c>
      <c r="D46" s="2">
        <v>3</v>
      </c>
    </row>
    <row r="47" spans="1:4" x14ac:dyDescent="0.3">
      <c r="A47" s="2" t="s">
        <v>42</v>
      </c>
      <c r="B47" s="2">
        <v>1</v>
      </c>
      <c r="C47" s="2" t="s">
        <v>89</v>
      </c>
      <c r="D47" s="2">
        <v>3</v>
      </c>
    </row>
    <row r="48" spans="1:4" x14ac:dyDescent="0.3">
      <c r="A48" s="2" t="s">
        <v>52</v>
      </c>
      <c r="B48" s="2">
        <v>2</v>
      </c>
      <c r="C48" s="2" t="s">
        <v>89</v>
      </c>
      <c r="D48" s="2">
        <v>3</v>
      </c>
    </row>
    <row r="49" spans="1:4" x14ac:dyDescent="0.3">
      <c r="A49" s="2" t="s">
        <v>52</v>
      </c>
      <c r="B49" s="2">
        <v>2</v>
      </c>
      <c r="C49" s="2" t="s">
        <v>89</v>
      </c>
      <c r="D49" s="2">
        <v>3</v>
      </c>
    </row>
    <row r="50" spans="1:4" x14ac:dyDescent="0.3">
      <c r="A50" s="2" t="s">
        <v>42</v>
      </c>
      <c r="B50" s="2">
        <v>1</v>
      </c>
      <c r="C50" s="2" t="s">
        <v>52</v>
      </c>
      <c r="D50" s="2">
        <v>2</v>
      </c>
    </row>
    <row r="51" spans="1:4" x14ac:dyDescent="0.3">
      <c r="A51" s="2" t="s">
        <v>52</v>
      </c>
      <c r="B51" s="2">
        <v>2</v>
      </c>
      <c r="C51" s="2" t="s">
        <v>42</v>
      </c>
      <c r="D51" s="2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2E49-14AE-4B9E-BC98-AA4156CB344D}">
  <dimension ref="A3:H11"/>
  <sheetViews>
    <sheetView workbookViewId="0">
      <selection activeCell="N6" sqref="N6"/>
    </sheetView>
  </sheetViews>
  <sheetFormatPr defaultRowHeight="14.4" x14ac:dyDescent="0.3"/>
  <cols>
    <col min="1" max="1" width="28" bestFit="1" customWidth="1"/>
    <col min="2" max="2" width="15.5546875" bestFit="1" customWidth="1"/>
    <col min="3" max="3" width="11.5546875" bestFit="1" customWidth="1"/>
    <col min="4" max="4" width="5.44140625" bestFit="1" customWidth="1"/>
    <col min="5" max="5" width="8.109375" bestFit="1" customWidth="1"/>
    <col min="6" max="6" width="5.77734375" bestFit="1" customWidth="1"/>
    <col min="7" max="7" width="8.44140625" bestFit="1" customWidth="1"/>
    <col min="8" max="8" width="10.77734375" bestFit="1" customWidth="1"/>
  </cols>
  <sheetData>
    <row r="3" spans="1:8" x14ac:dyDescent="0.3">
      <c r="A3" s="4" t="s">
        <v>327</v>
      </c>
      <c r="B3" s="4" t="s">
        <v>277</v>
      </c>
    </row>
    <row r="4" spans="1:8" x14ac:dyDescent="0.3">
      <c r="B4" t="s">
        <v>89</v>
      </c>
      <c r="C4" t="s">
        <v>325</v>
      </c>
      <c r="D4" t="s">
        <v>52</v>
      </c>
      <c r="E4" t="s">
        <v>324</v>
      </c>
      <c r="F4" t="s">
        <v>42</v>
      </c>
      <c r="G4" t="s">
        <v>323</v>
      </c>
      <c r="H4" t="s">
        <v>278</v>
      </c>
    </row>
    <row r="5" spans="1:8" x14ac:dyDescent="0.3">
      <c r="A5" s="4" t="s">
        <v>279</v>
      </c>
      <c r="B5">
        <v>3</v>
      </c>
      <c r="D5">
        <v>2</v>
      </c>
      <c r="F5">
        <v>1</v>
      </c>
    </row>
    <row r="6" spans="1:8" x14ac:dyDescent="0.3">
      <c r="A6" s="5">
        <v>1</v>
      </c>
      <c r="B6" s="8"/>
      <c r="C6" s="8"/>
      <c r="D6" s="8"/>
      <c r="E6" s="8"/>
      <c r="F6" s="8">
        <v>3</v>
      </c>
      <c r="G6" s="8">
        <v>3</v>
      </c>
      <c r="H6" s="8">
        <v>3</v>
      </c>
    </row>
    <row r="7" spans="1:8" x14ac:dyDescent="0.3">
      <c r="A7" s="5">
        <v>2</v>
      </c>
      <c r="B7" s="8"/>
      <c r="C7" s="8"/>
      <c r="D7" s="8">
        <v>2</v>
      </c>
      <c r="E7" s="8">
        <v>2</v>
      </c>
      <c r="F7" s="8">
        <v>2</v>
      </c>
      <c r="G7" s="8">
        <v>2</v>
      </c>
      <c r="H7" s="8">
        <v>4</v>
      </c>
    </row>
    <row r="8" spans="1:8" x14ac:dyDescent="0.3">
      <c r="A8" s="5">
        <v>3</v>
      </c>
      <c r="B8" s="8">
        <v>36</v>
      </c>
      <c r="C8" s="8">
        <v>36</v>
      </c>
      <c r="D8" s="8">
        <v>21</v>
      </c>
      <c r="E8" s="8">
        <v>21</v>
      </c>
      <c r="F8" s="8">
        <v>9</v>
      </c>
      <c r="G8" s="8">
        <v>9</v>
      </c>
      <c r="H8" s="8">
        <v>66</v>
      </c>
    </row>
    <row r="9" spans="1:8" x14ac:dyDescent="0.3">
      <c r="A9" s="5">
        <v>4</v>
      </c>
      <c r="B9" s="8">
        <v>16</v>
      </c>
      <c r="C9" s="8">
        <v>16</v>
      </c>
      <c r="D9" s="8">
        <v>32</v>
      </c>
      <c r="E9" s="8">
        <v>32</v>
      </c>
      <c r="F9" s="8"/>
      <c r="G9" s="8"/>
      <c r="H9" s="8">
        <v>48</v>
      </c>
    </row>
    <row r="10" spans="1:8" x14ac:dyDescent="0.3">
      <c r="A10" s="5">
        <v>5</v>
      </c>
      <c r="B10" s="8">
        <v>30</v>
      </c>
      <c r="C10" s="8">
        <v>30</v>
      </c>
      <c r="D10" s="8">
        <v>20</v>
      </c>
      <c r="E10" s="8">
        <v>20</v>
      </c>
      <c r="F10" s="8">
        <v>5</v>
      </c>
      <c r="G10" s="8">
        <v>5</v>
      </c>
      <c r="H10" s="8">
        <v>55</v>
      </c>
    </row>
    <row r="11" spans="1:8" x14ac:dyDescent="0.3">
      <c r="A11" s="5" t="s">
        <v>278</v>
      </c>
      <c r="B11" s="8">
        <v>82</v>
      </c>
      <c r="C11" s="8">
        <v>82</v>
      </c>
      <c r="D11" s="8">
        <v>75</v>
      </c>
      <c r="E11" s="8">
        <v>75</v>
      </c>
      <c r="F11" s="8">
        <v>19</v>
      </c>
      <c r="G11" s="8">
        <v>19</v>
      </c>
      <c r="H11" s="8">
        <v>176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1"/>
  <sheetViews>
    <sheetView topLeftCell="AB29" workbookViewId="0">
      <selection activeCell="AW2" sqref="AW2:AW51"/>
    </sheetView>
  </sheetViews>
  <sheetFormatPr defaultRowHeight="14.4" x14ac:dyDescent="0.3"/>
  <cols>
    <col min="3" max="3" width="12.44140625" bestFit="1" customWidth="1"/>
    <col min="5" max="5" width="12.109375" bestFit="1" customWidth="1"/>
    <col min="11" max="11" width="34.88671875" bestFit="1" customWidth="1"/>
    <col min="12" max="12" width="15.88671875" customWidth="1"/>
    <col min="13" max="14" width="11" customWidth="1"/>
  </cols>
  <sheetData>
    <row r="1" spans="1:50" ht="88.8" customHeight="1" x14ac:dyDescent="0.3">
      <c r="A1" t="s">
        <v>190</v>
      </c>
      <c r="B1" t="s">
        <v>190</v>
      </c>
      <c r="C1" s="1" t="s">
        <v>208</v>
      </c>
      <c r="D1" s="1" t="s">
        <v>207</v>
      </c>
      <c r="E1" s="1" t="s">
        <v>206</v>
      </c>
      <c r="F1" s="1" t="s">
        <v>217</v>
      </c>
      <c r="G1" s="1" t="s">
        <v>218</v>
      </c>
      <c r="H1" s="1" t="s">
        <v>219</v>
      </c>
      <c r="I1" t="s">
        <v>220</v>
      </c>
      <c r="J1" s="1" t="s">
        <v>221</v>
      </c>
      <c r="K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t="s">
        <v>9</v>
      </c>
      <c r="R1" s="1" t="s">
        <v>239</v>
      </c>
      <c r="S1" s="1" t="s">
        <v>240</v>
      </c>
      <c r="T1" s="1" t="s">
        <v>240</v>
      </c>
      <c r="U1" t="s">
        <v>10</v>
      </c>
      <c r="V1" t="s">
        <v>241</v>
      </c>
      <c r="W1" t="s">
        <v>11</v>
      </c>
      <c r="X1" s="1" t="s">
        <v>12</v>
      </c>
      <c r="Y1" t="s">
        <v>13</v>
      </c>
      <c r="Z1" t="s">
        <v>14</v>
      </c>
      <c r="AA1" t="s">
        <v>15</v>
      </c>
      <c r="AB1" s="1" t="s">
        <v>242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243</v>
      </c>
      <c r="AK1" t="s">
        <v>23</v>
      </c>
      <c r="AL1" t="s">
        <v>24</v>
      </c>
      <c r="AM1" t="s">
        <v>244</v>
      </c>
      <c r="AN1" t="s">
        <v>25</v>
      </c>
      <c r="AO1" t="s">
        <v>245</v>
      </c>
      <c r="AP1" s="1" t="s">
        <v>26</v>
      </c>
      <c r="AQ1" s="1" t="s">
        <v>247</v>
      </c>
      <c r="AR1" s="1" t="s">
        <v>248</v>
      </c>
      <c r="AS1" s="1" t="s">
        <v>246</v>
      </c>
      <c r="AT1" t="s">
        <v>27</v>
      </c>
      <c r="AU1" t="s">
        <v>28</v>
      </c>
      <c r="AV1" t="s">
        <v>29</v>
      </c>
      <c r="AW1" t="s">
        <v>30</v>
      </c>
      <c r="AX1" t="s">
        <v>249</v>
      </c>
    </row>
    <row r="2" spans="1:50" x14ac:dyDescent="0.3">
      <c r="A2">
        <v>32</v>
      </c>
      <c r="B2">
        <f>IF(A2=0,INT(AVERAGE($A$2:$A$51)),A2)</f>
        <v>32</v>
      </c>
      <c r="C2" t="s">
        <v>209</v>
      </c>
      <c r="D2">
        <v>6</v>
      </c>
      <c r="E2" t="s">
        <v>33</v>
      </c>
      <c r="F2">
        <f t="shared" ref="F2:F51" si="0">IF(E2="Office",1,IF(E2="WFH/Remote",2,IF(E2="Hybrid",3)))</f>
        <v>1</v>
      </c>
      <c r="G2" t="s">
        <v>34</v>
      </c>
      <c r="H2">
        <f>IF(G2="Other",4,IF(G2="IST",1,IF(G2="US Timings",2,IF(G2="UK Timings",3))))</f>
        <v>4</v>
      </c>
      <c r="I2" t="s">
        <v>35</v>
      </c>
      <c r="J2">
        <f>IF(I2="Male",1,IF(I2="Female",2))</f>
        <v>2</v>
      </c>
      <c r="K2" t="s">
        <v>36</v>
      </c>
      <c r="L2">
        <f>IF(K2="Junior Management Group/Entry Level",1,IF(K2="Middle Management Group/Middle Level",2,IF(K2="Senior Management /Top Level",3)))</f>
        <v>3</v>
      </c>
      <c r="M2" t="s">
        <v>37</v>
      </c>
      <c r="N2">
        <f>IF(M2="&lt; 2 years",1,IF(M2="2-6 years",2,IF(M2="&gt; 6 years",3)))</f>
        <v>3</v>
      </c>
      <c r="O2" t="s">
        <v>38</v>
      </c>
      <c r="P2">
        <f>IF(O2="bachelors",1,IF(O2="masters",2,IF(O2="doctorate",3)))</f>
        <v>2</v>
      </c>
      <c r="Q2">
        <v>7</v>
      </c>
      <c r="S2">
        <v>7</v>
      </c>
      <c r="T2">
        <f>IF(S2=0,INT(AVERAGE($S$2:$S$51)),S2)</f>
        <v>7</v>
      </c>
      <c r="U2" t="s">
        <v>39</v>
      </c>
      <c r="V2">
        <f>IF(U2="1 year",1,IF(U2="2 years",2,IF(U2="3 years",3,IF(U2="4 years and above",4))))</f>
        <v>3</v>
      </c>
      <c r="W2">
        <v>5</v>
      </c>
      <c r="X2">
        <v>4</v>
      </c>
      <c r="Y2">
        <v>4</v>
      </c>
      <c r="Z2">
        <v>4</v>
      </c>
      <c r="AA2" t="s">
        <v>40</v>
      </c>
      <c r="AB2">
        <f>IF(AA2="Monthly",1,IF(AA2="Quarterly",2,IF(AA2="Half Yearly",3,IF(AA2="Annually",4,IF(AA2="Need Basis",5)))))</f>
        <v>3</v>
      </c>
      <c r="AC2">
        <v>4</v>
      </c>
      <c r="AD2">
        <v>3</v>
      </c>
      <c r="AE2">
        <v>3</v>
      </c>
      <c r="AF2">
        <v>4</v>
      </c>
      <c r="AG2">
        <v>3</v>
      </c>
      <c r="AH2">
        <v>4</v>
      </c>
      <c r="AI2" t="s">
        <v>41</v>
      </c>
      <c r="AJ2">
        <f>IF(AI2="&lt;45",1,IF(AI2="45-55",2,IF(AI2="56-60",3,IF(AI2="&gt;60",4))))</f>
        <v>2</v>
      </c>
      <c r="AK2">
        <v>5</v>
      </c>
      <c r="AL2" t="s">
        <v>42</v>
      </c>
      <c r="AM2">
        <f>IF(AL2="Yes",1,IF(AL2="No",2,))</f>
        <v>1</v>
      </c>
      <c r="AN2" t="s">
        <v>42</v>
      </c>
      <c r="AO2">
        <f>IF(AN2="Yes",1,IF(AN2="No",2))</f>
        <v>1</v>
      </c>
      <c r="AP2">
        <v>2</v>
      </c>
      <c r="AQ2">
        <v>2</v>
      </c>
      <c r="AS2">
        <v>2</v>
      </c>
      <c r="AT2">
        <v>4</v>
      </c>
      <c r="AU2">
        <v>4</v>
      </c>
      <c r="AV2">
        <v>4</v>
      </c>
      <c r="AW2" t="s">
        <v>42</v>
      </c>
      <c r="AX2">
        <f>IF(AW2="Yes",1,IF(AW2="No",2,IF(AW2="Maybe",3)))</f>
        <v>1</v>
      </c>
    </row>
    <row r="3" spans="1:50" x14ac:dyDescent="0.3">
      <c r="A3">
        <v>22</v>
      </c>
      <c r="B3">
        <f t="shared" ref="B3:B51" si="1">IF(A3=0,INT(AVERAGE($A$2:$A$51)),A3)</f>
        <v>22</v>
      </c>
      <c r="C3" t="s">
        <v>191</v>
      </c>
      <c r="D3">
        <v>6</v>
      </c>
      <c r="E3" t="s">
        <v>45</v>
      </c>
      <c r="F3">
        <f t="shared" si="0"/>
        <v>2</v>
      </c>
      <c r="G3" t="s">
        <v>46</v>
      </c>
      <c r="H3">
        <f t="shared" ref="H3:H51" si="2">IF(G3="Other",4,IF(G3="IST",1,IF(G3="US Timings",2,IF(G3="UK Timings",3))))</f>
        <v>1</v>
      </c>
      <c r="I3" t="s">
        <v>35</v>
      </c>
      <c r="J3">
        <f t="shared" ref="J3:J51" si="3">IF(I3="Male",1,IF(I3="Female",2))</f>
        <v>2</v>
      </c>
      <c r="K3" t="s">
        <v>47</v>
      </c>
      <c r="L3">
        <f t="shared" ref="L3:L51" si="4">IF(K3="Junior Management Group/Entry Level",1,IF(K3="Middle Management Group/Middle Level",2,IF(K3="Senior Management /Top Level",3)))</f>
        <v>2</v>
      </c>
      <c r="M3" t="s">
        <v>48</v>
      </c>
      <c r="N3">
        <f t="shared" ref="N3:N51" si="5">IF(M3="&lt; 2 years",1,IF(M3="2-6 years",2,IF(M3="&gt; 6 years",3)))</f>
        <v>1</v>
      </c>
      <c r="O3" t="s">
        <v>49</v>
      </c>
      <c r="P3">
        <f t="shared" ref="P3:P51" si="6">IF(O3="bachelors",1,IF(O3="masters",2,IF(O3="doctorate",3)))</f>
        <v>1</v>
      </c>
      <c r="Q3">
        <v>30</v>
      </c>
      <c r="S3">
        <v>30</v>
      </c>
      <c r="T3">
        <f t="shared" ref="T3:T51" si="7">IF(S3=0,INT(AVERAGE($S$2:$S$51)),S3)</f>
        <v>30</v>
      </c>
      <c r="U3" t="s">
        <v>50</v>
      </c>
      <c r="V3">
        <f t="shared" ref="V3:V51" si="8">IF(U3="1 year",1,IF(U3="2 years",2,IF(U3="3 years",3,IF(U3="4 years and above",4))))</f>
        <v>2</v>
      </c>
      <c r="W3">
        <v>3</v>
      </c>
      <c r="X3">
        <v>3</v>
      </c>
      <c r="Y3">
        <v>4</v>
      </c>
      <c r="Z3">
        <v>2</v>
      </c>
      <c r="AA3" t="s">
        <v>51</v>
      </c>
      <c r="AB3">
        <f t="shared" ref="AB3:AB51" si="9">IF(AA3="Monthly",1,IF(AA3="Quarterly",2,IF(AA3="Half Yearly",3,IF(AA3="Annually",4,IF(AA3="Need Basis",5)))))</f>
        <v>1</v>
      </c>
      <c r="AC3">
        <v>5</v>
      </c>
      <c r="AD3">
        <v>3</v>
      </c>
      <c r="AE3">
        <v>3</v>
      </c>
      <c r="AF3">
        <v>5</v>
      </c>
      <c r="AG3">
        <v>4</v>
      </c>
      <c r="AH3">
        <v>4</v>
      </c>
      <c r="AI3" t="s">
        <v>41</v>
      </c>
      <c r="AJ3">
        <f t="shared" ref="AJ3:AJ51" si="10">IF(AI3="&lt;45",1,IF(AI3="45-55",2,IF(AI3="56-60",3,IF(AI3="&gt;60",4))))</f>
        <v>2</v>
      </c>
      <c r="AK3">
        <v>3</v>
      </c>
      <c r="AL3" t="s">
        <v>42</v>
      </c>
      <c r="AM3">
        <f t="shared" ref="AM3:AM51" si="11">IF(AL3="Yes",1,IF(AL3="No",2,))</f>
        <v>1</v>
      </c>
      <c r="AN3" t="s">
        <v>52</v>
      </c>
      <c r="AO3">
        <f t="shared" ref="AO3:AO51" si="12">IF(AN3="Yes",1,IF(AN3="No",2))</f>
        <v>2</v>
      </c>
      <c r="AP3" t="s">
        <v>53</v>
      </c>
      <c r="AQ3">
        <v>0</v>
      </c>
      <c r="AS3">
        <v>0</v>
      </c>
      <c r="AT3">
        <v>3</v>
      </c>
      <c r="AU3">
        <v>3</v>
      </c>
      <c r="AV3">
        <v>5</v>
      </c>
      <c r="AW3" t="s">
        <v>52</v>
      </c>
      <c r="AX3">
        <f t="shared" ref="AX3:AX51" si="13">IF(AW3="Yes",1,IF(AW3="No",2,IF(AW3="Maybe",3)))</f>
        <v>2</v>
      </c>
    </row>
    <row r="4" spans="1:50" x14ac:dyDescent="0.3">
      <c r="A4">
        <v>60</v>
      </c>
      <c r="B4">
        <f t="shared" si="1"/>
        <v>60</v>
      </c>
      <c r="C4" t="s">
        <v>192</v>
      </c>
      <c r="D4">
        <v>6</v>
      </c>
      <c r="E4" t="s">
        <v>33</v>
      </c>
      <c r="F4">
        <f t="shared" si="0"/>
        <v>1</v>
      </c>
      <c r="G4" t="s">
        <v>46</v>
      </c>
      <c r="H4">
        <f t="shared" si="2"/>
        <v>1</v>
      </c>
      <c r="I4" t="s">
        <v>56</v>
      </c>
      <c r="J4">
        <f t="shared" si="3"/>
        <v>1</v>
      </c>
      <c r="K4" t="s">
        <v>36</v>
      </c>
      <c r="L4">
        <f t="shared" si="4"/>
        <v>3</v>
      </c>
      <c r="M4" t="s">
        <v>48</v>
      </c>
      <c r="N4">
        <f t="shared" si="5"/>
        <v>1</v>
      </c>
      <c r="O4" t="s">
        <v>38</v>
      </c>
      <c r="P4">
        <f t="shared" si="6"/>
        <v>2</v>
      </c>
      <c r="Q4" t="s">
        <v>57</v>
      </c>
      <c r="R4" t="s">
        <v>228</v>
      </c>
      <c r="S4">
        <v>110</v>
      </c>
      <c r="T4">
        <f t="shared" si="7"/>
        <v>110</v>
      </c>
      <c r="U4" t="s">
        <v>50</v>
      </c>
      <c r="V4">
        <f t="shared" si="8"/>
        <v>2</v>
      </c>
      <c r="W4">
        <v>4</v>
      </c>
      <c r="X4">
        <v>4</v>
      </c>
      <c r="Y4">
        <v>4</v>
      </c>
      <c r="Z4">
        <v>1</v>
      </c>
      <c r="AA4" t="s">
        <v>58</v>
      </c>
      <c r="AB4">
        <f t="shared" si="9"/>
        <v>5</v>
      </c>
      <c r="AC4">
        <v>3</v>
      </c>
      <c r="AD4">
        <v>4</v>
      </c>
      <c r="AE4">
        <v>4</v>
      </c>
      <c r="AF4">
        <v>1</v>
      </c>
      <c r="AG4">
        <v>4</v>
      </c>
      <c r="AH4">
        <v>4</v>
      </c>
      <c r="AI4" t="s">
        <v>41</v>
      </c>
      <c r="AJ4">
        <f t="shared" si="10"/>
        <v>2</v>
      </c>
      <c r="AK4">
        <v>4</v>
      </c>
      <c r="AL4" t="s">
        <v>52</v>
      </c>
      <c r="AM4">
        <f t="shared" si="11"/>
        <v>2</v>
      </c>
      <c r="AN4" t="s">
        <v>52</v>
      </c>
      <c r="AO4">
        <f t="shared" si="12"/>
        <v>2</v>
      </c>
      <c r="AP4" t="s">
        <v>59</v>
      </c>
      <c r="AQ4">
        <v>0</v>
      </c>
      <c r="AS4">
        <v>0</v>
      </c>
      <c r="AT4">
        <v>3</v>
      </c>
      <c r="AU4">
        <v>3</v>
      </c>
      <c r="AV4">
        <v>4</v>
      </c>
      <c r="AW4" t="s">
        <v>52</v>
      </c>
      <c r="AX4">
        <f t="shared" si="13"/>
        <v>2</v>
      </c>
    </row>
    <row r="5" spans="1:50" x14ac:dyDescent="0.3">
      <c r="A5">
        <v>45</v>
      </c>
      <c r="B5">
        <f t="shared" si="1"/>
        <v>45</v>
      </c>
      <c r="C5" t="s">
        <v>210</v>
      </c>
      <c r="D5">
        <v>6</v>
      </c>
      <c r="E5" t="s">
        <v>62</v>
      </c>
      <c r="F5">
        <f t="shared" si="0"/>
        <v>3</v>
      </c>
      <c r="G5" t="s">
        <v>46</v>
      </c>
      <c r="H5">
        <f t="shared" si="2"/>
        <v>1</v>
      </c>
      <c r="I5" t="s">
        <v>56</v>
      </c>
      <c r="J5">
        <f t="shared" si="3"/>
        <v>1</v>
      </c>
      <c r="K5" t="s">
        <v>47</v>
      </c>
      <c r="L5">
        <f t="shared" si="4"/>
        <v>2</v>
      </c>
      <c r="M5" t="s">
        <v>63</v>
      </c>
      <c r="N5">
        <f t="shared" si="5"/>
        <v>2</v>
      </c>
      <c r="O5" t="s">
        <v>49</v>
      </c>
      <c r="P5">
        <f t="shared" si="6"/>
        <v>1</v>
      </c>
      <c r="Q5" t="s">
        <v>64</v>
      </c>
      <c r="R5" t="s">
        <v>229</v>
      </c>
      <c r="S5">
        <v>5</v>
      </c>
      <c r="T5">
        <f t="shared" si="7"/>
        <v>5</v>
      </c>
      <c r="U5" t="s">
        <v>65</v>
      </c>
      <c r="V5">
        <f t="shared" si="8"/>
        <v>4</v>
      </c>
      <c r="W5">
        <v>1</v>
      </c>
      <c r="X5">
        <v>1</v>
      </c>
      <c r="Y5">
        <v>1</v>
      </c>
      <c r="Z5">
        <v>1</v>
      </c>
      <c r="AA5" t="s">
        <v>58</v>
      </c>
      <c r="AB5">
        <f t="shared" si="9"/>
        <v>5</v>
      </c>
      <c r="AC5">
        <v>2</v>
      </c>
      <c r="AD5">
        <v>2</v>
      </c>
      <c r="AE5">
        <v>1</v>
      </c>
      <c r="AF5">
        <v>4</v>
      </c>
      <c r="AG5">
        <v>5</v>
      </c>
      <c r="AH5">
        <v>5</v>
      </c>
      <c r="AI5" t="s">
        <v>66</v>
      </c>
      <c r="AJ5">
        <f t="shared" si="10"/>
        <v>3</v>
      </c>
      <c r="AK5">
        <v>3</v>
      </c>
      <c r="AL5" t="s">
        <v>42</v>
      </c>
      <c r="AM5">
        <f t="shared" si="11"/>
        <v>1</v>
      </c>
      <c r="AN5" t="s">
        <v>52</v>
      </c>
      <c r="AO5">
        <f t="shared" si="12"/>
        <v>2</v>
      </c>
      <c r="AP5" t="s">
        <v>59</v>
      </c>
      <c r="AQ5">
        <v>0</v>
      </c>
      <c r="AS5">
        <v>0</v>
      </c>
      <c r="AT5">
        <v>4</v>
      </c>
      <c r="AU5">
        <v>3</v>
      </c>
      <c r="AV5">
        <v>2</v>
      </c>
      <c r="AW5" t="s">
        <v>52</v>
      </c>
      <c r="AX5">
        <f t="shared" si="13"/>
        <v>2</v>
      </c>
    </row>
    <row r="6" spans="1:50" x14ac:dyDescent="0.3">
      <c r="A6">
        <v>33</v>
      </c>
      <c r="B6">
        <f t="shared" si="1"/>
        <v>33</v>
      </c>
      <c r="D6">
        <v>5</v>
      </c>
      <c r="E6" t="s">
        <v>62</v>
      </c>
      <c r="F6">
        <f t="shared" si="0"/>
        <v>3</v>
      </c>
      <c r="G6" t="s">
        <v>46</v>
      </c>
      <c r="H6">
        <f t="shared" si="2"/>
        <v>1</v>
      </c>
      <c r="I6" t="s">
        <v>35</v>
      </c>
      <c r="J6">
        <f t="shared" si="3"/>
        <v>2</v>
      </c>
      <c r="K6" t="s">
        <v>47</v>
      </c>
      <c r="L6">
        <f t="shared" si="4"/>
        <v>2</v>
      </c>
      <c r="M6" t="s">
        <v>37</v>
      </c>
      <c r="N6">
        <f t="shared" si="5"/>
        <v>3</v>
      </c>
      <c r="O6" t="s">
        <v>38</v>
      </c>
      <c r="P6">
        <f t="shared" si="6"/>
        <v>2</v>
      </c>
      <c r="Q6" t="s">
        <v>68</v>
      </c>
      <c r="R6" t="s">
        <v>230</v>
      </c>
      <c r="S6">
        <v>50</v>
      </c>
      <c r="T6">
        <f t="shared" si="7"/>
        <v>50</v>
      </c>
      <c r="U6" t="s">
        <v>50</v>
      </c>
      <c r="V6">
        <f t="shared" si="8"/>
        <v>2</v>
      </c>
      <c r="W6">
        <v>3</v>
      </c>
      <c r="X6">
        <v>3</v>
      </c>
      <c r="Y6">
        <v>4</v>
      </c>
      <c r="Z6">
        <v>4</v>
      </c>
      <c r="AA6" t="s">
        <v>69</v>
      </c>
      <c r="AB6">
        <f t="shared" si="9"/>
        <v>2</v>
      </c>
      <c r="AC6">
        <v>5</v>
      </c>
      <c r="AD6">
        <v>4</v>
      </c>
      <c r="AE6">
        <v>3</v>
      </c>
      <c r="AF6">
        <v>4</v>
      </c>
      <c r="AG6">
        <v>4</v>
      </c>
      <c r="AH6">
        <v>5</v>
      </c>
      <c r="AI6" t="s">
        <v>70</v>
      </c>
      <c r="AJ6">
        <f t="shared" si="10"/>
        <v>1</v>
      </c>
      <c r="AK6">
        <v>4</v>
      </c>
      <c r="AL6" t="s">
        <v>52</v>
      </c>
      <c r="AM6">
        <f t="shared" si="11"/>
        <v>2</v>
      </c>
      <c r="AN6" t="s">
        <v>42</v>
      </c>
      <c r="AO6">
        <f t="shared" si="12"/>
        <v>1</v>
      </c>
      <c r="AP6" t="s">
        <v>71</v>
      </c>
      <c r="AQ6">
        <v>1.5</v>
      </c>
      <c r="AS6">
        <v>1.5</v>
      </c>
      <c r="AT6">
        <v>5</v>
      </c>
      <c r="AU6">
        <v>5</v>
      </c>
      <c r="AV6">
        <v>4</v>
      </c>
      <c r="AW6" t="s">
        <v>52</v>
      </c>
      <c r="AX6">
        <f t="shared" si="13"/>
        <v>2</v>
      </c>
    </row>
    <row r="7" spans="1:50" x14ac:dyDescent="0.3">
      <c r="A7">
        <v>28</v>
      </c>
      <c r="B7">
        <f t="shared" si="1"/>
        <v>28</v>
      </c>
      <c r="C7" t="s">
        <v>193</v>
      </c>
      <c r="D7">
        <v>5</v>
      </c>
      <c r="E7" t="s">
        <v>45</v>
      </c>
      <c r="F7">
        <f t="shared" si="0"/>
        <v>2</v>
      </c>
      <c r="G7" t="s">
        <v>46</v>
      </c>
      <c r="H7">
        <f t="shared" si="2"/>
        <v>1</v>
      </c>
      <c r="I7" t="s">
        <v>56</v>
      </c>
      <c r="J7">
        <f t="shared" si="3"/>
        <v>1</v>
      </c>
      <c r="K7" t="s">
        <v>47</v>
      </c>
      <c r="L7">
        <f t="shared" si="4"/>
        <v>2</v>
      </c>
      <c r="M7" t="s">
        <v>48</v>
      </c>
      <c r="N7">
        <f t="shared" si="5"/>
        <v>1</v>
      </c>
      <c r="O7" t="s">
        <v>38</v>
      </c>
      <c r="P7">
        <f t="shared" si="6"/>
        <v>2</v>
      </c>
      <c r="Q7" t="s">
        <v>74</v>
      </c>
      <c r="R7" t="s">
        <v>231</v>
      </c>
      <c r="S7">
        <v>12</v>
      </c>
      <c r="T7">
        <f t="shared" si="7"/>
        <v>12</v>
      </c>
      <c r="U7" t="s">
        <v>50</v>
      </c>
      <c r="V7">
        <f t="shared" si="8"/>
        <v>2</v>
      </c>
      <c r="W7">
        <v>3</v>
      </c>
      <c r="X7">
        <v>3</v>
      </c>
      <c r="Y7">
        <v>3</v>
      </c>
      <c r="Z7">
        <v>5</v>
      </c>
      <c r="AA7" t="s">
        <v>58</v>
      </c>
      <c r="AB7">
        <f t="shared" si="9"/>
        <v>5</v>
      </c>
      <c r="AC7">
        <v>2</v>
      </c>
      <c r="AD7">
        <v>2</v>
      </c>
      <c r="AE7">
        <v>3</v>
      </c>
      <c r="AF7">
        <v>2</v>
      </c>
      <c r="AG7">
        <v>3</v>
      </c>
      <c r="AH7">
        <v>2</v>
      </c>
      <c r="AI7" t="s">
        <v>75</v>
      </c>
      <c r="AJ7">
        <f t="shared" si="10"/>
        <v>4</v>
      </c>
      <c r="AK7">
        <v>1</v>
      </c>
      <c r="AL7" t="s">
        <v>42</v>
      </c>
      <c r="AM7">
        <f t="shared" si="11"/>
        <v>1</v>
      </c>
      <c r="AN7" t="s">
        <v>42</v>
      </c>
      <c r="AO7">
        <f t="shared" si="12"/>
        <v>1</v>
      </c>
      <c r="AP7" t="s">
        <v>50</v>
      </c>
      <c r="AQ7">
        <v>2</v>
      </c>
      <c r="AS7">
        <v>2</v>
      </c>
      <c r="AT7">
        <v>2</v>
      </c>
      <c r="AU7">
        <v>1</v>
      </c>
      <c r="AV7">
        <v>1</v>
      </c>
      <c r="AW7" t="s">
        <v>42</v>
      </c>
      <c r="AX7">
        <f t="shared" si="13"/>
        <v>1</v>
      </c>
    </row>
    <row r="8" spans="1:50" x14ac:dyDescent="0.3">
      <c r="B8">
        <f t="shared" si="1"/>
        <v>31</v>
      </c>
      <c r="C8" t="s">
        <v>77</v>
      </c>
      <c r="D8">
        <v>6</v>
      </c>
      <c r="E8" t="s">
        <v>33</v>
      </c>
      <c r="F8">
        <f t="shared" si="0"/>
        <v>1</v>
      </c>
      <c r="G8" t="s">
        <v>46</v>
      </c>
      <c r="H8">
        <f t="shared" si="2"/>
        <v>1</v>
      </c>
      <c r="I8" t="s">
        <v>56</v>
      </c>
      <c r="J8">
        <f t="shared" si="3"/>
        <v>1</v>
      </c>
      <c r="K8" t="s">
        <v>36</v>
      </c>
      <c r="L8">
        <f t="shared" si="4"/>
        <v>3</v>
      </c>
      <c r="M8" t="s">
        <v>63</v>
      </c>
      <c r="N8">
        <f t="shared" si="5"/>
        <v>2</v>
      </c>
      <c r="O8" t="s">
        <v>38</v>
      </c>
      <c r="P8">
        <f t="shared" si="6"/>
        <v>2</v>
      </c>
      <c r="Q8">
        <v>1</v>
      </c>
      <c r="S8">
        <v>1</v>
      </c>
      <c r="T8">
        <f t="shared" si="7"/>
        <v>1</v>
      </c>
      <c r="U8" t="s">
        <v>65</v>
      </c>
      <c r="V8">
        <f t="shared" si="8"/>
        <v>4</v>
      </c>
      <c r="W8">
        <v>1</v>
      </c>
      <c r="X8">
        <v>1</v>
      </c>
      <c r="Y8">
        <v>1</v>
      </c>
      <c r="Z8">
        <v>3</v>
      </c>
      <c r="AA8" t="s">
        <v>58</v>
      </c>
      <c r="AB8">
        <f t="shared" si="9"/>
        <v>5</v>
      </c>
      <c r="AC8">
        <v>1</v>
      </c>
      <c r="AD8">
        <v>2</v>
      </c>
      <c r="AE8">
        <v>3</v>
      </c>
      <c r="AF8">
        <v>3</v>
      </c>
      <c r="AG8">
        <v>4</v>
      </c>
      <c r="AH8">
        <v>1</v>
      </c>
      <c r="AI8" t="s">
        <v>66</v>
      </c>
      <c r="AJ8">
        <f t="shared" si="10"/>
        <v>3</v>
      </c>
      <c r="AK8">
        <v>2</v>
      </c>
      <c r="AL8" t="s">
        <v>52</v>
      </c>
      <c r="AM8">
        <f t="shared" si="11"/>
        <v>2</v>
      </c>
      <c r="AN8" t="s">
        <v>52</v>
      </c>
      <c r="AO8">
        <f t="shared" si="12"/>
        <v>2</v>
      </c>
      <c r="AP8" t="s">
        <v>78</v>
      </c>
      <c r="AQ8">
        <v>0</v>
      </c>
      <c r="AS8">
        <v>0</v>
      </c>
      <c r="AT8">
        <v>1</v>
      </c>
      <c r="AU8">
        <v>1</v>
      </c>
      <c r="AV8">
        <v>2</v>
      </c>
      <c r="AW8" t="s">
        <v>42</v>
      </c>
      <c r="AX8">
        <f t="shared" si="13"/>
        <v>1</v>
      </c>
    </row>
    <row r="9" spans="1:50" x14ac:dyDescent="0.3">
      <c r="A9">
        <v>27</v>
      </c>
      <c r="B9">
        <f t="shared" si="1"/>
        <v>27</v>
      </c>
      <c r="C9" t="s">
        <v>194</v>
      </c>
      <c r="D9">
        <v>5</v>
      </c>
      <c r="E9" t="s">
        <v>62</v>
      </c>
      <c r="F9">
        <f t="shared" si="0"/>
        <v>3</v>
      </c>
      <c r="G9" t="s">
        <v>46</v>
      </c>
      <c r="H9">
        <f t="shared" si="2"/>
        <v>1</v>
      </c>
      <c r="I9" t="s">
        <v>56</v>
      </c>
      <c r="J9">
        <f t="shared" si="3"/>
        <v>1</v>
      </c>
      <c r="K9" t="s">
        <v>47</v>
      </c>
      <c r="L9">
        <f t="shared" si="4"/>
        <v>2</v>
      </c>
      <c r="M9" t="s">
        <v>48</v>
      </c>
      <c r="N9">
        <f t="shared" si="5"/>
        <v>1</v>
      </c>
      <c r="O9" t="s">
        <v>38</v>
      </c>
      <c r="P9">
        <f t="shared" si="6"/>
        <v>2</v>
      </c>
      <c r="Q9">
        <v>650</v>
      </c>
      <c r="S9">
        <v>650</v>
      </c>
      <c r="T9">
        <f t="shared" si="7"/>
        <v>650</v>
      </c>
      <c r="U9" t="s">
        <v>81</v>
      </c>
      <c r="V9">
        <f t="shared" si="8"/>
        <v>1</v>
      </c>
      <c r="W9">
        <v>5</v>
      </c>
      <c r="X9">
        <v>4</v>
      </c>
      <c r="Y9">
        <v>5</v>
      </c>
      <c r="Z9">
        <v>4</v>
      </c>
      <c r="AA9" t="s">
        <v>51</v>
      </c>
      <c r="AB9">
        <f t="shared" si="9"/>
        <v>1</v>
      </c>
      <c r="AC9">
        <v>5</v>
      </c>
      <c r="AD9">
        <v>4</v>
      </c>
      <c r="AE9">
        <v>5</v>
      </c>
      <c r="AF9">
        <v>4</v>
      </c>
      <c r="AG9">
        <v>3</v>
      </c>
      <c r="AH9">
        <v>5</v>
      </c>
      <c r="AI9" t="s">
        <v>70</v>
      </c>
      <c r="AJ9">
        <f t="shared" si="10"/>
        <v>1</v>
      </c>
      <c r="AK9">
        <v>5</v>
      </c>
      <c r="AL9" t="s">
        <v>42</v>
      </c>
      <c r="AM9">
        <f t="shared" si="11"/>
        <v>1</v>
      </c>
      <c r="AN9" t="s">
        <v>42</v>
      </c>
      <c r="AO9">
        <f t="shared" si="12"/>
        <v>1</v>
      </c>
      <c r="AP9" t="s">
        <v>52</v>
      </c>
      <c r="AR9">
        <f>AVERAGE($AQ$2:$AQ$51)</f>
        <v>1.0232558139534884</v>
      </c>
      <c r="AS9">
        <v>1</v>
      </c>
      <c r="AT9">
        <v>4</v>
      </c>
      <c r="AU9">
        <v>5</v>
      </c>
      <c r="AV9">
        <v>4</v>
      </c>
      <c r="AW9" t="s">
        <v>52</v>
      </c>
      <c r="AX9">
        <f t="shared" si="13"/>
        <v>2</v>
      </c>
    </row>
    <row r="10" spans="1:50" x14ac:dyDescent="0.3">
      <c r="A10">
        <v>30</v>
      </c>
      <c r="B10">
        <f t="shared" si="1"/>
        <v>30</v>
      </c>
      <c r="C10" t="s">
        <v>195</v>
      </c>
      <c r="D10">
        <v>5</v>
      </c>
      <c r="E10" t="s">
        <v>45</v>
      </c>
      <c r="F10">
        <f t="shared" si="0"/>
        <v>2</v>
      </c>
      <c r="G10" t="s">
        <v>84</v>
      </c>
      <c r="H10">
        <f t="shared" si="2"/>
        <v>3</v>
      </c>
      <c r="I10" t="s">
        <v>35</v>
      </c>
      <c r="J10">
        <f t="shared" si="3"/>
        <v>2</v>
      </c>
      <c r="K10" t="s">
        <v>47</v>
      </c>
      <c r="L10">
        <f t="shared" si="4"/>
        <v>2</v>
      </c>
      <c r="M10" t="s">
        <v>63</v>
      </c>
      <c r="N10">
        <f t="shared" si="5"/>
        <v>2</v>
      </c>
      <c r="O10" t="s">
        <v>38</v>
      </c>
      <c r="P10">
        <f t="shared" si="6"/>
        <v>2</v>
      </c>
      <c r="T10">
        <f t="shared" si="7"/>
        <v>64</v>
      </c>
      <c r="U10" t="s">
        <v>39</v>
      </c>
      <c r="V10">
        <f t="shared" si="8"/>
        <v>3</v>
      </c>
      <c r="W10">
        <v>2</v>
      </c>
      <c r="X10">
        <v>5</v>
      </c>
      <c r="Y10">
        <v>5</v>
      </c>
      <c r="Z10">
        <v>5</v>
      </c>
      <c r="AA10" t="s">
        <v>40</v>
      </c>
      <c r="AB10">
        <f t="shared" si="9"/>
        <v>3</v>
      </c>
      <c r="AC10">
        <v>5</v>
      </c>
      <c r="AD10">
        <v>1</v>
      </c>
      <c r="AE10">
        <v>1</v>
      </c>
      <c r="AF10">
        <v>5</v>
      </c>
      <c r="AG10">
        <v>5</v>
      </c>
      <c r="AH10">
        <v>5</v>
      </c>
      <c r="AI10" t="s">
        <v>70</v>
      </c>
      <c r="AJ10">
        <f t="shared" si="10"/>
        <v>1</v>
      </c>
      <c r="AK10">
        <v>4</v>
      </c>
      <c r="AL10" t="s">
        <v>42</v>
      </c>
      <c r="AM10">
        <f t="shared" si="11"/>
        <v>1</v>
      </c>
      <c r="AN10" t="s">
        <v>42</v>
      </c>
      <c r="AO10">
        <f t="shared" si="12"/>
        <v>1</v>
      </c>
      <c r="AP10" t="s">
        <v>50</v>
      </c>
      <c r="AQ10">
        <v>2</v>
      </c>
      <c r="AS10">
        <v>2</v>
      </c>
      <c r="AT10">
        <v>3</v>
      </c>
      <c r="AU10">
        <v>1</v>
      </c>
      <c r="AV10">
        <v>5</v>
      </c>
      <c r="AW10" t="s">
        <v>52</v>
      </c>
      <c r="AX10">
        <f t="shared" si="13"/>
        <v>2</v>
      </c>
    </row>
    <row r="11" spans="1:50" x14ac:dyDescent="0.3">
      <c r="A11">
        <v>28</v>
      </c>
      <c r="B11">
        <f t="shared" si="1"/>
        <v>28</v>
      </c>
      <c r="D11">
        <v>6</v>
      </c>
      <c r="E11" t="s">
        <v>33</v>
      </c>
      <c r="F11">
        <f t="shared" si="0"/>
        <v>1</v>
      </c>
      <c r="G11" t="s">
        <v>46</v>
      </c>
      <c r="H11">
        <f t="shared" si="2"/>
        <v>1</v>
      </c>
      <c r="I11" t="s">
        <v>56</v>
      </c>
      <c r="J11">
        <f t="shared" si="3"/>
        <v>1</v>
      </c>
      <c r="K11" t="s">
        <v>86</v>
      </c>
      <c r="L11">
        <f t="shared" si="4"/>
        <v>1</v>
      </c>
      <c r="M11" t="s">
        <v>48</v>
      </c>
      <c r="N11">
        <f t="shared" si="5"/>
        <v>1</v>
      </c>
      <c r="O11" t="s">
        <v>38</v>
      </c>
      <c r="P11">
        <f t="shared" si="6"/>
        <v>2</v>
      </c>
      <c r="Q11" t="s">
        <v>87</v>
      </c>
      <c r="R11" t="s">
        <v>124</v>
      </c>
      <c r="T11">
        <f t="shared" si="7"/>
        <v>64</v>
      </c>
      <c r="U11" t="s">
        <v>50</v>
      </c>
      <c r="V11">
        <f t="shared" si="8"/>
        <v>2</v>
      </c>
      <c r="W11">
        <v>3</v>
      </c>
      <c r="X11">
        <v>2</v>
      </c>
      <c r="Y11">
        <v>3</v>
      </c>
      <c r="Z11">
        <v>3</v>
      </c>
      <c r="AA11" t="s">
        <v>69</v>
      </c>
      <c r="AB11">
        <f t="shared" si="9"/>
        <v>2</v>
      </c>
      <c r="AC11">
        <v>3</v>
      </c>
      <c r="AD11">
        <v>3</v>
      </c>
      <c r="AE11">
        <v>3</v>
      </c>
      <c r="AF11">
        <v>3</v>
      </c>
      <c r="AG11">
        <v>4</v>
      </c>
      <c r="AH11">
        <v>5</v>
      </c>
      <c r="AI11" t="s">
        <v>41</v>
      </c>
      <c r="AJ11">
        <f t="shared" si="10"/>
        <v>2</v>
      </c>
      <c r="AK11">
        <v>5</v>
      </c>
      <c r="AL11" t="s">
        <v>42</v>
      </c>
      <c r="AM11">
        <f t="shared" si="11"/>
        <v>1</v>
      </c>
      <c r="AN11" t="s">
        <v>52</v>
      </c>
      <c r="AO11">
        <f t="shared" si="12"/>
        <v>2</v>
      </c>
      <c r="AP11" t="s">
        <v>59</v>
      </c>
      <c r="AQ11">
        <v>0</v>
      </c>
      <c r="AS11">
        <v>0</v>
      </c>
      <c r="AT11">
        <v>5</v>
      </c>
      <c r="AU11">
        <v>4</v>
      </c>
      <c r="AV11">
        <v>5</v>
      </c>
      <c r="AW11" t="s">
        <v>52</v>
      </c>
      <c r="AX11">
        <f t="shared" si="13"/>
        <v>2</v>
      </c>
    </row>
    <row r="12" spans="1:50" x14ac:dyDescent="0.3">
      <c r="A12">
        <v>27</v>
      </c>
      <c r="B12">
        <f t="shared" si="1"/>
        <v>27</v>
      </c>
      <c r="D12">
        <v>5</v>
      </c>
      <c r="E12" t="s">
        <v>33</v>
      </c>
      <c r="F12">
        <f t="shared" si="0"/>
        <v>1</v>
      </c>
      <c r="G12" t="s">
        <v>46</v>
      </c>
      <c r="H12">
        <f t="shared" si="2"/>
        <v>1</v>
      </c>
      <c r="I12" t="s">
        <v>35</v>
      </c>
      <c r="J12">
        <f t="shared" si="3"/>
        <v>2</v>
      </c>
      <c r="K12" t="s">
        <v>47</v>
      </c>
      <c r="L12">
        <f t="shared" si="4"/>
        <v>2</v>
      </c>
      <c r="M12" t="s">
        <v>48</v>
      </c>
      <c r="N12">
        <f t="shared" si="5"/>
        <v>1</v>
      </c>
      <c r="O12" t="s">
        <v>38</v>
      </c>
      <c r="P12">
        <f t="shared" si="6"/>
        <v>2</v>
      </c>
      <c r="Q12">
        <v>12</v>
      </c>
      <c r="S12">
        <v>12</v>
      </c>
      <c r="T12">
        <f t="shared" si="7"/>
        <v>12</v>
      </c>
      <c r="U12" t="s">
        <v>81</v>
      </c>
      <c r="V12">
        <f t="shared" si="8"/>
        <v>1</v>
      </c>
      <c r="W12">
        <v>4</v>
      </c>
      <c r="X12">
        <v>5</v>
      </c>
      <c r="Y12">
        <v>4</v>
      </c>
      <c r="Z12">
        <v>3</v>
      </c>
      <c r="AA12" t="s">
        <v>58</v>
      </c>
      <c r="AB12">
        <f t="shared" si="9"/>
        <v>5</v>
      </c>
      <c r="AC12">
        <v>2</v>
      </c>
      <c r="AD12">
        <v>4</v>
      </c>
      <c r="AE12">
        <v>3</v>
      </c>
      <c r="AF12">
        <v>2</v>
      </c>
      <c r="AG12">
        <v>3</v>
      </c>
      <c r="AH12">
        <v>3</v>
      </c>
      <c r="AI12" t="s">
        <v>41</v>
      </c>
      <c r="AJ12">
        <f t="shared" si="10"/>
        <v>2</v>
      </c>
      <c r="AK12">
        <v>3</v>
      </c>
      <c r="AL12" t="s">
        <v>42</v>
      </c>
      <c r="AM12">
        <f t="shared" si="11"/>
        <v>1</v>
      </c>
      <c r="AN12" t="s">
        <v>52</v>
      </c>
      <c r="AO12">
        <f t="shared" si="12"/>
        <v>2</v>
      </c>
      <c r="AP12" t="s">
        <v>53</v>
      </c>
      <c r="AQ12">
        <v>0</v>
      </c>
      <c r="AS12">
        <v>0</v>
      </c>
      <c r="AT12">
        <v>3</v>
      </c>
      <c r="AU12">
        <v>4</v>
      </c>
      <c r="AV12">
        <v>4</v>
      </c>
      <c r="AW12" t="s">
        <v>89</v>
      </c>
      <c r="AX12">
        <f t="shared" si="13"/>
        <v>3</v>
      </c>
    </row>
    <row r="13" spans="1:50" x14ac:dyDescent="0.3">
      <c r="A13">
        <v>25</v>
      </c>
      <c r="B13">
        <f t="shared" si="1"/>
        <v>25</v>
      </c>
      <c r="C13" t="s">
        <v>196</v>
      </c>
      <c r="D13">
        <v>6</v>
      </c>
      <c r="E13" t="s">
        <v>33</v>
      </c>
      <c r="F13">
        <f t="shared" si="0"/>
        <v>1</v>
      </c>
      <c r="G13" t="s">
        <v>46</v>
      </c>
      <c r="H13">
        <f t="shared" si="2"/>
        <v>1</v>
      </c>
      <c r="I13" t="s">
        <v>35</v>
      </c>
      <c r="J13">
        <f t="shared" si="3"/>
        <v>2</v>
      </c>
      <c r="K13" t="s">
        <v>86</v>
      </c>
      <c r="L13">
        <f t="shared" si="4"/>
        <v>1</v>
      </c>
      <c r="M13" t="s">
        <v>48</v>
      </c>
      <c r="N13">
        <f t="shared" si="5"/>
        <v>1</v>
      </c>
      <c r="O13" t="s">
        <v>49</v>
      </c>
      <c r="P13">
        <f t="shared" si="6"/>
        <v>1</v>
      </c>
      <c r="Q13" t="s">
        <v>92</v>
      </c>
      <c r="R13" t="s">
        <v>232</v>
      </c>
      <c r="S13">
        <v>6</v>
      </c>
      <c r="T13">
        <f t="shared" si="7"/>
        <v>6</v>
      </c>
      <c r="U13" t="s">
        <v>81</v>
      </c>
      <c r="V13">
        <f t="shared" si="8"/>
        <v>1</v>
      </c>
      <c r="W13">
        <v>3</v>
      </c>
      <c r="X13">
        <v>3</v>
      </c>
      <c r="Y13">
        <v>3</v>
      </c>
      <c r="Z13">
        <v>2</v>
      </c>
      <c r="AA13" t="s">
        <v>58</v>
      </c>
      <c r="AB13">
        <f t="shared" si="9"/>
        <v>5</v>
      </c>
      <c r="AC13">
        <v>4</v>
      </c>
      <c r="AD13">
        <v>3</v>
      </c>
      <c r="AE13">
        <v>3</v>
      </c>
      <c r="AF13">
        <v>3</v>
      </c>
      <c r="AG13">
        <v>4</v>
      </c>
      <c r="AH13">
        <v>4</v>
      </c>
      <c r="AI13" t="s">
        <v>41</v>
      </c>
      <c r="AJ13">
        <f t="shared" si="10"/>
        <v>2</v>
      </c>
      <c r="AK13">
        <v>3</v>
      </c>
      <c r="AL13" t="s">
        <v>42</v>
      </c>
      <c r="AM13">
        <f t="shared" si="11"/>
        <v>1</v>
      </c>
      <c r="AN13" t="s">
        <v>52</v>
      </c>
      <c r="AO13">
        <f t="shared" si="12"/>
        <v>2</v>
      </c>
      <c r="AP13" t="s">
        <v>59</v>
      </c>
      <c r="AQ13">
        <v>0</v>
      </c>
      <c r="AS13">
        <v>0</v>
      </c>
      <c r="AT13">
        <v>2</v>
      </c>
      <c r="AU13">
        <v>2</v>
      </c>
      <c r="AV13">
        <v>4</v>
      </c>
      <c r="AW13" t="s">
        <v>89</v>
      </c>
      <c r="AX13">
        <f t="shared" si="13"/>
        <v>3</v>
      </c>
    </row>
    <row r="14" spans="1:50" x14ac:dyDescent="0.3">
      <c r="A14">
        <v>25</v>
      </c>
      <c r="B14">
        <f t="shared" si="1"/>
        <v>25</v>
      </c>
      <c r="C14" t="s">
        <v>196</v>
      </c>
      <c r="D14">
        <v>5</v>
      </c>
      <c r="E14" t="s">
        <v>33</v>
      </c>
      <c r="F14">
        <f t="shared" si="0"/>
        <v>1</v>
      </c>
      <c r="G14" t="s">
        <v>46</v>
      </c>
      <c r="H14">
        <f t="shared" si="2"/>
        <v>1</v>
      </c>
      <c r="I14" t="s">
        <v>56</v>
      </c>
      <c r="J14">
        <f t="shared" si="3"/>
        <v>1</v>
      </c>
      <c r="K14" t="s">
        <v>86</v>
      </c>
      <c r="L14">
        <f t="shared" si="4"/>
        <v>1</v>
      </c>
      <c r="M14" t="s">
        <v>48</v>
      </c>
      <c r="N14">
        <f t="shared" si="5"/>
        <v>1</v>
      </c>
      <c r="O14" t="s">
        <v>38</v>
      </c>
      <c r="P14">
        <f t="shared" si="6"/>
        <v>2</v>
      </c>
      <c r="Q14" t="s">
        <v>95</v>
      </c>
      <c r="R14" t="s">
        <v>95</v>
      </c>
      <c r="T14">
        <f t="shared" si="7"/>
        <v>64</v>
      </c>
      <c r="U14" t="s">
        <v>81</v>
      </c>
      <c r="V14">
        <f t="shared" si="8"/>
        <v>1</v>
      </c>
      <c r="W14">
        <v>1</v>
      </c>
      <c r="X14">
        <v>1</v>
      </c>
      <c r="Y14">
        <v>1</v>
      </c>
      <c r="Z14">
        <v>5</v>
      </c>
      <c r="AA14" t="s">
        <v>96</v>
      </c>
      <c r="AB14">
        <f t="shared" si="9"/>
        <v>4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 t="s">
        <v>75</v>
      </c>
      <c r="AJ14">
        <f t="shared" si="10"/>
        <v>4</v>
      </c>
      <c r="AK14">
        <v>1</v>
      </c>
      <c r="AL14" t="s">
        <v>52</v>
      </c>
      <c r="AM14">
        <f t="shared" si="11"/>
        <v>2</v>
      </c>
      <c r="AN14" t="s">
        <v>52</v>
      </c>
      <c r="AO14">
        <f t="shared" si="12"/>
        <v>2</v>
      </c>
      <c r="AP14">
        <v>1</v>
      </c>
      <c r="AQ14">
        <v>0</v>
      </c>
      <c r="AS14">
        <v>0</v>
      </c>
      <c r="AT14">
        <v>1</v>
      </c>
      <c r="AU14">
        <v>1</v>
      </c>
      <c r="AV14">
        <v>1</v>
      </c>
      <c r="AW14" t="s">
        <v>42</v>
      </c>
      <c r="AX14">
        <f t="shared" si="13"/>
        <v>1</v>
      </c>
    </row>
    <row r="15" spans="1:50" x14ac:dyDescent="0.3">
      <c r="A15">
        <v>29</v>
      </c>
      <c r="B15">
        <f t="shared" si="1"/>
        <v>29</v>
      </c>
      <c r="C15" t="s">
        <v>211</v>
      </c>
      <c r="D15">
        <v>5</v>
      </c>
      <c r="E15" t="s">
        <v>33</v>
      </c>
      <c r="F15">
        <f t="shared" si="0"/>
        <v>1</v>
      </c>
      <c r="G15" t="s">
        <v>46</v>
      </c>
      <c r="H15">
        <f t="shared" si="2"/>
        <v>1</v>
      </c>
      <c r="I15" t="s">
        <v>56</v>
      </c>
      <c r="J15">
        <f t="shared" si="3"/>
        <v>1</v>
      </c>
      <c r="K15" t="s">
        <v>47</v>
      </c>
      <c r="L15">
        <f t="shared" si="4"/>
        <v>2</v>
      </c>
      <c r="M15" t="s">
        <v>37</v>
      </c>
      <c r="N15">
        <f t="shared" si="5"/>
        <v>3</v>
      </c>
      <c r="O15" t="s">
        <v>38</v>
      </c>
      <c r="P15">
        <f t="shared" si="6"/>
        <v>2</v>
      </c>
      <c r="Q15" t="s">
        <v>99</v>
      </c>
      <c r="R15" t="s">
        <v>124</v>
      </c>
      <c r="S15">
        <v>20</v>
      </c>
      <c r="T15">
        <f t="shared" si="7"/>
        <v>20</v>
      </c>
      <c r="U15" t="s">
        <v>39</v>
      </c>
      <c r="V15">
        <f t="shared" si="8"/>
        <v>3</v>
      </c>
      <c r="W15">
        <v>4</v>
      </c>
      <c r="X15">
        <v>4</v>
      </c>
      <c r="Y15">
        <v>4</v>
      </c>
      <c r="Z15">
        <v>1</v>
      </c>
      <c r="AA15" t="s">
        <v>58</v>
      </c>
      <c r="AB15">
        <f t="shared" si="9"/>
        <v>5</v>
      </c>
      <c r="AC15">
        <v>5</v>
      </c>
      <c r="AD15">
        <v>4</v>
      </c>
      <c r="AE15">
        <v>4</v>
      </c>
      <c r="AF15">
        <v>4</v>
      </c>
      <c r="AG15">
        <v>5</v>
      </c>
      <c r="AH15">
        <v>5</v>
      </c>
      <c r="AI15" t="s">
        <v>41</v>
      </c>
      <c r="AJ15">
        <f t="shared" si="10"/>
        <v>2</v>
      </c>
      <c r="AK15">
        <v>4</v>
      </c>
      <c r="AL15" t="s">
        <v>42</v>
      </c>
      <c r="AM15">
        <f t="shared" si="11"/>
        <v>1</v>
      </c>
      <c r="AN15" t="s">
        <v>42</v>
      </c>
      <c r="AO15">
        <f t="shared" si="12"/>
        <v>1</v>
      </c>
      <c r="AP15" t="s">
        <v>58</v>
      </c>
      <c r="AR15">
        <f>AVERAGE($AQ$2:$AQ$51)</f>
        <v>1.0232558139534884</v>
      </c>
      <c r="AS15">
        <v>1</v>
      </c>
      <c r="AT15">
        <v>5</v>
      </c>
      <c r="AU15">
        <v>5</v>
      </c>
      <c r="AV15">
        <v>4</v>
      </c>
      <c r="AW15" t="s">
        <v>52</v>
      </c>
      <c r="AX15">
        <f t="shared" si="13"/>
        <v>2</v>
      </c>
    </row>
    <row r="16" spans="1:50" x14ac:dyDescent="0.3">
      <c r="A16">
        <v>28</v>
      </c>
      <c r="B16">
        <f t="shared" si="1"/>
        <v>28</v>
      </c>
      <c r="D16">
        <v>6</v>
      </c>
      <c r="E16" t="s">
        <v>33</v>
      </c>
      <c r="F16">
        <f t="shared" si="0"/>
        <v>1</v>
      </c>
      <c r="G16" t="s">
        <v>46</v>
      </c>
      <c r="H16">
        <f t="shared" si="2"/>
        <v>1</v>
      </c>
      <c r="I16" t="s">
        <v>56</v>
      </c>
      <c r="J16">
        <f t="shared" si="3"/>
        <v>1</v>
      </c>
      <c r="K16" t="s">
        <v>47</v>
      </c>
      <c r="L16">
        <f t="shared" si="4"/>
        <v>2</v>
      </c>
      <c r="M16" t="s">
        <v>63</v>
      </c>
      <c r="N16">
        <f t="shared" si="5"/>
        <v>2</v>
      </c>
      <c r="O16" t="s">
        <v>49</v>
      </c>
      <c r="P16">
        <f t="shared" si="6"/>
        <v>1</v>
      </c>
      <c r="Q16" t="s">
        <v>101</v>
      </c>
      <c r="R16" t="s">
        <v>124</v>
      </c>
      <c r="T16">
        <f t="shared" si="7"/>
        <v>64</v>
      </c>
      <c r="U16" t="s">
        <v>81</v>
      </c>
      <c r="V16">
        <f t="shared" si="8"/>
        <v>1</v>
      </c>
      <c r="W16">
        <v>1</v>
      </c>
      <c r="X16">
        <v>2</v>
      </c>
      <c r="Y16">
        <v>2</v>
      </c>
      <c r="Z16">
        <v>3</v>
      </c>
      <c r="AA16" t="s">
        <v>51</v>
      </c>
      <c r="AB16">
        <f t="shared" si="9"/>
        <v>1</v>
      </c>
      <c r="AC16">
        <v>3</v>
      </c>
      <c r="AD16">
        <v>1</v>
      </c>
      <c r="AE16">
        <v>1</v>
      </c>
      <c r="AF16">
        <v>1</v>
      </c>
      <c r="AG16">
        <v>1</v>
      </c>
      <c r="AH16">
        <v>1</v>
      </c>
      <c r="AI16" t="s">
        <v>70</v>
      </c>
      <c r="AJ16">
        <f t="shared" si="10"/>
        <v>1</v>
      </c>
      <c r="AK16">
        <v>2</v>
      </c>
      <c r="AL16" t="s">
        <v>42</v>
      </c>
      <c r="AM16">
        <f t="shared" si="11"/>
        <v>1</v>
      </c>
      <c r="AN16" t="s">
        <v>42</v>
      </c>
      <c r="AO16">
        <f t="shared" si="12"/>
        <v>1</v>
      </c>
      <c r="AP16" t="s">
        <v>102</v>
      </c>
      <c r="AQ16">
        <v>0.5</v>
      </c>
      <c r="AS16">
        <v>0.5</v>
      </c>
      <c r="AT16">
        <v>3</v>
      </c>
      <c r="AU16">
        <v>3</v>
      </c>
      <c r="AV16">
        <v>4</v>
      </c>
      <c r="AW16" t="s">
        <v>52</v>
      </c>
      <c r="AX16">
        <f t="shared" si="13"/>
        <v>2</v>
      </c>
    </row>
    <row r="17" spans="1:50" x14ac:dyDescent="0.3">
      <c r="A17">
        <v>27</v>
      </c>
      <c r="B17">
        <f t="shared" si="1"/>
        <v>27</v>
      </c>
      <c r="C17" t="s">
        <v>197</v>
      </c>
      <c r="D17">
        <v>5</v>
      </c>
      <c r="E17" t="s">
        <v>62</v>
      </c>
      <c r="F17">
        <f t="shared" si="0"/>
        <v>3</v>
      </c>
      <c r="G17" t="s">
        <v>46</v>
      </c>
      <c r="H17">
        <f t="shared" si="2"/>
        <v>1</v>
      </c>
      <c r="I17" t="s">
        <v>56</v>
      </c>
      <c r="J17">
        <f t="shared" si="3"/>
        <v>1</v>
      </c>
      <c r="K17" t="s">
        <v>47</v>
      </c>
      <c r="L17">
        <f t="shared" si="4"/>
        <v>2</v>
      </c>
      <c r="M17" t="s">
        <v>63</v>
      </c>
      <c r="N17">
        <f t="shared" si="5"/>
        <v>2</v>
      </c>
      <c r="O17" t="s">
        <v>49</v>
      </c>
      <c r="P17">
        <f t="shared" si="6"/>
        <v>1</v>
      </c>
      <c r="T17">
        <f t="shared" si="7"/>
        <v>64</v>
      </c>
      <c r="U17" t="s">
        <v>50</v>
      </c>
      <c r="V17">
        <f t="shared" si="8"/>
        <v>2</v>
      </c>
      <c r="W17">
        <v>3</v>
      </c>
      <c r="X17">
        <v>3</v>
      </c>
      <c r="Y17">
        <v>4</v>
      </c>
      <c r="Z17">
        <v>3</v>
      </c>
      <c r="AA17" t="s">
        <v>58</v>
      </c>
      <c r="AB17">
        <f t="shared" si="9"/>
        <v>5</v>
      </c>
      <c r="AC17">
        <v>2</v>
      </c>
      <c r="AD17">
        <v>3</v>
      </c>
      <c r="AE17">
        <v>1</v>
      </c>
      <c r="AF17">
        <v>3</v>
      </c>
      <c r="AG17">
        <v>3</v>
      </c>
      <c r="AH17">
        <v>3</v>
      </c>
      <c r="AI17" t="s">
        <v>70</v>
      </c>
      <c r="AJ17">
        <f t="shared" si="10"/>
        <v>1</v>
      </c>
      <c r="AK17">
        <v>3</v>
      </c>
      <c r="AL17" t="s">
        <v>52</v>
      </c>
      <c r="AM17">
        <f t="shared" si="11"/>
        <v>2</v>
      </c>
      <c r="AN17" t="s">
        <v>42</v>
      </c>
      <c r="AO17">
        <f t="shared" si="12"/>
        <v>1</v>
      </c>
      <c r="AP17">
        <v>2</v>
      </c>
      <c r="AQ17">
        <v>2</v>
      </c>
      <c r="AS17">
        <v>2</v>
      </c>
      <c r="AT17">
        <v>3</v>
      </c>
      <c r="AU17">
        <v>1</v>
      </c>
      <c r="AV17">
        <v>4</v>
      </c>
      <c r="AW17" t="s">
        <v>42</v>
      </c>
      <c r="AX17">
        <f t="shared" si="13"/>
        <v>1</v>
      </c>
    </row>
    <row r="18" spans="1:50" x14ac:dyDescent="0.3">
      <c r="A18">
        <v>23</v>
      </c>
      <c r="B18">
        <f t="shared" si="1"/>
        <v>23</v>
      </c>
      <c r="C18" t="s">
        <v>197</v>
      </c>
      <c r="D18">
        <v>6</v>
      </c>
      <c r="E18" t="s">
        <v>33</v>
      </c>
      <c r="F18">
        <f t="shared" si="0"/>
        <v>1</v>
      </c>
      <c r="G18" t="s">
        <v>46</v>
      </c>
      <c r="H18">
        <f t="shared" si="2"/>
        <v>1</v>
      </c>
      <c r="I18" t="s">
        <v>56</v>
      </c>
      <c r="J18">
        <f t="shared" si="3"/>
        <v>1</v>
      </c>
      <c r="K18" t="s">
        <v>86</v>
      </c>
      <c r="L18">
        <f t="shared" si="4"/>
        <v>1</v>
      </c>
      <c r="M18" t="s">
        <v>48</v>
      </c>
      <c r="N18">
        <f t="shared" si="5"/>
        <v>1</v>
      </c>
      <c r="O18" t="s">
        <v>38</v>
      </c>
      <c r="P18">
        <f t="shared" si="6"/>
        <v>2</v>
      </c>
      <c r="Q18" t="s">
        <v>107</v>
      </c>
      <c r="S18">
        <v>20</v>
      </c>
      <c r="T18">
        <f t="shared" si="7"/>
        <v>20</v>
      </c>
      <c r="U18" t="s">
        <v>81</v>
      </c>
      <c r="V18">
        <f t="shared" si="8"/>
        <v>1</v>
      </c>
      <c r="W18">
        <v>3</v>
      </c>
      <c r="X18">
        <v>3</v>
      </c>
      <c r="Y18">
        <v>2</v>
      </c>
      <c r="Z18">
        <v>2</v>
      </c>
      <c r="AA18" t="s">
        <v>58</v>
      </c>
      <c r="AB18">
        <f t="shared" si="9"/>
        <v>5</v>
      </c>
      <c r="AC18">
        <v>4</v>
      </c>
      <c r="AD18">
        <v>2</v>
      </c>
      <c r="AE18">
        <v>2</v>
      </c>
      <c r="AF18">
        <v>1</v>
      </c>
      <c r="AG18">
        <v>4</v>
      </c>
      <c r="AH18">
        <v>4</v>
      </c>
      <c r="AI18" t="s">
        <v>41</v>
      </c>
      <c r="AJ18">
        <f t="shared" si="10"/>
        <v>2</v>
      </c>
      <c r="AK18">
        <v>3</v>
      </c>
      <c r="AL18" t="s">
        <v>42</v>
      </c>
      <c r="AM18">
        <f t="shared" si="11"/>
        <v>1</v>
      </c>
      <c r="AN18" t="s">
        <v>52</v>
      </c>
      <c r="AO18">
        <f t="shared" si="12"/>
        <v>2</v>
      </c>
      <c r="AP18" t="s">
        <v>108</v>
      </c>
      <c r="AQ18">
        <v>0</v>
      </c>
      <c r="AS18">
        <v>0</v>
      </c>
      <c r="AT18">
        <v>2</v>
      </c>
      <c r="AU18">
        <v>1</v>
      </c>
      <c r="AV18">
        <v>4</v>
      </c>
      <c r="AW18" t="s">
        <v>89</v>
      </c>
      <c r="AX18">
        <f t="shared" si="13"/>
        <v>3</v>
      </c>
    </row>
    <row r="19" spans="1:50" x14ac:dyDescent="0.3">
      <c r="A19">
        <v>31</v>
      </c>
      <c r="B19">
        <f t="shared" si="1"/>
        <v>31</v>
      </c>
      <c r="D19">
        <v>6</v>
      </c>
      <c r="E19" t="s">
        <v>45</v>
      </c>
      <c r="F19">
        <f t="shared" si="0"/>
        <v>2</v>
      </c>
      <c r="G19" t="s">
        <v>46</v>
      </c>
      <c r="H19">
        <f t="shared" si="2"/>
        <v>1</v>
      </c>
      <c r="I19" t="s">
        <v>56</v>
      </c>
      <c r="J19">
        <f t="shared" si="3"/>
        <v>1</v>
      </c>
      <c r="K19" t="s">
        <v>47</v>
      </c>
      <c r="L19">
        <f t="shared" si="4"/>
        <v>2</v>
      </c>
      <c r="M19" t="s">
        <v>48</v>
      </c>
      <c r="N19">
        <f t="shared" si="5"/>
        <v>1</v>
      </c>
      <c r="O19" t="s">
        <v>49</v>
      </c>
      <c r="P19">
        <f t="shared" si="6"/>
        <v>1</v>
      </c>
      <c r="Q19">
        <v>40</v>
      </c>
      <c r="S19">
        <v>40</v>
      </c>
      <c r="T19">
        <f t="shared" si="7"/>
        <v>40</v>
      </c>
      <c r="U19" t="s">
        <v>50</v>
      </c>
      <c r="V19">
        <f t="shared" si="8"/>
        <v>2</v>
      </c>
      <c r="W19">
        <v>3</v>
      </c>
      <c r="X19">
        <v>3</v>
      </c>
      <c r="Y19">
        <v>3</v>
      </c>
      <c r="Z19">
        <v>1</v>
      </c>
      <c r="AA19" t="s">
        <v>69</v>
      </c>
      <c r="AB19">
        <f t="shared" si="9"/>
        <v>2</v>
      </c>
      <c r="AC19">
        <v>2</v>
      </c>
      <c r="AD19">
        <v>3</v>
      </c>
      <c r="AE19">
        <v>3</v>
      </c>
      <c r="AF19">
        <v>3</v>
      </c>
      <c r="AG19">
        <v>4</v>
      </c>
      <c r="AH19">
        <v>3</v>
      </c>
      <c r="AI19" t="s">
        <v>66</v>
      </c>
      <c r="AJ19">
        <f t="shared" si="10"/>
        <v>3</v>
      </c>
      <c r="AK19">
        <v>3</v>
      </c>
      <c r="AL19" t="s">
        <v>42</v>
      </c>
      <c r="AM19">
        <f t="shared" si="11"/>
        <v>1</v>
      </c>
      <c r="AN19" t="s">
        <v>42</v>
      </c>
      <c r="AO19">
        <f t="shared" si="12"/>
        <v>1</v>
      </c>
      <c r="AP19">
        <v>1</v>
      </c>
      <c r="AQ19">
        <v>1</v>
      </c>
      <c r="AS19">
        <v>1</v>
      </c>
      <c r="AT19">
        <v>3</v>
      </c>
      <c r="AU19">
        <v>1</v>
      </c>
      <c r="AV19">
        <v>4</v>
      </c>
      <c r="AW19" t="s">
        <v>89</v>
      </c>
      <c r="AX19">
        <f t="shared" si="13"/>
        <v>3</v>
      </c>
    </row>
    <row r="20" spans="1:50" x14ac:dyDescent="0.3">
      <c r="A20">
        <v>23</v>
      </c>
      <c r="B20">
        <f t="shared" si="1"/>
        <v>23</v>
      </c>
      <c r="C20" t="s">
        <v>197</v>
      </c>
      <c r="D20">
        <v>5</v>
      </c>
      <c r="E20" t="s">
        <v>33</v>
      </c>
      <c r="F20">
        <f t="shared" si="0"/>
        <v>1</v>
      </c>
      <c r="G20" t="s">
        <v>112</v>
      </c>
      <c r="H20">
        <f t="shared" si="2"/>
        <v>2</v>
      </c>
      <c r="I20" t="s">
        <v>35</v>
      </c>
      <c r="J20">
        <f t="shared" si="3"/>
        <v>2</v>
      </c>
      <c r="K20" t="s">
        <v>47</v>
      </c>
      <c r="L20">
        <f t="shared" si="4"/>
        <v>2</v>
      </c>
      <c r="M20" t="s">
        <v>48</v>
      </c>
      <c r="N20">
        <f t="shared" si="5"/>
        <v>1</v>
      </c>
      <c r="O20" t="s">
        <v>38</v>
      </c>
      <c r="P20">
        <f t="shared" si="6"/>
        <v>2</v>
      </c>
      <c r="T20">
        <f t="shared" si="7"/>
        <v>64</v>
      </c>
      <c r="U20" t="s">
        <v>81</v>
      </c>
      <c r="V20">
        <f t="shared" si="8"/>
        <v>1</v>
      </c>
      <c r="W20">
        <v>4</v>
      </c>
      <c r="X20">
        <v>3</v>
      </c>
      <c r="Y20">
        <v>3</v>
      </c>
      <c r="Z20">
        <v>2</v>
      </c>
      <c r="AA20" t="s">
        <v>58</v>
      </c>
      <c r="AB20">
        <f t="shared" si="9"/>
        <v>5</v>
      </c>
      <c r="AC20">
        <v>4</v>
      </c>
      <c r="AD20">
        <v>3</v>
      </c>
      <c r="AE20">
        <v>4</v>
      </c>
      <c r="AF20">
        <v>3</v>
      </c>
      <c r="AG20">
        <v>3</v>
      </c>
      <c r="AH20">
        <v>4</v>
      </c>
      <c r="AI20" t="s">
        <v>41</v>
      </c>
      <c r="AJ20">
        <f t="shared" si="10"/>
        <v>2</v>
      </c>
      <c r="AK20">
        <v>3</v>
      </c>
      <c r="AL20" t="s">
        <v>52</v>
      </c>
      <c r="AM20">
        <f t="shared" si="11"/>
        <v>2</v>
      </c>
      <c r="AN20" t="s">
        <v>52</v>
      </c>
      <c r="AO20">
        <f t="shared" si="12"/>
        <v>2</v>
      </c>
      <c r="AP20" t="s">
        <v>113</v>
      </c>
      <c r="AQ20">
        <v>0</v>
      </c>
      <c r="AS20">
        <v>0</v>
      </c>
      <c r="AT20">
        <v>3</v>
      </c>
      <c r="AU20">
        <v>4</v>
      </c>
      <c r="AV20">
        <v>4</v>
      </c>
      <c r="AW20" t="s">
        <v>89</v>
      </c>
      <c r="AX20">
        <f t="shared" si="13"/>
        <v>3</v>
      </c>
    </row>
    <row r="21" spans="1:50" x14ac:dyDescent="0.3">
      <c r="A21">
        <v>24</v>
      </c>
      <c r="B21">
        <f t="shared" si="1"/>
        <v>24</v>
      </c>
      <c r="C21" t="s">
        <v>198</v>
      </c>
      <c r="D21">
        <v>5</v>
      </c>
      <c r="E21" t="s">
        <v>45</v>
      </c>
      <c r="F21">
        <f t="shared" si="0"/>
        <v>2</v>
      </c>
      <c r="G21" t="s">
        <v>46</v>
      </c>
      <c r="H21">
        <f t="shared" si="2"/>
        <v>1</v>
      </c>
      <c r="I21" t="s">
        <v>56</v>
      </c>
      <c r="J21">
        <f t="shared" si="3"/>
        <v>1</v>
      </c>
      <c r="K21" t="s">
        <v>86</v>
      </c>
      <c r="L21">
        <f t="shared" si="4"/>
        <v>1</v>
      </c>
      <c r="M21" t="s">
        <v>48</v>
      </c>
      <c r="N21">
        <f t="shared" si="5"/>
        <v>1</v>
      </c>
      <c r="O21" t="s">
        <v>38</v>
      </c>
      <c r="P21">
        <f t="shared" si="6"/>
        <v>2</v>
      </c>
      <c r="Q21" t="s">
        <v>116</v>
      </c>
      <c r="R21" t="s">
        <v>124</v>
      </c>
      <c r="S21">
        <v>50</v>
      </c>
      <c r="T21">
        <f t="shared" si="7"/>
        <v>50</v>
      </c>
      <c r="U21" t="s">
        <v>81</v>
      </c>
      <c r="V21">
        <f t="shared" si="8"/>
        <v>1</v>
      </c>
      <c r="W21">
        <v>5</v>
      </c>
      <c r="X21">
        <v>4</v>
      </c>
      <c r="Y21">
        <v>5</v>
      </c>
      <c r="Z21">
        <v>4</v>
      </c>
      <c r="AA21" t="s">
        <v>51</v>
      </c>
      <c r="AB21">
        <f t="shared" si="9"/>
        <v>1</v>
      </c>
      <c r="AC21">
        <v>5</v>
      </c>
      <c r="AD21">
        <v>4</v>
      </c>
      <c r="AE21">
        <v>4</v>
      </c>
      <c r="AF21">
        <v>4</v>
      </c>
      <c r="AG21">
        <v>4</v>
      </c>
      <c r="AH21">
        <v>5</v>
      </c>
      <c r="AI21" t="s">
        <v>70</v>
      </c>
      <c r="AJ21">
        <f t="shared" si="10"/>
        <v>1</v>
      </c>
      <c r="AK21">
        <v>4</v>
      </c>
      <c r="AL21" t="s">
        <v>42</v>
      </c>
      <c r="AM21">
        <f t="shared" si="11"/>
        <v>1</v>
      </c>
      <c r="AN21" t="s">
        <v>52</v>
      </c>
      <c r="AO21">
        <f t="shared" si="12"/>
        <v>2</v>
      </c>
      <c r="AP21" t="s">
        <v>59</v>
      </c>
      <c r="AQ21">
        <v>0</v>
      </c>
      <c r="AS21">
        <v>0</v>
      </c>
      <c r="AT21">
        <v>4</v>
      </c>
      <c r="AU21">
        <v>4</v>
      </c>
      <c r="AV21">
        <v>4</v>
      </c>
      <c r="AW21" t="s">
        <v>52</v>
      </c>
      <c r="AX21">
        <f t="shared" si="13"/>
        <v>2</v>
      </c>
    </row>
    <row r="22" spans="1:50" x14ac:dyDescent="0.3">
      <c r="A22">
        <v>24</v>
      </c>
      <c r="B22">
        <f t="shared" si="1"/>
        <v>24</v>
      </c>
      <c r="D22">
        <v>5</v>
      </c>
      <c r="E22" t="s">
        <v>45</v>
      </c>
      <c r="F22">
        <f t="shared" si="0"/>
        <v>2</v>
      </c>
      <c r="G22" t="s">
        <v>46</v>
      </c>
      <c r="H22">
        <f t="shared" si="2"/>
        <v>1</v>
      </c>
      <c r="I22" t="s">
        <v>56</v>
      </c>
      <c r="J22">
        <f t="shared" si="3"/>
        <v>1</v>
      </c>
      <c r="K22" t="s">
        <v>86</v>
      </c>
      <c r="L22">
        <f t="shared" si="4"/>
        <v>1</v>
      </c>
      <c r="M22" t="s">
        <v>48</v>
      </c>
      <c r="N22">
        <f t="shared" si="5"/>
        <v>1</v>
      </c>
      <c r="O22" t="s">
        <v>49</v>
      </c>
      <c r="P22">
        <f t="shared" si="6"/>
        <v>1</v>
      </c>
      <c r="T22">
        <f t="shared" si="7"/>
        <v>64</v>
      </c>
      <c r="U22" t="s">
        <v>81</v>
      </c>
      <c r="V22">
        <f t="shared" si="8"/>
        <v>1</v>
      </c>
      <c r="W22">
        <v>3</v>
      </c>
      <c r="X22">
        <v>3</v>
      </c>
      <c r="Y22">
        <v>3</v>
      </c>
      <c r="Z22">
        <v>3</v>
      </c>
      <c r="AA22" t="s">
        <v>96</v>
      </c>
      <c r="AB22">
        <f t="shared" si="9"/>
        <v>4</v>
      </c>
      <c r="AC22">
        <v>3</v>
      </c>
      <c r="AD22">
        <v>3</v>
      </c>
      <c r="AE22">
        <v>2</v>
      </c>
      <c r="AF22">
        <v>3</v>
      </c>
      <c r="AG22">
        <v>3</v>
      </c>
      <c r="AH22">
        <v>3</v>
      </c>
      <c r="AI22" t="s">
        <v>66</v>
      </c>
      <c r="AJ22">
        <f t="shared" si="10"/>
        <v>3</v>
      </c>
      <c r="AK22">
        <v>3</v>
      </c>
      <c r="AL22" t="s">
        <v>42</v>
      </c>
      <c r="AM22">
        <f t="shared" si="11"/>
        <v>1</v>
      </c>
      <c r="AN22" t="s">
        <v>52</v>
      </c>
      <c r="AO22">
        <f t="shared" si="12"/>
        <v>2</v>
      </c>
      <c r="AP22" t="s">
        <v>59</v>
      </c>
      <c r="AQ22">
        <v>0</v>
      </c>
      <c r="AS22">
        <v>0</v>
      </c>
      <c r="AT22">
        <v>3</v>
      </c>
      <c r="AU22">
        <v>3</v>
      </c>
      <c r="AV22">
        <v>3</v>
      </c>
      <c r="AW22" t="s">
        <v>52</v>
      </c>
      <c r="AX22">
        <f t="shared" si="13"/>
        <v>2</v>
      </c>
    </row>
    <row r="23" spans="1:50" x14ac:dyDescent="0.3">
      <c r="A23">
        <v>31</v>
      </c>
      <c r="B23">
        <f t="shared" si="1"/>
        <v>31</v>
      </c>
      <c r="C23" t="s">
        <v>199</v>
      </c>
      <c r="D23">
        <v>5</v>
      </c>
      <c r="E23" t="s">
        <v>62</v>
      </c>
      <c r="F23">
        <f t="shared" si="0"/>
        <v>3</v>
      </c>
      <c r="G23" t="s">
        <v>46</v>
      </c>
      <c r="H23">
        <f t="shared" si="2"/>
        <v>1</v>
      </c>
      <c r="I23" t="s">
        <v>56</v>
      </c>
      <c r="J23">
        <f t="shared" si="3"/>
        <v>1</v>
      </c>
      <c r="K23" t="s">
        <v>47</v>
      </c>
      <c r="L23">
        <f t="shared" si="4"/>
        <v>2</v>
      </c>
      <c r="M23" t="s">
        <v>37</v>
      </c>
      <c r="N23">
        <f t="shared" si="5"/>
        <v>3</v>
      </c>
      <c r="O23" t="s">
        <v>38</v>
      </c>
      <c r="P23">
        <f t="shared" si="6"/>
        <v>2</v>
      </c>
      <c r="T23">
        <f t="shared" si="7"/>
        <v>64</v>
      </c>
      <c r="U23" t="s">
        <v>65</v>
      </c>
      <c r="V23">
        <f t="shared" si="8"/>
        <v>4</v>
      </c>
      <c r="W23">
        <v>2</v>
      </c>
      <c r="X23">
        <v>3</v>
      </c>
      <c r="Y23">
        <v>3</v>
      </c>
      <c r="Z23">
        <v>5</v>
      </c>
      <c r="AA23" t="s">
        <v>58</v>
      </c>
      <c r="AB23">
        <f t="shared" si="9"/>
        <v>5</v>
      </c>
      <c r="AC23">
        <v>2</v>
      </c>
      <c r="AD23">
        <v>1</v>
      </c>
      <c r="AE23">
        <v>2</v>
      </c>
      <c r="AF23">
        <v>4</v>
      </c>
      <c r="AG23">
        <v>3</v>
      </c>
      <c r="AH23">
        <v>4</v>
      </c>
      <c r="AI23" t="s">
        <v>41</v>
      </c>
      <c r="AJ23">
        <f t="shared" si="10"/>
        <v>2</v>
      </c>
      <c r="AK23">
        <v>3</v>
      </c>
      <c r="AL23" t="s">
        <v>42</v>
      </c>
      <c r="AM23">
        <f t="shared" si="11"/>
        <v>1</v>
      </c>
      <c r="AN23" t="s">
        <v>42</v>
      </c>
      <c r="AO23">
        <f t="shared" si="12"/>
        <v>1</v>
      </c>
      <c r="AP23">
        <v>1</v>
      </c>
      <c r="AQ23">
        <v>1</v>
      </c>
      <c r="AS23">
        <v>1</v>
      </c>
      <c r="AT23">
        <v>4</v>
      </c>
      <c r="AU23">
        <v>4</v>
      </c>
      <c r="AV23">
        <v>4</v>
      </c>
      <c r="AW23" t="s">
        <v>89</v>
      </c>
      <c r="AX23">
        <f t="shared" si="13"/>
        <v>3</v>
      </c>
    </row>
    <row r="24" spans="1:50" x14ac:dyDescent="0.3">
      <c r="A24">
        <v>30</v>
      </c>
      <c r="B24">
        <f t="shared" si="1"/>
        <v>30</v>
      </c>
      <c r="D24">
        <v>6</v>
      </c>
      <c r="E24" t="s">
        <v>33</v>
      </c>
      <c r="F24">
        <f t="shared" si="0"/>
        <v>1</v>
      </c>
      <c r="G24" t="s">
        <v>46</v>
      </c>
      <c r="H24">
        <f t="shared" si="2"/>
        <v>1</v>
      </c>
      <c r="I24" t="s">
        <v>56</v>
      </c>
      <c r="J24">
        <f t="shared" si="3"/>
        <v>1</v>
      </c>
      <c r="K24" t="s">
        <v>86</v>
      </c>
      <c r="L24">
        <f t="shared" si="4"/>
        <v>1</v>
      </c>
      <c r="M24" t="s">
        <v>37</v>
      </c>
      <c r="N24">
        <f t="shared" si="5"/>
        <v>3</v>
      </c>
      <c r="O24" t="s">
        <v>49</v>
      </c>
      <c r="P24">
        <f t="shared" si="6"/>
        <v>1</v>
      </c>
      <c r="Q24" t="s">
        <v>121</v>
      </c>
      <c r="R24" t="s">
        <v>233</v>
      </c>
      <c r="T24">
        <f t="shared" si="7"/>
        <v>64</v>
      </c>
      <c r="U24" t="s">
        <v>65</v>
      </c>
      <c r="V24">
        <f t="shared" si="8"/>
        <v>4</v>
      </c>
      <c r="W24">
        <v>1</v>
      </c>
      <c r="X24">
        <v>1</v>
      </c>
      <c r="Y24">
        <v>5</v>
      </c>
      <c r="Z24">
        <v>3</v>
      </c>
      <c r="AA24" t="s">
        <v>96</v>
      </c>
      <c r="AB24">
        <f t="shared" si="9"/>
        <v>4</v>
      </c>
      <c r="AC24">
        <v>5</v>
      </c>
      <c r="AD24">
        <v>3</v>
      </c>
      <c r="AE24">
        <v>3</v>
      </c>
      <c r="AF24">
        <v>1</v>
      </c>
      <c r="AG24">
        <v>5</v>
      </c>
      <c r="AH24">
        <v>1</v>
      </c>
      <c r="AI24" t="s">
        <v>75</v>
      </c>
      <c r="AJ24">
        <f t="shared" si="10"/>
        <v>4</v>
      </c>
      <c r="AK24">
        <v>5</v>
      </c>
      <c r="AL24" t="s">
        <v>42</v>
      </c>
      <c r="AM24">
        <f t="shared" si="11"/>
        <v>1</v>
      </c>
      <c r="AN24" t="s">
        <v>52</v>
      </c>
      <c r="AO24">
        <f t="shared" si="12"/>
        <v>2</v>
      </c>
      <c r="AP24">
        <v>11</v>
      </c>
      <c r="AQ24">
        <v>0</v>
      </c>
      <c r="AS24">
        <v>0</v>
      </c>
      <c r="AT24">
        <v>1</v>
      </c>
      <c r="AU24">
        <v>1</v>
      </c>
      <c r="AV24">
        <v>4</v>
      </c>
      <c r="AW24" t="s">
        <v>89</v>
      </c>
      <c r="AX24">
        <f t="shared" si="13"/>
        <v>3</v>
      </c>
    </row>
    <row r="25" spans="1:50" x14ac:dyDescent="0.3">
      <c r="A25">
        <v>52</v>
      </c>
      <c r="B25">
        <f t="shared" si="1"/>
        <v>52</v>
      </c>
      <c r="C25" t="s">
        <v>200</v>
      </c>
      <c r="D25">
        <v>6</v>
      </c>
      <c r="E25" t="s">
        <v>33</v>
      </c>
      <c r="F25">
        <f t="shared" si="0"/>
        <v>1</v>
      </c>
      <c r="G25" t="s">
        <v>46</v>
      </c>
      <c r="H25">
        <f t="shared" si="2"/>
        <v>1</v>
      </c>
      <c r="I25" t="s">
        <v>56</v>
      </c>
      <c r="J25">
        <f t="shared" si="3"/>
        <v>1</v>
      </c>
      <c r="K25" t="s">
        <v>47</v>
      </c>
      <c r="L25">
        <f t="shared" si="4"/>
        <v>2</v>
      </c>
      <c r="M25" t="s">
        <v>37</v>
      </c>
      <c r="N25">
        <f t="shared" si="5"/>
        <v>3</v>
      </c>
      <c r="O25" t="s">
        <v>38</v>
      </c>
      <c r="P25">
        <f t="shared" si="6"/>
        <v>2</v>
      </c>
      <c r="Q25" t="s">
        <v>124</v>
      </c>
      <c r="R25" t="s">
        <v>124</v>
      </c>
      <c r="T25">
        <f t="shared" si="7"/>
        <v>64</v>
      </c>
      <c r="U25" t="s">
        <v>39</v>
      </c>
      <c r="V25">
        <f t="shared" si="8"/>
        <v>3</v>
      </c>
      <c r="W25">
        <v>3</v>
      </c>
      <c r="X25">
        <v>5</v>
      </c>
      <c r="Y25">
        <v>3</v>
      </c>
      <c r="Z25">
        <v>2</v>
      </c>
      <c r="AA25" t="s">
        <v>58</v>
      </c>
      <c r="AB25">
        <f t="shared" si="9"/>
        <v>5</v>
      </c>
      <c r="AC25">
        <v>4</v>
      </c>
      <c r="AD25">
        <v>1</v>
      </c>
      <c r="AE25">
        <v>4</v>
      </c>
      <c r="AF25">
        <v>5</v>
      </c>
      <c r="AG25">
        <v>5</v>
      </c>
      <c r="AH25">
        <v>5</v>
      </c>
      <c r="AI25" t="s">
        <v>41</v>
      </c>
      <c r="AJ25">
        <f t="shared" si="10"/>
        <v>2</v>
      </c>
      <c r="AK25">
        <v>4</v>
      </c>
      <c r="AL25" t="s">
        <v>52</v>
      </c>
      <c r="AM25">
        <f t="shared" si="11"/>
        <v>2</v>
      </c>
      <c r="AN25" t="s">
        <v>52</v>
      </c>
      <c r="AO25">
        <f t="shared" si="12"/>
        <v>2</v>
      </c>
      <c r="AP25" t="s">
        <v>59</v>
      </c>
      <c r="AQ25">
        <v>0</v>
      </c>
      <c r="AS25">
        <v>0</v>
      </c>
      <c r="AT25">
        <v>5</v>
      </c>
      <c r="AU25">
        <v>4</v>
      </c>
      <c r="AV25">
        <v>2</v>
      </c>
      <c r="AW25" t="s">
        <v>89</v>
      </c>
      <c r="AX25">
        <f t="shared" si="13"/>
        <v>3</v>
      </c>
    </row>
    <row r="26" spans="1:50" x14ac:dyDescent="0.3">
      <c r="A26">
        <v>23</v>
      </c>
      <c r="B26">
        <f t="shared" si="1"/>
        <v>23</v>
      </c>
      <c r="C26" t="s">
        <v>212</v>
      </c>
      <c r="D26">
        <v>5</v>
      </c>
      <c r="E26" t="s">
        <v>45</v>
      </c>
      <c r="F26">
        <f t="shared" si="0"/>
        <v>2</v>
      </c>
      <c r="G26" t="s">
        <v>112</v>
      </c>
      <c r="H26">
        <f t="shared" si="2"/>
        <v>2</v>
      </c>
      <c r="I26" t="s">
        <v>35</v>
      </c>
      <c r="J26">
        <f t="shared" si="3"/>
        <v>2</v>
      </c>
      <c r="K26" t="s">
        <v>47</v>
      </c>
      <c r="L26">
        <f t="shared" si="4"/>
        <v>2</v>
      </c>
      <c r="M26" t="s">
        <v>63</v>
      </c>
      <c r="N26">
        <f t="shared" si="5"/>
        <v>2</v>
      </c>
      <c r="O26" t="s">
        <v>49</v>
      </c>
      <c r="P26">
        <f t="shared" si="6"/>
        <v>1</v>
      </c>
      <c r="T26">
        <f t="shared" si="7"/>
        <v>64</v>
      </c>
      <c r="U26" t="s">
        <v>50</v>
      </c>
      <c r="V26">
        <f t="shared" si="8"/>
        <v>2</v>
      </c>
      <c r="W26">
        <v>2</v>
      </c>
      <c r="X26">
        <v>4</v>
      </c>
      <c r="Y26">
        <v>3</v>
      </c>
      <c r="Z26">
        <v>4</v>
      </c>
      <c r="AA26" t="s">
        <v>69</v>
      </c>
      <c r="AB26">
        <f t="shared" si="9"/>
        <v>2</v>
      </c>
      <c r="AC26">
        <v>4</v>
      </c>
      <c r="AD26">
        <v>3</v>
      </c>
      <c r="AE26">
        <v>3</v>
      </c>
      <c r="AF26">
        <v>1</v>
      </c>
      <c r="AG26">
        <v>3</v>
      </c>
      <c r="AH26">
        <v>4</v>
      </c>
      <c r="AI26" t="s">
        <v>41</v>
      </c>
      <c r="AJ26">
        <f t="shared" si="10"/>
        <v>2</v>
      </c>
      <c r="AK26">
        <v>4</v>
      </c>
      <c r="AL26" t="s">
        <v>42</v>
      </c>
      <c r="AM26">
        <f t="shared" si="11"/>
        <v>1</v>
      </c>
      <c r="AN26" t="s">
        <v>42</v>
      </c>
      <c r="AO26">
        <f t="shared" si="12"/>
        <v>1</v>
      </c>
      <c r="AP26" t="s">
        <v>127</v>
      </c>
      <c r="AR26">
        <f>AVERAGE($AQ$2:$AQ$51)</f>
        <v>1.0232558139534884</v>
      </c>
      <c r="AS26">
        <v>1</v>
      </c>
      <c r="AT26">
        <v>3</v>
      </c>
      <c r="AU26">
        <v>3</v>
      </c>
      <c r="AV26">
        <v>3</v>
      </c>
      <c r="AW26" t="s">
        <v>52</v>
      </c>
      <c r="AX26">
        <f t="shared" si="13"/>
        <v>2</v>
      </c>
    </row>
    <row r="27" spans="1:50" x14ac:dyDescent="0.3">
      <c r="A27">
        <v>29</v>
      </c>
      <c r="B27">
        <f t="shared" si="1"/>
        <v>29</v>
      </c>
      <c r="D27">
        <v>5</v>
      </c>
      <c r="E27" t="s">
        <v>33</v>
      </c>
      <c r="F27">
        <f t="shared" si="0"/>
        <v>1</v>
      </c>
      <c r="G27" t="s">
        <v>46</v>
      </c>
      <c r="H27">
        <f t="shared" si="2"/>
        <v>1</v>
      </c>
      <c r="I27" t="s">
        <v>56</v>
      </c>
      <c r="J27">
        <f t="shared" si="3"/>
        <v>1</v>
      </c>
      <c r="K27" t="s">
        <v>86</v>
      </c>
      <c r="L27">
        <f t="shared" si="4"/>
        <v>1</v>
      </c>
      <c r="M27" t="s">
        <v>63</v>
      </c>
      <c r="N27">
        <f t="shared" si="5"/>
        <v>2</v>
      </c>
      <c r="O27" t="s">
        <v>49</v>
      </c>
      <c r="P27">
        <f t="shared" si="6"/>
        <v>1</v>
      </c>
      <c r="Q27">
        <v>10</v>
      </c>
      <c r="S27">
        <v>10</v>
      </c>
      <c r="T27">
        <f t="shared" si="7"/>
        <v>10</v>
      </c>
      <c r="U27" t="s">
        <v>39</v>
      </c>
      <c r="V27">
        <f t="shared" si="8"/>
        <v>3</v>
      </c>
      <c r="W27">
        <v>1</v>
      </c>
      <c r="X27">
        <v>1</v>
      </c>
      <c r="Y27">
        <v>1</v>
      </c>
      <c r="Z27">
        <v>1</v>
      </c>
      <c r="AA27" t="s">
        <v>58</v>
      </c>
      <c r="AB27">
        <f t="shared" si="9"/>
        <v>5</v>
      </c>
      <c r="AC27">
        <v>1</v>
      </c>
      <c r="AD27">
        <v>3</v>
      </c>
      <c r="AE27">
        <v>5</v>
      </c>
      <c r="AF27">
        <v>5</v>
      </c>
      <c r="AG27">
        <v>2</v>
      </c>
      <c r="AH27">
        <v>2</v>
      </c>
      <c r="AI27" t="s">
        <v>70</v>
      </c>
      <c r="AJ27">
        <f t="shared" si="10"/>
        <v>1</v>
      </c>
      <c r="AK27">
        <v>3</v>
      </c>
      <c r="AL27" t="s">
        <v>52</v>
      </c>
      <c r="AM27">
        <f t="shared" si="11"/>
        <v>2</v>
      </c>
      <c r="AN27" t="s">
        <v>42</v>
      </c>
      <c r="AO27">
        <f t="shared" si="12"/>
        <v>1</v>
      </c>
      <c r="AP27">
        <v>5</v>
      </c>
      <c r="AQ27">
        <v>5</v>
      </c>
      <c r="AS27">
        <v>5</v>
      </c>
      <c r="AT27">
        <v>1</v>
      </c>
      <c r="AU27">
        <v>1</v>
      </c>
      <c r="AV27">
        <v>3</v>
      </c>
      <c r="AW27" t="s">
        <v>42</v>
      </c>
      <c r="AX27">
        <f t="shared" si="13"/>
        <v>1</v>
      </c>
    </row>
    <row r="28" spans="1:50" x14ac:dyDescent="0.3">
      <c r="A28">
        <v>29</v>
      </c>
      <c r="B28">
        <f t="shared" si="1"/>
        <v>29</v>
      </c>
      <c r="C28" t="s">
        <v>201</v>
      </c>
      <c r="D28">
        <v>6</v>
      </c>
      <c r="E28" t="s">
        <v>33</v>
      </c>
      <c r="F28">
        <f t="shared" si="0"/>
        <v>1</v>
      </c>
      <c r="G28" t="s">
        <v>46</v>
      </c>
      <c r="H28">
        <f t="shared" si="2"/>
        <v>1</v>
      </c>
      <c r="I28" t="s">
        <v>56</v>
      </c>
      <c r="J28">
        <f t="shared" si="3"/>
        <v>1</v>
      </c>
      <c r="K28" t="s">
        <v>47</v>
      </c>
      <c r="L28">
        <f t="shared" si="4"/>
        <v>2</v>
      </c>
      <c r="M28" t="s">
        <v>37</v>
      </c>
      <c r="N28">
        <f t="shared" si="5"/>
        <v>3</v>
      </c>
      <c r="O28" t="s">
        <v>49</v>
      </c>
      <c r="P28">
        <f t="shared" si="6"/>
        <v>1</v>
      </c>
      <c r="Q28">
        <v>5</v>
      </c>
      <c r="S28">
        <v>5</v>
      </c>
      <c r="T28">
        <f t="shared" si="7"/>
        <v>5</v>
      </c>
      <c r="U28" t="s">
        <v>65</v>
      </c>
      <c r="V28">
        <f t="shared" si="8"/>
        <v>4</v>
      </c>
      <c r="W28">
        <v>5</v>
      </c>
      <c r="X28">
        <v>5</v>
      </c>
      <c r="Y28">
        <v>5</v>
      </c>
      <c r="Z28">
        <v>5</v>
      </c>
      <c r="AA28" t="s">
        <v>69</v>
      </c>
      <c r="AB28">
        <f t="shared" si="9"/>
        <v>2</v>
      </c>
      <c r="AC28">
        <v>5</v>
      </c>
      <c r="AD28">
        <v>5</v>
      </c>
      <c r="AE28">
        <v>5</v>
      </c>
      <c r="AF28">
        <v>4</v>
      </c>
      <c r="AG28">
        <v>5</v>
      </c>
      <c r="AH28">
        <v>5</v>
      </c>
      <c r="AI28" t="s">
        <v>41</v>
      </c>
      <c r="AJ28">
        <f t="shared" si="10"/>
        <v>2</v>
      </c>
      <c r="AK28">
        <v>5</v>
      </c>
      <c r="AL28" t="s">
        <v>42</v>
      </c>
      <c r="AM28">
        <f t="shared" si="11"/>
        <v>1</v>
      </c>
      <c r="AN28" t="s">
        <v>42</v>
      </c>
      <c r="AO28">
        <f t="shared" si="12"/>
        <v>1</v>
      </c>
      <c r="AP28" t="s">
        <v>59</v>
      </c>
      <c r="AR28">
        <f>AVERAGE($AQ$2:$AQ$51)</f>
        <v>1.0232558139534884</v>
      </c>
      <c r="AS28">
        <v>1</v>
      </c>
      <c r="AT28">
        <v>5</v>
      </c>
      <c r="AU28">
        <v>4</v>
      </c>
      <c r="AV28">
        <v>5</v>
      </c>
      <c r="AW28" t="s">
        <v>89</v>
      </c>
      <c r="AX28">
        <f t="shared" si="13"/>
        <v>3</v>
      </c>
    </row>
    <row r="29" spans="1:50" x14ac:dyDescent="0.3">
      <c r="A29">
        <v>32</v>
      </c>
      <c r="B29">
        <f t="shared" si="1"/>
        <v>32</v>
      </c>
      <c r="C29" t="s">
        <v>202</v>
      </c>
      <c r="D29">
        <v>5</v>
      </c>
      <c r="E29" t="s">
        <v>33</v>
      </c>
      <c r="F29">
        <f t="shared" si="0"/>
        <v>1</v>
      </c>
      <c r="G29" t="s">
        <v>46</v>
      </c>
      <c r="H29">
        <f t="shared" si="2"/>
        <v>1</v>
      </c>
      <c r="I29" t="s">
        <v>56</v>
      </c>
      <c r="J29">
        <f t="shared" si="3"/>
        <v>1</v>
      </c>
      <c r="K29" t="s">
        <v>47</v>
      </c>
      <c r="L29">
        <f t="shared" si="4"/>
        <v>2</v>
      </c>
      <c r="M29" t="s">
        <v>63</v>
      </c>
      <c r="N29">
        <f t="shared" si="5"/>
        <v>2</v>
      </c>
      <c r="O29" t="s">
        <v>49</v>
      </c>
      <c r="P29">
        <f t="shared" si="6"/>
        <v>1</v>
      </c>
      <c r="Q29" t="s">
        <v>133</v>
      </c>
      <c r="R29" t="s">
        <v>234</v>
      </c>
      <c r="S29">
        <v>5</v>
      </c>
      <c r="T29">
        <f t="shared" si="7"/>
        <v>5</v>
      </c>
      <c r="U29" t="s">
        <v>65</v>
      </c>
      <c r="V29">
        <f t="shared" si="8"/>
        <v>4</v>
      </c>
      <c r="W29">
        <v>4</v>
      </c>
      <c r="X29">
        <v>4</v>
      </c>
      <c r="Y29">
        <v>4</v>
      </c>
      <c r="Z29">
        <v>4</v>
      </c>
      <c r="AA29" t="s">
        <v>51</v>
      </c>
      <c r="AB29">
        <f t="shared" si="9"/>
        <v>1</v>
      </c>
      <c r="AC29">
        <v>4</v>
      </c>
      <c r="AD29">
        <v>3</v>
      </c>
      <c r="AE29">
        <v>4</v>
      </c>
      <c r="AF29">
        <v>2</v>
      </c>
      <c r="AG29">
        <v>4</v>
      </c>
      <c r="AH29">
        <v>4</v>
      </c>
      <c r="AI29" t="s">
        <v>41</v>
      </c>
      <c r="AJ29">
        <f t="shared" si="10"/>
        <v>2</v>
      </c>
      <c r="AK29">
        <v>4</v>
      </c>
      <c r="AL29" t="s">
        <v>42</v>
      </c>
      <c r="AM29">
        <f t="shared" si="11"/>
        <v>1</v>
      </c>
      <c r="AN29" t="s">
        <v>42</v>
      </c>
      <c r="AO29">
        <f t="shared" si="12"/>
        <v>1</v>
      </c>
      <c r="AP29">
        <v>3</v>
      </c>
      <c r="AQ29">
        <v>3</v>
      </c>
      <c r="AS29">
        <v>3</v>
      </c>
      <c r="AT29">
        <v>4</v>
      </c>
      <c r="AU29">
        <v>4</v>
      </c>
      <c r="AV29">
        <v>4</v>
      </c>
      <c r="AW29" t="s">
        <v>89</v>
      </c>
      <c r="AX29">
        <f t="shared" si="13"/>
        <v>3</v>
      </c>
    </row>
    <row r="30" spans="1:50" x14ac:dyDescent="0.3">
      <c r="A30">
        <v>32</v>
      </c>
      <c r="B30">
        <f t="shared" si="1"/>
        <v>32</v>
      </c>
      <c r="D30">
        <v>5</v>
      </c>
      <c r="E30" t="s">
        <v>33</v>
      </c>
      <c r="F30">
        <f t="shared" si="0"/>
        <v>1</v>
      </c>
      <c r="G30" t="s">
        <v>46</v>
      </c>
      <c r="H30">
        <f t="shared" si="2"/>
        <v>1</v>
      </c>
      <c r="I30" t="s">
        <v>56</v>
      </c>
      <c r="J30">
        <f t="shared" si="3"/>
        <v>1</v>
      </c>
      <c r="K30" t="s">
        <v>47</v>
      </c>
      <c r="L30">
        <f t="shared" si="4"/>
        <v>2</v>
      </c>
      <c r="M30" t="s">
        <v>48</v>
      </c>
      <c r="N30">
        <f t="shared" si="5"/>
        <v>1</v>
      </c>
      <c r="O30" t="s">
        <v>49</v>
      </c>
      <c r="P30">
        <f t="shared" si="6"/>
        <v>1</v>
      </c>
      <c r="Q30">
        <v>30</v>
      </c>
      <c r="S30">
        <v>30</v>
      </c>
      <c r="T30">
        <f t="shared" si="7"/>
        <v>30</v>
      </c>
      <c r="U30" t="s">
        <v>81</v>
      </c>
      <c r="V30">
        <f t="shared" si="8"/>
        <v>1</v>
      </c>
      <c r="W30">
        <v>4</v>
      </c>
      <c r="X30">
        <v>4</v>
      </c>
      <c r="Y30">
        <v>5</v>
      </c>
      <c r="Z30">
        <v>3</v>
      </c>
      <c r="AA30" t="s">
        <v>69</v>
      </c>
      <c r="AB30">
        <f t="shared" si="9"/>
        <v>2</v>
      </c>
      <c r="AC30">
        <v>1</v>
      </c>
      <c r="AD30">
        <v>2</v>
      </c>
      <c r="AE30">
        <v>4</v>
      </c>
      <c r="AF30">
        <v>4</v>
      </c>
      <c r="AG30">
        <v>4</v>
      </c>
      <c r="AH30">
        <v>5</v>
      </c>
      <c r="AI30" t="s">
        <v>41</v>
      </c>
      <c r="AJ30">
        <f t="shared" si="10"/>
        <v>2</v>
      </c>
      <c r="AK30">
        <v>4</v>
      </c>
      <c r="AL30" t="s">
        <v>42</v>
      </c>
      <c r="AM30">
        <f t="shared" si="11"/>
        <v>1</v>
      </c>
      <c r="AN30" t="s">
        <v>42</v>
      </c>
      <c r="AO30">
        <f t="shared" si="12"/>
        <v>1</v>
      </c>
      <c r="AP30" t="s">
        <v>59</v>
      </c>
      <c r="AR30">
        <f>AVERAGE($AQ$2:$AQ$51)</f>
        <v>1.0232558139534884</v>
      </c>
      <c r="AS30">
        <v>1</v>
      </c>
      <c r="AT30">
        <v>4</v>
      </c>
      <c r="AU30">
        <v>2</v>
      </c>
      <c r="AV30">
        <v>3</v>
      </c>
      <c r="AW30" t="s">
        <v>89</v>
      </c>
      <c r="AX30">
        <f t="shared" si="13"/>
        <v>3</v>
      </c>
    </row>
    <row r="31" spans="1:50" x14ac:dyDescent="0.3">
      <c r="A31">
        <v>36</v>
      </c>
      <c r="B31">
        <f t="shared" si="1"/>
        <v>36</v>
      </c>
      <c r="C31" t="s">
        <v>213</v>
      </c>
      <c r="D31">
        <v>6</v>
      </c>
      <c r="E31" t="s">
        <v>33</v>
      </c>
      <c r="F31">
        <f t="shared" si="0"/>
        <v>1</v>
      </c>
      <c r="G31" t="s">
        <v>46</v>
      </c>
      <c r="H31">
        <f t="shared" si="2"/>
        <v>1</v>
      </c>
      <c r="I31" t="s">
        <v>35</v>
      </c>
      <c r="J31">
        <f t="shared" si="3"/>
        <v>2</v>
      </c>
      <c r="K31" t="s">
        <v>47</v>
      </c>
      <c r="L31">
        <f t="shared" si="4"/>
        <v>2</v>
      </c>
      <c r="M31" t="s">
        <v>48</v>
      </c>
      <c r="N31">
        <f t="shared" si="5"/>
        <v>1</v>
      </c>
      <c r="O31" t="s">
        <v>38</v>
      </c>
      <c r="P31">
        <f t="shared" si="6"/>
        <v>2</v>
      </c>
      <c r="Q31">
        <v>100</v>
      </c>
      <c r="S31">
        <v>100</v>
      </c>
      <c r="T31">
        <f t="shared" si="7"/>
        <v>100</v>
      </c>
      <c r="U31" t="s">
        <v>50</v>
      </c>
      <c r="V31">
        <f t="shared" si="8"/>
        <v>2</v>
      </c>
      <c r="W31">
        <v>3</v>
      </c>
      <c r="X31">
        <v>3</v>
      </c>
      <c r="Y31">
        <v>3</v>
      </c>
      <c r="Z31">
        <v>4</v>
      </c>
      <c r="AA31" t="s">
        <v>40</v>
      </c>
      <c r="AB31">
        <f t="shared" si="9"/>
        <v>3</v>
      </c>
      <c r="AC31">
        <v>4</v>
      </c>
      <c r="AD31">
        <v>3</v>
      </c>
      <c r="AE31">
        <v>3</v>
      </c>
      <c r="AF31">
        <v>3</v>
      </c>
      <c r="AG31">
        <v>4</v>
      </c>
      <c r="AH31">
        <v>4</v>
      </c>
      <c r="AI31" t="s">
        <v>41</v>
      </c>
      <c r="AJ31">
        <f t="shared" si="10"/>
        <v>2</v>
      </c>
      <c r="AK31">
        <v>3</v>
      </c>
      <c r="AL31" t="s">
        <v>42</v>
      </c>
      <c r="AM31">
        <f t="shared" si="11"/>
        <v>1</v>
      </c>
      <c r="AN31" t="s">
        <v>52</v>
      </c>
      <c r="AO31">
        <f t="shared" si="12"/>
        <v>2</v>
      </c>
      <c r="AP31">
        <v>3</v>
      </c>
      <c r="AQ31">
        <v>0</v>
      </c>
      <c r="AS31">
        <v>0</v>
      </c>
      <c r="AT31">
        <v>3</v>
      </c>
      <c r="AU31">
        <v>3</v>
      </c>
      <c r="AV31">
        <v>3</v>
      </c>
      <c r="AW31" t="s">
        <v>89</v>
      </c>
      <c r="AX31">
        <f t="shared" si="13"/>
        <v>3</v>
      </c>
    </row>
    <row r="32" spans="1:50" x14ac:dyDescent="0.3">
      <c r="A32">
        <v>27</v>
      </c>
      <c r="B32">
        <f t="shared" si="1"/>
        <v>27</v>
      </c>
      <c r="C32" t="s">
        <v>201</v>
      </c>
      <c r="D32">
        <v>6</v>
      </c>
      <c r="E32" t="s">
        <v>33</v>
      </c>
      <c r="F32">
        <f t="shared" si="0"/>
        <v>1</v>
      </c>
      <c r="G32" t="s">
        <v>46</v>
      </c>
      <c r="H32">
        <f t="shared" si="2"/>
        <v>1</v>
      </c>
      <c r="I32" t="s">
        <v>56</v>
      </c>
      <c r="J32">
        <f t="shared" si="3"/>
        <v>1</v>
      </c>
      <c r="K32" t="s">
        <v>36</v>
      </c>
      <c r="L32">
        <f t="shared" si="4"/>
        <v>3</v>
      </c>
      <c r="M32" t="s">
        <v>37</v>
      </c>
      <c r="N32">
        <f t="shared" si="5"/>
        <v>3</v>
      </c>
      <c r="O32" t="s">
        <v>38</v>
      </c>
      <c r="P32">
        <f t="shared" si="6"/>
        <v>2</v>
      </c>
      <c r="Q32">
        <v>4</v>
      </c>
      <c r="S32">
        <v>4</v>
      </c>
      <c r="T32">
        <f t="shared" si="7"/>
        <v>4</v>
      </c>
      <c r="U32" t="s">
        <v>50</v>
      </c>
      <c r="V32">
        <f t="shared" si="8"/>
        <v>2</v>
      </c>
      <c r="W32">
        <v>5</v>
      </c>
      <c r="X32">
        <v>5</v>
      </c>
      <c r="Y32">
        <v>5</v>
      </c>
      <c r="Z32">
        <v>3</v>
      </c>
      <c r="AA32" t="s">
        <v>58</v>
      </c>
      <c r="AB32">
        <f t="shared" si="9"/>
        <v>5</v>
      </c>
      <c r="AC32">
        <v>3</v>
      </c>
      <c r="AD32">
        <v>4</v>
      </c>
      <c r="AE32">
        <v>4</v>
      </c>
      <c r="AF32">
        <v>5</v>
      </c>
      <c r="AG32">
        <v>4</v>
      </c>
      <c r="AH32">
        <v>5</v>
      </c>
      <c r="AI32" t="s">
        <v>66</v>
      </c>
      <c r="AJ32">
        <f t="shared" si="10"/>
        <v>3</v>
      </c>
      <c r="AK32">
        <v>5</v>
      </c>
      <c r="AL32" t="s">
        <v>52</v>
      </c>
      <c r="AM32">
        <f t="shared" si="11"/>
        <v>2</v>
      </c>
      <c r="AN32" t="s">
        <v>52</v>
      </c>
      <c r="AO32">
        <f t="shared" si="12"/>
        <v>2</v>
      </c>
      <c r="AP32" t="s">
        <v>139</v>
      </c>
      <c r="AQ32">
        <v>0</v>
      </c>
      <c r="AS32">
        <v>0</v>
      </c>
      <c r="AT32">
        <v>1</v>
      </c>
      <c r="AU32">
        <v>1</v>
      </c>
      <c r="AV32">
        <v>4</v>
      </c>
      <c r="AW32" t="s">
        <v>52</v>
      </c>
      <c r="AX32">
        <f t="shared" si="13"/>
        <v>2</v>
      </c>
    </row>
    <row r="33" spans="1:50" x14ac:dyDescent="0.3">
      <c r="A33">
        <v>29</v>
      </c>
      <c r="B33">
        <f t="shared" si="1"/>
        <v>29</v>
      </c>
      <c r="C33" t="s">
        <v>203</v>
      </c>
      <c r="D33">
        <v>5</v>
      </c>
      <c r="E33" t="s">
        <v>33</v>
      </c>
      <c r="F33">
        <f t="shared" si="0"/>
        <v>1</v>
      </c>
      <c r="G33" t="s">
        <v>34</v>
      </c>
      <c r="H33">
        <f t="shared" si="2"/>
        <v>4</v>
      </c>
      <c r="I33" t="s">
        <v>56</v>
      </c>
      <c r="J33">
        <f t="shared" si="3"/>
        <v>1</v>
      </c>
      <c r="K33" t="s">
        <v>47</v>
      </c>
      <c r="L33">
        <f t="shared" si="4"/>
        <v>2</v>
      </c>
      <c r="M33" t="s">
        <v>48</v>
      </c>
      <c r="N33">
        <f t="shared" si="5"/>
        <v>1</v>
      </c>
      <c r="O33" t="s">
        <v>38</v>
      </c>
      <c r="P33">
        <f t="shared" si="6"/>
        <v>2</v>
      </c>
      <c r="T33">
        <f t="shared" si="7"/>
        <v>64</v>
      </c>
      <c r="U33" t="s">
        <v>81</v>
      </c>
      <c r="V33">
        <f t="shared" si="8"/>
        <v>1</v>
      </c>
      <c r="W33">
        <v>4</v>
      </c>
      <c r="X33">
        <v>4</v>
      </c>
      <c r="Y33">
        <v>4</v>
      </c>
      <c r="Z33">
        <v>3</v>
      </c>
      <c r="AA33" t="s">
        <v>58</v>
      </c>
      <c r="AB33">
        <f t="shared" si="9"/>
        <v>5</v>
      </c>
      <c r="AC33">
        <v>3</v>
      </c>
      <c r="AD33">
        <v>2</v>
      </c>
      <c r="AE33">
        <v>2</v>
      </c>
      <c r="AF33">
        <v>2</v>
      </c>
      <c r="AG33">
        <v>3</v>
      </c>
      <c r="AH33">
        <v>4</v>
      </c>
      <c r="AI33" t="s">
        <v>66</v>
      </c>
      <c r="AJ33">
        <f t="shared" si="10"/>
        <v>3</v>
      </c>
      <c r="AK33">
        <v>3</v>
      </c>
      <c r="AL33" t="s">
        <v>42</v>
      </c>
      <c r="AM33">
        <f t="shared" si="11"/>
        <v>1</v>
      </c>
      <c r="AN33" t="s">
        <v>52</v>
      </c>
      <c r="AO33">
        <f t="shared" si="12"/>
        <v>2</v>
      </c>
      <c r="AP33">
        <v>2</v>
      </c>
      <c r="AQ33">
        <v>0</v>
      </c>
      <c r="AS33">
        <v>0</v>
      </c>
      <c r="AT33">
        <v>2</v>
      </c>
      <c r="AU33">
        <v>2</v>
      </c>
      <c r="AV33">
        <v>4</v>
      </c>
      <c r="AW33" t="s">
        <v>52</v>
      </c>
      <c r="AX33">
        <f t="shared" si="13"/>
        <v>2</v>
      </c>
    </row>
    <row r="34" spans="1:50" x14ac:dyDescent="0.3">
      <c r="A34">
        <v>25</v>
      </c>
      <c r="B34">
        <f t="shared" si="1"/>
        <v>25</v>
      </c>
      <c r="C34" t="s">
        <v>197</v>
      </c>
      <c r="D34">
        <v>6</v>
      </c>
      <c r="E34" t="s">
        <v>33</v>
      </c>
      <c r="F34">
        <f t="shared" si="0"/>
        <v>1</v>
      </c>
      <c r="G34" t="s">
        <v>46</v>
      </c>
      <c r="H34">
        <f t="shared" si="2"/>
        <v>1</v>
      </c>
      <c r="I34" t="s">
        <v>56</v>
      </c>
      <c r="J34">
        <f t="shared" si="3"/>
        <v>1</v>
      </c>
      <c r="K34" t="s">
        <v>86</v>
      </c>
      <c r="L34">
        <f t="shared" si="4"/>
        <v>1</v>
      </c>
      <c r="M34" t="s">
        <v>48</v>
      </c>
      <c r="N34">
        <f t="shared" si="5"/>
        <v>1</v>
      </c>
      <c r="O34" t="s">
        <v>38</v>
      </c>
      <c r="P34">
        <f t="shared" si="6"/>
        <v>2</v>
      </c>
      <c r="T34">
        <f t="shared" si="7"/>
        <v>64</v>
      </c>
      <c r="U34" t="s">
        <v>81</v>
      </c>
      <c r="V34">
        <f t="shared" si="8"/>
        <v>1</v>
      </c>
      <c r="W34">
        <v>4</v>
      </c>
      <c r="X34">
        <v>4</v>
      </c>
      <c r="Y34">
        <v>4</v>
      </c>
      <c r="Z34">
        <v>4</v>
      </c>
      <c r="AA34" t="s">
        <v>51</v>
      </c>
      <c r="AB34">
        <f t="shared" si="9"/>
        <v>1</v>
      </c>
      <c r="AC34">
        <v>3</v>
      </c>
      <c r="AD34">
        <v>3</v>
      </c>
      <c r="AE34">
        <v>4</v>
      </c>
      <c r="AF34">
        <v>4</v>
      </c>
      <c r="AG34">
        <v>4</v>
      </c>
      <c r="AH34">
        <v>4</v>
      </c>
      <c r="AI34" t="s">
        <v>41</v>
      </c>
      <c r="AJ34">
        <f t="shared" si="10"/>
        <v>2</v>
      </c>
      <c r="AK34">
        <v>4</v>
      </c>
      <c r="AL34" t="s">
        <v>52</v>
      </c>
      <c r="AM34">
        <f t="shared" si="11"/>
        <v>2</v>
      </c>
      <c r="AN34" t="s">
        <v>52</v>
      </c>
      <c r="AO34">
        <f t="shared" si="12"/>
        <v>2</v>
      </c>
      <c r="AP34">
        <v>1</v>
      </c>
      <c r="AQ34">
        <v>0</v>
      </c>
      <c r="AS34">
        <v>0</v>
      </c>
      <c r="AT34">
        <v>3</v>
      </c>
      <c r="AU34">
        <v>3</v>
      </c>
      <c r="AV34">
        <v>3</v>
      </c>
      <c r="AW34" t="s">
        <v>89</v>
      </c>
      <c r="AX34">
        <f t="shared" si="13"/>
        <v>3</v>
      </c>
    </row>
    <row r="35" spans="1:50" x14ac:dyDescent="0.3">
      <c r="A35">
        <v>36</v>
      </c>
      <c r="B35">
        <f t="shared" si="1"/>
        <v>36</v>
      </c>
      <c r="D35">
        <v>5</v>
      </c>
      <c r="E35" t="s">
        <v>45</v>
      </c>
      <c r="F35">
        <f t="shared" si="0"/>
        <v>2</v>
      </c>
      <c r="G35" t="s">
        <v>46</v>
      </c>
      <c r="H35">
        <f t="shared" si="2"/>
        <v>1</v>
      </c>
      <c r="I35" t="s">
        <v>56</v>
      </c>
      <c r="J35">
        <f t="shared" si="3"/>
        <v>1</v>
      </c>
      <c r="K35" t="s">
        <v>36</v>
      </c>
      <c r="L35">
        <f t="shared" si="4"/>
        <v>3</v>
      </c>
      <c r="M35" t="s">
        <v>48</v>
      </c>
      <c r="N35">
        <f t="shared" si="5"/>
        <v>1</v>
      </c>
      <c r="O35" t="s">
        <v>38</v>
      </c>
      <c r="P35">
        <f t="shared" si="6"/>
        <v>2</v>
      </c>
      <c r="Q35">
        <v>8</v>
      </c>
      <c r="S35">
        <v>8</v>
      </c>
      <c r="T35">
        <f t="shared" si="7"/>
        <v>8</v>
      </c>
      <c r="U35" t="s">
        <v>50</v>
      </c>
      <c r="V35">
        <f t="shared" si="8"/>
        <v>2</v>
      </c>
      <c r="W35">
        <v>2</v>
      </c>
      <c r="X35">
        <v>2</v>
      </c>
      <c r="Y35">
        <v>1</v>
      </c>
      <c r="Z35">
        <v>1</v>
      </c>
      <c r="AA35" t="s">
        <v>58</v>
      </c>
      <c r="AB35">
        <f t="shared" si="9"/>
        <v>5</v>
      </c>
      <c r="AC35">
        <v>5</v>
      </c>
      <c r="AD35">
        <v>5</v>
      </c>
      <c r="AE35">
        <v>3</v>
      </c>
      <c r="AF35">
        <v>1</v>
      </c>
      <c r="AG35">
        <v>1</v>
      </c>
      <c r="AH35">
        <v>3</v>
      </c>
      <c r="AI35" t="s">
        <v>75</v>
      </c>
      <c r="AJ35">
        <f t="shared" si="10"/>
        <v>4</v>
      </c>
      <c r="AK35">
        <v>1</v>
      </c>
      <c r="AL35" t="s">
        <v>42</v>
      </c>
      <c r="AM35">
        <f t="shared" si="11"/>
        <v>1</v>
      </c>
      <c r="AN35" t="s">
        <v>42</v>
      </c>
      <c r="AO35">
        <f t="shared" si="12"/>
        <v>1</v>
      </c>
      <c r="AP35" t="s">
        <v>145</v>
      </c>
      <c r="AQ35">
        <v>3</v>
      </c>
      <c r="AS35">
        <v>3</v>
      </c>
      <c r="AT35">
        <v>1</v>
      </c>
      <c r="AU35">
        <v>1</v>
      </c>
      <c r="AV35">
        <v>1</v>
      </c>
      <c r="AW35" t="s">
        <v>42</v>
      </c>
      <c r="AX35">
        <f t="shared" si="13"/>
        <v>1</v>
      </c>
    </row>
    <row r="36" spans="1:50" x14ac:dyDescent="0.3">
      <c r="A36">
        <v>33</v>
      </c>
      <c r="B36">
        <f t="shared" si="1"/>
        <v>33</v>
      </c>
      <c r="C36" t="s">
        <v>202</v>
      </c>
      <c r="D36">
        <v>5</v>
      </c>
      <c r="E36" t="s">
        <v>62</v>
      </c>
      <c r="F36">
        <f t="shared" si="0"/>
        <v>3</v>
      </c>
      <c r="G36" t="s">
        <v>46</v>
      </c>
      <c r="H36">
        <f t="shared" si="2"/>
        <v>1</v>
      </c>
      <c r="I36" t="s">
        <v>35</v>
      </c>
      <c r="J36">
        <f t="shared" si="3"/>
        <v>2</v>
      </c>
      <c r="K36" t="s">
        <v>47</v>
      </c>
      <c r="L36">
        <f t="shared" si="4"/>
        <v>2</v>
      </c>
      <c r="M36" t="s">
        <v>48</v>
      </c>
      <c r="N36">
        <f t="shared" si="5"/>
        <v>1</v>
      </c>
      <c r="O36" t="s">
        <v>49</v>
      </c>
      <c r="P36">
        <f t="shared" si="6"/>
        <v>1</v>
      </c>
      <c r="Q36">
        <v>500</v>
      </c>
      <c r="S36">
        <v>500</v>
      </c>
      <c r="T36">
        <f t="shared" si="7"/>
        <v>500</v>
      </c>
      <c r="U36" t="s">
        <v>50</v>
      </c>
      <c r="V36">
        <f t="shared" si="8"/>
        <v>2</v>
      </c>
      <c r="W36">
        <v>5</v>
      </c>
      <c r="X36">
        <v>5</v>
      </c>
      <c r="Y36">
        <v>5</v>
      </c>
      <c r="Z36">
        <v>1</v>
      </c>
      <c r="AA36" t="s">
        <v>58</v>
      </c>
      <c r="AB36">
        <f t="shared" si="9"/>
        <v>5</v>
      </c>
      <c r="AC36">
        <v>5</v>
      </c>
      <c r="AD36">
        <v>5</v>
      </c>
      <c r="AE36">
        <v>5</v>
      </c>
      <c r="AF36">
        <v>1</v>
      </c>
      <c r="AG36">
        <v>5</v>
      </c>
      <c r="AH36">
        <v>5</v>
      </c>
      <c r="AI36" t="s">
        <v>70</v>
      </c>
      <c r="AJ36">
        <f t="shared" si="10"/>
        <v>1</v>
      </c>
      <c r="AK36">
        <v>5</v>
      </c>
      <c r="AL36" t="s">
        <v>42</v>
      </c>
      <c r="AM36">
        <f t="shared" si="11"/>
        <v>1</v>
      </c>
      <c r="AN36" t="s">
        <v>42</v>
      </c>
      <c r="AO36">
        <f t="shared" si="12"/>
        <v>1</v>
      </c>
      <c r="AP36">
        <v>2</v>
      </c>
      <c r="AQ36">
        <v>2</v>
      </c>
      <c r="AS36">
        <v>2</v>
      </c>
      <c r="AT36">
        <v>5</v>
      </c>
      <c r="AU36">
        <v>5</v>
      </c>
      <c r="AV36">
        <v>5</v>
      </c>
      <c r="AW36" t="s">
        <v>52</v>
      </c>
      <c r="AX36">
        <f t="shared" si="13"/>
        <v>2</v>
      </c>
    </row>
    <row r="37" spans="1:50" x14ac:dyDescent="0.3">
      <c r="A37">
        <v>34</v>
      </c>
      <c r="B37">
        <f t="shared" si="1"/>
        <v>34</v>
      </c>
      <c r="C37" t="s">
        <v>214</v>
      </c>
      <c r="D37">
        <v>6</v>
      </c>
      <c r="E37" t="s">
        <v>33</v>
      </c>
      <c r="F37">
        <f t="shared" si="0"/>
        <v>1</v>
      </c>
      <c r="G37" t="s">
        <v>46</v>
      </c>
      <c r="H37">
        <f t="shared" si="2"/>
        <v>1</v>
      </c>
      <c r="I37" t="s">
        <v>56</v>
      </c>
      <c r="J37">
        <f t="shared" si="3"/>
        <v>1</v>
      </c>
      <c r="K37" t="s">
        <v>36</v>
      </c>
      <c r="L37">
        <f t="shared" si="4"/>
        <v>3</v>
      </c>
      <c r="M37" t="s">
        <v>63</v>
      </c>
      <c r="N37">
        <f t="shared" si="5"/>
        <v>2</v>
      </c>
      <c r="O37" t="s">
        <v>150</v>
      </c>
      <c r="P37">
        <f t="shared" si="6"/>
        <v>3</v>
      </c>
      <c r="Q37" t="s">
        <v>151</v>
      </c>
      <c r="R37" t="s">
        <v>124</v>
      </c>
      <c r="T37">
        <f t="shared" si="7"/>
        <v>64</v>
      </c>
      <c r="U37" t="s">
        <v>39</v>
      </c>
      <c r="V37">
        <f t="shared" si="8"/>
        <v>3</v>
      </c>
      <c r="W37">
        <v>4</v>
      </c>
      <c r="X37">
        <v>4</v>
      </c>
      <c r="Y37">
        <v>4</v>
      </c>
      <c r="Z37">
        <v>1</v>
      </c>
      <c r="AA37" t="s">
        <v>51</v>
      </c>
      <c r="AB37">
        <f t="shared" si="9"/>
        <v>1</v>
      </c>
      <c r="AC37">
        <v>5</v>
      </c>
      <c r="AD37">
        <v>3</v>
      </c>
      <c r="AE37">
        <v>2</v>
      </c>
      <c r="AF37">
        <v>4</v>
      </c>
      <c r="AG37">
        <v>5</v>
      </c>
      <c r="AH37">
        <v>5</v>
      </c>
      <c r="AI37" t="s">
        <v>75</v>
      </c>
      <c r="AJ37">
        <f t="shared" si="10"/>
        <v>4</v>
      </c>
      <c r="AK37">
        <v>4</v>
      </c>
      <c r="AL37" t="s">
        <v>42</v>
      </c>
      <c r="AM37">
        <f t="shared" si="11"/>
        <v>1</v>
      </c>
      <c r="AN37" t="s">
        <v>42</v>
      </c>
      <c r="AO37">
        <f t="shared" si="12"/>
        <v>1</v>
      </c>
      <c r="AP37" t="s">
        <v>152</v>
      </c>
      <c r="AR37">
        <f>AVERAGE($AQ$2:$AQ$51)</f>
        <v>1.0232558139534884</v>
      </c>
      <c r="AS37">
        <v>1</v>
      </c>
      <c r="AT37">
        <v>3</v>
      </c>
      <c r="AU37">
        <v>4</v>
      </c>
      <c r="AV37">
        <v>5</v>
      </c>
      <c r="AW37" t="s">
        <v>52</v>
      </c>
      <c r="AX37">
        <f t="shared" si="13"/>
        <v>2</v>
      </c>
    </row>
    <row r="38" spans="1:50" x14ac:dyDescent="0.3">
      <c r="A38">
        <v>30</v>
      </c>
      <c r="B38">
        <f t="shared" si="1"/>
        <v>30</v>
      </c>
      <c r="C38" t="s">
        <v>215</v>
      </c>
      <c r="D38">
        <v>6</v>
      </c>
      <c r="E38" t="s">
        <v>33</v>
      </c>
      <c r="F38">
        <f t="shared" si="0"/>
        <v>1</v>
      </c>
      <c r="G38" t="s">
        <v>46</v>
      </c>
      <c r="H38">
        <f t="shared" si="2"/>
        <v>1</v>
      </c>
      <c r="I38" t="s">
        <v>56</v>
      </c>
      <c r="J38">
        <f t="shared" si="3"/>
        <v>1</v>
      </c>
      <c r="K38" t="s">
        <v>86</v>
      </c>
      <c r="L38">
        <f t="shared" si="4"/>
        <v>1</v>
      </c>
      <c r="M38" t="s">
        <v>63</v>
      </c>
      <c r="N38">
        <f t="shared" si="5"/>
        <v>2</v>
      </c>
      <c r="O38" t="s">
        <v>38</v>
      </c>
      <c r="P38">
        <f t="shared" si="6"/>
        <v>2</v>
      </c>
      <c r="Q38" t="s">
        <v>151</v>
      </c>
      <c r="R38" t="s">
        <v>124</v>
      </c>
      <c r="T38">
        <f t="shared" si="7"/>
        <v>64</v>
      </c>
      <c r="U38" t="s">
        <v>39</v>
      </c>
      <c r="V38">
        <f t="shared" si="8"/>
        <v>3</v>
      </c>
      <c r="W38">
        <v>5</v>
      </c>
      <c r="X38">
        <v>5</v>
      </c>
      <c r="Y38">
        <v>5</v>
      </c>
      <c r="Z38">
        <v>1</v>
      </c>
      <c r="AA38" t="s">
        <v>58</v>
      </c>
      <c r="AB38">
        <f t="shared" si="9"/>
        <v>5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5</v>
      </c>
      <c r="AI38" t="s">
        <v>41</v>
      </c>
      <c r="AJ38">
        <f t="shared" si="10"/>
        <v>2</v>
      </c>
      <c r="AK38">
        <v>4</v>
      </c>
      <c r="AL38" t="s">
        <v>52</v>
      </c>
      <c r="AM38">
        <f t="shared" si="11"/>
        <v>2</v>
      </c>
      <c r="AN38" t="s">
        <v>42</v>
      </c>
      <c r="AO38">
        <f t="shared" si="12"/>
        <v>1</v>
      </c>
      <c r="AP38" t="s">
        <v>59</v>
      </c>
      <c r="AR38">
        <f>AVERAGE($AQ$2:$AQ$51)</f>
        <v>1.0232558139534884</v>
      </c>
      <c r="AS38">
        <v>1</v>
      </c>
      <c r="AT38">
        <v>1</v>
      </c>
      <c r="AU38">
        <v>4</v>
      </c>
      <c r="AV38">
        <v>4</v>
      </c>
      <c r="AW38" t="s">
        <v>52</v>
      </c>
      <c r="AX38">
        <f t="shared" si="13"/>
        <v>2</v>
      </c>
    </row>
    <row r="39" spans="1:50" x14ac:dyDescent="0.3">
      <c r="A39">
        <v>32</v>
      </c>
      <c r="B39">
        <f t="shared" si="1"/>
        <v>32</v>
      </c>
      <c r="C39" t="s">
        <v>202</v>
      </c>
      <c r="D39">
        <v>5</v>
      </c>
      <c r="E39" t="s">
        <v>62</v>
      </c>
      <c r="F39">
        <f t="shared" si="0"/>
        <v>3</v>
      </c>
      <c r="G39" t="s">
        <v>46</v>
      </c>
      <c r="H39">
        <f t="shared" si="2"/>
        <v>1</v>
      </c>
      <c r="I39" t="s">
        <v>56</v>
      </c>
      <c r="J39">
        <f t="shared" si="3"/>
        <v>1</v>
      </c>
      <c r="K39" t="s">
        <v>47</v>
      </c>
      <c r="L39">
        <f t="shared" si="4"/>
        <v>2</v>
      </c>
      <c r="M39" t="s">
        <v>37</v>
      </c>
      <c r="N39">
        <f t="shared" si="5"/>
        <v>3</v>
      </c>
      <c r="O39" t="s">
        <v>49</v>
      </c>
      <c r="P39">
        <f t="shared" si="6"/>
        <v>1</v>
      </c>
      <c r="Q39" t="s">
        <v>157</v>
      </c>
      <c r="R39" t="s">
        <v>235</v>
      </c>
      <c r="S39">
        <v>10</v>
      </c>
      <c r="T39">
        <f t="shared" si="7"/>
        <v>10</v>
      </c>
      <c r="U39" t="s">
        <v>39</v>
      </c>
      <c r="V39">
        <f t="shared" si="8"/>
        <v>3</v>
      </c>
      <c r="W39">
        <v>4</v>
      </c>
      <c r="X39">
        <v>3</v>
      </c>
      <c r="Y39">
        <v>3</v>
      </c>
      <c r="Z39">
        <v>3</v>
      </c>
      <c r="AA39" t="s">
        <v>69</v>
      </c>
      <c r="AB39">
        <f t="shared" si="9"/>
        <v>2</v>
      </c>
      <c r="AC39">
        <v>4</v>
      </c>
      <c r="AD39">
        <v>3</v>
      </c>
      <c r="AE39">
        <v>2</v>
      </c>
      <c r="AF39">
        <v>3</v>
      </c>
      <c r="AG39">
        <v>3</v>
      </c>
      <c r="AH39">
        <v>4</v>
      </c>
      <c r="AI39" t="s">
        <v>41</v>
      </c>
      <c r="AJ39">
        <f t="shared" si="10"/>
        <v>2</v>
      </c>
      <c r="AK39">
        <v>3</v>
      </c>
      <c r="AL39" t="s">
        <v>42</v>
      </c>
      <c r="AM39">
        <f t="shared" si="11"/>
        <v>1</v>
      </c>
      <c r="AN39" t="s">
        <v>42</v>
      </c>
      <c r="AO39">
        <f t="shared" si="12"/>
        <v>1</v>
      </c>
      <c r="AP39" t="s">
        <v>158</v>
      </c>
      <c r="AQ39">
        <v>1.5</v>
      </c>
      <c r="AS39">
        <v>1.5</v>
      </c>
      <c r="AT39">
        <v>4</v>
      </c>
      <c r="AU39">
        <v>3</v>
      </c>
      <c r="AV39">
        <v>4</v>
      </c>
      <c r="AW39" t="s">
        <v>89</v>
      </c>
      <c r="AX39">
        <f t="shared" si="13"/>
        <v>3</v>
      </c>
    </row>
    <row r="40" spans="1:50" x14ac:dyDescent="0.3">
      <c r="A40">
        <v>38</v>
      </c>
      <c r="B40">
        <f t="shared" si="1"/>
        <v>38</v>
      </c>
      <c r="C40" t="s">
        <v>204</v>
      </c>
      <c r="D40">
        <v>5</v>
      </c>
      <c r="E40" t="s">
        <v>62</v>
      </c>
      <c r="F40">
        <f t="shared" si="0"/>
        <v>3</v>
      </c>
      <c r="G40" t="s">
        <v>84</v>
      </c>
      <c r="H40">
        <f t="shared" si="2"/>
        <v>3</v>
      </c>
      <c r="I40" t="s">
        <v>56</v>
      </c>
      <c r="J40">
        <f t="shared" si="3"/>
        <v>1</v>
      </c>
      <c r="K40" t="s">
        <v>47</v>
      </c>
      <c r="L40">
        <f t="shared" si="4"/>
        <v>2</v>
      </c>
      <c r="M40" t="s">
        <v>63</v>
      </c>
      <c r="N40">
        <f t="shared" si="5"/>
        <v>2</v>
      </c>
      <c r="O40" t="s">
        <v>49</v>
      </c>
      <c r="P40">
        <f t="shared" si="6"/>
        <v>1</v>
      </c>
      <c r="Q40" t="s">
        <v>161</v>
      </c>
      <c r="R40" t="s">
        <v>161</v>
      </c>
      <c r="T40">
        <f t="shared" si="7"/>
        <v>64</v>
      </c>
      <c r="U40" t="s">
        <v>39</v>
      </c>
      <c r="V40">
        <f t="shared" si="8"/>
        <v>3</v>
      </c>
      <c r="W40">
        <v>4</v>
      </c>
      <c r="X40">
        <v>4</v>
      </c>
      <c r="Y40">
        <v>3</v>
      </c>
      <c r="Z40">
        <v>3</v>
      </c>
      <c r="AA40" t="s">
        <v>69</v>
      </c>
      <c r="AB40">
        <f t="shared" si="9"/>
        <v>2</v>
      </c>
      <c r="AC40">
        <v>4</v>
      </c>
      <c r="AD40">
        <v>4</v>
      </c>
      <c r="AE40">
        <v>2</v>
      </c>
      <c r="AF40">
        <v>4</v>
      </c>
      <c r="AG40">
        <v>4</v>
      </c>
      <c r="AH40">
        <v>5</v>
      </c>
      <c r="AI40" t="s">
        <v>41</v>
      </c>
      <c r="AJ40">
        <f t="shared" si="10"/>
        <v>2</v>
      </c>
      <c r="AK40">
        <v>3</v>
      </c>
      <c r="AL40" t="s">
        <v>42</v>
      </c>
      <c r="AM40">
        <f t="shared" si="11"/>
        <v>1</v>
      </c>
      <c r="AN40" t="s">
        <v>42</v>
      </c>
      <c r="AO40">
        <f t="shared" si="12"/>
        <v>1</v>
      </c>
      <c r="AP40">
        <v>4</v>
      </c>
      <c r="AQ40">
        <v>4</v>
      </c>
      <c r="AS40">
        <v>4</v>
      </c>
      <c r="AT40">
        <v>4</v>
      </c>
      <c r="AU40">
        <v>2</v>
      </c>
      <c r="AV40">
        <v>4</v>
      </c>
      <c r="AW40" t="s">
        <v>89</v>
      </c>
      <c r="AX40">
        <f t="shared" si="13"/>
        <v>3</v>
      </c>
    </row>
    <row r="41" spans="1:50" x14ac:dyDescent="0.3">
      <c r="B41">
        <f t="shared" si="1"/>
        <v>31</v>
      </c>
      <c r="D41">
        <v>6</v>
      </c>
      <c r="E41" t="s">
        <v>33</v>
      </c>
      <c r="F41">
        <f t="shared" si="0"/>
        <v>1</v>
      </c>
      <c r="G41" t="s">
        <v>46</v>
      </c>
      <c r="H41">
        <f t="shared" si="2"/>
        <v>1</v>
      </c>
      <c r="I41" t="s">
        <v>56</v>
      </c>
      <c r="J41">
        <f t="shared" si="3"/>
        <v>1</v>
      </c>
      <c r="K41" t="s">
        <v>47</v>
      </c>
      <c r="L41">
        <f t="shared" si="4"/>
        <v>2</v>
      </c>
      <c r="M41" t="s">
        <v>48</v>
      </c>
      <c r="N41">
        <f t="shared" si="5"/>
        <v>1</v>
      </c>
      <c r="O41" t="s">
        <v>49</v>
      </c>
      <c r="P41">
        <f t="shared" si="6"/>
        <v>1</v>
      </c>
      <c r="Q41">
        <v>3</v>
      </c>
      <c r="S41">
        <v>3</v>
      </c>
      <c r="T41">
        <f t="shared" si="7"/>
        <v>3</v>
      </c>
      <c r="U41" t="s">
        <v>39</v>
      </c>
      <c r="V41">
        <f t="shared" si="8"/>
        <v>3</v>
      </c>
      <c r="W41">
        <v>4</v>
      </c>
      <c r="X41">
        <v>4</v>
      </c>
      <c r="Y41">
        <v>4</v>
      </c>
      <c r="Z41">
        <v>1</v>
      </c>
      <c r="AA41" t="s">
        <v>51</v>
      </c>
      <c r="AB41">
        <f t="shared" si="9"/>
        <v>1</v>
      </c>
      <c r="AC41">
        <v>4</v>
      </c>
      <c r="AD41">
        <v>4</v>
      </c>
      <c r="AE41">
        <v>3</v>
      </c>
      <c r="AF41">
        <v>4</v>
      </c>
      <c r="AG41">
        <v>4</v>
      </c>
      <c r="AH41">
        <v>5</v>
      </c>
      <c r="AI41" t="s">
        <v>66</v>
      </c>
      <c r="AJ41">
        <f t="shared" si="10"/>
        <v>3</v>
      </c>
      <c r="AK41">
        <v>3</v>
      </c>
      <c r="AL41" t="s">
        <v>42</v>
      </c>
      <c r="AM41">
        <f t="shared" si="11"/>
        <v>1</v>
      </c>
      <c r="AN41" t="s">
        <v>42</v>
      </c>
      <c r="AO41">
        <f t="shared" si="12"/>
        <v>1</v>
      </c>
      <c r="AP41" t="s">
        <v>164</v>
      </c>
      <c r="AQ41">
        <v>0.5</v>
      </c>
      <c r="AS41">
        <v>0.5</v>
      </c>
      <c r="AT41">
        <v>4</v>
      </c>
      <c r="AU41">
        <v>2</v>
      </c>
      <c r="AV41">
        <v>3</v>
      </c>
      <c r="AW41" t="s">
        <v>52</v>
      </c>
      <c r="AX41">
        <f t="shared" si="13"/>
        <v>2</v>
      </c>
    </row>
    <row r="42" spans="1:50" x14ac:dyDescent="0.3">
      <c r="A42">
        <v>34</v>
      </c>
      <c r="B42">
        <f t="shared" si="1"/>
        <v>34</v>
      </c>
      <c r="C42" t="s">
        <v>205</v>
      </c>
      <c r="D42">
        <v>5</v>
      </c>
      <c r="E42" t="s">
        <v>33</v>
      </c>
      <c r="F42">
        <f t="shared" si="0"/>
        <v>1</v>
      </c>
      <c r="G42" t="s">
        <v>46</v>
      </c>
      <c r="H42">
        <f t="shared" si="2"/>
        <v>1</v>
      </c>
      <c r="I42" t="s">
        <v>56</v>
      </c>
      <c r="J42">
        <f t="shared" si="3"/>
        <v>1</v>
      </c>
      <c r="K42" t="s">
        <v>36</v>
      </c>
      <c r="L42">
        <f t="shared" si="4"/>
        <v>3</v>
      </c>
      <c r="M42" t="s">
        <v>37</v>
      </c>
      <c r="N42">
        <f t="shared" si="5"/>
        <v>3</v>
      </c>
      <c r="O42" t="s">
        <v>49</v>
      </c>
      <c r="P42">
        <f t="shared" si="6"/>
        <v>1</v>
      </c>
      <c r="Q42" t="s">
        <v>167</v>
      </c>
      <c r="R42" t="s">
        <v>236</v>
      </c>
      <c r="T42">
        <f t="shared" si="7"/>
        <v>64</v>
      </c>
      <c r="U42" t="s">
        <v>65</v>
      </c>
      <c r="V42">
        <f t="shared" si="8"/>
        <v>4</v>
      </c>
      <c r="W42">
        <v>5</v>
      </c>
      <c r="X42">
        <v>4</v>
      </c>
      <c r="Y42">
        <v>2</v>
      </c>
      <c r="Z42">
        <v>1</v>
      </c>
      <c r="AA42" t="s">
        <v>96</v>
      </c>
      <c r="AB42">
        <f t="shared" si="9"/>
        <v>4</v>
      </c>
      <c r="AC42">
        <v>4</v>
      </c>
      <c r="AD42">
        <v>5</v>
      </c>
      <c r="AE42">
        <v>3</v>
      </c>
      <c r="AF42">
        <v>3</v>
      </c>
      <c r="AG42">
        <v>4</v>
      </c>
      <c r="AH42">
        <v>5</v>
      </c>
      <c r="AI42" t="s">
        <v>41</v>
      </c>
      <c r="AJ42">
        <f t="shared" si="10"/>
        <v>2</v>
      </c>
      <c r="AK42">
        <v>5</v>
      </c>
      <c r="AL42" t="s">
        <v>42</v>
      </c>
      <c r="AM42">
        <f t="shared" si="11"/>
        <v>1</v>
      </c>
      <c r="AN42" t="s">
        <v>42</v>
      </c>
      <c r="AO42">
        <f t="shared" si="12"/>
        <v>1</v>
      </c>
      <c r="AP42" t="s">
        <v>168</v>
      </c>
      <c r="AQ42">
        <v>7</v>
      </c>
      <c r="AS42">
        <v>7</v>
      </c>
      <c r="AT42">
        <v>5</v>
      </c>
      <c r="AU42">
        <v>1</v>
      </c>
      <c r="AV42">
        <v>1</v>
      </c>
      <c r="AW42" t="s">
        <v>89</v>
      </c>
      <c r="AX42">
        <f t="shared" si="13"/>
        <v>3</v>
      </c>
    </row>
    <row r="43" spans="1:50" x14ac:dyDescent="0.3">
      <c r="A43">
        <v>38</v>
      </c>
      <c r="B43">
        <f t="shared" si="1"/>
        <v>38</v>
      </c>
      <c r="C43" t="s">
        <v>201</v>
      </c>
      <c r="D43">
        <v>6</v>
      </c>
      <c r="E43" t="s">
        <v>33</v>
      </c>
      <c r="F43">
        <f t="shared" si="0"/>
        <v>1</v>
      </c>
      <c r="G43" t="s">
        <v>46</v>
      </c>
      <c r="H43">
        <f t="shared" si="2"/>
        <v>1</v>
      </c>
      <c r="I43" t="s">
        <v>56</v>
      </c>
      <c r="J43">
        <f t="shared" si="3"/>
        <v>1</v>
      </c>
      <c r="K43" t="s">
        <v>47</v>
      </c>
      <c r="L43">
        <f t="shared" si="4"/>
        <v>2</v>
      </c>
      <c r="M43" t="s">
        <v>37</v>
      </c>
      <c r="N43">
        <f t="shared" si="5"/>
        <v>3</v>
      </c>
      <c r="O43" t="s">
        <v>150</v>
      </c>
      <c r="P43">
        <f t="shared" si="6"/>
        <v>3</v>
      </c>
      <c r="Q43" t="s">
        <v>171</v>
      </c>
      <c r="R43" t="s">
        <v>237</v>
      </c>
      <c r="S43">
        <v>33</v>
      </c>
      <c r="T43">
        <f t="shared" si="7"/>
        <v>33</v>
      </c>
      <c r="U43" t="s">
        <v>65</v>
      </c>
      <c r="V43">
        <f t="shared" si="8"/>
        <v>4</v>
      </c>
      <c r="W43">
        <v>3</v>
      </c>
      <c r="X43">
        <v>3</v>
      </c>
      <c r="Y43">
        <v>3</v>
      </c>
      <c r="Z43">
        <v>3</v>
      </c>
      <c r="AA43" t="s">
        <v>40</v>
      </c>
      <c r="AB43">
        <f t="shared" si="9"/>
        <v>3</v>
      </c>
      <c r="AC43">
        <v>4</v>
      </c>
      <c r="AD43">
        <v>3</v>
      </c>
      <c r="AE43">
        <v>3</v>
      </c>
      <c r="AF43">
        <v>3</v>
      </c>
      <c r="AG43">
        <v>3</v>
      </c>
      <c r="AH43">
        <v>4</v>
      </c>
      <c r="AI43" t="s">
        <v>70</v>
      </c>
      <c r="AJ43">
        <f t="shared" si="10"/>
        <v>1</v>
      </c>
      <c r="AK43">
        <v>3</v>
      </c>
      <c r="AL43" t="s">
        <v>42</v>
      </c>
      <c r="AM43">
        <f t="shared" si="11"/>
        <v>1</v>
      </c>
      <c r="AN43" t="s">
        <v>52</v>
      </c>
      <c r="AO43">
        <f t="shared" si="12"/>
        <v>2</v>
      </c>
      <c r="AP43" t="s">
        <v>59</v>
      </c>
      <c r="AQ43">
        <v>0</v>
      </c>
      <c r="AS43">
        <v>0</v>
      </c>
      <c r="AT43">
        <v>3</v>
      </c>
      <c r="AU43">
        <v>3</v>
      </c>
      <c r="AV43">
        <v>4</v>
      </c>
      <c r="AW43" t="s">
        <v>89</v>
      </c>
      <c r="AX43">
        <f t="shared" si="13"/>
        <v>3</v>
      </c>
    </row>
    <row r="44" spans="1:50" x14ac:dyDescent="0.3">
      <c r="A44">
        <v>25</v>
      </c>
      <c r="B44">
        <f t="shared" si="1"/>
        <v>25</v>
      </c>
      <c r="D44">
        <v>5</v>
      </c>
      <c r="E44" t="s">
        <v>45</v>
      </c>
      <c r="F44">
        <f t="shared" si="0"/>
        <v>2</v>
      </c>
      <c r="G44" t="s">
        <v>46</v>
      </c>
      <c r="H44">
        <f t="shared" si="2"/>
        <v>1</v>
      </c>
      <c r="I44" t="s">
        <v>35</v>
      </c>
      <c r="J44">
        <f t="shared" si="3"/>
        <v>2</v>
      </c>
      <c r="K44" t="s">
        <v>47</v>
      </c>
      <c r="L44">
        <f t="shared" si="4"/>
        <v>2</v>
      </c>
      <c r="M44" t="s">
        <v>63</v>
      </c>
      <c r="N44">
        <f t="shared" si="5"/>
        <v>2</v>
      </c>
      <c r="O44" t="s">
        <v>38</v>
      </c>
      <c r="P44">
        <f t="shared" si="6"/>
        <v>2</v>
      </c>
      <c r="Q44" t="s">
        <v>173</v>
      </c>
      <c r="S44">
        <v>10</v>
      </c>
      <c r="T44">
        <f t="shared" si="7"/>
        <v>10</v>
      </c>
      <c r="U44" t="s">
        <v>65</v>
      </c>
      <c r="V44">
        <f t="shared" si="8"/>
        <v>4</v>
      </c>
      <c r="W44">
        <v>3</v>
      </c>
      <c r="X44">
        <v>3</v>
      </c>
      <c r="Y44">
        <v>4</v>
      </c>
      <c r="Z44">
        <v>1</v>
      </c>
      <c r="AA44" t="s">
        <v>40</v>
      </c>
      <c r="AB44">
        <f t="shared" si="9"/>
        <v>3</v>
      </c>
      <c r="AC44">
        <v>4</v>
      </c>
      <c r="AD44">
        <v>3</v>
      </c>
      <c r="AE44">
        <v>4</v>
      </c>
      <c r="AF44">
        <v>3</v>
      </c>
      <c r="AG44">
        <v>3</v>
      </c>
      <c r="AH44">
        <v>3</v>
      </c>
      <c r="AI44" t="s">
        <v>41</v>
      </c>
      <c r="AJ44">
        <f t="shared" si="10"/>
        <v>2</v>
      </c>
      <c r="AK44">
        <v>3</v>
      </c>
      <c r="AL44" t="s">
        <v>42</v>
      </c>
      <c r="AM44">
        <f t="shared" si="11"/>
        <v>1</v>
      </c>
      <c r="AN44" t="s">
        <v>52</v>
      </c>
      <c r="AO44">
        <f t="shared" si="12"/>
        <v>2</v>
      </c>
      <c r="AP44" t="s">
        <v>174</v>
      </c>
      <c r="AQ44">
        <v>0</v>
      </c>
      <c r="AS44">
        <v>0</v>
      </c>
      <c r="AT44">
        <v>3</v>
      </c>
      <c r="AU44">
        <v>3</v>
      </c>
      <c r="AV44">
        <v>3</v>
      </c>
      <c r="AW44" t="s">
        <v>89</v>
      </c>
      <c r="AX44">
        <f t="shared" si="13"/>
        <v>3</v>
      </c>
    </row>
    <row r="45" spans="1:50" x14ac:dyDescent="0.3">
      <c r="A45">
        <v>31</v>
      </c>
      <c r="B45">
        <f t="shared" si="1"/>
        <v>31</v>
      </c>
      <c r="C45" t="s">
        <v>216</v>
      </c>
      <c r="D45">
        <v>5</v>
      </c>
      <c r="E45" t="s">
        <v>62</v>
      </c>
      <c r="F45">
        <f t="shared" si="0"/>
        <v>3</v>
      </c>
      <c r="G45" t="s">
        <v>46</v>
      </c>
      <c r="H45">
        <f t="shared" si="2"/>
        <v>1</v>
      </c>
      <c r="I45" t="s">
        <v>56</v>
      </c>
      <c r="J45">
        <f t="shared" si="3"/>
        <v>1</v>
      </c>
      <c r="K45" t="s">
        <v>47</v>
      </c>
      <c r="L45">
        <f t="shared" si="4"/>
        <v>2</v>
      </c>
      <c r="M45" t="s">
        <v>48</v>
      </c>
      <c r="N45">
        <f t="shared" si="5"/>
        <v>1</v>
      </c>
      <c r="O45" t="s">
        <v>49</v>
      </c>
      <c r="P45">
        <f t="shared" si="6"/>
        <v>1</v>
      </c>
      <c r="Q45">
        <v>200</v>
      </c>
      <c r="S45">
        <v>200</v>
      </c>
      <c r="T45">
        <f t="shared" si="7"/>
        <v>200</v>
      </c>
      <c r="U45" t="s">
        <v>39</v>
      </c>
      <c r="V45">
        <f t="shared" si="8"/>
        <v>3</v>
      </c>
      <c r="W45">
        <v>3</v>
      </c>
      <c r="X45">
        <v>4</v>
      </c>
      <c r="Y45">
        <v>4</v>
      </c>
      <c r="Z45">
        <v>1</v>
      </c>
      <c r="AA45" t="s">
        <v>58</v>
      </c>
      <c r="AB45">
        <f t="shared" si="9"/>
        <v>5</v>
      </c>
      <c r="AC45">
        <v>3</v>
      </c>
      <c r="AD45">
        <v>4</v>
      </c>
      <c r="AE45">
        <v>5</v>
      </c>
      <c r="AF45">
        <v>4</v>
      </c>
      <c r="AG45">
        <v>3</v>
      </c>
      <c r="AH45">
        <v>3</v>
      </c>
      <c r="AI45" t="s">
        <v>41</v>
      </c>
      <c r="AJ45">
        <f t="shared" si="10"/>
        <v>2</v>
      </c>
      <c r="AK45">
        <v>3</v>
      </c>
      <c r="AL45" t="s">
        <v>52</v>
      </c>
      <c r="AM45">
        <f t="shared" si="11"/>
        <v>2</v>
      </c>
      <c r="AN45" t="s">
        <v>42</v>
      </c>
      <c r="AO45">
        <f t="shared" si="12"/>
        <v>1</v>
      </c>
      <c r="AP45">
        <v>1</v>
      </c>
      <c r="AQ45">
        <v>1</v>
      </c>
      <c r="AS45">
        <v>1</v>
      </c>
      <c r="AT45">
        <v>4</v>
      </c>
      <c r="AU45">
        <v>4</v>
      </c>
      <c r="AV45">
        <v>4</v>
      </c>
      <c r="AW45" t="s">
        <v>52</v>
      </c>
      <c r="AX45">
        <f t="shared" si="13"/>
        <v>2</v>
      </c>
    </row>
    <row r="46" spans="1:50" x14ac:dyDescent="0.3">
      <c r="A46">
        <v>29</v>
      </c>
      <c r="B46">
        <f t="shared" si="1"/>
        <v>29</v>
      </c>
      <c r="C46" t="s">
        <v>202</v>
      </c>
      <c r="D46">
        <v>5</v>
      </c>
      <c r="E46" t="s">
        <v>33</v>
      </c>
      <c r="F46">
        <f t="shared" si="0"/>
        <v>1</v>
      </c>
      <c r="G46" t="s">
        <v>46</v>
      </c>
      <c r="H46">
        <f t="shared" si="2"/>
        <v>1</v>
      </c>
      <c r="I46" t="s">
        <v>56</v>
      </c>
      <c r="J46">
        <f t="shared" si="3"/>
        <v>1</v>
      </c>
      <c r="K46" t="s">
        <v>47</v>
      </c>
      <c r="L46">
        <f t="shared" si="4"/>
        <v>2</v>
      </c>
      <c r="M46" t="s">
        <v>63</v>
      </c>
      <c r="N46">
        <f t="shared" si="5"/>
        <v>2</v>
      </c>
      <c r="O46" t="s">
        <v>38</v>
      </c>
      <c r="P46">
        <f t="shared" si="6"/>
        <v>2</v>
      </c>
      <c r="Q46">
        <v>20</v>
      </c>
      <c r="S46">
        <v>20</v>
      </c>
      <c r="T46">
        <f t="shared" si="7"/>
        <v>20</v>
      </c>
      <c r="U46" t="s">
        <v>65</v>
      </c>
      <c r="V46">
        <f t="shared" si="8"/>
        <v>4</v>
      </c>
      <c r="W46">
        <v>5</v>
      </c>
      <c r="X46">
        <v>5</v>
      </c>
      <c r="Y46">
        <v>5</v>
      </c>
      <c r="Z46">
        <v>5</v>
      </c>
      <c r="AA46" t="s">
        <v>58</v>
      </c>
      <c r="AB46">
        <f t="shared" si="9"/>
        <v>5</v>
      </c>
      <c r="AC46">
        <v>5</v>
      </c>
      <c r="AD46">
        <v>1</v>
      </c>
      <c r="AE46">
        <v>5</v>
      </c>
      <c r="AF46">
        <v>3</v>
      </c>
      <c r="AG46">
        <v>5</v>
      </c>
      <c r="AH46">
        <v>5</v>
      </c>
      <c r="AI46" t="s">
        <v>41</v>
      </c>
      <c r="AJ46">
        <f t="shared" si="10"/>
        <v>2</v>
      </c>
      <c r="AK46">
        <v>3</v>
      </c>
      <c r="AL46" t="s">
        <v>42</v>
      </c>
      <c r="AM46">
        <f t="shared" si="11"/>
        <v>1</v>
      </c>
      <c r="AN46" t="s">
        <v>42</v>
      </c>
      <c r="AO46">
        <f t="shared" si="12"/>
        <v>1</v>
      </c>
      <c r="AP46">
        <v>3</v>
      </c>
      <c r="AQ46">
        <v>3</v>
      </c>
      <c r="AS46">
        <v>3</v>
      </c>
      <c r="AT46">
        <v>2</v>
      </c>
      <c r="AU46">
        <v>1</v>
      </c>
      <c r="AV46">
        <v>2</v>
      </c>
      <c r="AW46" t="s">
        <v>89</v>
      </c>
      <c r="AX46">
        <f t="shared" si="13"/>
        <v>3</v>
      </c>
    </row>
    <row r="47" spans="1:50" x14ac:dyDescent="0.3">
      <c r="A47">
        <v>31</v>
      </c>
      <c r="B47">
        <f t="shared" si="1"/>
        <v>31</v>
      </c>
      <c r="D47">
        <v>5</v>
      </c>
      <c r="E47" t="s">
        <v>33</v>
      </c>
      <c r="F47">
        <f t="shared" si="0"/>
        <v>1</v>
      </c>
      <c r="G47" t="s">
        <v>34</v>
      </c>
      <c r="H47">
        <f t="shared" si="2"/>
        <v>4</v>
      </c>
      <c r="I47" t="s">
        <v>56</v>
      </c>
      <c r="J47">
        <f t="shared" si="3"/>
        <v>1</v>
      </c>
      <c r="K47" t="s">
        <v>47</v>
      </c>
      <c r="L47">
        <f t="shared" si="4"/>
        <v>2</v>
      </c>
      <c r="M47" t="s">
        <v>63</v>
      </c>
      <c r="N47">
        <f t="shared" si="5"/>
        <v>2</v>
      </c>
      <c r="O47" t="s">
        <v>38</v>
      </c>
      <c r="P47">
        <f t="shared" si="6"/>
        <v>2</v>
      </c>
      <c r="Q47">
        <v>85</v>
      </c>
      <c r="S47">
        <v>85</v>
      </c>
      <c r="T47">
        <f t="shared" si="7"/>
        <v>85</v>
      </c>
      <c r="U47" t="s">
        <v>50</v>
      </c>
      <c r="V47">
        <f t="shared" si="8"/>
        <v>2</v>
      </c>
      <c r="W47">
        <v>5</v>
      </c>
      <c r="X47">
        <v>4</v>
      </c>
      <c r="Y47">
        <v>4</v>
      </c>
      <c r="Z47">
        <v>5</v>
      </c>
      <c r="AA47" t="s">
        <v>96</v>
      </c>
      <c r="AB47">
        <f t="shared" si="9"/>
        <v>4</v>
      </c>
      <c r="AC47">
        <v>4</v>
      </c>
      <c r="AD47">
        <v>5</v>
      </c>
      <c r="AE47">
        <v>3</v>
      </c>
      <c r="AF47">
        <v>2</v>
      </c>
      <c r="AG47">
        <v>3</v>
      </c>
      <c r="AH47">
        <v>3</v>
      </c>
      <c r="AI47" t="s">
        <v>41</v>
      </c>
      <c r="AJ47">
        <f t="shared" si="10"/>
        <v>2</v>
      </c>
      <c r="AK47">
        <v>5</v>
      </c>
      <c r="AL47" t="s">
        <v>42</v>
      </c>
      <c r="AM47">
        <f t="shared" si="11"/>
        <v>1</v>
      </c>
      <c r="AN47" t="s">
        <v>42</v>
      </c>
      <c r="AO47">
        <f t="shared" si="12"/>
        <v>1</v>
      </c>
      <c r="AP47">
        <v>2</v>
      </c>
      <c r="AQ47">
        <v>2</v>
      </c>
      <c r="AS47">
        <v>2</v>
      </c>
      <c r="AT47">
        <v>5</v>
      </c>
      <c r="AU47">
        <v>2</v>
      </c>
      <c r="AV47">
        <v>4</v>
      </c>
      <c r="AW47" t="s">
        <v>89</v>
      </c>
      <c r="AX47">
        <f t="shared" si="13"/>
        <v>3</v>
      </c>
    </row>
    <row r="48" spans="1:50" x14ac:dyDescent="0.3">
      <c r="A48">
        <v>35</v>
      </c>
      <c r="B48">
        <f t="shared" si="1"/>
        <v>35</v>
      </c>
      <c r="D48">
        <v>6</v>
      </c>
      <c r="E48" t="s">
        <v>33</v>
      </c>
      <c r="F48">
        <f t="shared" si="0"/>
        <v>1</v>
      </c>
      <c r="G48" t="s">
        <v>46</v>
      </c>
      <c r="H48">
        <f t="shared" si="2"/>
        <v>1</v>
      </c>
      <c r="I48" t="s">
        <v>56</v>
      </c>
      <c r="J48">
        <f t="shared" si="3"/>
        <v>1</v>
      </c>
      <c r="K48" t="s">
        <v>47</v>
      </c>
      <c r="L48">
        <f t="shared" si="4"/>
        <v>2</v>
      </c>
      <c r="M48" t="s">
        <v>48</v>
      </c>
      <c r="N48">
        <f t="shared" si="5"/>
        <v>1</v>
      </c>
      <c r="O48" t="s">
        <v>38</v>
      </c>
      <c r="P48">
        <f t="shared" si="6"/>
        <v>2</v>
      </c>
      <c r="Q48">
        <v>1</v>
      </c>
      <c r="S48">
        <v>1</v>
      </c>
      <c r="T48">
        <f t="shared" si="7"/>
        <v>1</v>
      </c>
      <c r="U48" t="s">
        <v>50</v>
      </c>
      <c r="V48">
        <f t="shared" si="8"/>
        <v>2</v>
      </c>
      <c r="W48">
        <v>5</v>
      </c>
      <c r="X48">
        <v>5</v>
      </c>
      <c r="Y48">
        <v>5</v>
      </c>
      <c r="Z48">
        <v>5</v>
      </c>
      <c r="AA48" t="s">
        <v>51</v>
      </c>
      <c r="AB48">
        <f t="shared" si="9"/>
        <v>1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 t="s">
        <v>75</v>
      </c>
      <c r="AJ48">
        <f t="shared" si="10"/>
        <v>4</v>
      </c>
      <c r="AK48">
        <v>5</v>
      </c>
      <c r="AL48" t="s">
        <v>52</v>
      </c>
      <c r="AM48">
        <f t="shared" si="11"/>
        <v>2</v>
      </c>
      <c r="AN48" t="s">
        <v>52</v>
      </c>
      <c r="AO48">
        <f t="shared" si="12"/>
        <v>2</v>
      </c>
      <c r="AP48">
        <v>3</v>
      </c>
      <c r="AQ48">
        <v>0</v>
      </c>
      <c r="AS48">
        <v>0</v>
      </c>
      <c r="AT48">
        <v>5</v>
      </c>
      <c r="AU48">
        <v>5</v>
      </c>
      <c r="AV48">
        <v>5</v>
      </c>
      <c r="AW48" t="s">
        <v>89</v>
      </c>
      <c r="AX48">
        <f t="shared" si="13"/>
        <v>3</v>
      </c>
    </row>
    <row r="49" spans="1:50" x14ac:dyDescent="0.3">
      <c r="A49">
        <v>36</v>
      </c>
      <c r="B49">
        <f t="shared" si="1"/>
        <v>36</v>
      </c>
      <c r="C49" t="s">
        <v>192</v>
      </c>
      <c r="D49">
        <v>6</v>
      </c>
      <c r="E49" t="s">
        <v>33</v>
      </c>
      <c r="F49">
        <f t="shared" si="0"/>
        <v>1</v>
      </c>
      <c r="G49" t="s">
        <v>46</v>
      </c>
      <c r="H49">
        <f t="shared" si="2"/>
        <v>1</v>
      </c>
      <c r="I49" t="s">
        <v>35</v>
      </c>
      <c r="J49">
        <f t="shared" si="3"/>
        <v>2</v>
      </c>
      <c r="K49" t="s">
        <v>47</v>
      </c>
      <c r="L49">
        <f t="shared" si="4"/>
        <v>2</v>
      </c>
      <c r="M49" t="s">
        <v>48</v>
      </c>
      <c r="N49">
        <f t="shared" si="5"/>
        <v>1</v>
      </c>
      <c r="O49" t="s">
        <v>38</v>
      </c>
      <c r="P49">
        <f t="shared" si="6"/>
        <v>2</v>
      </c>
      <c r="Q49" t="s">
        <v>183</v>
      </c>
      <c r="R49" t="s">
        <v>238</v>
      </c>
      <c r="S49">
        <v>1</v>
      </c>
      <c r="T49">
        <f t="shared" si="7"/>
        <v>1</v>
      </c>
      <c r="U49" t="s">
        <v>65</v>
      </c>
      <c r="V49">
        <f t="shared" si="8"/>
        <v>4</v>
      </c>
      <c r="W49">
        <v>3</v>
      </c>
      <c r="X49">
        <v>3</v>
      </c>
      <c r="Y49">
        <v>5</v>
      </c>
      <c r="Z49">
        <v>5</v>
      </c>
      <c r="AA49" t="s">
        <v>40</v>
      </c>
      <c r="AB49">
        <f t="shared" si="9"/>
        <v>3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 t="s">
        <v>75</v>
      </c>
      <c r="AJ49">
        <f t="shared" si="10"/>
        <v>4</v>
      </c>
      <c r="AK49">
        <v>5</v>
      </c>
      <c r="AL49" t="s">
        <v>52</v>
      </c>
      <c r="AM49">
        <f t="shared" si="11"/>
        <v>2</v>
      </c>
      <c r="AN49" t="s">
        <v>52</v>
      </c>
      <c r="AO49">
        <f t="shared" si="12"/>
        <v>2</v>
      </c>
      <c r="AP49">
        <v>2</v>
      </c>
      <c r="AQ49">
        <v>0</v>
      </c>
      <c r="AS49">
        <v>0</v>
      </c>
      <c r="AT49">
        <v>5</v>
      </c>
      <c r="AU49">
        <v>5</v>
      </c>
      <c r="AV49">
        <v>5</v>
      </c>
      <c r="AW49" t="s">
        <v>89</v>
      </c>
      <c r="AX49">
        <f t="shared" si="13"/>
        <v>3</v>
      </c>
    </row>
    <row r="50" spans="1:50" x14ac:dyDescent="0.3">
      <c r="A50">
        <v>41</v>
      </c>
      <c r="B50">
        <f t="shared" si="1"/>
        <v>41</v>
      </c>
      <c r="C50" t="s">
        <v>77</v>
      </c>
      <c r="D50">
        <v>6</v>
      </c>
      <c r="E50" t="s">
        <v>33</v>
      </c>
      <c r="F50">
        <f t="shared" si="0"/>
        <v>1</v>
      </c>
      <c r="G50" t="s">
        <v>46</v>
      </c>
      <c r="H50">
        <f t="shared" si="2"/>
        <v>1</v>
      </c>
      <c r="I50" t="s">
        <v>56</v>
      </c>
      <c r="J50">
        <f t="shared" si="3"/>
        <v>1</v>
      </c>
      <c r="K50" t="s">
        <v>47</v>
      </c>
      <c r="L50">
        <f t="shared" si="4"/>
        <v>2</v>
      </c>
      <c r="M50" t="s">
        <v>48</v>
      </c>
      <c r="N50">
        <f t="shared" si="5"/>
        <v>1</v>
      </c>
      <c r="O50" t="s">
        <v>49</v>
      </c>
      <c r="P50">
        <f t="shared" si="6"/>
        <v>1</v>
      </c>
      <c r="Q50" t="s">
        <v>186</v>
      </c>
      <c r="R50" t="s">
        <v>186</v>
      </c>
      <c r="T50">
        <f t="shared" si="7"/>
        <v>64</v>
      </c>
      <c r="U50" t="s">
        <v>81</v>
      </c>
      <c r="V50">
        <f t="shared" si="8"/>
        <v>1</v>
      </c>
      <c r="W50">
        <v>4</v>
      </c>
      <c r="X50">
        <v>4</v>
      </c>
      <c r="Y50">
        <v>4</v>
      </c>
      <c r="Z50">
        <v>4</v>
      </c>
      <c r="AA50" t="s">
        <v>69</v>
      </c>
      <c r="AB50">
        <f t="shared" si="9"/>
        <v>2</v>
      </c>
      <c r="AC50">
        <v>4</v>
      </c>
      <c r="AD50">
        <v>3</v>
      </c>
      <c r="AE50">
        <v>4</v>
      </c>
      <c r="AF50">
        <v>3</v>
      </c>
      <c r="AG50">
        <v>3</v>
      </c>
      <c r="AH50">
        <v>5</v>
      </c>
      <c r="AI50" t="s">
        <v>41</v>
      </c>
      <c r="AJ50">
        <f t="shared" si="10"/>
        <v>2</v>
      </c>
      <c r="AK50">
        <v>3</v>
      </c>
      <c r="AL50" t="s">
        <v>42</v>
      </c>
      <c r="AM50">
        <f t="shared" si="11"/>
        <v>1</v>
      </c>
      <c r="AN50" t="s">
        <v>52</v>
      </c>
      <c r="AO50">
        <f t="shared" si="12"/>
        <v>2</v>
      </c>
      <c r="AP50" t="s">
        <v>59</v>
      </c>
      <c r="AQ50">
        <v>0</v>
      </c>
      <c r="AS50">
        <v>0</v>
      </c>
      <c r="AT50">
        <v>3</v>
      </c>
      <c r="AU50">
        <v>4</v>
      </c>
      <c r="AV50">
        <v>4</v>
      </c>
      <c r="AW50" t="s">
        <v>52</v>
      </c>
      <c r="AX50">
        <f t="shared" si="13"/>
        <v>2</v>
      </c>
    </row>
    <row r="51" spans="1:50" x14ac:dyDescent="0.3">
      <c r="A51">
        <v>30</v>
      </c>
      <c r="B51">
        <f t="shared" si="1"/>
        <v>30</v>
      </c>
      <c r="C51" t="s">
        <v>201</v>
      </c>
      <c r="D51">
        <v>5</v>
      </c>
      <c r="E51" t="s">
        <v>33</v>
      </c>
      <c r="F51">
        <f t="shared" si="0"/>
        <v>1</v>
      </c>
      <c r="G51" t="s">
        <v>112</v>
      </c>
      <c r="H51">
        <f t="shared" si="2"/>
        <v>2</v>
      </c>
      <c r="I51" t="s">
        <v>56</v>
      </c>
      <c r="J51">
        <f t="shared" si="3"/>
        <v>1</v>
      </c>
      <c r="K51" t="s">
        <v>47</v>
      </c>
      <c r="L51">
        <f t="shared" si="4"/>
        <v>2</v>
      </c>
      <c r="M51" t="s">
        <v>63</v>
      </c>
      <c r="N51">
        <f t="shared" si="5"/>
        <v>2</v>
      </c>
      <c r="O51" t="s">
        <v>38</v>
      </c>
      <c r="P51">
        <f t="shared" si="6"/>
        <v>2</v>
      </c>
      <c r="Q51" t="s">
        <v>189</v>
      </c>
      <c r="R51" t="s">
        <v>235</v>
      </c>
      <c r="S51">
        <v>25</v>
      </c>
      <c r="T51">
        <f t="shared" si="7"/>
        <v>25</v>
      </c>
      <c r="U51" t="s">
        <v>39</v>
      </c>
      <c r="V51">
        <f t="shared" si="8"/>
        <v>3</v>
      </c>
      <c r="W51">
        <v>3</v>
      </c>
      <c r="X51">
        <v>4</v>
      </c>
      <c r="Y51">
        <v>3</v>
      </c>
      <c r="Z51">
        <v>1</v>
      </c>
      <c r="AA51" t="s">
        <v>58</v>
      </c>
      <c r="AB51">
        <f t="shared" si="9"/>
        <v>5</v>
      </c>
      <c r="AC51">
        <v>3</v>
      </c>
      <c r="AD51">
        <v>3</v>
      </c>
      <c r="AE51">
        <v>5</v>
      </c>
      <c r="AF51">
        <v>5</v>
      </c>
      <c r="AG51">
        <v>4</v>
      </c>
      <c r="AH51">
        <v>4</v>
      </c>
      <c r="AI51" t="s">
        <v>41</v>
      </c>
      <c r="AJ51">
        <f t="shared" si="10"/>
        <v>2</v>
      </c>
      <c r="AK51">
        <v>3</v>
      </c>
      <c r="AL51" t="s">
        <v>52</v>
      </c>
      <c r="AM51">
        <f t="shared" si="11"/>
        <v>2</v>
      </c>
      <c r="AN51" t="s">
        <v>52</v>
      </c>
      <c r="AO51">
        <f t="shared" si="12"/>
        <v>2</v>
      </c>
      <c r="AP51" t="s">
        <v>52</v>
      </c>
      <c r="AQ51">
        <v>0</v>
      </c>
      <c r="AS51">
        <v>0</v>
      </c>
      <c r="AT51">
        <v>3</v>
      </c>
      <c r="AU51">
        <v>1</v>
      </c>
      <c r="AV51">
        <v>2</v>
      </c>
      <c r="AW51" t="s">
        <v>42</v>
      </c>
      <c r="AX51">
        <f t="shared" si="1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536A-55ED-4366-AEF2-9871D6037497}">
  <dimension ref="A3:F8"/>
  <sheetViews>
    <sheetView workbookViewId="0">
      <selection activeCell="N24" sqref="N24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5.77734375" bestFit="1" customWidth="1"/>
    <col min="4" max="4" width="10.33203125" bestFit="1" customWidth="1"/>
    <col min="5" max="5" width="10.21875" bestFit="1" customWidth="1"/>
    <col min="6" max="6" width="10.77734375" bestFit="1" customWidth="1"/>
    <col min="7" max="7" width="4" bestFit="1" customWidth="1"/>
    <col min="8" max="8" width="5.77734375" bestFit="1" customWidth="1"/>
    <col min="9" max="9" width="6.6640625" bestFit="1" customWidth="1"/>
    <col min="10" max="10" width="10.77734375" bestFit="1" customWidth="1"/>
  </cols>
  <sheetData>
    <row r="3" spans="1:6" x14ac:dyDescent="0.3">
      <c r="A3" s="4" t="s">
        <v>280</v>
      </c>
      <c r="B3" s="4" t="s">
        <v>277</v>
      </c>
    </row>
    <row r="4" spans="1:6" x14ac:dyDescent="0.3">
      <c r="A4" s="4" t="s">
        <v>279</v>
      </c>
      <c r="B4" t="s">
        <v>46</v>
      </c>
      <c r="C4" t="s">
        <v>34</v>
      </c>
      <c r="D4" t="s">
        <v>84</v>
      </c>
      <c r="E4" t="s">
        <v>112</v>
      </c>
      <c r="F4" t="s">
        <v>278</v>
      </c>
    </row>
    <row r="5" spans="1:6" x14ac:dyDescent="0.3">
      <c r="A5" s="5" t="s">
        <v>62</v>
      </c>
      <c r="B5">
        <v>8</v>
      </c>
      <c r="D5">
        <v>1</v>
      </c>
      <c r="F5">
        <v>9</v>
      </c>
    </row>
    <row r="6" spans="1:6" x14ac:dyDescent="0.3">
      <c r="A6" s="5" t="s">
        <v>33</v>
      </c>
      <c r="B6">
        <v>27</v>
      </c>
      <c r="C6">
        <v>3</v>
      </c>
      <c r="E6">
        <v>2</v>
      </c>
      <c r="F6">
        <v>32</v>
      </c>
    </row>
    <row r="7" spans="1:6" x14ac:dyDescent="0.3">
      <c r="A7" s="5" t="s">
        <v>45</v>
      </c>
      <c r="B7">
        <v>7</v>
      </c>
      <c r="D7">
        <v>1</v>
      </c>
      <c r="E7">
        <v>1</v>
      </c>
      <c r="F7">
        <v>9</v>
      </c>
    </row>
    <row r="8" spans="1:6" x14ac:dyDescent="0.3">
      <c r="A8" s="5" t="s">
        <v>278</v>
      </c>
      <c r="B8">
        <v>42</v>
      </c>
      <c r="C8">
        <v>3</v>
      </c>
      <c r="D8">
        <v>2</v>
      </c>
      <c r="E8">
        <v>3</v>
      </c>
      <c r="F8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7B96-5212-4CD9-A218-CC0C5D060804}">
  <dimension ref="A1:E6"/>
  <sheetViews>
    <sheetView workbookViewId="0">
      <selection activeCell="I20" sqref="I20"/>
    </sheetView>
  </sheetViews>
  <sheetFormatPr defaultRowHeight="14.4" x14ac:dyDescent="0.3"/>
  <cols>
    <col min="1" max="1" width="34.88671875" bestFit="1" customWidth="1"/>
    <col min="2" max="2" width="15.5546875" bestFit="1" customWidth="1"/>
    <col min="3" max="3" width="8.33203125" bestFit="1" customWidth="1"/>
    <col min="4" max="4" width="8.55468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48</v>
      </c>
      <c r="C2" t="s">
        <v>37</v>
      </c>
      <c r="D2" t="s">
        <v>63</v>
      </c>
      <c r="E2" t="s">
        <v>278</v>
      </c>
    </row>
    <row r="3" spans="1:5" x14ac:dyDescent="0.3">
      <c r="A3" s="5" t="s">
        <v>86</v>
      </c>
      <c r="B3">
        <v>7</v>
      </c>
      <c r="C3">
        <v>1</v>
      </c>
      <c r="D3">
        <v>2</v>
      </c>
      <c r="E3">
        <v>10</v>
      </c>
    </row>
    <row r="4" spans="1:5" x14ac:dyDescent="0.3">
      <c r="A4" s="5" t="s">
        <v>47</v>
      </c>
      <c r="B4">
        <v>15</v>
      </c>
      <c r="C4">
        <v>7</v>
      </c>
      <c r="D4">
        <v>11</v>
      </c>
      <c r="E4">
        <v>33</v>
      </c>
    </row>
    <row r="5" spans="1:5" x14ac:dyDescent="0.3">
      <c r="A5" s="5" t="s">
        <v>36</v>
      </c>
      <c r="B5">
        <v>2</v>
      </c>
      <c r="C5">
        <v>3</v>
      </c>
      <c r="D5">
        <v>2</v>
      </c>
      <c r="E5">
        <v>7</v>
      </c>
    </row>
    <row r="6" spans="1:5" x14ac:dyDescent="0.3">
      <c r="A6" s="5" t="s">
        <v>278</v>
      </c>
      <c r="B6">
        <v>24</v>
      </c>
      <c r="C6">
        <v>11</v>
      </c>
      <c r="D6">
        <v>15</v>
      </c>
      <c r="E6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126F-9E5F-4699-B446-71D205AD2B40}">
  <dimension ref="A1:E19"/>
  <sheetViews>
    <sheetView workbookViewId="0">
      <selection activeCell="L21" sqref="L21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9.21875" bestFit="1" customWidth="1"/>
    <col min="4" max="4" width="7.5546875" bestFit="1" customWidth="1"/>
    <col min="5" max="5" width="10.77734375" bestFit="1" customWidth="1"/>
  </cols>
  <sheetData>
    <row r="1" spans="1:5" x14ac:dyDescent="0.3">
      <c r="A1" s="4" t="s">
        <v>280</v>
      </c>
      <c r="B1" s="4" t="s">
        <v>277</v>
      </c>
    </row>
    <row r="2" spans="1:5" x14ac:dyDescent="0.3">
      <c r="A2" s="4" t="s">
        <v>279</v>
      </c>
      <c r="B2" t="s">
        <v>49</v>
      </c>
      <c r="C2" t="s">
        <v>150</v>
      </c>
      <c r="D2" t="s">
        <v>38</v>
      </c>
      <c r="E2" t="s">
        <v>278</v>
      </c>
    </row>
    <row r="3" spans="1:5" x14ac:dyDescent="0.3">
      <c r="A3" s="5" t="s">
        <v>186</v>
      </c>
      <c r="B3">
        <v>1</v>
      </c>
      <c r="E3">
        <v>1</v>
      </c>
    </row>
    <row r="4" spans="1:5" x14ac:dyDescent="0.3">
      <c r="A4" s="5" t="s">
        <v>232</v>
      </c>
      <c r="B4">
        <v>1</v>
      </c>
      <c r="E4">
        <v>1</v>
      </c>
    </row>
    <row r="5" spans="1:5" x14ac:dyDescent="0.3">
      <c r="A5" s="5" t="s">
        <v>230</v>
      </c>
      <c r="D5">
        <v>1</v>
      </c>
      <c r="E5">
        <v>1</v>
      </c>
    </row>
    <row r="6" spans="1:5" x14ac:dyDescent="0.3">
      <c r="A6" s="5" t="s">
        <v>237</v>
      </c>
      <c r="C6">
        <v>1</v>
      </c>
      <c r="E6">
        <v>1</v>
      </c>
    </row>
    <row r="7" spans="1:5" x14ac:dyDescent="0.3">
      <c r="A7" s="5" t="s">
        <v>236</v>
      </c>
      <c r="B7">
        <v>1</v>
      </c>
      <c r="E7">
        <v>1</v>
      </c>
    </row>
    <row r="8" spans="1:5" x14ac:dyDescent="0.3">
      <c r="A8" s="5" t="s">
        <v>234</v>
      </c>
      <c r="B8">
        <v>1</v>
      </c>
      <c r="E8">
        <v>1</v>
      </c>
    </row>
    <row r="9" spans="1:5" x14ac:dyDescent="0.3">
      <c r="A9" s="5" t="s">
        <v>238</v>
      </c>
      <c r="D9">
        <v>1</v>
      </c>
      <c r="E9">
        <v>1</v>
      </c>
    </row>
    <row r="10" spans="1:5" x14ac:dyDescent="0.3">
      <c r="A10" s="5" t="s">
        <v>233</v>
      </c>
      <c r="B10">
        <v>1</v>
      </c>
      <c r="E10">
        <v>1</v>
      </c>
    </row>
    <row r="11" spans="1:5" x14ac:dyDescent="0.3">
      <c r="A11" s="5" t="s">
        <v>228</v>
      </c>
      <c r="D11">
        <v>1</v>
      </c>
      <c r="E11">
        <v>1</v>
      </c>
    </row>
    <row r="12" spans="1:5" x14ac:dyDescent="0.3">
      <c r="A12" s="5" t="s">
        <v>124</v>
      </c>
      <c r="B12">
        <v>1</v>
      </c>
      <c r="C12">
        <v>1</v>
      </c>
      <c r="D12">
        <v>5</v>
      </c>
      <c r="E12">
        <v>7</v>
      </c>
    </row>
    <row r="13" spans="1:5" x14ac:dyDescent="0.3">
      <c r="A13" s="5" t="s">
        <v>229</v>
      </c>
      <c r="B13">
        <v>1</v>
      </c>
      <c r="E13">
        <v>1</v>
      </c>
    </row>
    <row r="14" spans="1:5" x14ac:dyDescent="0.3">
      <c r="A14" s="5" t="s">
        <v>235</v>
      </c>
      <c r="B14">
        <v>1</v>
      </c>
      <c r="D14">
        <v>1</v>
      </c>
      <c r="E14">
        <v>2</v>
      </c>
    </row>
    <row r="15" spans="1:5" x14ac:dyDescent="0.3">
      <c r="A15" s="5" t="s">
        <v>161</v>
      </c>
      <c r="B15">
        <v>1</v>
      </c>
      <c r="E15">
        <v>1</v>
      </c>
    </row>
    <row r="16" spans="1:5" x14ac:dyDescent="0.3">
      <c r="A16" s="5" t="s">
        <v>95</v>
      </c>
      <c r="D16">
        <v>1</v>
      </c>
      <c r="E16">
        <v>1</v>
      </c>
    </row>
    <row r="17" spans="1:5" x14ac:dyDescent="0.3">
      <c r="A17" s="5" t="s">
        <v>231</v>
      </c>
      <c r="D17">
        <v>1</v>
      </c>
      <c r="E17">
        <v>1</v>
      </c>
    </row>
    <row r="18" spans="1:5" x14ac:dyDescent="0.3">
      <c r="A18" s="5" t="s">
        <v>281</v>
      </c>
      <c r="B18">
        <v>11</v>
      </c>
      <c r="D18">
        <v>17</v>
      </c>
      <c r="E18">
        <v>28</v>
      </c>
    </row>
    <row r="19" spans="1:5" x14ac:dyDescent="0.3">
      <c r="A19" s="5" t="s">
        <v>278</v>
      </c>
      <c r="B19">
        <v>20</v>
      </c>
      <c r="C19">
        <v>2</v>
      </c>
      <c r="D19">
        <v>28</v>
      </c>
      <c r="E19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Dashboard - 1</vt:lpstr>
      <vt:lpstr>Dashboard - 2</vt:lpstr>
      <vt:lpstr>Dashboard - 3</vt:lpstr>
      <vt:lpstr>Dashboard - 4</vt:lpstr>
      <vt:lpstr>Raw Data</vt:lpstr>
      <vt:lpstr>Data - 1</vt:lpstr>
      <vt:lpstr>Pivot - 1</vt:lpstr>
      <vt:lpstr>Pivot - 2</vt:lpstr>
      <vt:lpstr>Pivot - 3</vt:lpstr>
      <vt:lpstr>Pivot -4</vt:lpstr>
      <vt:lpstr>Pivot - 5</vt:lpstr>
      <vt:lpstr>Pivot-6</vt:lpstr>
      <vt:lpstr>Pivot 7</vt:lpstr>
      <vt:lpstr>Pivot 8</vt:lpstr>
      <vt:lpstr>Pivot 9</vt:lpstr>
      <vt:lpstr>Pivot 10</vt:lpstr>
      <vt:lpstr>Pivot 11</vt:lpstr>
      <vt:lpstr>Pivot 12</vt:lpstr>
      <vt:lpstr>Pivot 13</vt:lpstr>
      <vt:lpstr>Pivot 14</vt:lpstr>
      <vt:lpstr>Pivot 15</vt:lpstr>
      <vt:lpstr>Pivot 16</vt:lpstr>
      <vt:lpstr>Pivot 17</vt:lpstr>
      <vt:lpstr>Pivot 18</vt:lpstr>
      <vt:lpstr>Pivot 19</vt:lpstr>
      <vt:lpstr>Pivot 20</vt:lpstr>
      <vt:lpstr>Pivot 21</vt:lpstr>
      <vt:lpstr>Datasheet-Graph</vt:lpstr>
      <vt:lpstr>Datasheet</vt:lpstr>
      <vt:lpstr>Draft - Analysis</vt:lpstr>
      <vt:lpstr>DATA</vt:lpstr>
      <vt:lpstr>Compensation Satisfaction Index</vt:lpstr>
      <vt:lpstr>Work Life Balance</vt:lpstr>
      <vt:lpstr>Health &amp; Wellness Satisfaction</vt:lpstr>
      <vt:lpstr>Employee Engagement</vt:lpstr>
      <vt:lpstr>potential volutary Attrition</vt:lpstr>
      <vt:lpstr>working hours</vt:lpstr>
      <vt:lpstr>Qualification</vt:lpstr>
      <vt:lpstr>Promotion process</vt:lpstr>
      <vt:lpstr>Gender</vt:lpstr>
      <vt:lpstr>weekly workhour dashboard graph</vt:lpstr>
      <vt:lpstr>weekly workhour</vt:lpstr>
      <vt:lpstr>work location dashboard</vt:lpstr>
      <vt:lpstr>dashboards new</vt:lpstr>
      <vt:lpstr>Regression analysis</vt:lpstr>
      <vt:lpstr>worklocation data</vt:lpstr>
      <vt:lpstr>satisfaction perf app graph</vt:lpstr>
      <vt:lpstr>satisfaction perf appriasal</vt:lpstr>
      <vt:lpstr>frquency of timing graph</vt:lpstr>
      <vt:lpstr>frequency of trainings</vt:lpstr>
      <vt:lpstr>sabatical leave graph</vt:lpstr>
      <vt:lpstr>sabatical leave</vt:lpstr>
      <vt:lpstr>worklife balance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2023-04-11T16:38:49Z</dcterms:created>
  <dcterms:modified xsi:type="dcterms:W3CDTF">2023-04-18T16:52:40Z</dcterms:modified>
</cp:coreProperties>
</file>