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<sst xmlns="http://schemas.openxmlformats.org/spreadsheetml/2006/main" count="36" uniqueCount="36">
  <si>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Performance in last 5 matches</t>
  </si>
  <si>
    <t>Performance in last 10 matches</t>
  </si>
  <si>
    <t>Performance in a time period</t>
  </si>
  <si>
    <t>Current average</t>
  </si>
  <si>
    <t>batting / bowler</t>
  </si>
  <si>
    <t>consistency</t>
  </si>
  <si>
    <t>State of mind</t>
  </si>
  <si>
    <t>Momentum</t>
  </si>
  <si>
    <t>Dravid</t>
  </si>
  <si>
    <t>Sachin</t>
  </si>
  <si>
    <t>M1</t>
  </si>
  <si>
    <t>M2</t>
  </si>
  <si>
    <t>M3</t>
  </si>
  <si>
    <t>M4</t>
  </si>
  <si>
    <t>M5</t>
  </si>
  <si>
    <t>who has a better form?</t>
  </si>
  <si>
    <t>Avg</t>
  </si>
  <si>
    <t>Min</t>
  </si>
  <si>
    <t>Max</t>
  </si>
  <si>
    <t>Exp Avg</t>
  </si>
  <si>
    <t>True Exp Avg</t>
  </si>
  <si>
    <t>Weighted Avg</t>
  </si>
  <si>
    <t>Simple Avg</t>
  </si>
  <si>
    <t>(0 + 10 + 35 + 50 + 20)/5</t>
  </si>
  <si>
    <t>Exponential Avg</t>
  </si>
  <si>
    <t>(5, 4, 3, 2, 1)</t>
  </si>
  <si>
    <t>(20*5 + 50*4 + 35*3 + 10*2 + 0*1)/(5 + 4 + 3 + 2 + 1)</t>
  </si>
  <si>
    <t>(1, 0.99, 0.98, 0.97, 0.96)</t>
  </si>
  <si>
    <t>(0.99^1, 0.99^2, 0.99^3, 0.99^4)</t>
  </si>
  <si>
    <t>0.99^1</t>
  </si>
  <si>
    <t>0.99^2</t>
  </si>
  <si>
    <t>0.99^3</t>
  </si>
  <si>
    <t>0.99^4</t>
  </si>
  <si>
    <t>0.99^5</t>
  </si>
  <si>
    <t>...</t>
  </si>
  <si>
    <t>0.99^10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</si>
</sst>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4" xfId="0" applyBorder="1" applyFont="1" applyNumberFormat="1"/>
    <xf borderId="1" fillId="2" fontId="1" numFmtId="0" xfId="0" applyAlignment="1" applyBorder="1" applyFill="1" applyFont="1">
      <alignment readingOrder="0"/>
    </xf>
    <xf borderId="1" fillId="2" fontId="0" numFmtId="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C2" s="1" t="s">
        <v>0</v>
      </c>
    </row>
    <row r="3">
      <c r="C3" s="1" t="s">
        <v>1</v>
      </c>
    </row>
    <row r="4">
      <c r="C4" s="1" t="s">
        <v>2</v>
      </c>
    </row>
    <row r="5">
      <c r="C5" s="1" t="s">
        <v>3</v>
      </c>
    </row>
    <row r="6">
      <c r="C6" s="1" t="s">
        <v>4</v>
      </c>
    </row>
    <row r="7">
      <c r="C7" s="1" t="s">
        <v>5</v>
      </c>
    </row>
    <row r="8">
      <c r="C8" s="1" t="s">
        <v>6</v>
      </c>
    </row>
    <row r="9">
      <c r="C9" s="1" t="s">
        <v>7</v>
      </c>
    </row>
    <row r="11">
      <c r="D11" s="2"/>
      <c r="E11" s="3" t="s">
        <v>8</v>
      </c>
      <c r="F11" s="3" t="s">
        <v>9</v>
      </c>
    </row>
    <row r="12">
      <c r="D12" s="3" t="s">
        <v>10</v>
      </c>
      <c r="E12" s="3">
        <v>0.0</v>
      </c>
      <c r="F12" s="3">
        <v>0.0</v>
      </c>
    </row>
    <row r="13">
      <c r="D13" s="3" t="s">
        <v>11</v>
      </c>
      <c r="E13" s="3">
        <v>10.0</v>
      </c>
      <c r="F13" s="3">
        <v>1.0</v>
      </c>
    </row>
    <row r="14">
      <c r="D14" s="3" t="s">
        <v>12</v>
      </c>
      <c r="E14" s="3">
        <v>35.0</v>
      </c>
      <c r="F14" s="3">
        <v>1.0</v>
      </c>
    </row>
    <row r="15">
      <c r="D15" s="3" t="s">
        <v>13</v>
      </c>
      <c r="E15" s="3">
        <v>50.0</v>
      </c>
      <c r="F15" s="3">
        <v>10.0</v>
      </c>
    </row>
    <row r="16">
      <c r="D16" s="3" t="s">
        <v>14</v>
      </c>
      <c r="E16" s="3">
        <v>30.0</v>
      </c>
      <c r="F16" s="3">
        <v>100.0</v>
      </c>
    </row>
    <row r="18">
      <c r="E18" s="1" t="s">
        <v>15</v>
      </c>
    </row>
    <row r="20">
      <c r="D20" s="4" t="s">
        <v>16</v>
      </c>
      <c r="E20" s="5">
        <f t="shared" ref="E20:F20" si="1">sum(E12:E16)/5</f>
        <v>25</v>
      </c>
      <c r="F20" s="5">
        <f t="shared" si="1"/>
        <v>22.4</v>
      </c>
    </row>
    <row r="21">
      <c r="D21" s="4" t="s">
        <v>17</v>
      </c>
      <c r="E21" s="5">
        <f t="shared" ref="E21:F21" si="2">min(E12:E16)</f>
        <v>0</v>
      </c>
      <c r="F21" s="5">
        <f t="shared" si="2"/>
        <v>0</v>
      </c>
    </row>
    <row r="22">
      <c r="D22" s="4" t="s">
        <v>18</v>
      </c>
      <c r="E22" s="5">
        <f t="shared" ref="E22:F22" si="3">max(E12:E16)</f>
        <v>50</v>
      </c>
      <c r="F22" s="5">
        <f t="shared" si="3"/>
        <v>100</v>
      </c>
    </row>
    <row r="24">
      <c r="D24" s="3" t="s">
        <v>19</v>
      </c>
      <c r="E24" s="6">
        <f t="shared" ref="E24:F24" si="4">((5*E16) + (4*E15) + (3*E14) + (2*E13) + (1*E12))/(5 + 4 + 3 + 2 + 1)</f>
        <v>31.66666667</v>
      </c>
      <c r="F24" s="6">
        <f t="shared" si="4"/>
        <v>36.33333333</v>
      </c>
    </row>
    <row r="25">
      <c r="D25" s="7" t="s">
        <v>20</v>
      </c>
      <c r="E25" s="8">
        <f t="shared" ref="E25:F25" si="5">((0.95*E16) + (0.95^2*E15) + (0.95^3*E14) + (0.95^4*E13) + (0.95^5*E12))/(0.95^5 + 0.95^4 + 0.95^3 + 0.95^2 + 0.95^1)</f>
        <v>26.00604226</v>
      </c>
      <c r="F25" s="8">
        <f t="shared" si="5"/>
        <v>24.59118029</v>
      </c>
    </row>
    <row r="27">
      <c r="B27" s="1" t="s">
        <v>21</v>
      </c>
      <c r="D27" s="1" t="s">
        <v>22</v>
      </c>
    </row>
    <row r="28">
      <c r="D28" s="1" t="s">
        <v>23</v>
      </c>
    </row>
    <row r="30">
      <c r="D30" s="1" t="s">
        <v>24</v>
      </c>
      <c r="E30" s="1" t="s">
        <v>25</v>
      </c>
    </row>
    <row r="31">
      <c r="D31" s="1" t="s">
        <v>26</v>
      </c>
    </row>
    <row r="33">
      <c r="D33" s="1" t="s">
        <v>27</v>
      </c>
    </row>
    <row r="34">
      <c r="D34" s="1" t="s">
        <v>28</v>
      </c>
    </row>
    <row r="36">
      <c r="D36" s="1" t="s">
        <v>29</v>
      </c>
      <c r="E36" s="9">
        <f>0.99^1</f>
        <v>0.99</v>
      </c>
    </row>
    <row r="37">
      <c r="D37" s="1" t="s">
        <v>30</v>
      </c>
      <c r="E37" s="9">
        <f>0.99^2</f>
        <v>0.9801</v>
      </c>
      <c r="H37" s="1">
        <v>10.0</v>
      </c>
      <c r="I37" s="1">
        <v>10.0</v>
      </c>
    </row>
    <row r="38">
      <c r="D38" s="1" t="s">
        <v>31</v>
      </c>
      <c r="E38" s="9">
        <f>0.99^3</f>
        <v>0.970299</v>
      </c>
      <c r="H38" s="1">
        <v>8.0</v>
      </c>
      <c r="I38" s="1">
        <v>10.0</v>
      </c>
    </row>
    <row r="39">
      <c r="D39" s="1" t="s">
        <v>32</v>
      </c>
      <c r="E39" s="9">
        <f>0.99^4</f>
        <v>0.96059601</v>
      </c>
      <c r="H39" s="1">
        <v>6.0</v>
      </c>
      <c r="I39" s="1">
        <v>10.0</v>
      </c>
    </row>
    <row r="40">
      <c r="D40" s="1" t="s">
        <v>33</v>
      </c>
      <c r="E40" s="9">
        <f>0.99^5</f>
        <v>0.9509900499</v>
      </c>
      <c r="H40" s="1">
        <v>4.0</v>
      </c>
      <c r="I40" s="1">
        <v>10.0</v>
      </c>
    </row>
    <row r="41">
      <c r="H41" s="1">
        <v>2.0</v>
      </c>
      <c r="I41" s="1">
        <v>10.0</v>
      </c>
    </row>
    <row r="42">
      <c r="D42" s="1" t="s">
        <v>34</v>
      </c>
    </row>
    <row r="43">
      <c r="D43" s="1" t="s">
        <v>35</v>
      </c>
      <c r="E43" s="9">
        <f>0.99^10</f>
        <v>0.904382075</v>
      </c>
    </row>
  </sheetData>
  <drawing r:id="rId1"/>
</worksheet>
</file>