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shek\Desktop\Mastering Data Analysis using Excel\"/>
    </mc:Choice>
  </mc:AlternateContent>
  <xr:revisionPtr revIDLastSave="0" documentId="13_ncr:1_{23ED7045-174A-4EA6-B0EB-C810EE86089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2" l="1"/>
  <c r="G16" i="2"/>
  <c r="H14" i="2"/>
  <c r="G14" i="2"/>
  <c r="H12" i="2"/>
  <c r="G12" i="2"/>
  <c r="H10" i="2"/>
  <c r="G10" i="2"/>
  <c r="H8" i="2"/>
  <c r="G8" i="2"/>
  <c r="H6" i="2"/>
  <c r="G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4" i="2"/>
  <c r="D6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<sst xmlns="http://schemas.openxmlformats.org/spreadsheetml/2006/main" count="55" uniqueCount="28">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</sst>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/d/yy;@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0" fontId="0" fillId="0" borderId="2" xfId="0" applyBorder="1"/>
    <xf numFmtId="10" fontId="0" fillId="0" borderId="3" xfId="0" quotePrefix="1" applyNumberFormat="1" applyBorder="1"/>
    <xf numFmtId="0" fontId="0" fillId="0" borderId="3" xfId="0" applyBorder="1"/>
    <xf numFmtId="0" fontId="1" fillId="0" borderId="0" xfId="0" applyFon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7A7-B96F-8DF194EA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4648"/>
        <c:axId val="409774976"/>
      </c:scatterChart>
      <c:valAx>
        <c:axId val="4097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4976"/>
        <c:crosses val="autoZero"/>
        <c:crossBetween val="midCat"/>
      </c:valAx>
      <c:valAx>
        <c:axId val="4097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5-40CE-858B-26A4AAAD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6664"/>
        <c:axId val="2112269688"/>
      </c:scatterChart>
      <c:valAx>
        <c:axId val="211226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2269688"/>
        <c:crosses val="autoZero"/>
        <c:crossBetween val="midCat"/>
      </c:valAx>
      <c:valAx>
        <c:axId val="2112269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26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1204911</xdr:colOff>
      <xdr:row>164</xdr:row>
      <xdr:rowOff>171450</xdr:rowOff>
    </xdr:from>
    <xdr:to>
      <xdr:col>6</xdr:col>
      <xdr:colOff>47624</xdr:colOff>
      <xdr:row>183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6B75E-2287-4492-B162-A33E54BA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abSelected="1" topLeftCell="A165" workbookViewId="0">
      <selection activeCell="F185" sqref="F185"/>
    </sheetView>
  </sheetViews>
  <sheetFormatPr defaultColWidth="11" defaultRowHeight="15.75" x14ac:dyDescent="0.25"/>
  <cols>
    <col min="2" max="2" width="25.375" customWidth="1"/>
    <col min="3" max="3" width="22.375" customWidth="1"/>
    <col min="4" max="4" width="28.5" customWidth="1"/>
    <col min="5" max="5" width="29.37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 x14ac:dyDescent="0.25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23">
        <f>LN(B4/B5)</f>
        <v>-2.8632061512498972E-3</v>
      </c>
      <c r="E4" s="23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23">
        <f t="shared" ref="D5:D68" si="0">LN(B5/B6)</f>
        <v>-1.5194720363435775E-2</v>
      </c>
      <c r="E5" s="23">
        <f t="shared" ref="E5:E68" si="1">LN(C5/C6)</f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23">
        <f>LN(B6/B7)</f>
        <v>1.8878978754786419E-2</v>
      </c>
      <c r="E6" s="23">
        <f t="shared" si="1"/>
        <v>4.2823366914983882E-2</v>
      </c>
      <c r="G6" s="24">
        <f>AVERAGE(D4:D178)</f>
        <v>1.842837961280356E-3</v>
      </c>
      <c r="H6" s="24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23">
        <f t="shared" si="0"/>
        <v>2.0812198017934665E-2</v>
      </c>
      <c r="E7" s="23">
        <f t="shared" si="1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23">
        <f t="shared" si="0"/>
        <v>6.1816510284721333E-3</v>
      </c>
      <c r="E8" s="23">
        <f t="shared" si="1"/>
        <v>4.4828153602362211E-2</v>
      </c>
      <c r="G8" s="24">
        <f>G6*12</f>
        <v>2.2114055535364274E-2</v>
      </c>
      <c r="H8" s="24">
        <f>H6*12</f>
        <v>7.1396746852854187E-2</v>
      </c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23">
        <f t="shared" si="0"/>
        <v>6.9082404225633224E-3</v>
      </c>
      <c r="E9" s="23">
        <f t="shared" si="1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23">
        <f t="shared" si="0"/>
        <v>4.2213382157548759E-2</v>
      </c>
      <c r="E10" s="23">
        <f t="shared" si="1"/>
        <v>1.4655434718172784E-2</v>
      </c>
      <c r="G10" s="25">
        <f>_xlfn.STDEV.P(D4:D178)</f>
        <v>4.4747157669505856E-2</v>
      </c>
      <c r="H10" s="25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23">
        <f t="shared" si="0"/>
        <v>-3.6231396526946812E-2</v>
      </c>
      <c r="E11" s="23">
        <f t="shared" si="1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23">
        <f t="shared" si="0"/>
        <v>2.328951485450324E-2</v>
      </c>
      <c r="E12" s="23">
        <f t="shared" si="1"/>
        <v>-1.3681713970213486E-2</v>
      </c>
      <c r="G12" s="24">
        <f>G10*(12^0.5)</f>
        <v>0.15500870115575899</v>
      </c>
      <c r="H12" s="24">
        <f>H10*(12^0.5)</f>
        <v>0.22599140609977789</v>
      </c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23">
        <f t="shared" si="0"/>
        <v>2.7663279564206007E-2</v>
      </c>
      <c r="E13" s="23">
        <f t="shared" si="1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23">
        <f t="shared" si="0"/>
        <v>4.3629977912082465E-2</v>
      </c>
      <c r="E14" s="23">
        <f t="shared" si="1"/>
        <v>7.1506988955139961E-2</v>
      </c>
      <c r="G14" s="24">
        <f>MIN(D4:D178)</f>
        <v>-0.18563648644598751</v>
      </c>
      <c r="H14" s="24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23">
        <f t="shared" si="0"/>
        <v>2.9315544388002535E-2</v>
      </c>
      <c r="E15" s="23">
        <f t="shared" si="1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23">
        <f t="shared" si="0"/>
        <v>-3.179826168331884E-2</v>
      </c>
      <c r="E16" s="23">
        <f t="shared" si="1"/>
        <v>-6.804724493894454E-2</v>
      </c>
      <c r="G16" s="29">
        <f>MAX(D4:D178)</f>
        <v>0.10230659165059017</v>
      </c>
      <c r="H16" s="29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23">
        <f t="shared" si="0"/>
        <v>4.8277757876973679E-2</v>
      </c>
      <c r="E17" s="23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23">
        <f t="shared" si="0"/>
        <v>-1.5112952997701294E-2</v>
      </c>
      <c r="E18" s="23">
        <f t="shared" si="1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23">
        <f t="shared" si="0"/>
        <v>2.0550174751576469E-2</v>
      </c>
      <c r="E19" s="23">
        <f t="shared" si="1"/>
        <v>-0.1058287900751869</v>
      </c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23">
        <f t="shared" si="0"/>
        <v>1.7924162116924588E-2</v>
      </c>
      <c r="E20" s="23">
        <f t="shared" si="1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23">
        <f t="shared" si="0"/>
        <v>3.535536713008354E-2</v>
      </c>
      <c r="E21" s="23">
        <f t="shared" si="1"/>
        <v>4.7067510857985946E-2</v>
      </c>
      <c r="G21" s="1" t="s">
        <v>20</v>
      </c>
      <c r="H21" s="26"/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23">
        <f t="shared" si="0"/>
        <v>1.0999881888155871E-2</v>
      </c>
      <c r="E22" s="23">
        <f t="shared" si="1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23">
        <f t="shared" si="0"/>
        <v>4.9197760692578335E-2</v>
      </c>
      <c r="E23" s="23">
        <f t="shared" si="1"/>
        <v>7.4645873276560762E-2</v>
      </c>
      <c r="G23" s="11" t="s">
        <v>21</v>
      </c>
      <c r="H23" s="27"/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23">
        <f t="shared" si="0"/>
        <v>7.0434471114575181E-3</v>
      </c>
      <c r="E24" s="23">
        <f t="shared" si="1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23">
        <f t="shared" si="0"/>
        <v>2.8426587376603443E-3</v>
      </c>
      <c r="E25" s="23">
        <f t="shared" si="1"/>
        <v>-1.6595136903010281E-2</v>
      </c>
      <c r="G25" s="1" t="s">
        <v>22</v>
      </c>
      <c r="H25" s="26"/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23">
        <f t="shared" si="0"/>
        <v>-1.9987836058499683E-2</v>
      </c>
      <c r="E26" s="23">
        <f t="shared" si="1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23">
        <f t="shared" si="0"/>
        <v>2.394705705020073E-2</v>
      </c>
      <c r="E27" s="23">
        <f t="shared" si="1"/>
        <v>1.6690311313052921E-4</v>
      </c>
      <c r="G27" s="1" t="s">
        <v>23</v>
      </c>
      <c r="H27" s="27"/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23">
        <f t="shared" si="0"/>
        <v>1.9570602004381984E-2</v>
      </c>
      <c r="E28" s="23">
        <f t="shared" si="1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23">
        <f t="shared" si="0"/>
        <v>1.2518948972710817E-2</v>
      </c>
      <c r="E29" s="23">
        <f t="shared" si="1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23">
        <f t="shared" si="0"/>
        <v>3.8792661243837456E-2</v>
      </c>
      <c r="E30" s="23">
        <f t="shared" si="1"/>
        <v>4.7921114144363106E-2</v>
      </c>
      <c r="G30" s="28" t="s">
        <v>26</v>
      </c>
      <c r="H30" s="1"/>
    </row>
    <row r="31" spans="1:14" x14ac:dyDescent="0.25">
      <c r="A31" s="9">
        <v>41030</v>
      </c>
      <c r="B31">
        <v>1310.33</v>
      </c>
      <c r="C31">
        <v>60.3</v>
      </c>
      <c r="D31" s="23">
        <f t="shared" si="0"/>
        <v>-6.4699250170469236E-2</v>
      </c>
      <c r="E31" s="23">
        <f t="shared" si="1"/>
        <v>3.6994337646125544E-2</v>
      </c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23">
        <f t="shared" si="0"/>
        <v>-7.5257447960486246E-3</v>
      </c>
      <c r="E32" s="23">
        <f t="shared" si="1"/>
        <v>1.9637437017252114E-2</v>
      </c>
      <c r="G32" s="28" t="s">
        <v>27</v>
      </c>
      <c r="H32" s="11"/>
    </row>
    <row r="33" spans="1:8" x14ac:dyDescent="0.25">
      <c r="A33" s="9">
        <v>40969</v>
      </c>
      <c r="B33">
        <v>1408.47</v>
      </c>
      <c r="C33">
        <v>56.98</v>
      </c>
      <c r="D33" s="23">
        <f t="shared" si="0"/>
        <v>3.0851535762571346E-2</v>
      </c>
      <c r="E33" s="23">
        <f t="shared" si="1"/>
        <v>4.3971577312865145E-3</v>
      </c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23">
        <f t="shared" si="0"/>
        <v>3.9787331386417914E-2</v>
      </c>
      <c r="E34" s="23">
        <f t="shared" si="1"/>
        <v>-6.8511466928531037E-3</v>
      </c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23">
        <f t="shared" si="0"/>
        <v>4.2659999011137491E-2</v>
      </c>
      <c r="E35" s="23">
        <f t="shared" si="1"/>
        <v>-3.1874521981083849E-2</v>
      </c>
      <c r="G35" s="1"/>
    </row>
    <row r="36" spans="1:8" x14ac:dyDescent="0.25">
      <c r="A36" s="9">
        <v>40878</v>
      </c>
      <c r="B36">
        <v>1257.5999999999999</v>
      </c>
      <c r="C36">
        <v>58.97</v>
      </c>
      <c r="D36" s="23">
        <f t="shared" si="0"/>
        <v>8.4965534941463527E-3</v>
      </c>
      <c r="E36" s="23">
        <f t="shared" si="1"/>
        <v>5.3822305623651645E-2</v>
      </c>
      <c r="G36" s="11"/>
    </row>
    <row r="37" spans="1:8" x14ac:dyDescent="0.25">
      <c r="A37" s="9">
        <v>40848</v>
      </c>
      <c r="B37">
        <v>1246.96</v>
      </c>
      <c r="C37">
        <v>55.88</v>
      </c>
      <c r="D37" s="23">
        <f t="shared" si="0"/>
        <v>-5.0714834366809821E-3</v>
      </c>
      <c r="E37" s="23">
        <f t="shared" si="1"/>
        <v>3.2927030994847672E-2</v>
      </c>
      <c r="G37" s="1"/>
    </row>
    <row r="38" spans="1:8" x14ac:dyDescent="0.25">
      <c r="A38" s="9">
        <v>40819</v>
      </c>
      <c r="B38">
        <v>1253.3</v>
      </c>
      <c r="C38">
        <v>54.07</v>
      </c>
      <c r="D38" s="23">
        <f t="shared" si="0"/>
        <v>0.10230659165059017</v>
      </c>
      <c r="E38" s="23">
        <f t="shared" si="1"/>
        <v>2.1309217524017397E-2</v>
      </c>
      <c r="G38" s="20"/>
    </row>
    <row r="39" spans="1:8" x14ac:dyDescent="0.25">
      <c r="A39" s="9">
        <v>40787</v>
      </c>
      <c r="B39">
        <v>1131.42</v>
      </c>
      <c r="C39">
        <v>52.93</v>
      </c>
      <c r="D39" s="23">
        <f t="shared" si="0"/>
        <v>-7.4467127542783104E-2</v>
      </c>
      <c r="E39" s="23">
        <f t="shared" si="1"/>
        <v>5.5548259528042869E-2</v>
      </c>
    </row>
    <row r="40" spans="1:8" x14ac:dyDescent="0.25">
      <c r="A40" s="9">
        <v>40756</v>
      </c>
      <c r="B40">
        <v>1218.8900000000001</v>
      </c>
      <c r="C40">
        <v>50.07</v>
      </c>
      <c r="D40" s="23">
        <f t="shared" si="0"/>
        <v>-5.8467491619120418E-2</v>
      </c>
      <c r="E40" s="23">
        <f t="shared" si="1"/>
        <v>3.0621879590610628E-2</v>
      </c>
    </row>
    <row r="41" spans="1:8" x14ac:dyDescent="0.25">
      <c r="A41" s="9">
        <v>40725</v>
      </c>
      <c r="B41">
        <v>1292.28</v>
      </c>
      <c r="C41">
        <v>48.56</v>
      </c>
      <c r="D41" s="23">
        <f t="shared" si="0"/>
        <v>-2.1708367435427242E-2</v>
      </c>
      <c r="E41" s="23">
        <f t="shared" si="1"/>
        <v>-1.2280137946591087E-2</v>
      </c>
    </row>
    <row r="42" spans="1:8" x14ac:dyDescent="0.25">
      <c r="A42" s="9">
        <v>40695</v>
      </c>
      <c r="B42">
        <v>1320.64</v>
      </c>
      <c r="C42">
        <v>49.16</v>
      </c>
      <c r="D42" s="23">
        <f t="shared" si="0"/>
        <v>-1.8426233301897538E-2</v>
      </c>
      <c r="E42" s="23">
        <f t="shared" si="1"/>
        <v>4.2809157213146206E-3</v>
      </c>
    </row>
    <row r="43" spans="1:8" x14ac:dyDescent="0.25">
      <c r="A43" s="9">
        <v>40665</v>
      </c>
      <c r="B43">
        <v>1345.2</v>
      </c>
      <c r="C43">
        <v>48.95</v>
      </c>
      <c r="D43" s="23">
        <f t="shared" si="0"/>
        <v>-1.3592893899637262E-2</v>
      </c>
      <c r="E43" s="23">
        <f t="shared" si="1"/>
        <v>1.7933078749567344E-2</v>
      </c>
    </row>
    <row r="44" spans="1:8" x14ac:dyDescent="0.25">
      <c r="A44" s="9">
        <v>40634</v>
      </c>
      <c r="B44">
        <v>1363.61</v>
      </c>
      <c r="C44">
        <v>48.08</v>
      </c>
      <c r="D44" s="23">
        <f t="shared" si="0"/>
        <v>2.809691636712916E-2</v>
      </c>
      <c r="E44" s="23">
        <f t="shared" si="1"/>
        <v>2.719678534882717E-2</v>
      </c>
    </row>
    <row r="45" spans="1:8" x14ac:dyDescent="0.25">
      <c r="A45" s="9">
        <v>40603</v>
      </c>
      <c r="B45">
        <v>1325.83</v>
      </c>
      <c r="C45">
        <v>46.79</v>
      </c>
      <c r="D45" s="23">
        <f t="shared" si="0"/>
        <v>-1.0478506829378123E-3</v>
      </c>
      <c r="E45" s="23">
        <f t="shared" si="1"/>
        <v>8.8011730507392954E-3</v>
      </c>
    </row>
    <row r="46" spans="1:8" x14ac:dyDescent="0.25">
      <c r="A46" s="9">
        <v>40575</v>
      </c>
      <c r="B46">
        <v>1327.22</v>
      </c>
      <c r="C46">
        <v>46.38</v>
      </c>
      <c r="D46" s="23">
        <f t="shared" si="0"/>
        <v>3.1456595040144836E-2</v>
      </c>
      <c r="E46" s="23">
        <f t="shared" si="1"/>
        <v>1.9815563990466429E-2</v>
      </c>
    </row>
    <row r="47" spans="1:8" x14ac:dyDescent="0.25">
      <c r="A47" s="9">
        <v>40546</v>
      </c>
      <c r="B47">
        <v>1286.1199999999999</v>
      </c>
      <c r="C47">
        <v>45.47</v>
      </c>
      <c r="D47" s="23">
        <f t="shared" si="0"/>
        <v>2.239298525651701E-2</v>
      </c>
      <c r="E47" s="23">
        <f t="shared" si="1"/>
        <v>3.9665102687966381E-3</v>
      </c>
    </row>
    <row r="48" spans="1:8" x14ac:dyDescent="0.25">
      <c r="A48" s="9">
        <v>40513</v>
      </c>
      <c r="B48">
        <v>1257.6400000000001</v>
      </c>
      <c r="C48">
        <v>45.29</v>
      </c>
      <c r="D48" s="23">
        <f t="shared" si="0"/>
        <v>6.3256517221926059E-2</v>
      </c>
      <c r="E48" s="23">
        <f t="shared" si="1"/>
        <v>1.4679978926943869E-2</v>
      </c>
    </row>
    <row r="49" spans="1:5" x14ac:dyDescent="0.25">
      <c r="A49" s="9">
        <v>40483</v>
      </c>
      <c r="B49">
        <v>1180.55</v>
      </c>
      <c r="C49">
        <v>44.63</v>
      </c>
      <c r="D49" s="23">
        <f t="shared" si="0"/>
        <v>-2.2929094870601432E-3</v>
      </c>
      <c r="E49" s="23">
        <f t="shared" si="1"/>
        <v>-2.3692019258980498E-2</v>
      </c>
    </row>
    <row r="50" spans="1:5" x14ac:dyDescent="0.25">
      <c r="A50" s="9">
        <v>40452</v>
      </c>
      <c r="B50">
        <v>1183.26</v>
      </c>
      <c r="C50">
        <v>45.7</v>
      </c>
      <c r="D50" s="23">
        <f t="shared" si="0"/>
        <v>3.6193000710687595E-2</v>
      </c>
      <c r="E50" s="23">
        <f t="shared" si="1"/>
        <v>2.7958333128729911E-2</v>
      </c>
    </row>
    <row r="51" spans="1:5" x14ac:dyDescent="0.25">
      <c r="A51" s="9">
        <v>40422</v>
      </c>
      <c r="B51">
        <v>1141.2</v>
      </c>
      <c r="C51">
        <v>44.44</v>
      </c>
      <c r="D51" s="23">
        <f t="shared" si="0"/>
        <v>8.3928475095282604E-2</v>
      </c>
      <c r="E51" s="23">
        <f t="shared" si="1"/>
        <v>3.0384976012385923E-2</v>
      </c>
    </row>
    <row r="52" spans="1:5" x14ac:dyDescent="0.25">
      <c r="A52" s="9">
        <v>40392</v>
      </c>
      <c r="B52">
        <v>1049.33</v>
      </c>
      <c r="C52">
        <v>43.11</v>
      </c>
      <c r="D52" s="23">
        <f t="shared" si="0"/>
        <v>-4.8611803170382606E-2</v>
      </c>
      <c r="E52" s="23">
        <f t="shared" si="1"/>
        <v>1.8495201208999348E-2</v>
      </c>
    </row>
    <row r="53" spans="1:5" x14ac:dyDescent="0.25">
      <c r="A53" s="9">
        <v>40360</v>
      </c>
      <c r="B53">
        <v>1101.5999999999999</v>
      </c>
      <c r="C53">
        <v>42.32</v>
      </c>
      <c r="D53" s="23">
        <f t="shared" si="0"/>
        <v>6.6515783274589638E-2</v>
      </c>
      <c r="E53" s="23">
        <f t="shared" si="1"/>
        <v>6.6683226432004528E-2</v>
      </c>
    </row>
    <row r="54" spans="1:5" x14ac:dyDescent="0.25">
      <c r="A54" s="9">
        <v>40330</v>
      </c>
      <c r="B54">
        <v>1030.71</v>
      </c>
      <c r="C54">
        <v>39.590000000000003</v>
      </c>
      <c r="D54" s="23">
        <f t="shared" si="0"/>
        <v>-5.5388380132376618E-2</v>
      </c>
      <c r="E54" s="23">
        <f t="shared" si="1"/>
        <v>2.5290858194812632E-3</v>
      </c>
    </row>
    <row r="55" spans="1:5" x14ac:dyDescent="0.25">
      <c r="A55" s="9">
        <v>40301</v>
      </c>
      <c r="B55">
        <v>1089.4100000000001</v>
      </c>
      <c r="C55">
        <v>39.49</v>
      </c>
      <c r="D55" s="23">
        <f t="shared" si="0"/>
        <v>-8.5531653633770133E-2</v>
      </c>
      <c r="E55" s="23">
        <f t="shared" si="1"/>
        <v>-3.6060104934585294E-2</v>
      </c>
    </row>
    <row r="56" spans="1:5" x14ac:dyDescent="0.25">
      <c r="A56" s="9">
        <v>40269</v>
      </c>
      <c r="B56">
        <v>1186.69</v>
      </c>
      <c r="C56">
        <v>40.94</v>
      </c>
      <c r="D56" s="23">
        <f t="shared" si="0"/>
        <v>1.4651468311863144E-2</v>
      </c>
      <c r="E56" s="23">
        <f t="shared" si="1"/>
        <v>2.7989443220917565E-2</v>
      </c>
    </row>
    <row r="57" spans="1:5" x14ac:dyDescent="0.25">
      <c r="A57" s="9">
        <v>40238</v>
      </c>
      <c r="B57">
        <v>1169.43</v>
      </c>
      <c r="C57">
        <v>39.81</v>
      </c>
      <c r="D57" s="23">
        <f t="shared" si="0"/>
        <v>5.7132760645483123E-2</v>
      </c>
      <c r="E57" s="23">
        <f t="shared" si="1"/>
        <v>-2.0075289050894142E-3</v>
      </c>
    </row>
    <row r="58" spans="1:5" x14ac:dyDescent="0.25">
      <c r="A58" s="9">
        <v>40210</v>
      </c>
      <c r="B58">
        <v>1104.49</v>
      </c>
      <c r="C58">
        <v>39.89</v>
      </c>
      <c r="D58" s="23">
        <f t="shared" si="0"/>
        <v>2.8114744036660498E-2</v>
      </c>
      <c r="E58" s="23">
        <f t="shared" si="1"/>
        <v>3.7674287936445405E-3</v>
      </c>
    </row>
    <row r="59" spans="1:5" x14ac:dyDescent="0.25">
      <c r="A59" s="9">
        <v>40182</v>
      </c>
      <c r="B59">
        <v>1073.8699999999999</v>
      </c>
      <c r="C59">
        <v>39.74</v>
      </c>
      <c r="D59" s="23">
        <f t="shared" si="0"/>
        <v>-3.7675141059320766E-2</v>
      </c>
      <c r="E59" s="23">
        <f t="shared" si="1"/>
        <v>-4.0439435193726232E-2</v>
      </c>
    </row>
    <row r="60" spans="1:5" x14ac:dyDescent="0.25">
      <c r="A60" s="9">
        <v>40148</v>
      </c>
      <c r="B60">
        <v>1115.0999999999999</v>
      </c>
      <c r="C60">
        <v>41.38</v>
      </c>
      <c r="D60" s="23">
        <f t="shared" si="0"/>
        <v>1.7614546700982087E-2</v>
      </c>
      <c r="E60" s="23">
        <f t="shared" si="1"/>
        <v>3.1421338004873393E-2</v>
      </c>
    </row>
    <row r="61" spans="1:5" x14ac:dyDescent="0.25">
      <c r="A61" s="9">
        <v>40119</v>
      </c>
      <c r="B61">
        <v>1095.6300000000001</v>
      </c>
      <c r="C61">
        <v>40.1</v>
      </c>
      <c r="D61" s="23">
        <f t="shared" si="0"/>
        <v>5.5779015582807137E-2</v>
      </c>
      <c r="E61" s="23">
        <f t="shared" si="1"/>
        <v>6.7835721506927668E-2</v>
      </c>
    </row>
    <row r="62" spans="1:5" x14ac:dyDescent="0.25">
      <c r="A62" s="9">
        <v>40087</v>
      </c>
      <c r="B62">
        <v>1036.19</v>
      </c>
      <c r="C62">
        <v>37.47</v>
      </c>
      <c r="D62" s="23">
        <f t="shared" si="0"/>
        <v>-1.9959865222177731E-2</v>
      </c>
      <c r="E62" s="23">
        <f t="shared" si="1"/>
        <v>4.8154186148665701E-3</v>
      </c>
    </row>
    <row r="63" spans="1:5" x14ac:dyDescent="0.25">
      <c r="A63" s="9">
        <v>40057</v>
      </c>
      <c r="B63">
        <v>1057.08</v>
      </c>
      <c r="C63">
        <v>37.29</v>
      </c>
      <c r="D63" s="23">
        <f t="shared" si="0"/>
        <v>3.5100104155946166E-2</v>
      </c>
      <c r="E63" s="23">
        <f t="shared" si="1"/>
        <v>1.6220955823538708E-2</v>
      </c>
    </row>
    <row r="64" spans="1:5" x14ac:dyDescent="0.25">
      <c r="A64" s="9">
        <v>40028</v>
      </c>
      <c r="B64">
        <v>1020.62</v>
      </c>
      <c r="C64">
        <v>36.69</v>
      </c>
      <c r="D64" s="23">
        <f t="shared" si="0"/>
        <v>3.3009321348136535E-2</v>
      </c>
      <c r="E64" s="23">
        <f t="shared" si="1"/>
        <v>1.5934403077824351E-2</v>
      </c>
    </row>
    <row r="65" spans="1:5" x14ac:dyDescent="0.25">
      <c r="A65" s="9">
        <v>39995</v>
      </c>
      <c r="B65">
        <v>987.48</v>
      </c>
      <c r="C65">
        <v>36.11</v>
      </c>
      <c r="D65" s="23">
        <f t="shared" si="0"/>
        <v>7.1521977088891908E-2</v>
      </c>
      <c r="E65" s="23">
        <f t="shared" si="1"/>
        <v>5.9327346776551944E-2</v>
      </c>
    </row>
    <row r="66" spans="1:5" x14ac:dyDescent="0.25">
      <c r="A66" s="9">
        <v>39965</v>
      </c>
      <c r="B66">
        <v>919.32</v>
      </c>
      <c r="C66">
        <v>34.03</v>
      </c>
      <c r="D66" s="23">
        <f t="shared" si="0"/>
        <v>1.9581606407012827E-4</v>
      </c>
      <c r="E66" s="23">
        <f t="shared" si="1"/>
        <v>3.0734927046334157E-2</v>
      </c>
    </row>
    <row r="67" spans="1:5" x14ac:dyDescent="0.25">
      <c r="A67" s="9">
        <v>39934</v>
      </c>
      <c r="B67">
        <v>919.14</v>
      </c>
      <c r="C67">
        <v>33</v>
      </c>
      <c r="D67" s="23">
        <f t="shared" si="0"/>
        <v>5.1720558420882315E-2</v>
      </c>
      <c r="E67" s="23">
        <f t="shared" si="1"/>
        <v>4.08219945202552E-2</v>
      </c>
    </row>
    <row r="68" spans="1:5" x14ac:dyDescent="0.25">
      <c r="A68" s="9">
        <v>39904</v>
      </c>
      <c r="B68">
        <v>872.81</v>
      </c>
      <c r="C68">
        <v>31.68</v>
      </c>
      <c r="D68" s="23">
        <f t="shared" si="0"/>
        <v>8.9772214920969498E-2</v>
      </c>
      <c r="E68" s="23">
        <f t="shared" si="1"/>
        <v>-3.6266177984394493E-2</v>
      </c>
    </row>
    <row r="69" spans="1:5" x14ac:dyDescent="0.25">
      <c r="A69" s="9">
        <v>39874</v>
      </c>
      <c r="B69">
        <v>797.87</v>
      </c>
      <c r="C69">
        <v>32.85</v>
      </c>
      <c r="D69" s="23">
        <f t="shared" ref="D69:D132" si="2">LN(B69/B70)</f>
        <v>8.1952736214643773E-2</v>
      </c>
      <c r="E69" s="23">
        <f t="shared" ref="E69:E132" si="3">LN(C69/C70)</f>
        <v>6.119556102691992E-2</v>
      </c>
    </row>
    <row r="70" spans="1:5" x14ac:dyDescent="0.25">
      <c r="A70" s="9">
        <v>39846</v>
      </c>
      <c r="B70">
        <v>735.09</v>
      </c>
      <c r="C70">
        <v>30.9</v>
      </c>
      <c r="D70" s="23">
        <f t="shared" si="2"/>
        <v>-0.11645654382051443</v>
      </c>
      <c r="E70" s="23">
        <f t="shared" si="3"/>
        <v>-0.10234626863839412</v>
      </c>
    </row>
    <row r="71" spans="1:5" x14ac:dyDescent="0.25">
      <c r="A71" s="9">
        <v>39815</v>
      </c>
      <c r="B71">
        <v>825.88</v>
      </c>
      <c r="C71">
        <v>34.229999999999997</v>
      </c>
      <c r="D71" s="23">
        <f t="shared" si="2"/>
        <v>-8.9549885511070959E-2</v>
      </c>
      <c r="E71" s="23">
        <f t="shared" si="3"/>
        <v>9.3924964045466273E-3</v>
      </c>
    </row>
    <row r="72" spans="1:5" x14ac:dyDescent="0.25">
      <c r="A72" s="9">
        <v>39783</v>
      </c>
      <c r="B72">
        <v>903.25</v>
      </c>
      <c r="C72">
        <v>33.909999999999997</v>
      </c>
      <c r="D72" s="23">
        <f t="shared" si="2"/>
        <v>7.7911357772817548E-3</v>
      </c>
      <c r="E72" s="23">
        <f t="shared" si="3"/>
        <v>-3.6199116679428996E-2</v>
      </c>
    </row>
    <row r="73" spans="1:5" x14ac:dyDescent="0.25">
      <c r="A73" s="9">
        <v>39755</v>
      </c>
      <c r="B73">
        <v>896.24</v>
      </c>
      <c r="C73">
        <v>35.159999999999997</v>
      </c>
      <c r="D73" s="23">
        <f t="shared" si="2"/>
        <v>-7.7798346417088868E-2</v>
      </c>
      <c r="E73" s="23">
        <f t="shared" si="3"/>
        <v>-3.6580932003612704E-2</v>
      </c>
    </row>
    <row r="74" spans="1:5" x14ac:dyDescent="0.25">
      <c r="A74" s="9">
        <v>39722</v>
      </c>
      <c r="B74">
        <v>968.75</v>
      </c>
      <c r="C74">
        <v>36.47</v>
      </c>
      <c r="D74" s="23">
        <f t="shared" si="2"/>
        <v>-0.18563648644598751</v>
      </c>
      <c r="E74" s="23">
        <f t="shared" si="3"/>
        <v>-6.2187940560226189E-2</v>
      </c>
    </row>
    <row r="75" spans="1:5" x14ac:dyDescent="0.25">
      <c r="A75" s="9">
        <v>39693</v>
      </c>
      <c r="B75">
        <v>1166.3599999999999</v>
      </c>
      <c r="C75">
        <v>38.81</v>
      </c>
      <c r="D75" s="23">
        <f t="shared" si="2"/>
        <v>-9.5180786774375359E-2</v>
      </c>
      <c r="E75" s="23">
        <f t="shared" si="3"/>
        <v>-5.1519836276086358E-4</v>
      </c>
    </row>
    <row r="76" spans="1:5" x14ac:dyDescent="0.25">
      <c r="A76" s="9">
        <v>39661</v>
      </c>
      <c r="B76">
        <v>1282.83</v>
      </c>
      <c r="C76">
        <v>38.83</v>
      </c>
      <c r="D76" s="23">
        <f t="shared" si="2"/>
        <v>1.2116797460712942E-2</v>
      </c>
      <c r="E76" s="23">
        <f t="shared" si="3"/>
        <v>4.905134399258544E-3</v>
      </c>
    </row>
    <row r="77" spans="1:5" x14ac:dyDescent="0.25">
      <c r="A77" s="9">
        <v>39630</v>
      </c>
      <c r="B77">
        <v>1267.3800000000001</v>
      </c>
      <c r="C77">
        <v>38.64</v>
      </c>
      <c r="D77" s="23">
        <f t="shared" si="2"/>
        <v>-9.9083004864562122E-3</v>
      </c>
      <c r="E77" s="23">
        <f t="shared" si="3"/>
        <v>1.1452493731787729E-2</v>
      </c>
    </row>
    <row r="78" spans="1:5" x14ac:dyDescent="0.25">
      <c r="A78" s="9">
        <v>39601</v>
      </c>
      <c r="B78">
        <v>1280</v>
      </c>
      <c r="C78">
        <v>38.200000000000003</v>
      </c>
      <c r="D78" s="23">
        <f t="shared" si="2"/>
        <v>-8.98835504310454E-2</v>
      </c>
      <c r="E78" s="23">
        <f t="shared" si="3"/>
        <v>-6.1425040539709035E-2</v>
      </c>
    </row>
    <row r="79" spans="1:5" x14ac:dyDescent="0.25">
      <c r="A79" s="9">
        <v>39569</v>
      </c>
      <c r="B79">
        <v>1400.38</v>
      </c>
      <c r="C79">
        <v>40.619999999999997</v>
      </c>
      <c r="D79" s="23">
        <f t="shared" si="2"/>
        <v>1.0617586652650165E-2</v>
      </c>
      <c r="E79" s="23">
        <f t="shared" si="3"/>
        <v>2.0896282726412412E-2</v>
      </c>
    </row>
    <row r="80" spans="1:5" x14ac:dyDescent="0.25">
      <c r="A80" s="9">
        <v>39539</v>
      </c>
      <c r="B80">
        <v>1385.59</v>
      </c>
      <c r="C80">
        <v>39.78</v>
      </c>
      <c r="D80" s="23">
        <f t="shared" si="2"/>
        <v>4.6450939660056381E-2</v>
      </c>
      <c r="E80" s="23">
        <f t="shared" si="3"/>
        <v>2.5459623611320349E-2</v>
      </c>
    </row>
    <row r="81" spans="1:5" x14ac:dyDescent="0.25">
      <c r="A81" s="9">
        <v>39510</v>
      </c>
      <c r="B81">
        <v>1322.7</v>
      </c>
      <c r="C81">
        <v>38.78</v>
      </c>
      <c r="D81" s="23">
        <f t="shared" si="2"/>
        <v>-5.9774122413739049E-3</v>
      </c>
      <c r="E81" s="23">
        <f t="shared" si="3"/>
        <v>1.7690367681850491E-2</v>
      </c>
    </row>
    <row r="82" spans="1:5" x14ac:dyDescent="0.25">
      <c r="A82" s="9">
        <v>39479</v>
      </c>
      <c r="B82">
        <v>1330.63</v>
      </c>
      <c r="C82">
        <v>38.1</v>
      </c>
      <c r="D82" s="23">
        <f t="shared" si="2"/>
        <v>-3.5379707842082095E-2</v>
      </c>
      <c r="E82" s="23">
        <f t="shared" si="3"/>
        <v>-4.9664672314364521E-2</v>
      </c>
    </row>
    <row r="83" spans="1:5" x14ac:dyDescent="0.25">
      <c r="A83" s="9">
        <v>39449</v>
      </c>
      <c r="B83">
        <v>1378.55</v>
      </c>
      <c r="C83">
        <v>40.04</v>
      </c>
      <c r="D83" s="23">
        <f t="shared" si="2"/>
        <v>-6.3113909602276946E-2</v>
      </c>
      <c r="E83" s="23">
        <f t="shared" si="3"/>
        <v>-7.8273680561424253E-2</v>
      </c>
    </row>
    <row r="84" spans="1:5" x14ac:dyDescent="0.25">
      <c r="A84" s="9">
        <v>39419</v>
      </c>
      <c r="B84">
        <v>1468.36</v>
      </c>
      <c r="C84">
        <v>43.3</v>
      </c>
      <c r="D84" s="23">
        <f t="shared" si="2"/>
        <v>-8.6659298048018304E-3</v>
      </c>
      <c r="E84" s="23">
        <f t="shared" si="3"/>
        <v>1.8883880881723769E-2</v>
      </c>
    </row>
    <row r="85" spans="1:5" x14ac:dyDescent="0.25">
      <c r="A85" s="9">
        <v>39387</v>
      </c>
      <c r="B85">
        <v>1481.14</v>
      </c>
      <c r="C85">
        <v>42.49</v>
      </c>
      <c r="D85" s="23">
        <f t="shared" si="2"/>
        <v>-4.5042789369416157E-2</v>
      </c>
      <c r="E85" s="23">
        <f t="shared" si="3"/>
        <v>4.3286392113121623E-2</v>
      </c>
    </row>
    <row r="86" spans="1:5" x14ac:dyDescent="0.25">
      <c r="A86" s="9">
        <v>39356</v>
      </c>
      <c r="B86">
        <v>1549.38</v>
      </c>
      <c r="C86">
        <v>40.69</v>
      </c>
      <c r="D86" s="23">
        <f t="shared" si="2"/>
        <v>1.4713557788708606E-2</v>
      </c>
      <c r="E86" s="23">
        <f t="shared" si="3"/>
        <v>2.5387127487359631E-2</v>
      </c>
    </row>
    <row r="87" spans="1:5" x14ac:dyDescent="0.25">
      <c r="A87" s="9">
        <v>39329</v>
      </c>
      <c r="B87">
        <v>1526.75</v>
      </c>
      <c r="C87">
        <v>39.67</v>
      </c>
      <c r="D87" s="23">
        <f t="shared" si="2"/>
        <v>3.5168283637491062E-2</v>
      </c>
      <c r="E87" s="23">
        <f t="shared" si="3"/>
        <v>1.8830072903874388E-2</v>
      </c>
    </row>
    <row r="88" spans="1:5" x14ac:dyDescent="0.25">
      <c r="A88" s="9">
        <v>39295</v>
      </c>
      <c r="B88">
        <v>1473.99</v>
      </c>
      <c r="C88">
        <v>38.93</v>
      </c>
      <c r="D88" s="23">
        <f t="shared" si="2"/>
        <v>1.2781559065278813E-2</v>
      </c>
      <c r="E88" s="23">
        <f t="shared" si="3"/>
        <v>8.6054405614066132E-2</v>
      </c>
    </row>
    <row r="89" spans="1:5" x14ac:dyDescent="0.25">
      <c r="A89" s="9">
        <v>39265</v>
      </c>
      <c r="B89">
        <v>1455.27</v>
      </c>
      <c r="C89">
        <v>35.72</v>
      </c>
      <c r="D89" s="23">
        <f t="shared" si="2"/>
        <v>-3.2504500841186675E-2</v>
      </c>
      <c r="E89" s="23">
        <f t="shared" si="3"/>
        <v>-7.2086253004408143E-2</v>
      </c>
    </row>
    <row r="90" spans="1:5" x14ac:dyDescent="0.25">
      <c r="A90" s="9">
        <v>39234</v>
      </c>
      <c r="B90">
        <v>1503.35</v>
      </c>
      <c r="C90">
        <v>38.39</v>
      </c>
      <c r="D90" s="23">
        <f t="shared" si="2"/>
        <v>-1.7976930819991094E-2</v>
      </c>
      <c r="E90" s="23">
        <f t="shared" si="3"/>
        <v>-6.5531125503539928E-2</v>
      </c>
    </row>
    <row r="91" spans="1:5" x14ac:dyDescent="0.25">
      <c r="A91" s="9">
        <v>39203</v>
      </c>
      <c r="B91">
        <v>1530.62</v>
      </c>
      <c r="C91">
        <v>40.99</v>
      </c>
      <c r="D91" s="23">
        <f t="shared" si="2"/>
        <v>3.2030723748061214E-2</v>
      </c>
      <c r="E91" s="23">
        <f t="shared" si="3"/>
        <v>-3.8526118759078569E-2</v>
      </c>
    </row>
    <row r="92" spans="1:5" x14ac:dyDescent="0.25">
      <c r="A92" s="9">
        <v>39174</v>
      </c>
      <c r="B92">
        <v>1482.37</v>
      </c>
      <c r="C92">
        <v>42.6</v>
      </c>
      <c r="D92" s="23">
        <f t="shared" si="2"/>
        <v>4.2379836237605301E-2</v>
      </c>
      <c r="E92" s="23">
        <f t="shared" si="3"/>
        <v>1.1094177284399598E-2</v>
      </c>
    </row>
    <row r="93" spans="1:5" x14ac:dyDescent="0.25">
      <c r="A93" s="9">
        <v>39142</v>
      </c>
      <c r="B93">
        <v>1420.86</v>
      </c>
      <c r="C93">
        <v>42.13</v>
      </c>
      <c r="D93" s="23">
        <f t="shared" si="2"/>
        <v>9.9304839152859412E-3</v>
      </c>
      <c r="E93" s="23">
        <f t="shared" si="3"/>
        <v>3.0608486601449148E-2</v>
      </c>
    </row>
    <row r="94" spans="1:5" x14ac:dyDescent="0.25">
      <c r="A94" s="9">
        <v>39114</v>
      </c>
      <c r="B94">
        <v>1406.82</v>
      </c>
      <c r="C94">
        <v>40.86</v>
      </c>
      <c r="D94" s="23">
        <f t="shared" si="2"/>
        <v>-2.2088305664389823E-2</v>
      </c>
      <c r="E94" s="23">
        <f t="shared" si="3"/>
        <v>9.8377576498766481E-3</v>
      </c>
    </row>
    <row r="95" spans="1:5" x14ac:dyDescent="0.25">
      <c r="A95" s="9">
        <v>39085</v>
      </c>
      <c r="B95">
        <v>1438.24</v>
      </c>
      <c r="C95">
        <v>40.46</v>
      </c>
      <c r="D95" s="23">
        <f t="shared" si="2"/>
        <v>1.3961172524527271E-2</v>
      </c>
      <c r="E95" s="23">
        <f t="shared" si="3"/>
        <v>1.997070864794968E-2</v>
      </c>
    </row>
    <row r="96" spans="1:5" x14ac:dyDescent="0.25">
      <c r="A96" s="9">
        <v>39052</v>
      </c>
      <c r="B96">
        <v>1418.3</v>
      </c>
      <c r="C96">
        <v>39.659999999999997</v>
      </c>
      <c r="D96" s="23">
        <f t="shared" si="2"/>
        <v>1.2536835916847028E-2</v>
      </c>
      <c r="E96" s="23">
        <f t="shared" si="3"/>
        <v>4.5919854773772271E-2</v>
      </c>
    </row>
    <row r="97" spans="1:5" x14ac:dyDescent="0.25">
      <c r="A97" s="9">
        <v>39022</v>
      </c>
      <c r="B97">
        <v>1400.63</v>
      </c>
      <c r="C97">
        <v>37.880000000000003</v>
      </c>
      <c r="D97" s="23">
        <f t="shared" si="2"/>
        <v>1.6332505122359679E-2</v>
      </c>
      <c r="E97" s="23">
        <f t="shared" si="3"/>
        <v>1.275256389739134E-2</v>
      </c>
    </row>
    <row r="98" spans="1:5" x14ac:dyDescent="0.25">
      <c r="A98" s="9">
        <v>38992</v>
      </c>
      <c r="B98">
        <v>1377.94</v>
      </c>
      <c r="C98">
        <v>37.4</v>
      </c>
      <c r="D98" s="23">
        <f t="shared" si="2"/>
        <v>3.1021836917226073E-2</v>
      </c>
      <c r="E98" s="23">
        <f t="shared" si="3"/>
        <v>4.6520015634892699E-2</v>
      </c>
    </row>
    <row r="99" spans="1:5" x14ac:dyDescent="0.25">
      <c r="A99" s="9">
        <v>38961</v>
      </c>
      <c r="B99">
        <v>1335.85</v>
      </c>
      <c r="C99">
        <v>35.700000000000003</v>
      </c>
      <c r="D99" s="23">
        <f t="shared" si="2"/>
        <v>2.4269376195304011E-2</v>
      </c>
      <c r="E99" s="23">
        <f t="shared" si="3"/>
        <v>6.7453881395316551E-3</v>
      </c>
    </row>
    <row r="100" spans="1:5" x14ac:dyDescent="0.25">
      <c r="A100" s="9">
        <v>38930</v>
      </c>
      <c r="B100">
        <v>1303.82</v>
      </c>
      <c r="C100">
        <v>35.46</v>
      </c>
      <c r="D100" s="23">
        <f t="shared" si="2"/>
        <v>2.105112458799209E-2</v>
      </c>
      <c r="E100" s="23">
        <f t="shared" si="3"/>
        <v>0</v>
      </c>
    </row>
    <row r="101" spans="1:5" x14ac:dyDescent="0.25">
      <c r="A101" s="9">
        <v>38901</v>
      </c>
      <c r="B101">
        <v>1276.6600000000001</v>
      </c>
      <c r="C101">
        <v>35.46</v>
      </c>
      <c r="D101" s="23">
        <f t="shared" si="2"/>
        <v>5.072924191958309E-3</v>
      </c>
      <c r="E101" s="23">
        <f t="shared" si="3"/>
        <v>3.1803281977703365E-2</v>
      </c>
    </row>
    <row r="102" spans="1:5" x14ac:dyDescent="0.25">
      <c r="A102" s="9">
        <v>38869</v>
      </c>
      <c r="B102">
        <v>1270.2</v>
      </c>
      <c r="C102">
        <v>34.35</v>
      </c>
      <c r="D102" s="23">
        <f t="shared" si="2"/>
        <v>8.6604285391806066E-5</v>
      </c>
      <c r="E102" s="23">
        <f t="shared" si="3"/>
        <v>3.9791472803256879E-2</v>
      </c>
    </row>
    <row r="103" spans="1:5" x14ac:dyDescent="0.25">
      <c r="A103" s="9">
        <v>38838</v>
      </c>
      <c r="B103">
        <v>1270.0899999999999</v>
      </c>
      <c r="C103">
        <v>33.01</v>
      </c>
      <c r="D103" s="23">
        <f t="shared" si="2"/>
        <v>-3.1404913585891703E-2</v>
      </c>
      <c r="E103" s="23">
        <f t="shared" si="3"/>
        <v>-2.0390511553359813E-2</v>
      </c>
    </row>
    <row r="104" spans="1:5" x14ac:dyDescent="0.25">
      <c r="A104" s="9">
        <v>38810</v>
      </c>
      <c r="B104">
        <v>1310.6099999999999</v>
      </c>
      <c r="C104">
        <v>33.69</v>
      </c>
      <c r="D104" s="23">
        <f t="shared" si="2"/>
        <v>1.2082373675144375E-2</v>
      </c>
      <c r="E104" s="23">
        <f t="shared" si="3"/>
        <v>-1.1865916550972979E-3</v>
      </c>
    </row>
    <row r="105" spans="1:5" x14ac:dyDescent="0.25">
      <c r="A105" s="9">
        <v>38777</v>
      </c>
      <c r="B105">
        <v>1294.8699999999999</v>
      </c>
      <c r="C105">
        <v>33.729999999999997</v>
      </c>
      <c r="D105" s="23">
        <f t="shared" si="2"/>
        <v>1.1034733969458945E-2</v>
      </c>
      <c r="E105" s="23">
        <f t="shared" si="3"/>
        <v>2.6131536464436732E-2</v>
      </c>
    </row>
    <row r="106" spans="1:5" x14ac:dyDescent="0.25">
      <c r="A106" s="9">
        <v>38749</v>
      </c>
      <c r="B106">
        <v>1280.6600000000001</v>
      </c>
      <c r="C106">
        <v>32.86</v>
      </c>
      <c r="D106" s="23">
        <f t="shared" si="2"/>
        <v>4.529940641520396E-4</v>
      </c>
      <c r="E106" s="23">
        <f t="shared" si="3"/>
        <v>1.2863883361909828E-2</v>
      </c>
    </row>
    <row r="107" spans="1:5" x14ac:dyDescent="0.25">
      <c r="A107" s="9">
        <v>38720</v>
      </c>
      <c r="B107">
        <v>1280.08</v>
      </c>
      <c r="C107">
        <v>32.44</v>
      </c>
      <c r="D107" s="23">
        <f t="shared" si="2"/>
        <v>2.5147961230518261E-2</v>
      </c>
      <c r="E107" s="23">
        <f t="shared" si="3"/>
        <v>3.2265915696656836E-2</v>
      </c>
    </row>
    <row r="108" spans="1:5" x14ac:dyDescent="0.25">
      <c r="A108" s="9">
        <v>38687</v>
      </c>
      <c r="B108">
        <v>1248.29</v>
      </c>
      <c r="C108">
        <v>31.41</v>
      </c>
      <c r="D108" s="23">
        <f t="shared" si="2"/>
        <v>-9.528500142413687E-4</v>
      </c>
      <c r="E108" s="23">
        <f t="shared" si="3"/>
        <v>2.1561575440105413E-2</v>
      </c>
    </row>
    <row r="109" spans="1:5" x14ac:dyDescent="0.25">
      <c r="A109" s="9">
        <v>38657</v>
      </c>
      <c r="B109">
        <v>1249.48</v>
      </c>
      <c r="C109">
        <v>30.74</v>
      </c>
      <c r="D109" s="23">
        <f t="shared" si="2"/>
        <v>3.4581237676988605E-2</v>
      </c>
      <c r="E109" s="23">
        <f t="shared" si="3"/>
        <v>2.6369359118967459E-2</v>
      </c>
    </row>
    <row r="110" spans="1:5" x14ac:dyDescent="0.25">
      <c r="A110" s="9">
        <v>38628</v>
      </c>
      <c r="B110">
        <v>1207.01</v>
      </c>
      <c r="C110">
        <v>29.94</v>
      </c>
      <c r="D110" s="23">
        <f t="shared" si="2"/>
        <v>-1.7899994313773929E-2</v>
      </c>
      <c r="E110" s="23">
        <f t="shared" si="3"/>
        <v>-9.7009106249007812E-2</v>
      </c>
    </row>
    <row r="111" spans="1:5" x14ac:dyDescent="0.25">
      <c r="A111" s="9">
        <v>38596</v>
      </c>
      <c r="B111">
        <v>1228.81</v>
      </c>
      <c r="C111">
        <v>32.99</v>
      </c>
      <c r="D111" s="23">
        <f t="shared" si="2"/>
        <v>6.9249074268589216E-3</v>
      </c>
      <c r="E111" s="23">
        <f t="shared" si="3"/>
        <v>6.3859119248064243E-3</v>
      </c>
    </row>
    <row r="112" spans="1:5" x14ac:dyDescent="0.25">
      <c r="A112" s="9">
        <v>38565</v>
      </c>
      <c r="B112">
        <v>1220.33</v>
      </c>
      <c r="C112">
        <v>32.78</v>
      </c>
      <c r="D112" s="23">
        <f t="shared" si="2"/>
        <v>-1.1285467972359155E-2</v>
      </c>
      <c r="E112" s="23">
        <f t="shared" si="3"/>
        <v>-1.8737326666971039E-2</v>
      </c>
    </row>
    <row r="113" spans="1:5" x14ac:dyDescent="0.25">
      <c r="A113" s="9">
        <v>38534</v>
      </c>
      <c r="B113">
        <v>1234.18</v>
      </c>
      <c r="C113">
        <v>33.4</v>
      </c>
      <c r="D113" s="23">
        <f t="shared" si="2"/>
        <v>3.5336451864729147E-2</v>
      </c>
      <c r="E113" s="23">
        <f t="shared" si="3"/>
        <v>-6.5652279978147899E-3</v>
      </c>
    </row>
    <row r="114" spans="1:5" x14ac:dyDescent="0.25">
      <c r="A114" s="9">
        <v>38504</v>
      </c>
      <c r="B114">
        <v>1191.33</v>
      </c>
      <c r="C114">
        <v>33.619999999999997</v>
      </c>
      <c r="D114" s="23">
        <f t="shared" si="2"/>
        <v>-1.4268747689802155E-4</v>
      </c>
      <c r="E114" s="23">
        <f t="shared" si="3"/>
        <v>7.8556602481022877E-2</v>
      </c>
    </row>
    <row r="115" spans="1:5" x14ac:dyDescent="0.25">
      <c r="A115" s="9">
        <v>38474</v>
      </c>
      <c r="B115">
        <v>1191.5</v>
      </c>
      <c r="C115">
        <v>31.08</v>
      </c>
      <c r="D115" s="23">
        <f t="shared" si="2"/>
        <v>2.9512223385105795E-2</v>
      </c>
      <c r="E115" s="23">
        <f t="shared" si="3"/>
        <v>-5.0198744492355542E-2</v>
      </c>
    </row>
    <row r="116" spans="1:5" x14ac:dyDescent="0.25">
      <c r="A116" s="9">
        <v>38443</v>
      </c>
      <c r="B116">
        <v>1156.8499999999999</v>
      </c>
      <c r="C116">
        <v>32.68</v>
      </c>
      <c r="D116" s="23">
        <f t="shared" si="2"/>
        <v>-2.031351934767037E-2</v>
      </c>
      <c r="E116" s="23">
        <f t="shared" si="3"/>
        <v>4.1230074509595011E-2</v>
      </c>
    </row>
    <row r="117" spans="1:5" x14ac:dyDescent="0.25">
      <c r="A117" s="9">
        <v>38412</v>
      </c>
      <c r="B117">
        <v>1180.5899999999999</v>
      </c>
      <c r="C117">
        <v>31.36</v>
      </c>
      <c r="D117" s="23">
        <f t="shared" si="2"/>
        <v>-1.930275225452871E-2</v>
      </c>
      <c r="E117" s="23">
        <f t="shared" si="3"/>
        <v>3.7029238637613565E-2</v>
      </c>
    </row>
    <row r="118" spans="1:5" x14ac:dyDescent="0.25">
      <c r="A118" s="9">
        <v>38384</v>
      </c>
      <c r="B118">
        <v>1203.5999999999999</v>
      </c>
      <c r="C118">
        <v>30.22</v>
      </c>
      <c r="D118" s="23">
        <f t="shared" si="2"/>
        <v>1.8726934874337724E-2</v>
      </c>
      <c r="E118" s="23">
        <f t="shared" si="3"/>
        <v>1.7693668068925011E-2</v>
      </c>
    </row>
    <row r="119" spans="1:5" x14ac:dyDescent="0.25">
      <c r="A119" s="9">
        <v>38355</v>
      </c>
      <c r="B119">
        <v>1181.27</v>
      </c>
      <c r="C119">
        <v>29.69</v>
      </c>
      <c r="D119" s="23">
        <f t="shared" si="2"/>
        <v>-2.5615747968515911E-2</v>
      </c>
      <c r="E119" s="23">
        <f t="shared" si="3"/>
        <v>5.5752709618058151E-2</v>
      </c>
    </row>
    <row r="120" spans="1:5" x14ac:dyDescent="0.25">
      <c r="A120" s="9">
        <v>38322</v>
      </c>
      <c r="B120">
        <v>1211.92</v>
      </c>
      <c r="C120">
        <v>28.08</v>
      </c>
      <c r="D120" s="23">
        <f t="shared" si="2"/>
        <v>3.1942491193192112E-2</v>
      </c>
      <c r="E120" s="23">
        <f t="shared" si="3"/>
        <v>2.1390382487494423E-3</v>
      </c>
    </row>
    <row r="121" spans="1:5" x14ac:dyDescent="0.25">
      <c r="A121" s="9">
        <v>38292</v>
      </c>
      <c r="B121">
        <v>1173.82</v>
      </c>
      <c r="C121">
        <v>28.02</v>
      </c>
      <c r="D121" s="23">
        <f t="shared" si="2"/>
        <v>3.7868779461133012E-2</v>
      </c>
      <c r="E121" s="23">
        <f t="shared" si="3"/>
        <v>4.0792254301067567E-2</v>
      </c>
    </row>
    <row r="122" spans="1:5" x14ac:dyDescent="0.25">
      <c r="A122" s="9">
        <v>38261</v>
      </c>
      <c r="B122">
        <v>1130.2</v>
      </c>
      <c r="C122">
        <v>26.9</v>
      </c>
      <c r="D122" s="23">
        <f t="shared" si="2"/>
        <v>1.391695587821374E-2</v>
      </c>
      <c r="E122" s="23">
        <f t="shared" si="3"/>
        <v>6.9258440470055166E-2</v>
      </c>
    </row>
    <row r="123" spans="1:5" x14ac:dyDescent="0.25">
      <c r="A123" s="9">
        <v>38231</v>
      </c>
      <c r="B123">
        <v>1114.58</v>
      </c>
      <c r="C123">
        <v>25.1</v>
      </c>
      <c r="D123" s="23">
        <f t="shared" si="2"/>
        <v>9.3203368022064838E-3</v>
      </c>
      <c r="E123" s="23">
        <f t="shared" si="3"/>
        <v>3.3214879946440665E-2</v>
      </c>
    </row>
    <row r="124" spans="1:5" x14ac:dyDescent="0.25">
      <c r="A124" s="9">
        <v>38201</v>
      </c>
      <c r="B124">
        <v>1104.24</v>
      </c>
      <c r="C124">
        <v>24.28</v>
      </c>
      <c r="D124" s="23">
        <f t="shared" si="2"/>
        <v>2.284720571713859E-3</v>
      </c>
      <c r="E124" s="23">
        <f t="shared" si="3"/>
        <v>4.2058343328060507E-2</v>
      </c>
    </row>
    <row r="125" spans="1:5" x14ac:dyDescent="0.25">
      <c r="A125" s="9">
        <v>38169</v>
      </c>
      <c r="B125">
        <v>1101.72</v>
      </c>
      <c r="C125">
        <v>23.28</v>
      </c>
      <c r="D125" s="23">
        <f t="shared" si="2"/>
        <v>-3.4892238215330364E-2</v>
      </c>
      <c r="E125" s="23">
        <f t="shared" si="3"/>
        <v>5.7916736466718362E-2</v>
      </c>
    </row>
    <row r="126" spans="1:5" x14ac:dyDescent="0.25">
      <c r="A126" s="9">
        <v>38139</v>
      </c>
      <c r="B126">
        <v>1140.8399999999999</v>
      </c>
      <c r="C126">
        <v>21.97</v>
      </c>
      <c r="D126" s="23">
        <f t="shared" si="2"/>
        <v>1.7829189249312503E-2</v>
      </c>
      <c r="E126" s="23">
        <f t="shared" si="3"/>
        <v>1.7447641869802771E-2</v>
      </c>
    </row>
    <row r="127" spans="1:5" x14ac:dyDescent="0.25">
      <c r="A127" s="9">
        <v>38110</v>
      </c>
      <c r="B127">
        <v>1120.68</v>
      </c>
      <c r="C127">
        <v>21.59</v>
      </c>
      <c r="D127" s="23">
        <f t="shared" si="2"/>
        <v>1.2011024205564368E-2</v>
      </c>
      <c r="E127" s="23">
        <f t="shared" si="3"/>
        <v>-4.0840521444508213E-2</v>
      </c>
    </row>
    <row r="128" spans="1:5" x14ac:dyDescent="0.25">
      <c r="A128" s="9">
        <v>38078</v>
      </c>
      <c r="B128">
        <v>1107.3</v>
      </c>
      <c r="C128">
        <v>22.49</v>
      </c>
      <c r="D128" s="23">
        <f t="shared" si="2"/>
        <v>-1.6933393494544095E-2</v>
      </c>
      <c r="E128" s="23">
        <f t="shared" si="3"/>
        <v>-7.0385113665716079E-2</v>
      </c>
    </row>
    <row r="129" spans="1:5" x14ac:dyDescent="0.25">
      <c r="A129" s="9">
        <v>38047</v>
      </c>
      <c r="B129">
        <v>1126.21</v>
      </c>
      <c r="C129">
        <v>24.13</v>
      </c>
      <c r="D129" s="23">
        <f t="shared" si="2"/>
        <v>-1.6494220669989047E-2</v>
      </c>
      <c r="E129" s="23">
        <f t="shared" si="3"/>
        <v>2.8585384744651884E-2</v>
      </c>
    </row>
    <row r="130" spans="1:5" x14ac:dyDescent="0.25">
      <c r="A130" s="9">
        <v>38019</v>
      </c>
      <c r="B130">
        <v>1144.94</v>
      </c>
      <c r="C130">
        <v>23.45</v>
      </c>
      <c r="D130" s="23">
        <f t="shared" si="2"/>
        <v>1.2135100829125884E-2</v>
      </c>
      <c r="E130" s="23">
        <f t="shared" si="3"/>
        <v>2.3296998426884177E-2</v>
      </c>
    </row>
    <row r="131" spans="1:5" x14ac:dyDescent="0.25">
      <c r="A131" s="9">
        <v>37988</v>
      </c>
      <c r="B131">
        <v>1131.1300000000001</v>
      </c>
      <c r="C131">
        <v>22.91</v>
      </c>
      <c r="D131" s="23">
        <f t="shared" si="2"/>
        <v>1.7128882262967212E-2</v>
      </c>
      <c r="E131" s="23">
        <f t="shared" si="3"/>
        <v>6.0733750424607914E-2</v>
      </c>
    </row>
    <row r="132" spans="1:5" x14ac:dyDescent="0.25">
      <c r="A132" s="9">
        <v>37956</v>
      </c>
      <c r="B132">
        <v>1111.92</v>
      </c>
      <c r="C132">
        <v>21.56</v>
      </c>
      <c r="D132" s="23">
        <f t="shared" si="2"/>
        <v>4.9518899306471208E-2</v>
      </c>
      <c r="E132" s="23">
        <f t="shared" si="3"/>
        <v>0.12534868892355222</v>
      </c>
    </row>
    <row r="133" spans="1:5" x14ac:dyDescent="0.25">
      <c r="A133" s="9">
        <v>37928</v>
      </c>
      <c r="B133">
        <v>1058.2</v>
      </c>
      <c r="C133">
        <v>19.02</v>
      </c>
      <c r="D133" s="23">
        <f t="shared" ref="D133:D179" si="4">LN(B133/B134)</f>
        <v>7.1032253560451564E-3</v>
      </c>
      <c r="E133" s="23">
        <f t="shared" ref="E133:E179" si="5">LN(C133/C134)</f>
        <v>9.5087879690271358E-3</v>
      </c>
    </row>
    <row r="134" spans="1:5" x14ac:dyDescent="0.25">
      <c r="A134" s="9">
        <v>37895</v>
      </c>
      <c r="B134">
        <v>1050.71</v>
      </c>
      <c r="C134">
        <v>18.84</v>
      </c>
      <c r="D134" s="23">
        <f t="shared" si="4"/>
        <v>5.3504268464946513E-2</v>
      </c>
      <c r="E134" s="23">
        <f t="shared" si="5"/>
        <v>1.8752223749183609E-2</v>
      </c>
    </row>
    <row r="135" spans="1:5" x14ac:dyDescent="0.25">
      <c r="A135" s="9">
        <v>37866</v>
      </c>
      <c r="B135">
        <v>995.97</v>
      </c>
      <c r="C135">
        <v>18.489999999999998</v>
      </c>
      <c r="D135" s="23">
        <f t="shared" si="4"/>
        <v>-1.2016232567985653E-2</v>
      </c>
      <c r="E135" s="23">
        <f t="shared" si="5"/>
        <v>4.1971925312916894E-2</v>
      </c>
    </row>
    <row r="136" spans="1:5" x14ac:dyDescent="0.25">
      <c r="A136" s="9">
        <v>37834</v>
      </c>
      <c r="B136">
        <v>1008.01</v>
      </c>
      <c r="C136">
        <v>17.73</v>
      </c>
      <c r="D136" s="23">
        <f t="shared" si="4"/>
        <v>1.7715343790636197E-2</v>
      </c>
      <c r="E136" s="23">
        <f t="shared" si="5"/>
        <v>-1.1217167530924924E-2</v>
      </c>
    </row>
    <row r="137" spans="1:5" x14ac:dyDescent="0.25">
      <c r="A137" s="9">
        <v>37803</v>
      </c>
      <c r="B137">
        <v>990.31</v>
      </c>
      <c r="C137">
        <v>17.93</v>
      </c>
      <c r="D137" s="23">
        <f t="shared" si="4"/>
        <v>1.6093506478773681E-2</v>
      </c>
      <c r="E137" s="23">
        <f t="shared" si="5"/>
        <v>-0.12856929696932234</v>
      </c>
    </row>
    <row r="138" spans="1:5" x14ac:dyDescent="0.25">
      <c r="A138" s="9">
        <v>37774</v>
      </c>
      <c r="B138">
        <v>974.5</v>
      </c>
      <c r="C138">
        <v>20.39</v>
      </c>
      <c r="D138" s="23">
        <f t="shared" si="4"/>
        <v>1.125862601085219E-2</v>
      </c>
      <c r="E138" s="23">
        <f t="shared" si="5"/>
        <v>2.9362646885874172E-2</v>
      </c>
    </row>
    <row r="139" spans="1:5" x14ac:dyDescent="0.25">
      <c r="A139" s="9">
        <v>37742</v>
      </c>
      <c r="B139">
        <v>963.59</v>
      </c>
      <c r="C139">
        <v>19.8</v>
      </c>
      <c r="D139" s="23">
        <f t="shared" si="4"/>
        <v>4.9645665489287727E-2</v>
      </c>
      <c r="E139" s="23">
        <f t="shared" si="5"/>
        <v>0.11324788049099219</v>
      </c>
    </row>
    <row r="140" spans="1:5" x14ac:dyDescent="0.25">
      <c r="A140" s="9">
        <v>37712</v>
      </c>
      <c r="B140">
        <v>916.92</v>
      </c>
      <c r="C140">
        <v>17.68</v>
      </c>
      <c r="D140" s="23">
        <f t="shared" si="4"/>
        <v>7.7927350029476733E-2</v>
      </c>
      <c r="E140" s="23">
        <f t="shared" si="5"/>
        <v>0.19004360288786507</v>
      </c>
    </row>
    <row r="141" spans="1:5" x14ac:dyDescent="0.25">
      <c r="A141" s="9">
        <v>37683</v>
      </c>
      <c r="B141">
        <v>848.18</v>
      </c>
      <c r="C141">
        <v>14.62</v>
      </c>
      <c r="D141" s="23">
        <f t="shared" si="4"/>
        <v>8.3228742528296627E-3</v>
      </c>
      <c r="E141" s="23">
        <f t="shared" si="5"/>
        <v>7.3792332191082333E-2</v>
      </c>
    </row>
    <row r="142" spans="1:5" x14ac:dyDescent="0.25">
      <c r="A142" s="9">
        <v>37655</v>
      </c>
      <c r="B142">
        <v>841.15</v>
      </c>
      <c r="C142">
        <v>13.58</v>
      </c>
      <c r="D142" s="23">
        <f t="shared" si="4"/>
        <v>-1.7149844258839787E-2</v>
      </c>
      <c r="E142" s="23">
        <f t="shared" si="5"/>
        <v>-0.21337582528997409</v>
      </c>
    </row>
    <row r="143" spans="1:5" x14ac:dyDescent="0.25">
      <c r="A143" s="9">
        <v>37623</v>
      </c>
      <c r="B143">
        <v>855.7</v>
      </c>
      <c r="C143">
        <v>16.809999999999999</v>
      </c>
      <c r="D143" s="23">
        <f t="shared" si="4"/>
        <v>-2.7797493671422965E-2</v>
      </c>
      <c r="E143" s="23">
        <f t="shared" si="5"/>
        <v>-0.13761287949711348</v>
      </c>
    </row>
    <row r="144" spans="1:5" x14ac:dyDescent="0.25">
      <c r="A144" s="9">
        <v>37592</v>
      </c>
      <c r="B144">
        <v>879.82</v>
      </c>
      <c r="C144">
        <v>19.29</v>
      </c>
      <c r="D144" s="23">
        <f t="shared" si="4"/>
        <v>-6.2229277129875436E-2</v>
      </c>
      <c r="E144" s="23">
        <f t="shared" si="5"/>
        <v>-1.031468660183168E-2</v>
      </c>
    </row>
    <row r="145" spans="1:5" x14ac:dyDescent="0.25">
      <c r="A145" s="9">
        <v>37561</v>
      </c>
      <c r="B145">
        <v>936.31</v>
      </c>
      <c r="C145">
        <v>19.489999999999998</v>
      </c>
      <c r="D145" s="23">
        <f t="shared" si="4"/>
        <v>5.550058467611222E-2</v>
      </c>
      <c r="E145" s="23">
        <f t="shared" si="5"/>
        <v>-2.2324620705233986E-2</v>
      </c>
    </row>
    <row r="146" spans="1:5" x14ac:dyDescent="0.25">
      <c r="A146" s="9">
        <v>37530</v>
      </c>
      <c r="B146">
        <v>885.76</v>
      </c>
      <c r="C146">
        <v>19.93</v>
      </c>
      <c r="D146" s="23">
        <f t="shared" si="4"/>
        <v>8.2914421028757151E-2</v>
      </c>
      <c r="E146" s="23">
        <f t="shared" si="5"/>
        <v>4.6735077107459035E-2</v>
      </c>
    </row>
    <row r="147" spans="1:5" x14ac:dyDescent="0.25">
      <c r="A147" s="9">
        <v>37502</v>
      </c>
      <c r="B147">
        <v>815.28</v>
      </c>
      <c r="C147">
        <v>19.02</v>
      </c>
      <c r="D147" s="23">
        <f t="shared" si="4"/>
        <v>-0.11656116844786664</v>
      </c>
      <c r="E147" s="23">
        <f t="shared" si="5"/>
        <v>-0.31644425721140351</v>
      </c>
    </row>
    <row r="148" spans="1:5" x14ac:dyDescent="0.25">
      <c r="A148" s="9">
        <v>37469</v>
      </c>
      <c r="B148">
        <v>916.07</v>
      </c>
      <c r="C148">
        <v>26.1</v>
      </c>
      <c r="D148" s="23">
        <f t="shared" si="4"/>
        <v>4.8695443903156652E-3</v>
      </c>
      <c r="E148" s="23">
        <f t="shared" si="5"/>
        <v>6.1630875045882522E-2</v>
      </c>
    </row>
    <row r="149" spans="1:5" x14ac:dyDescent="0.25">
      <c r="A149" s="9">
        <v>37438</v>
      </c>
      <c r="B149">
        <v>911.62</v>
      </c>
      <c r="C149">
        <v>24.54</v>
      </c>
      <c r="D149" s="23">
        <f t="shared" si="4"/>
        <v>-8.2299871837899052E-2</v>
      </c>
      <c r="E149" s="23">
        <f t="shared" si="5"/>
        <v>-0.19889093970871699</v>
      </c>
    </row>
    <row r="150" spans="1:5" x14ac:dyDescent="0.25">
      <c r="A150" s="9">
        <v>37410</v>
      </c>
      <c r="B150">
        <v>989.82</v>
      </c>
      <c r="C150">
        <v>29.94</v>
      </c>
      <c r="D150" s="23">
        <f t="shared" si="4"/>
        <v>-7.5214343275906148E-2</v>
      </c>
      <c r="E150" s="23">
        <f t="shared" si="5"/>
        <v>-2.896845090048732E-2</v>
      </c>
    </row>
    <row r="151" spans="1:5" x14ac:dyDescent="0.25">
      <c r="A151" s="9">
        <v>37377</v>
      </c>
      <c r="B151">
        <v>1067.1400000000001</v>
      </c>
      <c r="C151">
        <v>30.82</v>
      </c>
      <c r="D151" s="23">
        <f t="shared" si="4"/>
        <v>-9.122942297125956E-3</v>
      </c>
      <c r="E151" s="23">
        <f t="shared" si="5"/>
        <v>-0.17270374689875331</v>
      </c>
    </row>
    <row r="152" spans="1:5" x14ac:dyDescent="0.25">
      <c r="A152" s="9">
        <v>37347</v>
      </c>
      <c r="B152">
        <v>1076.92</v>
      </c>
      <c r="C152">
        <v>36.630000000000003</v>
      </c>
      <c r="D152" s="23">
        <f t="shared" si="4"/>
        <v>-6.3384682784413518E-2</v>
      </c>
      <c r="E152" s="23">
        <f t="shared" si="5"/>
        <v>1.4020848241938451E-2</v>
      </c>
    </row>
    <row r="153" spans="1:5" x14ac:dyDescent="0.25">
      <c r="A153" s="9">
        <v>37316</v>
      </c>
      <c r="B153">
        <v>1147.3900000000001</v>
      </c>
      <c r="C153">
        <v>36.119999999999997</v>
      </c>
      <c r="D153" s="23">
        <f t="shared" si="4"/>
        <v>3.6080076252758407E-2</v>
      </c>
      <c r="E153" s="23">
        <f t="shared" si="5"/>
        <v>6.8459079475225809E-2</v>
      </c>
    </row>
    <row r="154" spans="1:5" x14ac:dyDescent="0.25">
      <c r="A154" s="9">
        <v>37288</v>
      </c>
      <c r="B154">
        <v>1106.73</v>
      </c>
      <c r="C154">
        <v>33.729999999999997</v>
      </c>
      <c r="D154" s="23">
        <f t="shared" si="4"/>
        <v>-2.0984886675167722E-2</v>
      </c>
      <c r="E154" s="23">
        <f t="shared" si="5"/>
        <v>2.0063556680680661E-2</v>
      </c>
    </row>
    <row r="155" spans="1:5" x14ac:dyDescent="0.25">
      <c r="A155" s="9">
        <v>37258</v>
      </c>
      <c r="B155">
        <v>1130.2</v>
      </c>
      <c r="C155">
        <v>33.06</v>
      </c>
      <c r="D155" s="23">
        <f t="shared" si="4"/>
        <v>-1.5696373666933345E-2</v>
      </c>
      <c r="E155" s="23">
        <f t="shared" si="5"/>
        <v>-0.11852215882122645</v>
      </c>
    </row>
    <row r="156" spans="1:5" x14ac:dyDescent="0.25">
      <c r="A156" s="9">
        <v>37228</v>
      </c>
      <c r="B156">
        <v>1148.08</v>
      </c>
      <c r="C156">
        <v>37.22</v>
      </c>
      <c r="D156" s="23">
        <f t="shared" si="4"/>
        <v>7.545292033896033E-3</v>
      </c>
      <c r="E156" s="23">
        <f t="shared" si="5"/>
        <v>8.2575915327587068E-2</v>
      </c>
    </row>
    <row r="157" spans="1:5" x14ac:dyDescent="0.25">
      <c r="A157" s="9">
        <v>37196</v>
      </c>
      <c r="B157">
        <v>1139.45</v>
      </c>
      <c r="C157">
        <v>34.270000000000003</v>
      </c>
      <c r="D157" s="23">
        <f t="shared" si="4"/>
        <v>7.2484350433373146E-2</v>
      </c>
      <c r="E157" s="23">
        <f t="shared" si="5"/>
        <v>-5.3683199637458053E-2</v>
      </c>
    </row>
    <row r="158" spans="1:5" x14ac:dyDescent="0.25">
      <c r="A158" s="9">
        <v>37165</v>
      </c>
      <c r="B158">
        <v>1059.78</v>
      </c>
      <c r="C158">
        <v>36.159999999999997</v>
      </c>
      <c r="D158" s="23">
        <f t="shared" si="4"/>
        <v>1.7937188329115412E-2</v>
      </c>
      <c r="E158" s="23">
        <f t="shared" si="5"/>
        <v>1.4484932921367013E-2</v>
      </c>
    </row>
    <row r="159" spans="1:5" x14ac:dyDescent="0.25">
      <c r="A159" s="9">
        <v>37138</v>
      </c>
      <c r="B159">
        <v>1040.94</v>
      </c>
      <c r="C159">
        <v>35.64</v>
      </c>
      <c r="D159" s="23">
        <f t="shared" si="4"/>
        <v>-8.5256615246989922E-2</v>
      </c>
      <c r="E159" s="23">
        <f t="shared" si="5"/>
        <v>-3.7719543795455966E-2</v>
      </c>
    </row>
    <row r="160" spans="1:5" x14ac:dyDescent="0.25">
      <c r="A160" s="9">
        <v>37104</v>
      </c>
      <c r="B160">
        <v>1133.58</v>
      </c>
      <c r="C160">
        <v>37.01</v>
      </c>
      <c r="D160" s="23">
        <f t="shared" si="4"/>
        <v>-6.6255605887467039E-2</v>
      </c>
      <c r="E160" s="23">
        <f t="shared" si="5"/>
        <v>2.5172327743367279E-2</v>
      </c>
    </row>
    <row r="161" spans="1:5" x14ac:dyDescent="0.25">
      <c r="A161" s="9">
        <v>37074</v>
      </c>
      <c r="B161">
        <v>1211.23</v>
      </c>
      <c r="C161">
        <v>36.090000000000003</v>
      </c>
      <c r="D161" s="23">
        <f t="shared" si="4"/>
        <v>-1.0798221205900169E-2</v>
      </c>
      <c r="E161" s="23">
        <f t="shared" si="5"/>
        <v>-1.0199950595819745E-2</v>
      </c>
    </row>
    <row r="162" spans="1:5" x14ac:dyDescent="0.25">
      <c r="A162" s="9">
        <v>37043</v>
      </c>
      <c r="B162">
        <v>1224.3800000000001</v>
      </c>
      <c r="C162">
        <v>36.46</v>
      </c>
      <c r="D162" s="23">
        <f t="shared" si="4"/>
        <v>-2.5354152249423972E-2</v>
      </c>
      <c r="E162" s="23">
        <f t="shared" si="5"/>
        <v>-0.15868548040541647</v>
      </c>
    </row>
    <row r="163" spans="1:5" x14ac:dyDescent="0.25">
      <c r="A163" s="9">
        <v>37012</v>
      </c>
      <c r="B163">
        <v>1255.82</v>
      </c>
      <c r="C163">
        <v>42.73</v>
      </c>
      <c r="D163" s="23">
        <f t="shared" si="4"/>
        <v>5.0772876986084174E-3</v>
      </c>
      <c r="E163" s="23">
        <f t="shared" si="5"/>
        <v>-1.6249196890796999E-2</v>
      </c>
    </row>
    <row r="164" spans="1:5" x14ac:dyDescent="0.25">
      <c r="A164" s="9">
        <v>36983</v>
      </c>
      <c r="B164">
        <v>1249.46</v>
      </c>
      <c r="C164">
        <v>43.43</v>
      </c>
      <c r="D164" s="23">
        <f t="shared" si="4"/>
        <v>7.4007010555980454E-2</v>
      </c>
      <c r="E164" s="23">
        <f t="shared" si="5"/>
        <v>8.9799258853585764E-2</v>
      </c>
    </row>
    <row r="165" spans="1:5" x14ac:dyDescent="0.25">
      <c r="A165" s="9">
        <v>36951</v>
      </c>
      <c r="B165">
        <v>1160.33</v>
      </c>
      <c r="C165">
        <v>39.700000000000003</v>
      </c>
      <c r="D165" s="23">
        <f t="shared" si="4"/>
        <v>-6.635854393013127E-2</v>
      </c>
      <c r="E165" s="23">
        <f t="shared" si="5"/>
        <v>4.7720207809686985E-2</v>
      </c>
    </row>
    <row r="166" spans="1:5" x14ac:dyDescent="0.25">
      <c r="A166" s="9">
        <v>36923</v>
      </c>
      <c r="B166">
        <v>1239.94</v>
      </c>
      <c r="C166">
        <v>37.85</v>
      </c>
      <c r="D166" s="23">
        <f t="shared" si="4"/>
        <v>-9.6831090416541171E-2</v>
      </c>
      <c r="E166" s="23">
        <f t="shared" si="5"/>
        <v>0.11494690276563554</v>
      </c>
    </row>
    <row r="167" spans="1:5" x14ac:dyDescent="0.25">
      <c r="A167" s="9">
        <v>36893</v>
      </c>
      <c r="B167">
        <v>1366.01</v>
      </c>
      <c r="C167">
        <v>33.74</v>
      </c>
      <c r="D167" s="23">
        <f t="shared" si="4"/>
        <v>3.4050246450141819E-2</v>
      </c>
      <c r="E167" s="23">
        <f t="shared" si="5"/>
        <v>-0.15330350932589581</v>
      </c>
    </row>
    <row r="168" spans="1:5" x14ac:dyDescent="0.25">
      <c r="A168" s="9">
        <v>36861</v>
      </c>
      <c r="B168">
        <v>1320.28</v>
      </c>
      <c r="C168">
        <v>39.33</v>
      </c>
      <c r="D168" s="23">
        <f t="shared" si="4"/>
        <v>4.0451932227232121E-3</v>
      </c>
      <c r="E168" s="23">
        <f t="shared" si="5"/>
        <v>-5.3464847901058446E-2</v>
      </c>
    </row>
    <row r="169" spans="1:5" x14ac:dyDescent="0.25">
      <c r="A169" s="9">
        <v>36831</v>
      </c>
      <c r="B169">
        <v>1314.95</v>
      </c>
      <c r="C169">
        <v>41.49</v>
      </c>
      <c r="D169" s="23">
        <f t="shared" si="4"/>
        <v>-8.3456133710587313E-2</v>
      </c>
      <c r="E169" s="23">
        <f t="shared" si="5"/>
        <v>4.6118393074371829E-2</v>
      </c>
    </row>
    <row r="170" spans="1:5" x14ac:dyDescent="0.25">
      <c r="A170" s="9">
        <v>36801</v>
      </c>
      <c r="B170">
        <v>1429.4</v>
      </c>
      <c r="C170">
        <v>39.619999999999997</v>
      </c>
      <c r="D170" s="23">
        <f t="shared" si="4"/>
        <v>-4.9617849736629414E-3</v>
      </c>
      <c r="E170" s="23">
        <f t="shared" si="5"/>
        <v>7.8551018366358472E-3</v>
      </c>
    </row>
    <row r="171" spans="1:5" x14ac:dyDescent="0.25">
      <c r="A171" s="9">
        <v>36770</v>
      </c>
      <c r="B171">
        <v>1436.51</v>
      </c>
      <c r="C171">
        <v>39.31</v>
      </c>
      <c r="D171" s="23">
        <f t="shared" si="4"/>
        <v>-5.4966292284748544E-2</v>
      </c>
      <c r="E171" s="23">
        <f t="shared" si="5"/>
        <v>0.13662517295894011</v>
      </c>
    </row>
    <row r="172" spans="1:5" x14ac:dyDescent="0.25">
      <c r="A172" s="9">
        <v>36739</v>
      </c>
      <c r="B172">
        <v>1517.68</v>
      </c>
      <c r="C172">
        <v>34.29</v>
      </c>
      <c r="D172" s="23">
        <f t="shared" si="4"/>
        <v>5.8928157588211842E-2</v>
      </c>
      <c r="E172" s="23">
        <f t="shared" si="5"/>
        <v>0.20086513450612362</v>
      </c>
    </row>
    <row r="173" spans="1:5" x14ac:dyDescent="0.25">
      <c r="A173" s="9">
        <v>36710</v>
      </c>
      <c r="B173">
        <v>1430.83</v>
      </c>
      <c r="C173">
        <v>28.05</v>
      </c>
      <c r="D173" s="23">
        <f t="shared" si="4"/>
        <v>-1.647625326436223E-2</v>
      </c>
      <c r="E173" s="23">
        <f t="shared" si="5"/>
        <v>9.0225091592725695E-2</v>
      </c>
    </row>
    <row r="174" spans="1:5" x14ac:dyDescent="0.25">
      <c r="A174" s="9">
        <v>36678</v>
      </c>
      <c r="B174">
        <v>1454.6</v>
      </c>
      <c r="C174">
        <v>25.63</v>
      </c>
      <c r="D174" s="23">
        <f t="shared" si="4"/>
        <v>2.3651631156730649E-2</v>
      </c>
      <c r="E174" s="23">
        <f t="shared" si="5"/>
        <v>-3.3003762907998543E-2</v>
      </c>
    </row>
    <row r="175" spans="1:5" x14ac:dyDescent="0.25">
      <c r="A175" s="9">
        <v>36647</v>
      </c>
      <c r="B175">
        <v>1420.6</v>
      </c>
      <c r="C175">
        <v>26.49</v>
      </c>
      <c r="D175" s="23">
        <f t="shared" si="4"/>
        <v>-2.2158698229963615E-2</v>
      </c>
      <c r="E175" s="23">
        <f t="shared" si="5"/>
        <v>2.2524334578486294E-2</v>
      </c>
    </row>
    <row r="176" spans="1:5" x14ac:dyDescent="0.25">
      <c r="A176" s="9">
        <v>36619</v>
      </c>
      <c r="B176">
        <v>1452.43</v>
      </c>
      <c r="C176">
        <v>25.9</v>
      </c>
      <c r="D176" s="23">
        <f t="shared" si="4"/>
        <v>-3.1279977258077872E-2</v>
      </c>
      <c r="E176" s="23">
        <f t="shared" si="5"/>
        <v>9.0879853767550062E-2</v>
      </c>
    </row>
    <row r="177" spans="1:5" x14ac:dyDescent="0.25">
      <c r="A177" s="9">
        <v>36586</v>
      </c>
      <c r="B177">
        <v>1498.58</v>
      </c>
      <c r="C177">
        <v>23.65</v>
      </c>
      <c r="D177" s="23">
        <f t="shared" si="4"/>
        <v>9.2323812122223556E-2</v>
      </c>
      <c r="E177" s="23">
        <f t="shared" si="5"/>
        <v>7.9162193396342784E-2</v>
      </c>
    </row>
    <row r="178" spans="1:5" x14ac:dyDescent="0.25">
      <c r="A178" s="9">
        <v>36557</v>
      </c>
      <c r="B178">
        <v>1366.42</v>
      </c>
      <c r="C178">
        <v>21.85</v>
      </c>
      <c r="D178" s="23">
        <f t="shared" si="4"/>
        <v>-2.0313062610448358E-2</v>
      </c>
      <c r="E178" s="23">
        <f t="shared" si="5"/>
        <v>-0.16423370556814595</v>
      </c>
    </row>
    <row r="179" spans="1:5" x14ac:dyDescent="0.25">
      <c r="A179" s="9">
        <v>36528</v>
      </c>
      <c r="B179">
        <v>1394.46</v>
      </c>
      <c r="C179">
        <v>25.75</v>
      </c>
      <c r="D179" s="23" t="e">
        <f t="shared" si="4"/>
        <v>#DIV/0!</v>
      </c>
      <c r="E179" s="23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9"/>
  <sheetViews>
    <sheetView topLeftCell="A3" zoomScale="75" zoomScaleNormal="75" zoomScalePageLayoutView="75" workbookViewId="0">
      <selection activeCell="H35" sqref="H35"/>
    </sheetView>
  </sheetViews>
  <sheetFormatPr defaultColWidth="11" defaultRowHeight="15.75" x14ac:dyDescent="0.25"/>
  <cols>
    <col min="2" max="2" width="25.375" customWidth="1"/>
    <col min="3" max="3" width="22.375" customWidth="1"/>
    <col min="4" max="4" width="16.5" customWidth="1"/>
    <col min="5" max="5" width="29.375" customWidth="1"/>
    <col min="6" max="6" width="4.62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 x14ac:dyDescent="0.25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2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25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25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25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25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25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25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25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25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25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25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25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25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25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25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25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25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25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25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25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25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25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25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25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25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25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25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25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25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25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25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25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25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25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25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25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25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25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25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25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2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2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2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2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2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2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2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2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2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2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2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2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2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2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2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2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2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2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2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2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2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2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2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2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2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2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2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2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2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2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2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2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2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2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2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2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2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2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2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2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2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2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2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2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2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2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2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2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2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2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2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2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2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2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2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2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2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2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2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2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2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2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2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2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2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2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2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2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2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2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2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2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2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2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2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2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2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2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2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2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2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2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2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2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2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2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2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2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2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2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2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2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2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2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2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2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2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2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2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2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2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2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2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2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2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2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2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2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2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2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2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2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2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2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2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2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2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2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2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2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2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2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2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2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2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2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2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2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2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2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2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Abhishek</cp:lastModifiedBy>
  <dcterms:created xsi:type="dcterms:W3CDTF">2016-05-26T17:36:05Z</dcterms:created>
  <dcterms:modified xsi:type="dcterms:W3CDTF">2020-04-04T20:32:44Z</dcterms:modified>
</cp:coreProperties>
</file>