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pandey\Desktop\"/>
    </mc:Choice>
  </mc:AlternateContent>
  <xr:revisionPtr revIDLastSave="0" documentId="13_ncr:1_{71A610C0-5141-4D1B-938B-F3EE4D54B2D2}" xr6:coauthVersionLast="45" xr6:coauthVersionMax="45" xr10:uidLastSave="{00000000-0000-0000-0000-000000000000}"/>
  <bookViews>
    <workbookView xWindow="-120" yWindow="-120" windowWidth="29040" windowHeight="15840" xr2:uid="{0F270E15-7B2D-410B-A1D9-136DB865358F}"/>
  </bookViews>
  <sheets>
    <sheet name="Dataset description" sheetId="4" r:id="rId1"/>
    <sheet name="campaign_metrics" sheetId="2" r:id="rId2"/>
    <sheet name="viewability_metrics" sheetId="3" r:id="rId3"/>
  </sheets>
  <externalReferences>
    <externalReference r:id="rId4"/>
  </externalReferences>
  <definedNames>
    <definedName name="_xlnm._FilterDatabase" localSheetId="1" hidden="1">campaign_metrics!$A$1:$U$231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1" i="3" l="1"/>
  <c r="X150" i="3"/>
  <c r="W150" i="3"/>
  <c r="Y150" i="3" s="1"/>
  <c r="V150" i="3"/>
  <c r="U150" i="3"/>
  <c r="T150" i="3"/>
  <c r="S150" i="3"/>
  <c r="Q150" i="3"/>
  <c r="P150" i="3"/>
  <c r="R150" i="3" s="1"/>
  <c r="L150" i="3"/>
  <c r="K150" i="3"/>
  <c r="X149" i="3"/>
  <c r="W149" i="3"/>
  <c r="Y149" i="3" s="1"/>
  <c r="V149" i="3"/>
  <c r="U149" i="3"/>
  <c r="T149" i="3"/>
  <c r="S149" i="3"/>
  <c r="Q149" i="3"/>
  <c r="P149" i="3"/>
  <c r="R149" i="3" s="1"/>
  <c r="L149" i="3"/>
  <c r="K149" i="3"/>
  <c r="X148" i="3"/>
  <c r="W148" i="3"/>
  <c r="Y148" i="3" s="1"/>
  <c r="V148" i="3"/>
  <c r="U148" i="3"/>
  <c r="T148" i="3"/>
  <c r="S148" i="3"/>
  <c r="Q148" i="3"/>
  <c r="P148" i="3"/>
  <c r="R148" i="3" s="1"/>
  <c r="L148" i="3"/>
  <c r="K148" i="3"/>
  <c r="X147" i="3"/>
  <c r="W147" i="3"/>
  <c r="Y147" i="3" s="1"/>
  <c r="V147" i="3"/>
  <c r="U147" i="3"/>
  <c r="T147" i="3"/>
  <c r="S147" i="3"/>
  <c r="Q147" i="3"/>
  <c r="P147" i="3"/>
  <c r="R147" i="3" s="1"/>
  <c r="L147" i="3"/>
  <c r="K147" i="3"/>
  <c r="X146" i="3"/>
  <c r="W146" i="3"/>
  <c r="Y146" i="3" s="1"/>
  <c r="V146" i="3"/>
  <c r="U146" i="3"/>
  <c r="T146" i="3"/>
  <c r="S146" i="3"/>
  <c r="Q146" i="3"/>
  <c r="P146" i="3"/>
  <c r="R146" i="3" s="1"/>
  <c r="L146" i="3"/>
  <c r="K146" i="3"/>
  <c r="X145" i="3"/>
  <c r="W145" i="3"/>
  <c r="Y145" i="3" s="1"/>
  <c r="V145" i="3"/>
  <c r="U145" i="3"/>
  <c r="T145" i="3"/>
  <c r="S145" i="3"/>
  <c r="Q145" i="3"/>
  <c r="P145" i="3"/>
  <c r="R145" i="3" s="1"/>
  <c r="L145" i="3"/>
  <c r="K145" i="3"/>
  <c r="X144" i="3"/>
  <c r="W144" i="3"/>
  <c r="Y144" i="3" s="1"/>
  <c r="V144" i="3"/>
  <c r="U144" i="3"/>
  <c r="T144" i="3"/>
  <c r="S144" i="3"/>
  <c r="Q144" i="3"/>
  <c r="P144" i="3"/>
  <c r="R144" i="3" s="1"/>
  <c r="L144" i="3"/>
  <c r="K144" i="3"/>
  <c r="X143" i="3"/>
  <c r="W143" i="3"/>
  <c r="Y143" i="3" s="1"/>
  <c r="V143" i="3"/>
  <c r="U143" i="3"/>
  <c r="T143" i="3"/>
  <c r="S143" i="3"/>
  <c r="Q143" i="3"/>
  <c r="P143" i="3"/>
  <c r="R143" i="3" s="1"/>
  <c r="L143" i="3"/>
  <c r="K143" i="3"/>
  <c r="X142" i="3"/>
  <c r="W142" i="3"/>
  <c r="Y142" i="3" s="1"/>
  <c r="V142" i="3"/>
  <c r="U142" i="3"/>
  <c r="T142" i="3"/>
  <c r="S142" i="3"/>
  <c r="Q142" i="3"/>
  <c r="P142" i="3"/>
  <c r="R142" i="3" s="1"/>
  <c r="L142" i="3"/>
  <c r="K142" i="3"/>
  <c r="X141" i="3"/>
  <c r="W141" i="3"/>
  <c r="Y141" i="3" s="1"/>
  <c r="V141" i="3"/>
  <c r="U141" i="3"/>
  <c r="T141" i="3"/>
  <c r="S141" i="3"/>
  <c r="Q141" i="3"/>
  <c r="P141" i="3"/>
  <c r="R141" i="3" s="1"/>
  <c r="L141" i="3"/>
  <c r="K141" i="3"/>
  <c r="X140" i="3"/>
  <c r="W140" i="3"/>
  <c r="Y140" i="3" s="1"/>
  <c r="V140" i="3"/>
  <c r="U140" i="3"/>
  <c r="T140" i="3"/>
  <c r="S140" i="3"/>
  <c r="Q140" i="3"/>
  <c r="P140" i="3"/>
  <c r="R140" i="3" s="1"/>
  <c r="L140" i="3"/>
  <c r="K140" i="3"/>
  <c r="X139" i="3"/>
  <c r="W139" i="3"/>
  <c r="Y139" i="3" s="1"/>
  <c r="V139" i="3"/>
  <c r="U139" i="3"/>
  <c r="T139" i="3"/>
  <c r="S139" i="3"/>
  <c r="Q139" i="3"/>
  <c r="P139" i="3"/>
  <c r="R139" i="3" s="1"/>
  <c r="L139" i="3"/>
  <c r="K139" i="3"/>
  <c r="X138" i="3"/>
  <c r="W138" i="3"/>
  <c r="Y138" i="3" s="1"/>
  <c r="V138" i="3"/>
  <c r="U138" i="3"/>
  <c r="T138" i="3"/>
  <c r="S138" i="3"/>
  <c r="Q138" i="3"/>
  <c r="P138" i="3"/>
  <c r="R138" i="3" s="1"/>
  <c r="L138" i="3"/>
  <c r="K138" i="3"/>
  <c r="X137" i="3"/>
  <c r="W137" i="3"/>
  <c r="Y137" i="3" s="1"/>
  <c r="V137" i="3"/>
  <c r="U137" i="3"/>
  <c r="T137" i="3"/>
  <c r="S137" i="3"/>
  <c r="Q137" i="3"/>
  <c r="P137" i="3"/>
  <c r="R137" i="3" s="1"/>
  <c r="L137" i="3"/>
  <c r="K137" i="3"/>
  <c r="X136" i="3"/>
  <c r="W136" i="3"/>
  <c r="Y136" i="3" s="1"/>
  <c r="V136" i="3"/>
  <c r="U136" i="3"/>
  <c r="T136" i="3"/>
  <c r="S136" i="3"/>
  <c r="Q136" i="3"/>
  <c r="P136" i="3"/>
  <c r="R136" i="3" s="1"/>
  <c r="L136" i="3"/>
  <c r="K136" i="3"/>
  <c r="X135" i="3"/>
  <c r="W135" i="3"/>
  <c r="Y135" i="3" s="1"/>
  <c r="V135" i="3"/>
  <c r="U135" i="3"/>
  <c r="T135" i="3"/>
  <c r="S135" i="3"/>
  <c r="Q135" i="3"/>
  <c r="P135" i="3"/>
  <c r="R135" i="3" s="1"/>
  <c r="L135" i="3"/>
  <c r="K135" i="3"/>
  <c r="X134" i="3"/>
  <c r="W134" i="3"/>
  <c r="Y134" i="3" s="1"/>
  <c r="V134" i="3"/>
  <c r="U134" i="3"/>
  <c r="T134" i="3"/>
  <c r="S134" i="3"/>
  <c r="Q134" i="3"/>
  <c r="P134" i="3"/>
  <c r="R134" i="3" s="1"/>
  <c r="L134" i="3"/>
  <c r="K134" i="3"/>
  <c r="X133" i="3"/>
  <c r="W133" i="3"/>
  <c r="Y133" i="3" s="1"/>
  <c r="V133" i="3"/>
  <c r="U133" i="3"/>
  <c r="T133" i="3"/>
  <c r="S133" i="3"/>
  <c r="Q133" i="3"/>
  <c r="P133" i="3"/>
  <c r="R133" i="3" s="1"/>
  <c r="L133" i="3"/>
  <c r="K133" i="3"/>
  <c r="X132" i="3"/>
  <c r="W132" i="3"/>
  <c r="Y132" i="3" s="1"/>
  <c r="V132" i="3"/>
  <c r="U132" i="3"/>
  <c r="T132" i="3"/>
  <c r="S132" i="3"/>
  <c r="Q132" i="3"/>
  <c r="P132" i="3"/>
  <c r="R132" i="3" s="1"/>
  <c r="L132" i="3"/>
  <c r="K132" i="3"/>
  <c r="X131" i="3"/>
  <c r="W131" i="3"/>
  <c r="Y131" i="3" s="1"/>
  <c r="V131" i="3"/>
  <c r="U131" i="3"/>
  <c r="T131" i="3"/>
  <c r="S131" i="3"/>
  <c r="Q131" i="3"/>
  <c r="P131" i="3"/>
  <c r="R131" i="3" s="1"/>
  <c r="L131" i="3"/>
  <c r="K131" i="3"/>
  <c r="X130" i="3"/>
  <c r="W130" i="3"/>
  <c r="Y130" i="3" s="1"/>
  <c r="V130" i="3"/>
  <c r="U130" i="3"/>
  <c r="T130" i="3"/>
  <c r="S130" i="3"/>
  <c r="Q130" i="3"/>
  <c r="P130" i="3"/>
  <c r="R130" i="3" s="1"/>
  <c r="L130" i="3"/>
  <c r="K130" i="3"/>
  <c r="X129" i="3"/>
  <c r="W129" i="3"/>
  <c r="Y129" i="3" s="1"/>
  <c r="V129" i="3"/>
  <c r="U129" i="3"/>
  <c r="T129" i="3"/>
  <c r="S129" i="3"/>
  <c r="Q129" i="3"/>
  <c r="P129" i="3"/>
  <c r="R129" i="3" s="1"/>
  <c r="L129" i="3"/>
  <c r="K129" i="3"/>
  <c r="X128" i="3"/>
  <c r="W128" i="3"/>
  <c r="Y128" i="3" s="1"/>
  <c r="V128" i="3"/>
  <c r="U128" i="3"/>
  <c r="T128" i="3"/>
  <c r="S128" i="3"/>
  <c r="Q128" i="3"/>
  <c r="P128" i="3"/>
  <c r="R128" i="3" s="1"/>
  <c r="L128" i="3"/>
  <c r="K128" i="3"/>
  <c r="X127" i="3"/>
  <c r="W127" i="3"/>
  <c r="Y127" i="3" s="1"/>
  <c r="V127" i="3"/>
  <c r="U127" i="3"/>
  <c r="T127" i="3"/>
  <c r="S127" i="3"/>
  <c r="Q127" i="3"/>
  <c r="P127" i="3"/>
  <c r="R127" i="3" s="1"/>
  <c r="L127" i="3"/>
  <c r="K127" i="3"/>
  <c r="X126" i="3"/>
  <c r="W126" i="3"/>
  <c r="Y126" i="3" s="1"/>
  <c r="V126" i="3"/>
  <c r="U126" i="3"/>
  <c r="T126" i="3"/>
  <c r="S126" i="3"/>
  <c r="Q126" i="3"/>
  <c r="P126" i="3"/>
  <c r="R126" i="3" s="1"/>
  <c r="L126" i="3"/>
  <c r="K126" i="3"/>
  <c r="X125" i="3"/>
  <c r="W125" i="3"/>
  <c r="Y125" i="3" s="1"/>
  <c r="V125" i="3"/>
  <c r="U125" i="3"/>
  <c r="T125" i="3"/>
  <c r="S125" i="3"/>
  <c r="Q125" i="3"/>
  <c r="P125" i="3"/>
  <c r="R125" i="3" s="1"/>
  <c r="L125" i="3"/>
  <c r="K125" i="3"/>
  <c r="X124" i="3"/>
  <c r="W124" i="3"/>
  <c r="Y124" i="3" s="1"/>
  <c r="V124" i="3"/>
  <c r="U124" i="3"/>
  <c r="T124" i="3"/>
  <c r="S124" i="3"/>
  <c r="Q124" i="3"/>
  <c r="P124" i="3"/>
  <c r="R124" i="3" s="1"/>
  <c r="L124" i="3"/>
  <c r="K124" i="3"/>
  <c r="X123" i="3"/>
  <c r="W123" i="3"/>
  <c r="Y123" i="3" s="1"/>
  <c r="V123" i="3"/>
  <c r="U123" i="3"/>
  <c r="T123" i="3"/>
  <c r="S123" i="3"/>
  <c r="Q123" i="3"/>
  <c r="P123" i="3"/>
  <c r="R123" i="3" s="1"/>
  <c r="L123" i="3"/>
  <c r="K123" i="3"/>
  <c r="X122" i="3"/>
  <c r="W122" i="3"/>
  <c r="Y122" i="3" s="1"/>
  <c r="V122" i="3"/>
  <c r="U122" i="3"/>
  <c r="T122" i="3"/>
  <c r="S122" i="3"/>
  <c r="Q122" i="3"/>
  <c r="P122" i="3"/>
  <c r="R122" i="3" s="1"/>
  <c r="L122" i="3"/>
  <c r="K122" i="3"/>
  <c r="X121" i="3"/>
  <c r="W121" i="3"/>
  <c r="Y121" i="3" s="1"/>
  <c r="V121" i="3"/>
  <c r="U121" i="3"/>
  <c r="T121" i="3"/>
  <c r="S121" i="3"/>
  <c r="Q121" i="3"/>
  <c r="P121" i="3"/>
  <c r="R121" i="3" s="1"/>
  <c r="L121" i="3"/>
  <c r="K121" i="3"/>
  <c r="X120" i="3"/>
  <c r="W120" i="3"/>
  <c r="Y120" i="3" s="1"/>
  <c r="V120" i="3"/>
  <c r="U120" i="3"/>
  <c r="T120" i="3"/>
  <c r="S120" i="3"/>
  <c r="Q120" i="3"/>
  <c r="P120" i="3"/>
  <c r="R120" i="3" s="1"/>
  <c r="L120" i="3"/>
  <c r="K120" i="3"/>
  <c r="X119" i="3"/>
  <c r="W119" i="3"/>
  <c r="Y119" i="3" s="1"/>
  <c r="V119" i="3"/>
  <c r="U119" i="3"/>
  <c r="T119" i="3"/>
  <c r="S119" i="3"/>
  <c r="Q119" i="3"/>
  <c r="P119" i="3"/>
  <c r="R119" i="3" s="1"/>
  <c r="L119" i="3"/>
  <c r="K119" i="3"/>
  <c r="X118" i="3"/>
  <c r="W118" i="3"/>
  <c r="Y118" i="3" s="1"/>
  <c r="V118" i="3"/>
  <c r="U118" i="3"/>
  <c r="T118" i="3"/>
  <c r="S118" i="3"/>
  <c r="Q118" i="3"/>
  <c r="P118" i="3"/>
  <c r="R118" i="3" s="1"/>
  <c r="L118" i="3"/>
  <c r="K118" i="3"/>
  <c r="X117" i="3"/>
  <c r="W117" i="3"/>
  <c r="Y117" i="3" s="1"/>
  <c r="V117" i="3"/>
  <c r="U117" i="3"/>
  <c r="T117" i="3"/>
  <c r="S117" i="3"/>
  <c r="Q117" i="3"/>
  <c r="P117" i="3"/>
  <c r="R117" i="3" s="1"/>
  <c r="L117" i="3"/>
  <c r="K117" i="3"/>
  <c r="X116" i="3"/>
  <c r="W116" i="3"/>
  <c r="Y116" i="3" s="1"/>
  <c r="V116" i="3"/>
  <c r="U116" i="3"/>
  <c r="T116" i="3"/>
  <c r="S116" i="3"/>
  <c r="Q116" i="3"/>
  <c r="P116" i="3"/>
  <c r="R116" i="3" s="1"/>
  <c r="L116" i="3"/>
  <c r="K116" i="3"/>
  <c r="X115" i="3"/>
  <c r="W115" i="3"/>
  <c r="Y115" i="3" s="1"/>
  <c r="V115" i="3"/>
  <c r="U115" i="3"/>
  <c r="T115" i="3"/>
  <c r="S115" i="3"/>
  <c r="Q115" i="3"/>
  <c r="P115" i="3"/>
  <c r="R115" i="3" s="1"/>
  <c r="L115" i="3"/>
  <c r="K115" i="3"/>
  <c r="X114" i="3"/>
  <c r="W114" i="3"/>
  <c r="Y114" i="3" s="1"/>
  <c r="V114" i="3"/>
  <c r="U114" i="3"/>
  <c r="T114" i="3"/>
  <c r="S114" i="3"/>
  <c r="Q114" i="3"/>
  <c r="P114" i="3"/>
  <c r="R114" i="3" s="1"/>
  <c r="L114" i="3"/>
  <c r="K114" i="3"/>
  <c r="X113" i="3"/>
  <c r="W113" i="3"/>
  <c r="Y113" i="3" s="1"/>
  <c r="V113" i="3"/>
  <c r="U113" i="3"/>
  <c r="T113" i="3"/>
  <c r="S113" i="3"/>
  <c r="Q113" i="3"/>
  <c r="P113" i="3"/>
  <c r="R113" i="3" s="1"/>
  <c r="L113" i="3"/>
  <c r="K113" i="3"/>
  <c r="X112" i="3"/>
  <c r="W112" i="3"/>
  <c r="Y112" i="3" s="1"/>
  <c r="V112" i="3"/>
  <c r="U112" i="3"/>
  <c r="T112" i="3"/>
  <c r="S112" i="3"/>
  <c r="Q112" i="3"/>
  <c r="P112" i="3"/>
  <c r="R112" i="3" s="1"/>
  <c r="L112" i="3"/>
  <c r="K112" i="3"/>
  <c r="X111" i="3"/>
  <c r="W111" i="3"/>
  <c r="Y111" i="3" s="1"/>
  <c r="V111" i="3"/>
  <c r="U111" i="3"/>
  <c r="T111" i="3"/>
  <c r="S111" i="3"/>
  <c r="Q111" i="3"/>
  <c r="P111" i="3"/>
  <c r="R111" i="3" s="1"/>
  <c r="L111" i="3"/>
  <c r="K111" i="3"/>
  <c r="X110" i="3"/>
  <c r="W110" i="3"/>
  <c r="Y110" i="3" s="1"/>
  <c r="V110" i="3"/>
  <c r="U110" i="3"/>
  <c r="T110" i="3"/>
  <c r="S110" i="3"/>
  <c r="Q110" i="3"/>
  <c r="P110" i="3"/>
  <c r="R110" i="3" s="1"/>
  <c r="L110" i="3"/>
  <c r="K110" i="3"/>
  <c r="X109" i="3"/>
  <c r="W109" i="3"/>
  <c r="Y109" i="3" s="1"/>
  <c r="V109" i="3"/>
  <c r="U109" i="3"/>
  <c r="T109" i="3"/>
  <c r="S109" i="3"/>
  <c r="Q109" i="3"/>
  <c r="P109" i="3"/>
  <c r="R109" i="3" s="1"/>
  <c r="L109" i="3"/>
  <c r="K109" i="3"/>
  <c r="X108" i="3"/>
  <c r="W108" i="3"/>
  <c r="Y108" i="3" s="1"/>
  <c r="V108" i="3"/>
  <c r="U108" i="3"/>
  <c r="T108" i="3"/>
  <c r="S108" i="3"/>
  <c r="Q108" i="3"/>
  <c r="P108" i="3"/>
  <c r="R108" i="3" s="1"/>
  <c r="L108" i="3"/>
  <c r="K108" i="3"/>
  <c r="X107" i="3"/>
  <c r="W107" i="3"/>
  <c r="Y107" i="3" s="1"/>
  <c r="V107" i="3"/>
  <c r="U107" i="3"/>
  <c r="T107" i="3"/>
  <c r="S107" i="3"/>
  <c r="Q107" i="3"/>
  <c r="P107" i="3"/>
  <c r="R107" i="3" s="1"/>
  <c r="L107" i="3"/>
  <c r="K107" i="3"/>
  <c r="X106" i="3"/>
  <c r="W106" i="3"/>
  <c r="Y106" i="3" s="1"/>
  <c r="V106" i="3"/>
  <c r="U106" i="3"/>
  <c r="T106" i="3"/>
  <c r="S106" i="3"/>
  <c r="Q106" i="3"/>
  <c r="P106" i="3"/>
  <c r="R106" i="3" s="1"/>
  <c r="L106" i="3"/>
  <c r="K106" i="3"/>
  <c r="X105" i="3"/>
  <c r="W105" i="3"/>
  <c r="Y105" i="3" s="1"/>
  <c r="V105" i="3"/>
  <c r="U105" i="3"/>
  <c r="T105" i="3"/>
  <c r="S105" i="3"/>
  <c r="Q105" i="3"/>
  <c r="P105" i="3"/>
  <c r="R105" i="3" s="1"/>
  <c r="L105" i="3"/>
  <c r="K105" i="3"/>
  <c r="X104" i="3"/>
  <c r="W104" i="3"/>
  <c r="Y104" i="3" s="1"/>
  <c r="V104" i="3"/>
  <c r="U104" i="3"/>
  <c r="T104" i="3"/>
  <c r="S104" i="3"/>
  <c r="Q104" i="3"/>
  <c r="P104" i="3"/>
  <c r="R104" i="3" s="1"/>
  <c r="L104" i="3"/>
  <c r="K104" i="3"/>
  <c r="X103" i="3"/>
  <c r="W103" i="3"/>
  <c r="Y103" i="3" s="1"/>
  <c r="V103" i="3"/>
  <c r="U103" i="3"/>
  <c r="T103" i="3"/>
  <c r="S103" i="3"/>
  <c r="Q103" i="3"/>
  <c r="P103" i="3"/>
  <c r="R103" i="3" s="1"/>
  <c r="L103" i="3"/>
  <c r="K103" i="3"/>
  <c r="X102" i="3"/>
  <c r="W102" i="3"/>
  <c r="Y102" i="3" s="1"/>
  <c r="V102" i="3"/>
  <c r="U102" i="3"/>
  <c r="T102" i="3"/>
  <c r="S102" i="3"/>
  <c r="Q102" i="3"/>
  <c r="P102" i="3"/>
  <c r="R102" i="3" s="1"/>
  <c r="L102" i="3"/>
  <c r="K102" i="3"/>
  <c r="X101" i="3"/>
  <c r="W101" i="3"/>
  <c r="Y101" i="3" s="1"/>
  <c r="V101" i="3"/>
  <c r="U101" i="3"/>
  <c r="T101" i="3"/>
  <c r="S101" i="3"/>
  <c r="Q101" i="3"/>
  <c r="P101" i="3"/>
  <c r="R101" i="3" s="1"/>
  <c r="L101" i="3"/>
  <c r="K101" i="3"/>
  <c r="X100" i="3"/>
  <c r="W100" i="3"/>
  <c r="Y100" i="3" s="1"/>
  <c r="V100" i="3"/>
  <c r="U100" i="3"/>
  <c r="T100" i="3"/>
  <c r="S100" i="3"/>
  <c r="Q100" i="3"/>
  <c r="P100" i="3"/>
  <c r="R100" i="3" s="1"/>
  <c r="L100" i="3"/>
  <c r="K100" i="3"/>
  <c r="X99" i="3"/>
  <c r="W99" i="3"/>
  <c r="Y99" i="3" s="1"/>
  <c r="V99" i="3"/>
  <c r="U99" i="3"/>
  <c r="T99" i="3"/>
  <c r="S99" i="3"/>
  <c r="Q99" i="3"/>
  <c r="P99" i="3"/>
  <c r="R99" i="3" s="1"/>
  <c r="L99" i="3"/>
  <c r="K99" i="3"/>
  <c r="X98" i="3"/>
  <c r="W98" i="3"/>
  <c r="Y98" i="3" s="1"/>
  <c r="V98" i="3"/>
  <c r="U98" i="3"/>
  <c r="T98" i="3"/>
  <c r="S98" i="3"/>
  <c r="Q98" i="3"/>
  <c r="P98" i="3"/>
  <c r="R98" i="3" s="1"/>
  <c r="L98" i="3"/>
  <c r="K98" i="3"/>
  <c r="X97" i="3"/>
  <c r="W97" i="3"/>
  <c r="Y97" i="3" s="1"/>
  <c r="V97" i="3"/>
  <c r="U97" i="3"/>
  <c r="T97" i="3"/>
  <c r="S97" i="3"/>
  <c r="Q97" i="3"/>
  <c r="P97" i="3"/>
  <c r="R97" i="3" s="1"/>
  <c r="L97" i="3"/>
  <c r="K97" i="3"/>
  <c r="X96" i="3"/>
  <c r="W96" i="3"/>
  <c r="Y96" i="3" s="1"/>
  <c r="V96" i="3"/>
  <c r="U96" i="3"/>
  <c r="T96" i="3"/>
  <c r="S96" i="3"/>
  <c r="Q96" i="3"/>
  <c r="P96" i="3"/>
  <c r="R96" i="3" s="1"/>
  <c r="L96" i="3"/>
  <c r="K96" i="3"/>
  <c r="X95" i="3"/>
  <c r="W95" i="3"/>
  <c r="Y95" i="3" s="1"/>
  <c r="V95" i="3"/>
  <c r="U95" i="3"/>
  <c r="T95" i="3"/>
  <c r="S95" i="3"/>
  <c r="Q95" i="3"/>
  <c r="P95" i="3"/>
  <c r="R95" i="3" s="1"/>
  <c r="L95" i="3"/>
  <c r="K95" i="3"/>
  <c r="X94" i="3"/>
  <c r="W94" i="3"/>
  <c r="Y94" i="3" s="1"/>
  <c r="V94" i="3"/>
  <c r="U94" i="3"/>
  <c r="T94" i="3"/>
  <c r="S94" i="3"/>
  <c r="Q94" i="3"/>
  <c r="P94" i="3"/>
  <c r="R94" i="3" s="1"/>
  <c r="L94" i="3"/>
  <c r="K94" i="3"/>
  <c r="X93" i="3"/>
  <c r="W93" i="3"/>
  <c r="Y93" i="3" s="1"/>
  <c r="V93" i="3"/>
  <c r="U93" i="3"/>
  <c r="T93" i="3"/>
  <c r="S93" i="3"/>
  <c r="Q93" i="3"/>
  <c r="P93" i="3"/>
  <c r="R93" i="3" s="1"/>
  <c r="L93" i="3"/>
  <c r="K93" i="3"/>
  <c r="X92" i="3"/>
  <c r="W92" i="3"/>
  <c r="Y92" i="3" s="1"/>
  <c r="V92" i="3"/>
  <c r="U92" i="3"/>
  <c r="T92" i="3"/>
  <c r="S92" i="3"/>
  <c r="Q92" i="3"/>
  <c r="P92" i="3"/>
  <c r="R92" i="3" s="1"/>
  <c r="L92" i="3"/>
  <c r="K92" i="3"/>
  <c r="X91" i="3"/>
  <c r="W91" i="3"/>
  <c r="Y91" i="3" s="1"/>
  <c r="V91" i="3"/>
  <c r="U91" i="3"/>
  <c r="T91" i="3"/>
  <c r="S91" i="3"/>
  <c r="Q91" i="3"/>
  <c r="P91" i="3"/>
  <c r="R91" i="3" s="1"/>
  <c r="L91" i="3"/>
  <c r="K91" i="3"/>
  <c r="X90" i="3"/>
  <c r="W90" i="3"/>
  <c r="Y90" i="3" s="1"/>
  <c r="V90" i="3"/>
  <c r="U90" i="3"/>
  <c r="T90" i="3"/>
  <c r="S90" i="3"/>
  <c r="Q90" i="3"/>
  <c r="P90" i="3"/>
  <c r="R90" i="3" s="1"/>
  <c r="L90" i="3"/>
  <c r="K90" i="3"/>
  <c r="X89" i="3"/>
  <c r="W89" i="3"/>
  <c r="Y89" i="3" s="1"/>
  <c r="V89" i="3"/>
  <c r="U89" i="3"/>
  <c r="T89" i="3"/>
  <c r="S89" i="3"/>
  <c r="Q89" i="3"/>
  <c r="P89" i="3"/>
  <c r="R89" i="3" s="1"/>
  <c r="L89" i="3"/>
  <c r="K89" i="3"/>
  <c r="X88" i="3"/>
  <c r="W88" i="3"/>
  <c r="Y88" i="3" s="1"/>
  <c r="V88" i="3"/>
  <c r="U88" i="3"/>
  <c r="T88" i="3"/>
  <c r="S88" i="3"/>
  <c r="Q88" i="3"/>
  <c r="P88" i="3"/>
  <c r="R88" i="3" s="1"/>
  <c r="L88" i="3"/>
  <c r="K88" i="3"/>
  <c r="X87" i="3"/>
  <c r="W87" i="3"/>
  <c r="Y87" i="3" s="1"/>
  <c r="V87" i="3"/>
  <c r="U87" i="3"/>
  <c r="T87" i="3"/>
  <c r="S87" i="3"/>
  <c r="Q87" i="3"/>
  <c r="P87" i="3"/>
  <c r="R87" i="3" s="1"/>
  <c r="L87" i="3"/>
  <c r="K87" i="3"/>
  <c r="X86" i="3"/>
  <c r="W86" i="3"/>
  <c r="Y86" i="3" s="1"/>
  <c r="V86" i="3"/>
  <c r="U86" i="3"/>
  <c r="T86" i="3"/>
  <c r="S86" i="3"/>
  <c r="Q86" i="3"/>
  <c r="P86" i="3"/>
  <c r="R86" i="3" s="1"/>
  <c r="L86" i="3"/>
  <c r="K86" i="3"/>
  <c r="X85" i="3"/>
  <c r="W85" i="3"/>
  <c r="Y85" i="3" s="1"/>
  <c r="V85" i="3"/>
  <c r="U85" i="3"/>
  <c r="T85" i="3"/>
  <c r="S85" i="3"/>
  <c r="Q85" i="3"/>
  <c r="P85" i="3"/>
  <c r="R85" i="3" s="1"/>
  <c r="L85" i="3"/>
  <c r="K85" i="3"/>
  <c r="X84" i="3"/>
  <c r="W84" i="3"/>
  <c r="Y84" i="3" s="1"/>
  <c r="V84" i="3"/>
  <c r="U84" i="3"/>
  <c r="T84" i="3"/>
  <c r="S84" i="3"/>
  <c r="Q84" i="3"/>
  <c r="P84" i="3"/>
  <c r="R84" i="3" s="1"/>
  <c r="L84" i="3"/>
  <c r="K84" i="3"/>
  <c r="X83" i="3"/>
  <c r="W83" i="3"/>
  <c r="Y83" i="3" s="1"/>
  <c r="V83" i="3"/>
  <c r="U83" i="3"/>
  <c r="T83" i="3"/>
  <c r="S83" i="3"/>
  <c r="Q83" i="3"/>
  <c r="P83" i="3"/>
  <c r="R83" i="3" s="1"/>
  <c r="L83" i="3"/>
  <c r="K83" i="3"/>
  <c r="X82" i="3"/>
  <c r="W82" i="3"/>
  <c r="Y82" i="3" s="1"/>
  <c r="V82" i="3"/>
  <c r="U82" i="3"/>
  <c r="T82" i="3"/>
  <c r="S82" i="3"/>
  <c r="Q82" i="3"/>
  <c r="P82" i="3"/>
  <c r="R82" i="3" s="1"/>
  <c r="L82" i="3"/>
  <c r="K82" i="3"/>
  <c r="X81" i="3"/>
  <c r="W81" i="3"/>
  <c r="Y81" i="3" s="1"/>
  <c r="V81" i="3"/>
  <c r="U81" i="3"/>
  <c r="T81" i="3"/>
  <c r="S81" i="3"/>
  <c r="Q81" i="3"/>
  <c r="P81" i="3"/>
  <c r="R81" i="3" s="1"/>
  <c r="L81" i="3"/>
  <c r="K81" i="3"/>
  <c r="X80" i="3"/>
  <c r="W80" i="3"/>
  <c r="Y80" i="3" s="1"/>
  <c r="V80" i="3"/>
  <c r="U80" i="3"/>
  <c r="T80" i="3"/>
  <c r="S80" i="3"/>
  <c r="Q80" i="3"/>
  <c r="P80" i="3"/>
  <c r="R80" i="3" s="1"/>
  <c r="L80" i="3"/>
  <c r="K80" i="3"/>
  <c r="X79" i="3"/>
  <c r="W79" i="3"/>
  <c r="Y79" i="3" s="1"/>
  <c r="V79" i="3"/>
  <c r="U79" i="3"/>
  <c r="T79" i="3"/>
  <c r="S79" i="3"/>
  <c r="Q79" i="3"/>
  <c r="P79" i="3"/>
  <c r="R79" i="3" s="1"/>
  <c r="L79" i="3"/>
  <c r="K79" i="3"/>
  <c r="X78" i="3"/>
  <c r="W78" i="3"/>
  <c r="Y78" i="3" s="1"/>
  <c r="V78" i="3"/>
  <c r="U78" i="3"/>
  <c r="T78" i="3"/>
  <c r="S78" i="3"/>
  <c r="Q78" i="3"/>
  <c r="P78" i="3"/>
  <c r="R78" i="3" s="1"/>
  <c r="L78" i="3"/>
  <c r="K78" i="3"/>
  <c r="X77" i="3"/>
  <c r="W77" i="3"/>
  <c r="Y77" i="3" s="1"/>
  <c r="V77" i="3"/>
  <c r="U77" i="3"/>
  <c r="T77" i="3"/>
  <c r="S77" i="3"/>
  <c r="Q77" i="3"/>
  <c r="P77" i="3"/>
  <c r="R77" i="3" s="1"/>
  <c r="L77" i="3"/>
  <c r="K77" i="3"/>
  <c r="X76" i="3"/>
  <c r="W76" i="3"/>
  <c r="Y76" i="3" s="1"/>
  <c r="V76" i="3"/>
  <c r="U76" i="3"/>
  <c r="T76" i="3"/>
  <c r="S76" i="3"/>
  <c r="Q76" i="3"/>
  <c r="P76" i="3"/>
  <c r="R76" i="3" s="1"/>
  <c r="L76" i="3"/>
  <c r="K76" i="3"/>
  <c r="X75" i="3"/>
  <c r="W75" i="3"/>
  <c r="Y75" i="3" s="1"/>
  <c r="V75" i="3"/>
  <c r="U75" i="3"/>
  <c r="T75" i="3"/>
  <c r="S75" i="3"/>
  <c r="Q75" i="3"/>
  <c r="P75" i="3"/>
  <c r="R75" i="3" s="1"/>
  <c r="L75" i="3"/>
  <c r="K75" i="3"/>
  <c r="X74" i="3"/>
  <c r="W74" i="3"/>
  <c r="Y74" i="3" s="1"/>
  <c r="V74" i="3"/>
  <c r="U74" i="3"/>
  <c r="T74" i="3"/>
  <c r="S74" i="3"/>
  <c r="Q74" i="3"/>
  <c r="P74" i="3"/>
  <c r="R74" i="3" s="1"/>
  <c r="L74" i="3"/>
  <c r="K74" i="3"/>
  <c r="X73" i="3"/>
  <c r="W73" i="3"/>
  <c r="Y73" i="3" s="1"/>
  <c r="V73" i="3"/>
  <c r="U73" i="3"/>
  <c r="T73" i="3"/>
  <c r="S73" i="3"/>
  <c r="Q73" i="3"/>
  <c r="P73" i="3"/>
  <c r="R73" i="3" s="1"/>
  <c r="L73" i="3"/>
  <c r="K73" i="3"/>
  <c r="X72" i="3"/>
  <c r="W72" i="3"/>
  <c r="Y72" i="3" s="1"/>
  <c r="V72" i="3"/>
  <c r="U72" i="3"/>
  <c r="T72" i="3"/>
  <c r="S72" i="3"/>
  <c r="Q72" i="3"/>
  <c r="P72" i="3"/>
  <c r="R72" i="3" s="1"/>
  <c r="L72" i="3"/>
  <c r="K72" i="3"/>
  <c r="X71" i="3"/>
  <c r="W71" i="3"/>
  <c r="Y71" i="3" s="1"/>
  <c r="V71" i="3"/>
  <c r="U71" i="3"/>
  <c r="T71" i="3"/>
  <c r="S71" i="3"/>
  <c r="Q71" i="3"/>
  <c r="P71" i="3"/>
  <c r="R71" i="3" s="1"/>
  <c r="L71" i="3"/>
  <c r="K71" i="3"/>
  <c r="X70" i="3"/>
  <c r="W70" i="3"/>
  <c r="Y70" i="3" s="1"/>
  <c r="V70" i="3"/>
  <c r="U70" i="3"/>
  <c r="T70" i="3"/>
  <c r="S70" i="3"/>
  <c r="Q70" i="3"/>
  <c r="P70" i="3"/>
  <c r="R70" i="3" s="1"/>
  <c r="L70" i="3"/>
  <c r="K70" i="3"/>
  <c r="X69" i="3"/>
  <c r="W69" i="3"/>
  <c r="Y69" i="3" s="1"/>
  <c r="V69" i="3"/>
  <c r="U69" i="3"/>
  <c r="T69" i="3"/>
  <c r="S69" i="3"/>
  <c r="Q69" i="3"/>
  <c r="P69" i="3"/>
  <c r="R69" i="3" s="1"/>
  <c r="L69" i="3"/>
  <c r="K69" i="3"/>
  <c r="X68" i="3"/>
  <c r="W68" i="3"/>
  <c r="Y68" i="3" s="1"/>
  <c r="V68" i="3"/>
  <c r="U68" i="3"/>
  <c r="T68" i="3"/>
  <c r="S68" i="3"/>
  <c r="Q68" i="3"/>
  <c r="P68" i="3"/>
  <c r="R68" i="3" s="1"/>
  <c r="L68" i="3"/>
  <c r="K68" i="3"/>
  <c r="X67" i="3"/>
  <c r="W67" i="3"/>
  <c r="Y67" i="3" s="1"/>
  <c r="V67" i="3"/>
  <c r="U67" i="3"/>
  <c r="T67" i="3"/>
  <c r="S67" i="3"/>
  <c r="Q67" i="3"/>
  <c r="P67" i="3"/>
  <c r="R67" i="3" s="1"/>
  <c r="L67" i="3"/>
  <c r="K67" i="3"/>
  <c r="X66" i="3"/>
  <c r="W66" i="3"/>
  <c r="Y66" i="3" s="1"/>
  <c r="V66" i="3"/>
  <c r="U66" i="3"/>
  <c r="T66" i="3"/>
  <c r="S66" i="3"/>
  <c r="Q66" i="3"/>
  <c r="P66" i="3"/>
  <c r="R66" i="3" s="1"/>
  <c r="L66" i="3"/>
  <c r="K66" i="3"/>
  <c r="X65" i="3"/>
  <c r="W65" i="3"/>
  <c r="Y65" i="3" s="1"/>
  <c r="V65" i="3"/>
  <c r="U65" i="3"/>
  <c r="T65" i="3"/>
  <c r="S65" i="3"/>
  <c r="Q65" i="3"/>
  <c r="P65" i="3"/>
  <c r="R65" i="3" s="1"/>
  <c r="L65" i="3"/>
  <c r="K65" i="3"/>
  <c r="X64" i="3"/>
  <c r="W64" i="3"/>
  <c r="Y64" i="3" s="1"/>
  <c r="V64" i="3"/>
  <c r="U64" i="3"/>
  <c r="T64" i="3"/>
  <c r="S64" i="3"/>
  <c r="Q64" i="3"/>
  <c r="P64" i="3"/>
  <c r="R64" i="3" s="1"/>
  <c r="L64" i="3"/>
  <c r="K64" i="3"/>
  <c r="X63" i="3"/>
  <c r="W63" i="3"/>
  <c r="Y63" i="3" s="1"/>
  <c r="V63" i="3"/>
  <c r="U63" i="3"/>
  <c r="T63" i="3"/>
  <c r="S63" i="3"/>
  <c r="Q63" i="3"/>
  <c r="P63" i="3"/>
  <c r="R63" i="3" s="1"/>
  <c r="L63" i="3"/>
  <c r="K63" i="3"/>
  <c r="X62" i="3"/>
  <c r="W62" i="3"/>
  <c r="Y62" i="3" s="1"/>
  <c r="V62" i="3"/>
  <c r="U62" i="3"/>
  <c r="T62" i="3"/>
  <c r="S62" i="3"/>
  <c r="Q62" i="3"/>
  <c r="P62" i="3"/>
  <c r="R62" i="3" s="1"/>
  <c r="L62" i="3"/>
  <c r="K62" i="3"/>
  <c r="X61" i="3"/>
  <c r="W61" i="3"/>
  <c r="Y61" i="3" s="1"/>
  <c r="V61" i="3"/>
  <c r="U61" i="3"/>
  <c r="T61" i="3"/>
  <c r="S61" i="3"/>
  <c r="Q61" i="3"/>
  <c r="P61" i="3"/>
  <c r="R61" i="3" s="1"/>
  <c r="L61" i="3"/>
  <c r="K61" i="3"/>
  <c r="X60" i="3"/>
  <c r="W60" i="3"/>
  <c r="Y60" i="3" s="1"/>
  <c r="V60" i="3"/>
  <c r="U60" i="3"/>
  <c r="T60" i="3"/>
  <c r="S60" i="3"/>
  <c r="Q60" i="3"/>
  <c r="P60" i="3"/>
  <c r="R60" i="3" s="1"/>
  <c r="L60" i="3"/>
  <c r="K60" i="3"/>
  <c r="X59" i="3"/>
  <c r="W59" i="3"/>
  <c r="Y59" i="3" s="1"/>
  <c r="V59" i="3"/>
  <c r="U59" i="3"/>
  <c r="T59" i="3"/>
  <c r="S59" i="3"/>
  <c r="Q59" i="3"/>
  <c r="P59" i="3"/>
  <c r="R59" i="3" s="1"/>
  <c r="L59" i="3"/>
  <c r="K59" i="3"/>
  <c r="X58" i="3"/>
  <c r="W58" i="3"/>
  <c r="Y58" i="3" s="1"/>
  <c r="V58" i="3"/>
  <c r="U58" i="3"/>
  <c r="T58" i="3"/>
  <c r="S58" i="3"/>
  <c r="Q58" i="3"/>
  <c r="P58" i="3"/>
  <c r="R58" i="3" s="1"/>
  <c r="L58" i="3"/>
  <c r="K58" i="3"/>
  <c r="X57" i="3"/>
  <c r="W57" i="3"/>
  <c r="Y57" i="3" s="1"/>
  <c r="V57" i="3"/>
  <c r="U57" i="3"/>
  <c r="T57" i="3"/>
  <c r="S57" i="3"/>
  <c r="Q57" i="3"/>
  <c r="P57" i="3"/>
  <c r="R57" i="3" s="1"/>
  <c r="L57" i="3"/>
  <c r="K57" i="3"/>
  <c r="X56" i="3"/>
  <c r="W56" i="3"/>
  <c r="Y56" i="3" s="1"/>
  <c r="V56" i="3"/>
  <c r="U56" i="3"/>
  <c r="T56" i="3"/>
  <c r="S56" i="3"/>
  <c r="Q56" i="3"/>
  <c r="P56" i="3"/>
  <c r="R56" i="3" s="1"/>
  <c r="L56" i="3"/>
  <c r="K56" i="3"/>
  <c r="X55" i="3"/>
  <c r="W55" i="3"/>
  <c r="Y55" i="3" s="1"/>
  <c r="V55" i="3"/>
  <c r="U55" i="3"/>
  <c r="T55" i="3"/>
  <c r="S55" i="3"/>
  <c r="Q55" i="3"/>
  <c r="P55" i="3"/>
  <c r="R55" i="3" s="1"/>
  <c r="L55" i="3"/>
  <c r="K55" i="3"/>
  <c r="X54" i="3"/>
  <c r="W54" i="3"/>
  <c r="Y54" i="3" s="1"/>
  <c r="V54" i="3"/>
  <c r="U54" i="3"/>
  <c r="T54" i="3"/>
  <c r="S54" i="3"/>
  <c r="Q54" i="3"/>
  <c r="P54" i="3"/>
  <c r="R54" i="3" s="1"/>
  <c r="L54" i="3"/>
  <c r="K54" i="3"/>
  <c r="X53" i="3"/>
  <c r="W53" i="3"/>
  <c r="Y53" i="3" s="1"/>
  <c r="V53" i="3"/>
  <c r="U53" i="3"/>
  <c r="T53" i="3"/>
  <c r="S53" i="3"/>
  <c r="Q53" i="3"/>
  <c r="P53" i="3"/>
  <c r="R53" i="3" s="1"/>
  <c r="L53" i="3"/>
  <c r="K53" i="3"/>
  <c r="X52" i="3"/>
  <c r="W52" i="3"/>
  <c r="Y52" i="3" s="1"/>
  <c r="V52" i="3"/>
  <c r="U52" i="3"/>
  <c r="T52" i="3"/>
  <c r="S52" i="3"/>
  <c r="Q52" i="3"/>
  <c r="P52" i="3"/>
  <c r="R52" i="3" s="1"/>
  <c r="L52" i="3"/>
  <c r="K52" i="3"/>
  <c r="X51" i="3"/>
  <c r="W51" i="3"/>
  <c r="Y51" i="3" s="1"/>
  <c r="V51" i="3"/>
  <c r="U51" i="3"/>
  <c r="T51" i="3"/>
  <c r="S51" i="3"/>
  <c r="Q51" i="3"/>
  <c r="P51" i="3"/>
  <c r="R51" i="3" s="1"/>
  <c r="L51" i="3"/>
  <c r="K51" i="3"/>
  <c r="X50" i="3"/>
  <c r="W50" i="3"/>
  <c r="Y50" i="3" s="1"/>
  <c r="V50" i="3"/>
  <c r="U50" i="3"/>
  <c r="T50" i="3"/>
  <c r="S50" i="3"/>
  <c r="Q50" i="3"/>
  <c r="P50" i="3"/>
  <c r="R50" i="3" s="1"/>
  <c r="L50" i="3"/>
  <c r="K50" i="3"/>
  <c r="X49" i="3"/>
  <c r="W49" i="3"/>
  <c r="Y49" i="3" s="1"/>
  <c r="V49" i="3"/>
  <c r="U49" i="3"/>
  <c r="T49" i="3"/>
  <c r="S49" i="3"/>
  <c r="Q49" i="3"/>
  <c r="P49" i="3"/>
  <c r="R49" i="3" s="1"/>
  <c r="L49" i="3"/>
  <c r="K49" i="3"/>
  <c r="X48" i="3"/>
  <c r="W48" i="3"/>
  <c r="Y48" i="3" s="1"/>
  <c r="V48" i="3"/>
  <c r="U48" i="3"/>
  <c r="T48" i="3"/>
  <c r="S48" i="3"/>
  <c r="Q48" i="3"/>
  <c r="P48" i="3"/>
  <c r="R48" i="3" s="1"/>
  <c r="L48" i="3"/>
  <c r="K48" i="3"/>
  <c r="X47" i="3"/>
  <c r="W47" i="3"/>
  <c r="Y47" i="3" s="1"/>
  <c r="V47" i="3"/>
  <c r="U47" i="3"/>
  <c r="T47" i="3"/>
  <c r="S47" i="3"/>
  <c r="Q47" i="3"/>
  <c r="P47" i="3"/>
  <c r="R47" i="3" s="1"/>
  <c r="L47" i="3"/>
  <c r="K47" i="3"/>
  <c r="X46" i="3"/>
  <c r="W46" i="3"/>
  <c r="Y46" i="3" s="1"/>
  <c r="V46" i="3"/>
  <c r="U46" i="3"/>
  <c r="T46" i="3"/>
  <c r="S46" i="3"/>
  <c r="Q46" i="3"/>
  <c r="P46" i="3"/>
  <c r="R46" i="3" s="1"/>
  <c r="L46" i="3"/>
  <c r="K46" i="3"/>
  <c r="X45" i="3"/>
  <c r="W45" i="3"/>
  <c r="Y45" i="3" s="1"/>
  <c r="V45" i="3"/>
  <c r="U45" i="3"/>
  <c r="T45" i="3"/>
  <c r="S45" i="3"/>
  <c r="Q45" i="3"/>
  <c r="P45" i="3"/>
  <c r="R45" i="3" s="1"/>
  <c r="L45" i="3"/>
  <c r="K45" i="3"/>
  <c r="X44" i="3"/>
  <c r="W44" i="3"/>
  <c r="Y44" i="3" s="1"/>
  <c r="V44" i="3"/>
  <c r="U44" i="3"/>
  <c r="T44" i="3"/>
  <c r="S44" i="3"/>
  <c r="Q44" i="3"/>
  <c r="P44" i="3"/>
  <c r="R44" i="3" s="1"/>
  <c r="L44" i="3"/>
  <c r="K44" i="3"/>
  <c r="X43" i="3"/>
  <c r="W43" i="3"/>
  <c r="Y43" i="3" s="1"/>
  <c r="V43" i="3"/>
  <c r="U43" i="3"/>
  <c r="T43" i="3"/>
  <c r="S43" i="3"/>
  <c r="Q43" i="3"/>
  <c r="P43" i="3"/>
  <c r="R43" i="3" s="1"/>
  <c r="L43" i="3"/>
  <c r="K43" i="3"/>
  <c r="X42" i="3"/>
  <c r="W42" i="3"/>
  <c r="Y42" i="3" s="1"/>
  <c r="V42" i="3"/>
  <c r="U42" i="3"/>
  <c r="T42" i="3"/>
  <c r="S42" i="3"/>
  <c r="Q42" i="3"/>
  <c r="P42" i="3"/>
  <c r="R42" i="3" s="1"/>
  <c r="L42" i="3"/>
  <c r="K42" i="3"/>
  <c r="X41" i="3"/>
  <c r="W41" i="3"/>
  <c r="Y41" i="3" s="1"/>
  <c r="V41" i="3"/>
  <c r="U41" i="3"/>
  <c r="T41" i="3"/>
  <c r="S41" i="3"/>
  <c r="Q41" i="3"/>
  <c r="P41" i="3"/>
  <c r="R41" i="3" s="1"/>
  <c r="L41" i="3"/>
  <c r="K41" i="3"/>
  <c r="X40" i="3"/>
  <c r="W40" i="3"/>
  <c r="Y40" i="3" s="1"/>
  <c r="V40" i="3"/>
  <c r="U40" i="3"/>
  <c r="T40" i="3"/>
  <c r="S40" i="3"/>
  <c r="Q40" i="3"/>
  <c r="P40" i="3"/>
  <c r="R40" i="3" s="1"/>
  <c r="L40" i="3"/>
  <c r="K40" i="3"/>
  <c r="X39" i="3"/>
  <c r="W39" i="3"/>
  <c r="Y39" i="3" s="1"/>
  <c r="V39" i="3"/>
  <c r="U39" i="3"/>
  <c r="T39" i="3"/>
  <c r="S39" i="3"/>
  <c r="Q39" i="3"/>
  <c r="P39" i="3"/>
  <c r="R39" i="3" s="1"/>
  <c r="L39" i="3"/>
  <c r="K39" i="3"/>
  <c r="X38" i="3"/>
  <c r="W38" i="3"/>
  <c r="Y38" i="3" s="1"/>
  <c r="V38" i="3"/>
  <c r="U38" i="3"/>
  <c r="T38" i="3"/>
  <c r="S38" i="3"/>
  <c r="Q38" i="3"/>
  <c r="P38" i="3"/>
  <c r="R38" i="3" s="1"/>
  <c r="L38" i="3"/>
  <c r="K38" i="3"/>
  <c r="X37" i="3"/>
  <c r="W37" i="3"/>
  <c r="Y37" i="3" s="1"/>
  <c r="V37" i="3"/>
  <c r="U37" i="3"/>
  <c r="T37" i="3"/>
  <c r="S37" i="3"/>
  <c r="Q37" i="3"/>
  <c r="P37" i="3"/>
  <c r="R37" i="3" s="1"/>
  <c r="L37" i="3"/>
  <c r="K37" i="3"/>
  <c r="X36" i="3"/>
  <c r="W36" i="3"/>
  <c r="Y36" i="3" s="1"/>
  <c r="V36" i="3"/>
  <c r="U36" i="3"/>
  <c r="T36" i="3"/>
  <c r="S36" i="3"/>
  <c r="Q36" i="3"/>
  <c r="P36" i="3"/>
  <c r="R36" i="3" s="1"/>
  <c r="L36" i="3"/>
  <c r="K36" i="3"/>
  <c r="X35" i="3"/>
  <c r="W35" i="3"/>
  <c r="Y35" i="3" s="1"/>
  <c r="V35" i="3"/>
  <c r="U35" i="3"/>
  <c r="T35" i="3"/>
  <c r="S35" i="3"/>
  <c r="Q35" i="3"/>
  <c r="P35" i="3"/>
  <c r="R35" i="3" s="1"/>
  <c r="L35" i="3"/>
  <c r="K35" i="3"/>
  <c r="X34" i="3"/>
  <c r="W34" i="3"/>
  <c r="Y34" i="3" s="1"/>
  <c r="V34" i="3"/>
  <c r="U34" i="3"/>
  <c r="T34" i="3"/>
  <c r="S34" i="3"/>
  <c r="Q34" i="3"/>
  <c r="P34" i="3"/>
  <c r="R34" i="3" s="1"/>
  <c r="L34" i="3"/>
  <c r="K34" i="3"/>
  <c r="X33" i="3"/>
  <c r="W33" i="3"/>
  <c r="Y33" i="3" s="1"/>
  <c r="V33" i="3"/>
  <c r="U33" i="3"/>
  <c r="T33" i="3"/>
  <c r="S33" i="3"/>
  <c r="Q33" i="3"/>
  <c r="P33" i="3"/>
  <c r="R33" i="3" s="1"/>
  <c r="L33" i="3"/>
  <c r="K33" i="3"/>
  <c r="X32" i="3"/>
  <c r="W32" i="3"/>
  <c r="Y32" i="3" s="1"/>
  <c r="V32" i="3"/>
  <c r="U32" i="3"/>
  <c r="T32" i="3"/>
  <c r="S32" i="3"/>
  <c r="Q32" i="3"/>
  <c r="P32" i="3"/>
  <c r="R32" i="3" s="1"/>
  <c r="L32" i="3"/>
  <c r="K32" i="3"/>
  <c r="X31" i="3"/>
  <c r="W31" i="3"/>
  <c r="Y31" i="3" s="1"/>
  <c r="V31" i="3"/>
  <c r="U31" i="3"/>
  <c r="T31" i="3"/>
  <c r="S31" i="3"/>
  <c r="Q31" i="3"/>
  <c r="P31" i="3"/>
  <c r="R31" i="3" s="1"/>
  <c r="L31" i="3"/>
  <c r="K31" i="3"/>
  <c r="X30" i="3"/>
  <c r="W30" i="3"/>
  <c r="Y30" i="3" s="1"/>
  <c r="V30" i="3"/>
  <c r="U30" i="3"/>
  <c r="T30" i="3"/>
  <c r="S30" i="3"/>
  <c r="Q30" i="3"/>
  <c r="P30" i="3"/>
  <c r="R30" i="3" s="1"/>
  <c r="L30" i="3"/>
  <c r="K30" i="3"/>
  <c r="X29" i="3"/>
  <c r="W29" i="3"/>
  <c r="Y29" i="3" s="1"/>
  <c r="V29" i="3"/>
  <c r="U29" i="3"/>
  <c r="T29" i="3"/>
  <c r="S29" i="3"/>
  <c r="Q29" i="3"/>
  <c r="P29" i="3"/>
  <c r="R29" i="3" s="1"/>
  <c r="L29" i="3"/>
  <c r="K29" i="3"/>
  <c r="X28" i="3"/>
  <c r="W28" i="3"/>
  <c r="Y28" i="3" s="1"/>
  <c r="V28" i="3"/>
  <c r="U28" i="3"/>
  <c r="T28" i="3"/>
  <c r="S28" i="3"/>
  <c r="Q28" i="3"/>
  <c r="P28" i="3"/>
  <c r="R28" i="3" s="1"/>
  <c r="L28" i="3"/>
  <c r="K28" i="3"/>
  <c r="X27" i="3"/>
  <c r="W27" i="3"/>
  <c r="Y27" i="3" s="1"/>
  <c r="V27" i="3"/>
  <c r="U27" i="3"/>
  <c r="T27" i="3"/>
  <c r="S27" i="3"/>
  <c r="Q27" i="3"/>
  <c r="P27" i="3"/>
  <c r="R27" i="3" s="1"/>
  <c r="L27" i="3"/>
  <c r="K27" i="3"/>
  <c r="X26" i="3"/>
  <c r="W26" i="3"/>
  <c r="Y26" i="3" s="1"/>
  <c r="V26" i="3"/>
  <c r="U26" i="3"/>
  <c r="T26" i="3"/>
  <c r="S26" i="3"/>
  <c r="Q26" i="3"/>
  <c r="P26" i="3"/>
  <c r="R26" i="3" s="1"/>
  <c r="L26" i="3"/>
  <c r="K26" i="3"/>
  <c r="X25" i="3"/>
  <c r="W25" i="3"/>
  <c r="Y25" i="3" s="1"/>
  <c r="V25" i="3"/>
  <c r="U25" i="3"/>
  <c r="T25" i="3"/>
  <c r="S25" i="3"/>
  <c r="Q25" i="3"/>
  <c r="P25" i="3"/>
  <c r="R25" i="3" s="1"/>
  <c r="L25" i="3"/>
  <c r="K25" i="3"/>
  <c r="X24" i="3"/>
  <c r="W24" i="3"/>
  <c r="Y24" i="3" s="1"/>
  <c r="V24" i="3"/>
  <c r="U24" i="3"/>
  <c r="T24" i="3"/>
  <c r="S24" i="3"/>
  <c r="Q24" i="3"/>
  <c r="P24" i="3"/>
  <c r="R24" i="3" s="1"/>
  <c r="L24" i="3"/>
  <c r="K24" i="3"/>
  <c r="X23" i="3"/>
  <c r="W23" i="3"/>
  <c r="Y23" i="3" s="1"/>
  <c r="V23" i="3"/>
  <c r="U23" i="3"/>
  <c r="T23" i="3"/>
  <c r="S23" i="3"/>
  <c r="Q23" i="3"/>
  <c r="P23" i="3"/>
  <c r="R23" i="3" s="1"/>
  <c r="L23" i="3"/>
  <c r="K23" i="3"/>
  <c r="X22" i="3"/>
  <c r="W22" i="3"/>
  <c r="Y22" i="3" s="1"/>
  <c r="V22" i="3"/>
  <c r="U22" i="3"/>
  <c r="T22" i="3"/>
  <c r="S22" i="3"/>
  <c r="Q22" i="3"/>
  <c r="P22" i="3"/>
  <c r="R22" i="3" s="1"/>
  <c r="L22" i="3"/>
  <c r="K22" i="3"/>
  <c r="X21" i="3"/>
  <c r="W21" i="3"/>
  <c r="Y21" i="3" s="1"/>
  <c r="V21" i="3"/>
  <c r="U21" i="3"/>
  <c r="T21" i="3"/>
  <c r="S21" i="3"/>
  <c r="Q21" i="3"/>
  <c r="P21" i="3"/>
  <c r="R21" i="3" s="1"/>
  <c r="L21" i="3"/>
  <c r="K21" i="3"/>
  <c r="X20" i="3"/>
  <c r="W20" i="3"/>
  <c r="Y20" i="3" s="1"/>
  <c r="V20" i="3"/>
  <c r="U20" i="3"/>
  <c r="T20" i="3"/>
  <c r="S20" i="3"/>
  <c r="Q20" i="3"/>
  <c r="P20" i="3"/>
  <c r="L20" i="3"/>
  <c r="K20" i="3"/>
  <c r="X19" i="3"/>
  <c r="W19" i="3"/>
  <c r="Y19" i="3" s="1"/>
  <c r="V19" i="3"/>
  <c r="U19" i="3"/>
  <c r="T19" i="3"/>
  <c r="S19" i="3"/>
  <c r="Q19" i="3"/>
  <c r="P19" i="3"/>
  <c r="R19" i="3" s="1"/>
  <c r="L19" i="3"/>
  <c r="K19" i="3"/>
  <c r="Y18" i="3"/>
  <c r="X18" i="3"/>
  <c r="W18" i="3"/>
  <c r="V18" i="3"/>
  <c r="U18" i="3"/>
  <c r="T18" i="3"/>
  <c r="S18" i="3"/>
  <c r="Q18" i="3"/>
  <c r="P18" i="3"/>
  <c r="R18" i="3" s="1"/>
  <c r="L18" i="3"/>
  <c r="K18" i="3"/>
  <c r="X17" i="3"/>
  <c r="W17" i="3"/>
  <c r="Y17" i="3" s="1"/>
  <c r="V17" i="3"/>
  <c r="U17" i="3"/>
  <c r="T17" i="3"/>
  <c r="S17" i="3"/>
  <c r="Q17" i="3"/>
  <c r="P17" i="3"/>
  <c r="L17" i="3"/>
  <c r="K17" i="3"/>
  <c r="Y16" i="3"/>
  <c r="X16" i="3"/>
  <c r="W16" i="3"/>
  <c r="V16" i="3"/>
  <c r="U16" i="3"/>
  <c r="T16" i="3"/>
  <c r="S16" i="3"/>
  <c r="Q16" i="3"/>
  <c r="P16" i="3"/>
  <c r="L16" i="3"/>
  <c r="K16" i="3"/>
  <c r="X15" i="3"/>
  <c r="W15" i="3"/>
  <c r="Y15" i="3" s="1"/>
  <c r="V15" i="3"/>
  <c r="U15" i="3"/>
  <c r="T15" i="3"/>
  <c r="S15" i="3"/>
  <c r="Q15" i="3"/>
  <c r="P15" i="3"/>
  <c r="L15" i="3"/>
  <c r="K15" i="3"/>
  <c r="X14" i="3"/>
  <c r="W14" i="3"/>
  <c r="Y14" i="3" s="1"/>
  <c r="V14" i="3"/>
  <c r="U14" i="3"/>
  <c r="T14" i="3"/>
  <c r="S14" i="3"/>
  <c r="Q14" i="3"/>
  <c r="P14" i="3"/>
  <c r="R14" i="3" s="1"/>
  <c r="L14" i="3"/>
  <c r="K14" i="3"/>
  <c r="Y13" i="3"/>
  <c r="X13" i="3"/>
  <c r="W13" i="3"/>
  <c r="V13" i="3"/>
  <c r="U13" i="3"/>
  <c r="T13" i="3"/>
  <c r="S13" i="3"/>
  <c r="Q13" i="3"/>
  <c r="P13" i="3"/>
  <c r="L13" i="3"/>
  <c r="K13" i="3"/>
  <c r="X12" i="3"/>
  <c r="W12" i="3"/>
  <c r="Y12" i="3" s="1"/>
  <c r="V12" i="3"/>
  <c r="U12" i="3"/>
  <c r="T12" i="3"/>
  <c r="S12" i="3"/>
  <c r="Q12" i="3"/>
  <c r="P12" i="3"/>
  <c r="R12" i="3" s="1"/>
  <c r="L12" i="3"/>
  <c r="K12" i="3"/>
  <c r="Y11" i="3"/>
  <c r="X11" i="3"/>
  <c r="W11" i="3"/>
  <c r="V11" i="3"/>
  <c r="U11" i="3"/>
  <c r="T11" i="3"/>
  <c r="S11" i="3"/>
  <c r="Q11" i="3"/>
  <c r="P11" i="3"/>
  <c r="R11" i="3" s="1"/>
  <c r="L11" i="3"/>
  <c r="K11" i="3"/>
  <c r="Y10" i="3"/>
  <c r="X10" i="3"/>
  <c r="W10" i="3"/>
  <c r="V10" i="3"/>
  <c r="U10" i="3"/>
  <c r="T10" i="3"/>
  <c r="S10" i="3"/>
  <c r="Q10" i="3"/>
  <c r="P10" i="3"/>
  <c r="R10" i="3" s="1"/>
  <c r="L10" i="3"/>
  <c r="K10" i="3"/>
  <c r="X9" i="3"/>
  <c r="W9" i="3"/>
  <c r="Y9" i="3" s="1"/>
  <c r="V9" i="3"/>
  <c r="U9" i="3"/>
  <c r="T9" i="3"/>
  <c r="S9" i="3"/>
  <c r="Q9" i="3"/>
  <c r="P9" i="3"/>
  <c r="L9" i="3"/>
  <c r="K9" i="3"/>
  <c r="Y8" i="3"/>
  <c r="X8" i="3"/>
  <c r="W8" i="3"/>
  <c r="V8" i="3"/>
  <c r="U8" i="3"/>
  <c r="T8" i="3"/>
  <c r="S8" i="3"/>
  <c r="Q8" i="3"/>
  <c r="P8" i="3"/>
  <c r="L8" i="3"/>
  <c r="K8" i="3"/>
  <c r="X7" i="3"/>
  <c r="W7" i="3"/>
  <c r="Y7" i="3" s="1"/>
  <c r="V7" i="3"/>
  <c r="U7" i="3"/>
  <c r="T7" i="3"/>
  <c r="S7" i="3"/>
  <c r="Q7" i="3"/>
  <c r="P7" i="3"/>
  <c r="L7" i="3"/>
  <c r="K7" i="3"/>
  <c r="X6" i="3"/>
  <c r="W6" i="3"/>
  <c r="Y6" i="3" s="1"/>
  <c r="V6" i="3"/>
  <c r="U6" i="3"/>
  <c r="T6" i="3"/>
  <c r="S6" i="3"/>
  <c r="Q6" i="3"/>
  <c r="P6" i="3"/>
  <c r="R6" i="3" s="1"/>
  <c r="L6" i="3"/>
  <c r="K6" i="3"/>
  <c r="Y5" i="3"/>
  <c r="X5" i="3"/>
  <c r="W5" i="3"/>
  <c r="V5" i="3"/>
  <c r="U5" i="3"/>
  <c r="T5" i="3"/>
  <c r="S5" i="3"/>
  <c r="Q5" i="3"/>
  <c r="P5" i="3"/>
  <c r="L5" i="3"/>
  <c r="K5" i="3"/>
  <c r="X4" i="3"/>
  <c r="W4" i="3"/>
  <c r="Y4" i="3" s="1"/>
  <c r="V4" i="3"/>
  <c r="U4" i="3"/>
  <c r="T4" i="3"/>
  <c r="S4" i="3"/>
  <c r="Q4" i="3"/>
  <c r="P4" i="3"/>
  <c r="R4" i="3" s="1"/>
  <c r="L4" i="3"/>
  <c r="K4" i="3"/>
  <c r="Y3" i="3"/>
  <c r="X3" i="3"/>
  <c r="W3" i="3"/>
  <c r="V3" i="3"/>
  <c r="U3" i="3"/>
  <c r="T3" i="3"/>
  <c r="S3" i="3"/>
  <c r="Q3" i="3"/>
  <c r="P3" i="3"/>
  <c r="R3" i="3" s="1"/>
  <c r="L3" i="3"/>
  <c r="K3" i="3"/>
  <c r="Y2" i="3"/>
  <c r="X2" i="3"/>
  <c r="W2" i="3"/>
  <c r="V2" i="3"/>
  <c r="U2" i="3"/>
  <c r="T2" i="3"/>
  <c r="S2" i="3"/>
  <c r="Q2" i="3"/>
  <c r="P2" i="3"/>
  <c r="R2" i="3" s="1"/>
  <c r="L2" i="3"/>
  <c r="K2" i="3"/>
  <c r="F232" i="2"/>
  <c r="U231" i="2"/>
  <c r="T231" i="2"/>
  <c r="S231" i="2"/>
  <c r="R231" i="2"/>
  <c r="Q231" i="2"/>
  <c r="P231" i="2"/>
  <c r="O231" i="2"/>
  <c r="M231" i="2"/>
  <c r="L231" i="2"/>
  <c r="J231" i="2"/>
  <c r="I231" i="2"/>
  <c r="K231" i="2" s="1"/>
  <c r="U230" i="2"/>
  <c r="S230" i="2"/>
  <c r="T230" i="2" s="1"/>
  <c r="R230" i="2"/>
  <c r="Q230" i="2"/>
  <c r="P230" i="2"/>
  <c r="O230" i="2"/>
  <c r="M230" i="2"/>
  <c r="L230" i="2"/>
  <c r="K230" i="2"/>
  <c r="J230" i="2"/>
  <c r="I230" i="2"/>
  <c r="U229" i="2"/>
  <c r="S229" i="2"/>
  <c r="T229" i="2" s="1"/>
  <c r="R229" i="2"/>
  <c r="Q229" i="2"/>
  <c r="P229" i="2"/>
  <c r="O229" i="2"/>
  <c r="M229" i="2"/>
  <c r="L229" i="2"/>
  <c r="J229" i="2"/>
  <c r="I229" i="2"/>
  <c r="K229" i="2" s="1"/>
  <c r="U228" i="2"/>
  <c r="S228" i="2"/>
  <c r="T228" i="2" s="1"/>
  <c r="R228" i="2"/>
  <c r="Q228" i="2"/>
  <c r="P228" i="2"/>
  <c r="O228" i="2"/>
  <c r="M228" i="2"/>
  <c r="L228" i="2"/>
  <c r="N228" i="2" s="1"/>
  <c r="J228" i="2"/>
  <c r="I228" i="2"/>
  <c r="K228" i="2" s="1"/>
  <c r="U227" i="2"/>
  <c r="S227" i="2"/>
  <c r="T227" i="2" s="1"/>
  <c r="R227" i="2"/>
  <c r="Q227" i="2"/>
  <c r="P227" i="2"/>
  <c r="O227" i="2"/>
  <c r="N227" i="2"/>
  <c r="M227" i="2"/>
  <c r="L227" i="2"/>
  <c r="K227" i="2"/>
  <c r="J227" i="2"/>
  <c r="I227" i="2"/>
  <c r="U226" i="2"/>
  <c r="S226" i="2"/>
  <c r="T226" i="2" s="1"/>
  <c r="R226" i="2"/>
  <c r="Q226" i="2"/>
  <c r="P226" i="2"/>
  <c r="O226" i="2"/>
  <c r="M226" i="2"/>
  <c r="L226" i="2"/>
  <c r="N226" i="2" s="1"/>
  <c r="K226" i="2"/>
  <c r="J226" i="2"/>
  <c r="I226" i="2"/>
  <c r="U225" i="2"/>
  <c r="S225" i="2"/>
  <c r="R225" i="2"/>
  <c r="Q225" i="2"/>
  <c r="P225" i="2"/>
  <c r="O225" i="2"/>
  <c r="M225" i="2"/>
  <c r="L225" i="2"/>
  <c r="J225" i="2"/>
  <c r="I225" i="2"/>
  <c r="K225" i="2" s="1"/>
  <c r="U224" i="2"/>
  <c r="S224" i="2"/>
  <c r="R224" i="2"/>
  <c r="T224" i="2" s="1"/>
  <c r="Q224" i="2"/>
  <c r="P224" i="2"/>
  <c r="O224" i="2"/>
  <c r="N224" i="2"/>
  <c r="M224" i="2"/>
  <c r="L224" i="2"/>
  <c r="J224" i="2"/>
  <c r="I224" i="2"/>
  <c r="K224" i="2" s="1"/>
  <c r="U223" i="2"/>
  <c r="S223" i="2"/>
  <c r="T223" i="2" s="1"/>
  <c r="R223" i="2"/>
  <c r="Q223" i="2"/>
  <c r="P223" i="2"/>
  <c r="O223" i="2"/>
  <c r="M223" i="2"/>
  <c r="L223" i="2"/>
  <c r="N223" i="2" s="1"/>
  <c r="K223" i="2"/>
  <c r="J223" i="2"/>
  <c r="I223" i="2"/>
  <c r="U222" i="2"/>
  <c r="S222" i="2"/>
  <c r="T222" i="2" s="1"/>
  <c r="R222" i="2"/>
  <c r="Q222" i="2"/>
  <c r="P222" i="2"/>
  <c r="O222" i="2"/>
  <c r="M222" i="2"/>
  <c r="L222" i="2"/>
  <c r="J222" i="2"/>
  <c r="I222" i="2"/>
  <c r="K222" i="2" s="1"/>
  <c r="U221" i="2"/>
  <c r="T221" i="2"/>
  <c r="S221" i="2"/>
  <c r="R221" i="2"/>
  <c r="Q221" i="2"/>
  <c r="P221" i="2"/>
  <c r="O221" i="2"/>
  <c r="M221" i="2"/>
  <c r="L221" i="2"/>
  <c r="J221" i="2"/>
  <c r="I221" i="2"/>
  <c r="K221" i="2" s="1"/>
  <c r="U220" i="2"/>
  <c r="S220" i="2"/>
  <c r="R220" i="2"/>
  <c r="Q220" i="2"/>
  <c r="P220" i="2"/>
  <c r="O220" i="2"/>
  <c r="N220" i="2"/>
  <c r="M220" i="2"/>
  <c r="L220" i="2"/>
  <c r="J220" i="2"/>
  <c r="I220" i="2"/>
  <c r="K220" i="2" s="1"/>
  <c r="U219" i="2"/>
  <c r="S219" i="2"/>
  <c r="T219" i="2" s="1"/>
  <c r="R219" i="2"/>
  <c r="Q219" i="2"/>
  <c r="P219" i="2"/>
  <c r="O219" i="2"/>
  <c r="M219" i="2"/>
  <c r="N219" i="2" s="1"/>
  <c r="L219" i="2"/>
  <c r="J219" i="2"/>
  <c r="I219" i="2"/>
  <c r="K219" i="2" s="1"/>
  <c r="U218" i="2"/>
  <c r="T218" i="2"/>
  <c r="S218" i="2"/>
  <c r="R218" i="2"/>
  <c r="Q218" i="2"/>
  <c r="P218" i="2"/>
  <c r="O218" i="2"/>
  <c r="M218" i="2"/>
  <c r="L218" i="2"/>
  <c r="K218" i="2"/>
  <c r="J218" i="2"/>
  <c r="I218" i="2"/>
  <c r="U217" i="2"/>
  <c r="S217" i="2"/>
  <c r="R217" i="2"/>
  <c r="Q217" i="2"/>
  <c r="P217" i="2"/>
  <c r="O217" i="2"/>
  <c r="M217" i="2"/>
  <c r="L217" i="2"/>
  <c r="N217" i="2" s="1"/>
  <c r="J217" i="2"/>
  <c r="I217" i="2"/>
  <c r="K217" i="2" s="1"/>
  <c r="U216" i="2"/>
  <c r="S216" i="2"/>
  <c r="R216" i="2"/>
  <c r="Q216" i="2"/>
  <c r="P216" i="2"/>
  <c r="O216" i="2"/>
  <c r="M216" i="2"/>
  <c r="L216" i="2"/>
  <c r="N216" i="2" s="1"/>
  <c r="J216" i="2"/>
  <c r="I216" i="2"/>
  <c r="K216" i="2" s="1"/>
  <c r="U215" i="2"/>
  <c r="S215" i="2"/>
  <c r="R215" i="2"/>
  <c r="Q215" i="2"/>
  <c r="P215" i="2"/>
  <c r="O215" i="2"/>
  <c r="M215" i="2"/>
  <c r="L215" i="2"/>
  <c r="K215" i="2"/>
  <c r="J215" i="2"/>
  <c r="I215" i="2"/>
  <c r="U214" i="2"/>
  <c r="S214" i="2"/>
  <c r="R214" i="2"/>
  <c r="T214" i="2" s="1"/>
  <c r="Q214" i="2"/>
  <c r="P214" i="2"/>
  <c r="O214" i="2"/>
  <c r="M214" i="2"/>
  <c r="L214" i="2"/>
  <c r="J214" i="2"/>
  <c r="I214" i="2"/>
  <c r="K214" i="2" s="1"/>
  <c r="U213" i="2"/>
  <c r="S213" i="2"/>
  <c r="T213" i="2" s="1"/>
  <c r="R213" i="2"/>
  <c r="Q213" i="2"/>
  <c r="P213" i="2"/>
  <c r="O213" i="2"/>
  <c r="M213" i="2"/>
  <c r="L213" i="2"/>
  <c r="J213" i="2"/>
  <c r="I213" i="2"/>
  <c r="K213" i="2" s="1"/>
  <c r="U212" i="2"/>
  <c r="S212" i="2"/>
  <c r="R212" i="2"/>
  <c r="Q212" i="2"/>
  <c r="P212" i="2"/>
  <c r="O212" i="2"/>
  <c r="M212" i="2"/>
  <c r="N212" i="2" s="1"/>
  <c r="L212" i="2"/>
  <c r="J212" i="2"/>
  <c r="I212" i="2"/>
  <c r="K212" i="2" s="1"/>
  <c r="U211" i="2"/>
  <c r="S211" i="2"/>
  <c r="R211" i="2"/>
  <c r="Q211" i="2"/>
  <c r="P211" i="2"/>
  <c r="O211" i="2"/>
  <c r="N211" i="2"/>
  <c r="M211" i="2"/>
  <c r="L211" i="2"/>
  <c r="J211" i="2"/>
  <c r="I211" i="2"/>
  <c r="K211" i="2" s="1"/>
  <c r="U210" i="2"/>
  <c r="S210" i="2"/>
  <c r="T210" i="2" s="1"/>
  <c r="R210" i="2"/>
  <c r="Q210" i="2"/>
  <c r="P210" i="2"/>
  <c r="O210" i="2"/>
  <c r="M210" i="2"/>
  <c r="L210" i="2"/>
  <c r="N210" i="2" s="1"/>
  <c r="K210" i="2"/>
  <c r="J210" i="2"/>
  <c r="I210" i="2"/>
  <c r="U209" i="2"/>
  <c r="S209" i="2"/>
  <c r="R209" i="2"/>
  <c r="T209" i="2" s="1"/>
  <c r="Q209" i="2"/>
  <c r="P209" i="2"/>
  <c r="O209" i="2"/>
  <c r="M209" i="2"/>
  <c r="L209" i="2"/>
  <c r="J209" i="2"/>
  <c r="I209" i="2"/>
  <c r="K209" i="2" s="1"/>
  <c r="U208" i="2"/>
  <c r="S208" i="2"/>
  <c r="R208" i="2"/>
  <c r="T208" i="2" s="1"/>
  <c r="Q208" i="2"/>
  <c r="P208" i="2"/>
  <c r="O208" i="2"/>
  <c r="M208" i="2"/>
  <c r="L208" i="2"/>
  <c r="N208" i="2" s="1"/>
  <c r="J208" i="2"/>
  <c r="I208" i="2"/>
  <c r="K208" i="2" s="1"/>
  <c r="U207" i="2"/>
  <c r="S207" i="2"/>
  <c r="T207" i="2" s="1"/>
  <c r="R207" i="2"/>
  <c r="Q207" i="2"/>
  <c r="P207" i="2"/>
  <c r="O207" i="2"/>
  <c r="M207" i="2"/>
  <c r="L207" i="2"/>
  <c r="N207" i="2" s="1"/>
  <c r="K207" i="2"/>
  <c r="J207" i="2"/>
  <c r="I207" i="2"/>
  <c r="U206" i="2"/>
  <c r="S206" i="2"/>
  <c r="T206" i="2" s="1"/>
  <c r="R206" i="2"/>
  <c r="Q206" i="2"/>
  <c r="P206" i="2"/>
  <c r="O206" i="2"/>
  <c r="M206" i="2"/>
  <c r="L206" i="2"/>
  <c r="N206" i="2" s="1"/>
  <c r="J206" i="2"/>
  <c r="I206" i="2"/>
  <c r="K206" i="2" s="1"/>
  <c r="U205" i="2"/>
  <c r="T205" i="2"/>
  <c r="S205" i="2"/>
  <c r="R205" i="2"/>
  <c r="Q205" i="2"/>
  <c r="P205" i="2"/>
  <c r="O205" i="2"/>
  <c r="M205" i="2"/>
  <c r="L205" i="2"/>
  <c r="J205" i="2"/>
  <c r="I205" i="2"/>
  <c r="K205" i="2" s="1"/>
  <c r="U204" i="2"/>
  <c r="S204" i="2"/>
  <c r="R204" i="2"/>
  <c r="Q204" i="2"/>
  <c r="P204" i="2"/>
  <c r="O204" i="2"/>
  <c r="N204" i="2"/>
  <c r="M204" i="2"/>
  <c r="L204" i="2"/>
  <c r="J204" i="2"/>
  <c r="I204" i="2"/>
  <c r="K204" i="2" s="1"/>
  <c r="U203" i="2"/>
  <c r="S203" i="2"/>
  <c r="T203" i="2" s="1"/>
  <c r="R203" i="2"/>
  <c r="Q203" i="2"/>
  <c r="P203" i="2"/>
  <c r="O203" i="2"/>
  <c r="M203" i="2"/>
  <c r="L203" i="2"/>
  <c r="N203" i="2" s="1"/>
  <c r="K203" i="2"/>
  <c r="J203" i="2"/>
  <c r="I203" i="2"/>
  <c r="U202" i="2"/>
  <c r="S202" i="2"/>
  <c r="R202" i="2"/>
  <c r="T202" i="2" s="1"/>
  <c r="Q202" i="2"/>
  <c r="P202" i="2"/>
  <c r="O202" i="2"/>
  <c r="M202" i="2"/>
  <c r="L202" i="2"/>
  <c r="J202" i="2"/>
  <c r="I202" i="2"/>
  <c r="K202" i="2" s="1"/>
  <c r="U201" i="2"/>
  <c r="S201" i="2"/>
  <c r="R201" i="2"/>
  <c r="Q201" i="2"/>
  <c r="P201" i="2"/>
  <c r="O201" i="2"/>
  <c r="M201" i="2"/>
  <c r="L201" i="2"/>
  <c r="N201" i="2" s="1"/>
  <c r="J201" i="2"/>
  <c r="I201" i="2"/>
  <c r="K201" i="2" s="1"/>
  <c r="U200" i="2"/>
  <c r="S200" i="2"/>
  <c r="R200" i="2"/>
  <c r="Q200" i="2"/>
  <c r="P200" i="2"/>
  <c r="O200" i="2"/>
  <c r="M200" i="2"/>
  <c r="L200" i="2"/>
  <c r="N200" i="2" s="1"/>
  <c r="J200" i="2"/>
  <c r="I200" i="2"/>
  <c r="K200" i="2" s="1"/>
  <c r="U199" i="2"/>
  <c r="S199" i="2"/>
  <c r="R199" i="2"/>
  <c r="Q199" i="2"/>
  <c r="P199" i="2"/>
  <c r="O199" i="2"/>
  <c r="M199" i="2"/>
  <c r="L199" i="2"/>
  <c r="J199" i="2"/>
  <c r="I199" i="2"/>
  <c r="K199" i="2" s="1"/>
  <c r="U198" i="2"/>
  <c r="T198" i="2"/>
  <c r="S198" i="2"/>
  <c r="R198" i="2"/>
  <c r="Q198" i="2"/>
  <c r="P198" i="2"/>
  <c r="O198" i="2"/>
  <c r="M198" i="2"/>
  <c r="L198" i="2"/>
  <c r="J198" i="2"/>
  <c r="I198" i="2"/>
  <c r="K198" i="2" s="1"/>
  <c r="U197" i="2"/>
  <c r="S197" i="2"/>
  <c r="T197" i="2" s="1"/>
  <c r="R197" i="2"/>
  <c r="Q197" i="2"/>
  <c r="P197" i="2"/>
  <c r="O197" i="2"/>
  <c r="M197" i="2"/>
  <c r="L197" i="2"/>
  <c r="J197" i="2"/>
  <c r="I197" i="2"/>
  <c r="K197" i="2" s="1"/>
  <c r="U196" i="2"/>
  <c r="S196" i="2"/>
  <c r="R196" i="2"/>
  <c r="Q196" i="2"/>
  <c r="P196" i="2"/>
  <c r="O196" i="2"/>
  <c r="M196" i="2"/>
  <c r="L196" i="2"/>
  <c r="N196" i="2" s="1"/>
  <c r="J196" i="2"/>
  <c r="I196" i="2"/>
  <c r="K196" i="2" s="1"/>
  <c r="U195" i="2"/>
  <c r="S195" i="2"/>
  <c r="R195" i="2"/>
  <c r="Q195" i="2"/>
  <c r="P195" i="2"/>
  <c r="O195" i="2"/>
  <c r="M195" i="2"/>
  <c r="L195" i="2"/>
  <c r="N195" i="2" s="1"/>
  <c r="K195" i="2"/>
  <c r="J195" i="2"/>
  <c r="I195" i="2"/>
  <c r="U194" i="2"/>
  <c r="S194" i="2"/>
  <c r="T194" i="2" s="1"/>
  <c r="R194" i="2"/>
  <c r="Q194" i="2"/>
  <c r="P194" i="2"/>
  <c r="O194" i="2"/>
  <c r="M194" i="2"/>
  <c r="L194" i="2"/>
  <c r="N194" i="2" s="1"/>
  <c r="K194" i="2"/>
  <c r="J194" i="2"/>
  <c r="I194" i="2"/>
  <c r="U193" i="2"/>
  <c r="S193" i="2"/>
  <c r="R193" i="2"/>
  <c r="T193" i="2" s="1"/>
  <c r="Q193" i="2"/>
  <c r="P193" i="2"/>
  <c r="O193" i="2"/>
  <c r="M193" i="2"/>
  <c r="L193" i="2"/>
  <c r="J193" i="2"/>
  <c r="I193" i="2"/>
  <c r="K193" i="2" s="1"/>
  <c r="U192" i="2"/>
  <c r="S192" i="2"/>
  <c r="R192" i="2"/>
  <c r="T192" i="2" s="1"/>
  <c r="Q192" i="2"/>
  <c r="P192" i="2"/>
  <c r="O192" i="2"/>
  <c r="N192" i="2"/>
  <c r="M192" i="2"/>
  <c r="L192" i="2"/>
  <c r="J192" i="2"/>
  <c r="I192" i="2"/>
  <c r="K192" i="2" s="1"/>
  <c r="U191" i="2"/>
  <c r="S191" i="2"/>
  <c r="T191" i="2" s="1"/>
  <c r="R191" i="2"/>
  <c r="Q191" i="2"/>
  <c r="P191" i="2"/>
  <c r="O191" i="2"/>
  <c r="M191" i="2"/>
  <c r="L191" i="2"/>
  <c r="N191" i="2" s="1"/>
  <c r="K191" i="2"/>
  <c r="J191" i="2"/>
  <c r="I191" i="2"/>
  <c r="U190" i="2"/>
  <c r="S190" i="2"/>
  <c r="T190" i="2" s="1"/>
  <c r="R190" i="2"/>
  <c r="Q190" i="2"/>
  <c r="P190" i="2"/>
  <c r="O190" i="2"/>
  <c r="M190" i="2"/>
  <c r="L190" i="2"/>
  <c r="N190" i="2" s="1"/>
  <c r="J190" i="2"/>
  <c r="I190" i="2"/>
  <c r="K190" i="2" s="1"/>
  <c r="U189" i="2"/>
  <c r="S189" i="2"/>
  <c r="R189" i="2"/>
  <c r="T189" i="2" s="1"/>
  <c r="Q189" i="2"/>
  <c r="P189" i="2"/>
  <c r="O189" i="2"/>
  <c r="M189" i="2"/>
  <c r="L189" i="2"/>
  <c r="J189" i="2"/>
  <c r="I189" i="2"/>
  <c r="K189" i="2" s="1"/>
  <c r="U188" i="2"/>
  <c r="S188" i="2"/>
  <c r="R188" i="2"/>
  <c r="Q188" i="2"/>
  <c r="P188" i="2"/>
  <c r="O188" i="2"/>
  <c r="M188" i="2"/>
  <c r="L188" i="2"/>
  <c r="N188" i="2" s="1"/>
  <c r="J188" i="2"/>
  <c r="I188" i="2"/>
  <c r="K188" i="2" s="1"/>
  <c r="U187" i="2"/>
  <c r="S187" i="2"/>
  <c r="T187" i="2" s="1"/>
  <c r="R187" i="2"/>
  <c r="Q187" i="2"/>
  <c r="P187" i="2"/>
  <c r="O187" i="2"/>
  <c r="M187" i="2"/>
  <c r="L187" i="2"/>
  <c r="N187" i="2" s="1"/>
  <c r="K187" i="2"/>
  <c r="J187" i="2"/>
  <c r="I187" i="2"/>
  <c r="U186" i="2"/>
  <c r="S186" i="2"/>
  <c r="R186" i="2"/>
  <c r="T186" i="2" s="1"/>
  <c r="Q186" i="2"/>
  <c r="P186" i="2"/>
  <c r="O186" i="2"/>
  <c r="M186" i="2"/>
  <c r="L186" i="2"/>
  <c r="J186" i="2"/>
  <c r="I186" i="2"/>
  <c r="K186" i="2" s="1"/>
  <c r="U185" i="2"/>
  <c r="S185" i="2"/>
  <c r="R185" i="2"/>
  <c r="Q185" i="2"/>
  <c r="P185" i="2"/>
  <c r="O185" i="2"/>
  <c r="M185" i="2"/>
  <c r="L185" i="2"/>
  <c r="N185" i="2" s="1"/>
  <c r="J185" i="2"/>
  <c r="I185" i="2"/>
  <c r="K185" i="2" s="1"/>
  <c r="U184" i="2"/>
  <c r="S184" i="2"/>
  <c r="R184" i="2"/>
  <c r="Q184" i="2"/>
  <c r="P184" i="2"/>
  <c r="O184" i="2"/>
  <c r="M184" i="2"/>
  <c r="N184" i="2" s="1"/>
  <c r="L184" i="2"/>
  <c r="J184" i="2"/>
  <c r="I184" i="2"/>
  <c r="K184" i="2" s="1"/>
  <c r="U183" i="2"/>
  <c r="S183" i="2"/>
  <c r="R183" i="2"/>
  <c r="Q183" i="2"/>
  <c r="P183" i="2"/>
  <c r="O183" i="2"/>
  <c r="M183" i="2"/>
  <c r="L183" i="2"/>
  <c r="J183" i="2"/>
  <c r="I183" i="2"/>
  <c r="K183" i="2" s="1"/>
  <c r="U182" i="2"/>
  <c r="T182" i="2"/>
  <c r="S182" i="2"/>
  <c r="R182" i="2"/>
  <c r="Q182" i="2"/>
  <c r="P182" i="2"/>
  <c r="O182" i="2"/>
  <c r="M182" i="2"/>
  <c r="L182" i="2"/>
  <c r="J182" i="2"/>
  <c r="I182" i="2"/>
  <c r="K182" i="2" s="1"/>
  <c r="U181" i="2"/>
  <c r="S181" i="2"/>
  <c r="T181" i="2" s="1"/>
  <c r="R181" i="2"/>
  <c r="Q181" i="2"/>
  <c r="P181" i="2"/>
  <c r="O181" i="2"/>
  <c r="M181" i="2"/>
  <c r="L181" i="2"/>
  <c r="J181" i="2"/>
  <c r="I181" i="2"/>
  <c r="K181" i="2" s="1"/>
  <c r="U180" i="2"/>
  <c r="S180" i="2"/>
  <c r="R180" i="2"/>
  <c r="Q180" i="2"/>
  <c r="P180" i="2"/>
  <c r="O180" i="2"/>
  <c r="M180" i="2"/>
  <c r="N180" i="2" s="1"/>
  <c r="L180" i="2"/>
  <c r="J180" i="2"/>
  <c r="I180" i="2"/>
  <c r="K180" i="2" s="1"/>
  <c r="U179" i="2"/>
  <c r="S179" i="2"/>
  <c r="T179" i="2" s="1"/>
  <c r="R179" i="2"/>
  <c r="Q179" i="2"/>
  <c r="P179" i="2"/>
  <c r="O179" i="2"/>
  <c r="M179" i="2"/>
  <c r="L179" i="2"/>
  <c r="N179" i="2" s="1"/>
  <c r="K179" i="2"/>
  <c r="J179" i="2"/>
  <c r="I179" i="2"/>
  <c r="U178" i="2"/>
  <c r="S178" i="2"/>
  <c r="T178" i="2" s="1"/>
  <c r="R178" i="2"/>
  <c r="Q178" i="2"/>
  <c r="P178" i="2"/>
  <c r="O178" i="2"/>
  <c r="M178" i="2"/>
  <c r="L178" i="2"/>
  <c r="N178" i="2" s="1"/>
  <c r="J178" i="2"/>
  <c r="I178" i="2"/>
  <c r="K178" i="2" s="1"/>
  <c r="U177" i="2"/>
  <c r="S177" i="2"/>
  <c r="R177" i="2"/>
  <c r="Q177" i="2"/>
  <c r="P177" i="2"/>
  <c r="O177" i="2"/>
  <c r="M177" i="2"/>
  <c r="L177" i="2"/>
  <c r="J177" i="2"/>
  <c r="I177" i="2"/>
  <c r="K177" i="2" s="1"/>
  <c r="U176" i="2"/>
  <c r="S176" i="2"/>
  <c r="R176" i="2"/>
  <c r="T176" i="2" s="1"/>
  <c r="Q176" i="2"/>
  <c r="P176" i="2"/>
  <c r="O176" i="2"/>
  <c r="N176" i="2"/>
  <c r="M176" i="2"/>
  <c r="L176" i="2"/>
  <c r="J176" i="2"/>
  <c r="I176" i="2"/>
  <c r="K176" i="2" s="1"/>
  <c r="U175" i="2"/>
  <c r="S175" i="2"/>
  <c r="T175" i="2" s="1"/>
  <c r="R175" i="2"/>
  <c r="Q175" i="2"/>
  <c r="P175" i="2"/>
  <c r="O175" i="2"/>
  <c r="M175" i="2"/>
  <c r="L175" i="2"/>
  <c r="N175" i="2" s="1"/>
  <c r="J175" i="2"/>
  <c r="I175" i="2"/>
  <c r="K175" i="2" s="1"/>
  <c r="U174" i="2"/>
  <c r="S174" i="2"/>
  <c r="T174" i="2" s="1"/>
  <c r="R174" i="2"/>
  <c r="Q174" i="2"/>
  <c r="P174" i="2"/>
  <c r="O174" i="2"/>
  <c r="M174" i="2"/>
  <c r="L174" i="2"/>
  <c r="N174" i="2" s="1"/>
  <c r="J174" i="2"/>
  <c r="I174" i="2"/>
  <c r="K174" i="2" s="1"/>
  <c r="U173" i="2"/>
  <c r="S173" i="2"/>
  <c r="R173" i="2"/>
  <c r="T173" i="2" s="1"/>
  <c r="Q173" i="2"/>
  <c r="P173" i="2"/>
  <c r="O173" i="2"/>
  <c r="M173" i="2"/>
  <c r="L173" i="2"/>
  <c r="J173" i="2"/>
  <c r="I173" i="2"/>
  <c r="K173" i="2" s="1"/>
  <c r="U172" i="2"/>
  <c r="S172" i="2"/>
  <c r="R172" i="2"/>
  <c r="Q172" i="2"/>
  <c r="P172" i="2"/>
  <c r="O172" i="2"/>
  <c r="M172" i="2"/>
  <c r="L172" i="2"/>
  <c r="N172" i="2" s="1"/>
  <c r="J172" i="2"/>
  <c r="I172" i="2"/>
  <c r="K172" i="2" s="1"/>
  <c r="U171" i="2"/>
  <c r="S171" i="2"/>
  <c r="T171" i="2" s="1"/>
  <c r="R171" i="2"/>
  <c r="Q171" i="2"/>
  <c r="P171" i="2"/>
  <c r="O171" i="2"/>
  <c r="M171" i="2"/>
  <c r="N171" i="2" s="1"/>
  <c r="L171" i="2"/>
  <c r="J171" i="2"/>
  <c r="I171" i="2"/>
  <c r="K171" i="2" s="1"/>
  <c r="U170" i="2"/>
  <c r="S170" i="2"/>
  <c r="R170" i="2"/>
  <c r="T170" i="2" s="1"/>
  <c r="Q170" i="2"/>
  <c r="P170" i="2"/>
  <c r="O170" i="2"/>
  <c r="M170" i="2"/>
  <c r="L170" i="2"/>
  <c r="J170" i="2"/>
  <c r="I170" i="2"/>
  <c r="K170" i="2" s="1"/>
  <c r="U169" i="2"/>
  <c r="S169" i="2"/>
  <c r="R169" i="2"/>
  <c r="T169" i="2" s="1"/>
  <c r="Q169" i="2"/>
  <c r="P169" i="2"/>
  <c r="O169" i="2"/>
  <c r="M169" i="2"/>
  <c r="L169" i="2"/>
  <c r="N169" i="2" s="1"/>
  <c r="J169" i="2"/>
  <c r="I169" i="2"/>
  <c r="K169" i="2" s="1"/>
  <c r="U168" i="2"/>
  <c r="S168" i="2"/>
  <c r="R168" i="2"/>
  <c r="Q168" i="2"/>
  <c r="P168" i="2"/>
  <c r="O168" i="2"/>
  <c r="M168" i="2"/>
  <c r="L168" i="2"/>
  <c r="N168" i="2" s="1"/>
  <c r="J168" i="2"/>
  <c r="I168" i="2"/>
  <c r="K168" i="2" s="1"/>
  <c r="U167" i="2"/>
  <c r="S167" i="2"/>
  <c r="R167" i="2"/>
  <c r="Q167" i="2"/>
  <c r="P167" i="2"/>
  <c r="O167" i="2"/>
  <c r="M167" i="2"/>
  <c r="L167" i="2"/>
  <c r="J167" i="2"/>
  <c r="I167" i="2"/>
  <c r="K167" i="2" s="1"/>
  <c r="U166" i="2"/>
  <c r="S166" i="2"/>
  <c r="T166" i="2" s="1"/>
  <c r="R166" i="2"/>
  <c r="Q166" i="2"/>
  <c r="P166" i="2"/>
  <c r="O166" i="2"/>
  <c r="M166" i="2"/>
  <c r="L166" i="2"/>
  <c r="J166" i="2"/>
  <c r="I166" i="2"/>
  <c r="K166" i="2" s="1"/>
  <c r="U165" i="2"/>
  <c r="S165" i="2"/>
  <c r="T165" i="2" s="1"/>
  <c r="R165" i="2"/>
  <c r="Q165" i="2"/>
  <c r="P165" i="2"/>
  <c r="O165" i="2"/>
  <c r="M165" i="2"/>
  <c r="L165" i="2"/>
  <c r="J165" i="2"/>
  <c r="I165" i="2"/>
  <c r="K165" i="2" s="1"/>
  <c r="U164" i="2"/>
  <c r="S164" i="2"/>
  <c r="T164" i="2" s="1"/>
  <c r="R164" i="2"/>
  <c r="Q164" i="2"/>
  <c r="P164" i="2"/>
  <c r="O164" i="2"/>
  <c r="M164" i="2"/>
  <c r="L164" i="2"/>
  <c r="N164" i="2" s="1"/>
  <c r="J164" i="2"/>
  <c r="I164" i="2"/>
  <c r="K164" i="2" s="1"/>
  <c r="U163" i="2"/>
  <c r="S163" i="2"/>
  <c r="T163" i="2" s="1"/>
  <c r="R163" i="2"/>
  <c r="Q163" i="2"/>
  <c r="P163" i="2"/>
  <c r="O163" i="2"/>
  <c r="N163" i="2"/>
  <c r="M163" i="2"/>
  <c r="L163" i="2"/>
  <c r="K163" i="2"/>
  <c r="J163" i="2"/>
  <c r="I163" i="2"/>
  <c r="U162" i="2"/>
  <c r="S162" i="2"/>
  <c r="T162" i="2" s="1"/>
  <c r="R162" i="2"/>
  <c r="Q162" i="2"/>
  <c r="P162" i="2"/>
  <c r="O162" i="2"/>
  <c r="M162" i="2"/>
  <c r="L162" i="2"/>
  <c r="N162" i="2" s="1"/>
  <c r="K162" i="2"/>
  <c r="J162" i="2"/>
  <c r="I162" i="2"/>
  <c r="U161" i="2"/>
  <c r="S161" i="2"/>
  <c r="R161" i="2"/>
  <c r="Q161" i="2"/>
  <c r="P161" i="2"/>
  <c r="O161" i="2"/>
  <c r="M161" i="2"/>
  <c r="L161" i="2"/>
  <c r="J161" i="2"/>
  <c r="I161" i="2"/>
  <c r="K161" i="2" s="1"/>
  <c r="U160" i="2"/>
  <c r="S160" i="2"/>
  <c r="R160" i="2"/>
  <c r="T160" i="2" s="1"/>
  <c r="Q160" i="2"/>
  <c r="P160" i="2"/>
  <c r="O160" i="2"/>
  <c r="M160" i="2"/>
  <c r="L160" i="2"/>
  <c r="N160" i="2" s="1"/>
  <c r="J160" i="2"/>
  <c r="I160" i="2"/>
  <c r="K160" i="2" s="1"/>
  <c r="U159" i="2"/>
  <c r="S159" i="2"/>
  <c r="T159" i="2" s="1"/>
  <c r="R159" i="2"/>
  <c r="Q159" i="2"/>
  <c r="P159" i="2"/>
  <c r="O159" i="2"/>
  <c r="M159" i="2"/>
  <c r="L159" i="2"/>
  <c r="N159" i="2" s="1"/>
  <c r="K159" i="2"/>
  <c r="J159" i="2"/>
  <c r="I159" i="2"/>
  <c r="U158" i="2"/>
  <c r="T158" i="2"/>
  <c r="S158" i="2"/>
  <c r="R158" i="2"/>
  <c r="Q158" i="2"/>
  <c r="P158" i="2"/>
  <c r="O158" i="2"/>
  <c r="M158" i="2"/>
  <c r="L158" i="2"/>
  <c r="J158" i="2"/>
  <c r="I158" i="2"/>
  <c r="K158" i="2" s="1"/>
  <c r="U157" i="2"/>
  <c r="S157" i="2"/>
  <c r="R157" i="2"/>
  <c r="T157" i="2" s="1"/>
  <c r="Q157" i="2"/>
  <c r="P157" i="2"/>
  <c r="O157" i="2"/>
  <c r="M157" i="2"/>
  <c r="L157" i="2"/>
  <c r="J157" i="2"/>
  <c r="I157" i="2"/>
  <c r="K157" i="2" s="1"/>
  <c r="U156" i="2"/>
  <c r="S156" i="2"/>
  <c r="T156" i="2" s="1"/>
  <c r="R156" i="2"/>
  <c r="Q156" i="2"/>
  <c r="P156" i="2"/>
  <c r="O156" i="2"/>
  <c r="M156" i="2"/>
  <c r="L156" i="2"/>
  <c r="N156" i="2" s="1"/>
  <c r="J156" i="2"/>
  <c r="I156" i="2"/>
  <c r="K156" i="2" s="1"/>
  <c r="U155" i="2"/>
  <c r="S155" i="2"/>
  <c r="T155" i="2" s="1"/>
  <c r="R155" i="2"/>
  <c r="Q155" i="2"/>
  <c r="P155" i="2"/>
  <c r="O155" i="2"/>
  <c r="M155" i="2"/>
  <c r="L155" i="2"/>
  <c r="N155" i="2" s="1"/>
  <c r="J155" i="2"/>
  <c r="I155" i="2"/>
  <c r="K155" i="2" s="1"/>
  <c r="U154" i="2"/>
  <c r="T154" i="2"/>
  <c r="S154" i="2"/>
  <c r="R154" i="2"/>
  <c r="Q154" i="2"/>
  <c r="P154" i="2"/>
  <c r="O154" i="2"/>
  <c r="M154" i="2"/>
  <c r="L154" i="2"/>
  <c r="K154" i="2"/>
  <c r="J154" i="2"/>
  <c r="I154" i="2"/>
  <c r="U153" i="2"/>
  <c r="S153" i="2"/>
  <c r="R153" i="2"/>
  <c r="Q153" i="2"/>
  <c r="P153" i="2"/>
  <c r="O153" i="2"/>
  <c r="M153" i="2"/>
  <c r="L153" i="2"/>
  <c r="J153" i="2"/>
  <c r="I153" i="2"/>
  <c r="K153" i="2" s="1"/>
  <c r="U152" i="2"/>
  <c r="S152" i="2"/>
  <c r="R152" i="2"/>
  <c r="Q152" i="2"/>
  <c r="P152" i="2"/>
  <c r="O152" i="2"/>
  <c r="N152" i="2"/>
  <c r="M152" i="2"/>
  <c r="L152" i="2"/>
  <c r="J152" i="2"/>
  <c r="I152" i="2"/>
  <c r="K152" i="2" s="1"/>
  <c r="U151" i="2"/>
  <c r="S151" i="2"/>
  <c r="T151" i="2" s="1"/>
  <c r="R151" i="2"/>
  <c r="Q151" i="2"/>
  <c r="P151" i="2"/>
  <c r="O151" i="2"/>
  <c r="M151" i="2"/>
  <c r="L151" i="2"/>
  <c r="K151" i="2"/>
  <c r="J151" i="2"/>
  <c r="I151" i="2"/>
  <c r="U150" i="2"/>
  <c r="S150" i="2"/>
  <c r="R150" i="2"/>
  <c r="T150" i="2" s="1"/>
  <c r="Q150" i="2"/>
  <c r="P150" i="2"/>
  <c r="O150" i="2"/>
  <c r="M150" i="2"/>
  <c r="L150" i="2"/>
  <c r="N150" i="2" s="1"/>
  <c r="J150" i="2"/>
  <c r="I150" i="2"/>
  <c r="K150" i="2" s="1"/>
  <c r="U149" i="2"/>
  <c r="S149" i="2"/>
  <c r="T149" i="2" s="1"/>
  <c r="R149" i="2"/>
  <c r="Q149" i="2"/>
  <c r="P149" i="2"/>
  <c r="O149" i="2"/>
  <c r="M149" i="2"/>
  <c r="L149" i="2"/>
  <c r="J149" i="2"/>
  <c r="I149" i="2"/>
  <c r="K149" i="2" s="1"/>
  <c r="U148" i="2"/>
  <c r="S148" i="2"/>
  <c r="R148" i="2"/>
  <c r="Q148" i="2"/>
  <c r="P148" i="2"/>
  <c r="O148" i="2"/>
  <c r="M148" i="2"/>
  <c r="N148" i="2" s="1"/>
  <c r="L148" i="2"/>
  <c r="J148" i="2"/>
  <c r="I148" i="2"/>
  <c r="K148" i="2" s="1"/>
  <c r="U147" i="2"/>
  <c r="S147" i="2"/>
  <c r="R147" i="2"/>
  <c r="Q147" i="2"/>
  <c r="P147" i="2"/>
  <c r="O147" i="2"/>
  <c r="M147" i="2"/>
  <c r="L147" i="2"/>
  <c r="N147" i="2" s="1"/>
  <c r="J147" i="2"/>
  <c r="I147" i="2"/>
  <c r="K147" i="2" s="1"/>
  <c r="U146" i="2"/>
  <c r="S146" i="2"/>
  <c r="R146" i="2"/>
  <c r="T146" i="2" s="1"/>
  <c r="Q146" i="2"/>
  <c r="P146" i="2"/>
  <c r="O146" i="2"/>
  <c r="M146" i="2"/>
  <c r="L146" i="2"/>
  <c r="N146" i="2" s="1"/>
  <c r="J146" i="2"/>
  <c r="I146" i="2"/>
  <c r="K146" i="2" s="1"/>
  <c r="U145" i="2"/>
  <c r="S145" i="2"/>
  <c r="R145" i="2"/>
  <c r="T145" i="2" s="1"/>
  <c r="Q145" i="2"/>
  <c r="P145" i="2"/>
  <c r="O145" i="2"/>
  <c r="M145" i="2"/>
  <c r="L145" i="2"/>
  <c r="N145" i="2" s="1"/>
  <c r="J145" i="2"/>
  <c r="I145" i="2"/>
  <c r="K145" i="2" s="1"/>
  <c r="U144" i="2"/>
  <c r="S144" i="2"/>
  <c r="R144" i="2"/>
  <c r="T144" i="2" s="1"/>
  <c r="Q144" i="2"/>
  <c r="P144" i="2"/>
  <c r="O144" i="2"/>
  <c r="M144" i="2"/>
  <c r="L144" i="2"/>
  <c r="N144" i="2" s="1"/>
  <c r="J144" i="2"/>
  <c r="I144" i="2"/>
  <c r="K144" i="2" s="1"/>
  <c r="U143" i="2"/>
  <c r="S143" i="2"/>
  <c r="R143" i="2"/>
  <c r="Q143" i="2"/>
  <c r="P143" i="2"/>
  <c r="O143" i="2"/>
  <c r="M143" i="2"/>
  <c r="L143" i="2"/>
  <c r="N143" i="2" s="1"/>
  <c r="J143" i="2"/>
  <c r="I143" i="2"/>
  <c r="K143" i="2" s="1"/>
  <c r="U142" i="2"/>
  <c r="S142" i="2"/>
  <c r="T142" i="2" s="1"/>
  <c r="R142" i="2"/>
  <c r="Q142" i="2"/>
  <c r="P142" i="2"/>
  <c r="O142" i="2"/>
  <c r="M142" i="2"/>
  <c r="L142" i="2"/>
  <c r="J142" i="2"/>
  <c r="I142" i="2"/>
  <c r="K142" i="2" s="1"/>
  <c r="U141" i="2"/>
  <c r="T141" i="2"/>
  <c r="S141" i="2"/>
  <c r="R141" i="2"/>
  <c r="Q141" i="2"/>
  <c r="P141" i="2"/>
  <c r="O141" i="2"/>
  <c r="M141" i="2"/>
  <c r="L141" i="2"/>
  <c r="J141" i="2"/>
  <c r="I141" i="2"/>
  <c r="K141" i="2" s="1"/>
  <c r="U140" i="2"/>
  <c r="S140" i="2"/>
  <c r="T140" i="2" s="1"/>
  <c r="R140" i="2"/>
  <c r="Q140" i="2"/>
  <c r="P140" i="2"/>
  <c r="O140" i="2"/>
  <c r="N140" i="2"/>
  <c r="M140" i="2"/>
  <c r="L140" i="2"/>
  <c r="J140" i="2"/>
  <c r="I140" i="2"/>
  <c r="K140" i="2" s="1"/>
  <c r="U139" i="2"/>
  <c r="S139" i="2"/>
  <c r="T139" i="2" s="1"/>
  <c r="R139" i="2"/>
  <c r="Q139" i="2"/>
  <c r="P139" i="2"/>
  <c r="O139" i="2"/>
  <c r="N139" i="2"/>
  <c r="M139" i="2"/>
  <c r="L139" i="2"/>
  <c r="J139" i="2"/>
  <c r="I139" i="2"/>
  <c r="K139" i="2" s="1"/>
  <c r="U138" i="2"/>
  <c r="S138" i="2"/>
  <c r="T138" i="2" s="1"/>
  <c r="R138" i="2"/>
  <c r="Q138" i="2"/>
  <c r="P138" i="2"/>
  <c r="O138" i="2"/>
  <c r="M138" i="2"/>
  <c r="L138" i="2"/>
  <c r="J138" i="2"/>
  <c r="I138" i="2"/>
  <c r="K138" i="2" s="1"/>
  <c r="U137" i="2"/>
  <c r="S137" i="2"/>
  <c r="R137" i="2"/>
  <c r="Q137" i="2"/>
  <c r="P137" i="2"/>
  <c r="O137" i="2"/>
  <c r="M137" i="2"/>
  <c r="L137" i="2"/>
  <c r="J137" i="2"/>
  <c r="I137" i="2"/>
  <c r="K137" i="2" s="1"/>
  <c r="U136" i="2"/>
  <c r="S136" i="2"/>
  <c r="R136" i="2"/>
  <c r="Q136" i="2"/>
  <c r="P136" i="2"/>
  <c r="O136" i="2"/>
  <c r="M136" i="2"/>
  <c r="L136" i="2"/>
  <c r="N136" i="2" s="1"/>
  <c r="J136" i="2"/>
  <c r="I136" i="2"/>
  <c r="K136" i="2" s="1"/>
  <c r="U135" i="2"/>
  <c r="S135" i="2"/>
  <c r="T135" i="2" s="1"/>
  <c r="R135" i="2"/>
  <c r="Q135" i="2"/>
  <c r="P135" i="2"/>
  <c r="O135" i="2"/>
  <c r="M135" i="2"/>
  <c r="L135" i="2"/>
  <c r="J135" i="2"/>
  <c r="I135" i="2"/>
  <c r="K135" i="2" s="1"/>
  <c r="U134" i="2"/>
  <c r="S134" i="2"/>
  <c r="R134" i="2"/>
  <c r="T134" i="2" s="1"/>
  <c r="Q134" i="2"/>
  <c r="P134" i="2"/>
  <c r="O134" i="2"/>
  <c r="M134" i="2"/>
  <c r="L134" i="2"/>
  <c r="J134" i="2"/>
  <c r="I134" i="2"/>
  <c r="K134" i="2" s="1"/>
  <c r="U133" i="2"/>
  <c r="S133" i="2"/>
  <c r="R133" i="2"/>
  <c r="T133" i="2" s="1"/>
  <c r="Q133" i="2"/>
  <c r="P133" i="2"/>
  <c r="O133" i="2"/>
  <c r="M133" i="2"/>
  <c r="L133" i="2"/>
  <c r="J133" i="2"/>
  <c r="I133" i="2"/>
  <c r="K133" i="2" s="1"/>
  <c r="U132" i="2"/>
  <c r="S132" i="2"/>
  <c r="R132" i="2"/>
  <c r="Q132" i="2"/>
  <c r="P132" i="2"/>
  <c r="O132" i="2"/>
  <c r="M132" i="2"/>
  <c r="L132" i="2"/>
  <c r="N132" i="2" s="1"/>
  <c r="J132" i="2"/>
  <c r="I132" i="2"/>
  <c r="K132" i="2" s="1"/>
  <c r="U131" i="2"/>
  <c r="S131" i="2"/>
  <c r="R131" i="2"/>
  <c r="Q131" i="2"/>
  <c r="P131" i="2"/>
  <c r="O131" i="2"/>
  <c r="M131" i="2"/>
  <c r="L131" i="2"/>
  <c r="N131" i="2" s="1"/>
  <c r="K131" i="2"/>
  <c r="J131" i="2"/>
  <c r="I131" i="2"/>
  <c r="U130" i="2"/>
  <c r="T130" i="2"/>
  <c r="S130" i="2"/>
  <c r="R130" i="2"/>
  <c r="Q130" i="2"/>
  <c r="P130" i="2"/>
  <c r="O130" i="2"/>
  <c r="M130" i="2"/>
  <c r="L130" i="2"/>
  <c r="N130" i="2" s="1"/>
  <c r="K130" i="2"/>
  <c r="J130" i="2"/>
  <c r="I130" i="2"/>
  <c r="U129" i="2"/>
  <c r="S129" i="2"/>
  <c r="R129" i="2"/>
  <c r="T129" i="2" s="1"/>
  <c r="Q129" i="2"/>
  <c r="P129" i="2"/>
  <c r="O129" i="2"/>
  <c r="M129" i="2"/>
  <c r="L129" i="2"/>
  <c r="J129" i="2"/>
  <c r="I129" i="2"/>
  <c r="K129" i="2" s="1"/>
  <c r="U128" i="2"/>
  <c r="S128" i="2"/>
  <c r="R128" i="2"/>
  <c r="T128" i="2" s="1"/>
  <c r="Q128" i="2"/>
  <c r="P128" i="2"/>
  <c r="O128" i="2"/>
  <c r="M128" i="2"/>
  <c r="L128" i="2"/>
  <c r="N128" i="2" s="1"/>
  <c r="J128" i="2"/>
  <c r="I128" i="2"/>
  <c r="K128" i="2" s="1"/>
  <c r="U127" i="2"/>
  <c r="S127" i="2"/>
  <c r="T127" i="2" s="1"/>
  <c r="R127" i="2"/>
  <c r="Q127" i="2"/>
  <c r="P127" i="2"/>
  <c r="O127" i="2"/>
  <c r="M127" i="2"/>
  <c r="L127" i="2"/>
  <c r="N127" i="2" s="1"/>
  <c r="K127" i="2"/>
  <c r="J127" i="2"/>
  <c r="I127" i="2"/>
  <c r="U126" i="2"/>
  <c r="S126" i="2"/>
  <c r="T126" i="2" s="1"/>
  <c r="R126" i="2"/>
  <c r="Q126" i="2"/>
  <c r="P126" i="2"/>
  <c r="O126" i="2"/>
  <c r="M126" i="2"/>
  <c r="L126" i="2"/>
  <c r="N126" i="2" s="1"/>
  <c r="J126" i="2"/>
  <c r="I126" i="2"/>
  <c r="K126" i="2" s="1"/>
  <c r="U125" i="2"/>
  <c r="S125" i="2"/>
  <c r="T125" i="2" s="1"/>
  <c r="R125" i="2"/>
  <c r="Q125" i="2"/>
  <c r="P125" i="2"/>
  <c r="O125" i="2"/>
  <c r="M125" i="2"/>
  <c r="L125" i="2"/>
  <c r="J125" i="2"/>
  <c r="I125" i="2"/>
  <c r="K125" i="2" s="1"/>
  <c r="U124" i="2"/>
  <c r="S124" i="2"/>
  <c r="R124" i="2"/>
  <c r="Q124" i="2"/>
  <c r="P124" i="2"/>
  <c r="O124" i="2"/>
  <c r="M124" i="2"/>
  <c r="L124" i="2"/>
  <c r="N124" i="2" s="1"/>
  <c r="J124" i="2"/>
  <c r="I124" i="2"/>
  <c r="K124" i="2" s="1"/>
  <c r="U123" i="2"/>
  <c r="S123" i="2"/>
  <c r="T123" i="2" s="1"/>
  <c r="R123" i="2"/>
  <c r="Q123" i="2"/>
  <c r="P123" i="2"/>
  <c r="O123" i="2"/>
  <c r="M123" i="2"/>
  <c r="L123" i="2"/>
  <c r="N123" i="2" s="1"/>
  <c r="K123" i="2"/>
  <c r="J123" i="2"/>
  <c r="I123" i="2"/>
  <c r="U122" i="2"/>
  <c r="S122" i="2"/>
  <c r="R122" i="2"/>
  <c r="T122" i="2" s="1"/>
  <c r="Q122" i="2"/>
  <c r="P122" i="2"/>
  <c r="O122" i="2"/>
  <c r="M122" i="2"/>
  <c r="L122" i="2"/>
  <c r="N122" i="2" s="1"/>
  <c r="J122" i="2"/>
  <c r="I122" i="2"/>
  <c r="K122" i="2" s="1"/>
  <c r="U121" i="2"/>
  <c r="S121" i="2"/>
  <c r="R121" i="2"/>
  <c r="Q121" i="2"/>
  <c r="P121" i="2"/>
  <c r="O121" i="2"/>
  <c r="M121" i="2"/>
  <c r="L121" i="2"/>
  <c r="N121" i="2" s="1"/>
  <c r="J121" i="2"/>
  <c r="I121" i="2"/>
  <c r="K121" i="2" s="1"/>
  <c r="U120" i="2"/>
  <c r="S120" i="2"/>
  <c r="R120" i="2"/>
  <c r="T120" i="2" s="1"/>
  <c r="Q120" i="2"/>
  <c r="P120" i="2"/>
  <c r="O120" i="2"/>
  <c r="M120" i="2"/>
  <c r="N120" i="2" s="1"/>
  <c r="L120" i="2"/>
  <c r="J120" i="2"/>
  <c r="I120" i="2"/>
  <c r="K120" i="2" s="1"/>
  <c r="U119" i="2"/>
  <c r="S119" i="2"/>
  <c r="R119" i="2"/>
  <c r="Q119" i="2"/>
  <c r="P119" i="2"/>
  <c r="O119" i="2"/>
  <c r="M119" i="2"/>
  <c r="L119" i="2"/>
  <c r="N119" i="2" s="1"/>
  <c r="J119" i="2"/>
  <c r="I119" i="2"/>
  <c r="K119" i="2" s="1"/>
  <c r="U118" i="2"/>
  <c r="T118" i="2"/>
  <c r="S118" i="2"/>
  <c r="R118" i="2"/>
  <c r="Q118" i="2"/>
  <c r="P118" i="2"/>
  <c r="O118" i="2"/>
  <c r="M118" i="2"/>
  <c r="L118" i="2"/>
  <c r="J118" i="2"/>
  <c r="I118" i="2"/>
  <c r="K118" i="2" s="1"/>
  <c r="U117" i="2"/>
  <c r="T117" i="2"/>
  <c r="S117" i="2"/>
  <c r="R117" i="2"/>
  <c r="Q117" i="2"/>
  <c r="P117" i="2"/>
  <c r="O117" i="2"/>
  <c r="M117" i="2"/>
  <c r="L117" i="2"/>
  <c r="J117" i="2"/>
  <c r="I117" i="2"/>
  <c r="K117" i="2" s="1"/>
  <c r="U116" i="2"/>
  <c r="S116" i="2"/>
  <c r="R116" i="2"/>
  <c r="Q116" i="2"/>
  <c r="P116" i="2"/>
  <c r="O116" i="2"/>
  <c r="N116" i="2"/>
  <c r="M116" i="2"/>
  <c r="L116" i="2"/>
  <c r="J116" i="2"/>
  <c r="I116" i="2"/>
  <c r="K116" i="2" s="1"/>
  <c r="U115" i="2"/>
  <c r="S115" i="2"/>
  <c r="T115" i="2" s="1"/>
  <c r="R115" i="2"/>
  <c r="Q115" i="2"/>
  <c r="P115" i="2"/>
  <c r="O115" i="2"/>
  <c r="M115" i="2"/>
  <c r="L115" i="2"/>
  <c r="N115" i="2" s="1"/>
  <c r="J115" i="2"/>
  <c r="I115" i="2"/>
  <c r="K115" i="2" s="1"/>
  <c r="U114" i="2"/>
  <c r="S114" i="2"/>
  <c r="T114" i="2" s="1"/>
  <c r="R114" i="2"/>
  <c r="Q114" i="2"/>
  <c r="P114" i="2"/>
  <c r="O114" i="2"/>
  <c r="M114" i="2"/>
  <c r="L114" i="2"/>
  <c r="J114" i="2"/>
  <c r="I114" i="2"/>
  <c r="K114" i="2" s="1"/>
  <c r="U113" i="2"/>
  <c r="S113" i="2"/>
  <c r="R113" i="2"/>
  <c r="Q113" i="2"/>
  <c r="P113" i="2"/>
  <c r="O113" i="2"/>
  <c r="M113" i="2"/>
  <c r="L113" i="2"/>
  <c r="J113" i="2"/>
  <c r="I113" i="2"/>
  <c r="K113" i="2" s="1"/>
  <c r="U112" i="2"/>
  <c r="S112" i="2"/>
  <c r="R112" i="2"/>
  <c r="Q112" i="2"/>
  <c r="P112" i="2"/>
  <c r="O112" i="2"/>
  <c r="N112" i="2"/>
  <c r="M112" i="2"/>
  <c r="L112" i="2"/>
  <c r="J112" i="2"/>
  <c r="I112" i="2"/>
  <c r="K112" i="2" s="1"/>
  <c r="U111" i="2"/>
  <c r="S111" i="2"/>
  <c r="T111" i="2" s="1"/>
  <c r="R111" i="2"/>
  <c r="Q111" i="2"/>
  <c r="P111" i="2"/>
  <c r="O111" i="2"/>
  <c r="M111" i="2"/>
  <c r="L111" i="2"/>
  <c r="J111" i="2"/>
  <c r="I111" i="2"/>
  <c r="K111" i="2" s="1"/>
  <c r="U110" i="2"/>
  <c r="S110" i="2"/>
  <c r="T110" i="2" s="1"/>
  <c r="R110" i="2"/>
  <c r="Q110" i="2"/>
  <c r="P110" i="2"/>
  <c r="O110" i="2"/>
  <c r="M110" i="2"/>
  <c r="L110" i="2"/>
  <c r="N110" i="2" s="1"/>
  <c r="J110" i="2"/>
  <c r="I110" i="2"/>
  <c r="K110" i="2" s="1"/>
  <c r="U109" i="2"/>
  <c r="S109" i="2"/>
  <c r="R109" i="2"/>
  <c r="T109" i="2" s="1"/>
  <c r="Q109" i="2"/>
  <c r="P109" i="2"/>
  <c r="O109" i="2"/>
  <c r="M109" i="2"/>
  <c r="L109" i="2"/>
  <c r="N109" i="2" s="1"/>
  <c r="J109" i="2"/>
  <c r="I109" i="2"/>
  <c r="K109" i="2" s="1"/>
  <c r="U108" i="2"/>
  <c r="S108" i="2"/>
  <c r="R108" i="2"/>
  <c r="Q108" i="2"/>
  <c r="P108" i="2"/>
  <c r="O108" i="2"/>
  <c r="M108" i="2"/>
  <c r="L108" i="2"/>
  <c r="N108" i="2" s="1"/>
  <c r="J108" i="2"/>
  <c r="I108" i="2"/>
  <c r="K108" i="2" s="1"/>
  <c r="U107" i="2"/>
  <c r="S107" i="2"/>
  <c r="R107" i="2"/>
  <c r="Q107" i="2"/>
  <c r="P107" i="2"/>
  <c r="O107" i="2"/>
  <c r="M107" i="2"/>
  <c r="N107" i="2" s="1"/>
  <c r="L107" i="2"/>
  <c r="J107" i="2"/>
  <c r="I107" i="2"/>
  <c r="K107" i="2" s="1"/>
  <c r="U106" i="2"/>
  <c r="S106" i="2"/>
  <c r="R106" i="2"/>
  <c r="T106" i="2" s="1"/>
  <c r="Q106" i="2"/>
  <c r="P106" i="2"/>
  <c r="O106" i="2"/>
  <c r="M106" i="2"/>
  <c r="L106" i="2"/>
  <c r="J106" i="2"/>
  <c r="I106" i="2"/>
  <c r="K106" i="2" s="1"/>
  <c r="U105" i="2"/>
  <c r="S105" i="2"/>
  <c r="R105" i="2"/>
  <c r="T105" i="2" s="1"/>
  <c r="Q105" i="2"/>
  <c r="P105" i="2"/>
  <c r="O105" i="2"/>
  <c r="M105" i="2"/>
  <c r="L105" i="2"/>
  <c r="N105" i="2" s="1"/>
  <c r="J105" i="2"/>
  <c r="I105" i="2"/>
  <c r="K105" i="2" s="1"/>
  <c r="U104" i="2"/>
  <c r="S104" i="2"/>
  <c r="T104" i="2" s="1"/>
  <c r="R104" i="2"/>
  <c r="Q104" i="2"/>
  <c r="P104" i="2"/>
  <c r="O104" i="2"/>
  <c r="M104" i="2"/>
  <c r="L104" i="2"/>
  <c r="N104" i="2" s="1"/>
  <c r="J104" i="2"/>
  <c r="I104" i="2"/>
  <c r="K104" i="2" s="1"/>
  <c r="U103" i="2"/>
  <c r="S103" i="2"/>
  <c r="R103" i="2"/>
  <c r="Q103" i="2"/>
  <c r="P103" i="2"/>
  <c r="O103" i="2"/>
  <c r="M103" i="2"/>
  <c r="L103" i="2"/>
  <c r="J103" i="2"/>
  <c r="I103" i="2"/>
  <c r="K103" i="2" s="1"/>
  <c r="U102" i="2"/>
  <c r="S102" i="2"/>
  <c r="T102" i="2" s="1"/>
  <c r="R102" i="2"/>
  <c r="Q102" i="2"/>
  <c r="P102" i="2"/>
  <c r="O102" i="2"/>
  <c r="M102" i="2"/>
  <c r="L102" i="2"/>
  <c r="J102" i="2"/>
  <c r="I102" i="2"/>
  <c r="K102" i="2" s="1"/>
  <c r="U101" i="2"/>
  <c r="S101" i="2"/>
  <c r="T101" i="2" s="1"/>
  <c r="R101" i="2"/>
  <c r="Q101" i="2"/>
  <c r="P101" i="2"/>
  <c r="O101" i="2"/>
  <c r="M101" i="2"/>
  <c r="L101" i="2"/>
  <c r="J101" i="2"/>
  <c r="I101" i="2"/>
  <c r="K101" i="2" s="1"/>
  <c r="U100" i="2"/>
  <c r="S100" i="2"/>
  <c r="T100" i="2" s="1"/>
  <c r="R100" i="2"/>
  <c r="Q100" i="2"/>
  <c r="P100" i="2"/>
  <c r="O100" i="2"/>
  <c r="M100" i="2"/>
  <c r="L100" i="2"/>
  <c r="N100" i="2" s="1"/>
  <c r="J100" i="2"/>
  <c r="I100" i="2"/>
  <c r="K100" i="2" s="1"/>
  <c r="U99" i="2"/>
  <c r="S99" i="2"/>
  <c r="T99" i="2" s="1"/>
  <c r="R99" i="2"/>
  <c r="Q99" i="2"/>
  <c r="P99" i="2"/>
  <c r="O99" i="2"/>
  <c r="N99" i="2"/>
  <c r="M99" i="2"/>
  <c r="L99" i="2"/>
  <c r="K99" i="2"/>
  <c r="J99" i="2"/>
  <c r="I99" i="2"/>
  <c r="U98" i="2"/>
  <c r="S98" i="2"/>
  <c r="T98" i="2" s="1"/>
  <c r="R98" i="2"/>
  <c r="Q98" i="2"/>
  <c r="P98" i="2"/>
  <c r="O98" i="2"/>
  <c r="M98" i="2"/>
  <c r="L98" i="2"/>
  <c r="N98" i="2" s="1"/>
  <c r="K98" i="2"/>
  <c r="J98" i="2"/>
  <c r="I98" i="2"/>
  <c r="U97" i="2"/>
  <c r="S97" i="2"/>
  <c r="R97" i="2"/>
  <c r="Q97" i="2"/>
  <c r="P97" i="2"/>
  <c r="O97" i="2"/>
  <c r="M97" i="2"/>
  <c r="L97" i="2"/>
  <c r="J97" i="2"/>
  <c r="I97" i="2"/>
  <c r="K97" i="2" s="1"/>
  <c r="U96" i="2"/>
  <c r="S96" i="2"/>
  <c r="R96" i="2"/>
  <c r="Q96" i="2"/>
  <c r="P96" i="2"/>
  <c r="O96" i="2"/>
  <c r="M96" i="2"/>
  <c r="L96" i="2"/>
  <c r="N96" i="2" s="1"/>
  <c r="J96" i="2"/>
  <c r="I96" i="2"/>
  <c r="K96" i="2" s="1"/>
  <c r="U95" i="2"/>
  <c r="S95" i="2"/>
  <c r="T95" i="2" s="1"/>
  <c r="R95" i="2"/>
  <c r="Q95" i="2"/>
  <c r="P95" i="2"/>
  <c r="O95" i="2"/>
  <c r="M95" i="2"/>
  <c r="L95" i="2"/>
  <c r="N95" i="2" s="1"/>
  <c r="K95" i="2"/>
  <c r="J95" i="2"/>
  <c r="I95" i="2"/>
  <c r="U94" i="2"/>
  <c r="T94" i="2"/>
  <c r="S94" i="2"/>
  <c r="R94" i="2"/>
  <c r="Q94" i="2"/>
  <c r="P94" i="2"/>
  <c r="O94" i="2"/>
  <c r="M94" i="2"/>
  <c r="L94" i="2"/>
  <c r="J94" i="2"/>
  <c r="I94" i="2"/>
  <c r="K94" i="2" s="1"/>
  <c r="U93" i="2"/>
  <c r="S93" i="2"/>
  <c r="R93" i="2"/>
  <c r="T93" i="2" s="1"/>
  <c r="Q93" i="2"/>
  <c r="P93" i="2"/>
  <c r="O93" i="2"/>
  <c r="M93" i="2"/>
  <c r="L93" i="2"/>
  <c r="J93" i="2"/>
  <c r="I93" i="2"/>
  <c r="K93" i="2" s="1"/>
  <c r="U92" i="2"/>
  <c r="S92" i="2"/>
  <c r="R92" i="2"/>
  <c r="Q92" i="2"/>
  <c r="P92" i="2"/>
  <c r="O92" i="2"/>
  <c r="M92" i="2"/>
  <c r="L92" i="2"/>
  <c r="N92" i="2" s="1"/>
  <c r="J92" i="2"/>
  <c r="I92" i="2"/>
  <c r="K92" i="2" s="1"/>
  <c r="U91" i="2"/>
  <c r="S91" i="2"/>
  <c r="T91" i="2" s="1"/>
  <c r="R91" i="2"/>
  <c r="Q91" i="2"/>
  <c r="P91" i="2"/>
  <c r="O91" i="2"/>
  <c r="M91" i="2"/>
  <c r="L91" i="2"/>
  <c r="N91" i="2" s="1"/>
  <c r="J91" i="2"/>
  <c r="I91" i="2"/>
  <c r="K91" i="2" s="1"/>
  <c r="U90" i="2"/>
  <c r="T90" i="2"/>
  <c r="S90" i="2"/>
  <c r="R90" i="2"/>
  <c r="Q90" i="2"/>
  <c r="P90" i="2"/>
  <c r="O90" i="2"/>
  <c r="M90" i="2"/>
  <c r="L90" i="2"/>
  <c r="K90" i="2"/>
  <c r="J90" i="2"/>
  <c r="I90" i="2"/>
  <c r="U89" i="2"/>
  <c r="S89" i="2"/>
  <c r="R89" i="2"/>
  <c r="Q89" i="2"/>
  <c r="P89" i="2"/>
  <c r="O89" i="2"/>
  <c r="M89" i="2"/>
  <c r="L89" i="2"/>
  <c r="N89" i="2" s="1"/>
  <c r="J89" i="2"/>
  <c r="I89" i="2"/>
  <c r="K89" i="2" s="1"/>
  <c r="U88" i="2"/>
  <c r="S88" i="2"/>
  <c r="R88" i="2"/>
  <c r="Q88" i="2"/>
  <c r="P88" i="2"/>
  <c r="O88" i="2"/>
  <c r="N88" i="2"/>
  <c r="M88" i="2"/>
  <c r="L88" i="2"/>
  <c r="J88" i="2"/>
  <c r="I88" i="2"/>
  <c r="K88" i="2" s="1"/>
  <c r="U87" i="2"/>
  <c r="S87" i="2"/>
  <c r="R87" i="2"/>
  <c r="Q87" i="2"/>
  <c r="P87" i="2"/>
  <c r="O87" i="2"/>
  <c r="M87" i="2"/>
  <c r="L87" i="2"/>
  <c r="K87" i="2"/>
  <c r="J87" i="2"/>
  <c r="I87" i="2"/>
  <c r="U86" i="2"/>
  <c r="S86" i="2"/>
  <c r="R86" i="2"/>
  <c r="T86" i="2" s="1"/>
  <c r="Q86" i="2"/>
  <c r="P86" i="2"/>
  <c r="O86" i="2"/>
  <c r="M86" i="2"/>
  <c r="L86" i="2"/>
  <c r="N86" i="2" s="1"/>
  <c r="J86" i="2"/>
  <c r="I86" i="2"/>
  <c r="K86" i="2" s="1"/>
  <c r="U85" i="2"/>
  <c r="S85" i="2"/>
  <c r="T85" i="2" s="1"/>
  <c r="R85" i="2"/>
  <c r="Q85" i="2"/>
  <c r="P85" i="2"/>
  <c r="O85" i="2"/>
  <c r="M85" i="2"/>
  <c r="L85" i="2"/>
  <c r="J85" i="2"/>
  <c r="I85" i="2"/>
  <c r="K85" i="2" s="1"/>
  <c r="U84" i="2"/>
  <c r="S84" i="2"/>
  <c r="R84" i="2"/>
  <c r="Q84" i="2"/>
  <c r="P84" i="2"/>
  <c r="O84" i="2"/>
  <c r="M84" i="2"/>
  <c r="N84" i="2" s="1"/>
  <c r="L84" i="2"/>
  <c r="J84" i="2"/>
  <c r="I84" i="2"/>
  <c r="K84" i="2" s="1"/>
  <c r="U83" i="2"/>
  <c r="S83" i="2"/>
  <c r="R83" i="2"/>
  <c r="Q83" i="2"/>
  <c r="P83" i="2"/>
  <c r="O83" i="2"/>
  <c r="M83" i="2"/>
  <c r="L83" i="2"/>
  <c r="N83" i="2" s="1"/>
  <c r="J83" i="2"/>
  <c r="I83" i="2"/>
  <c r="K83" i="2" s="1"/>
  <c r="U82" i="2"/>
  <c r="S82" i="2"/>
  <c r="R82" i="2"/>
  <c r="T82" i="2" s="1"/>
  <c r="Q82" i="2"/>
  <c r="P82" i="2"/>
  <c r="O82" i="2"/>
  <c r="M82" i="2"/>
  <c r="L82" i="2"/>
  <c r="N82" i="2" s="1"/>
  <c r="J82" i="2"/>
  <c r="I82" i="2"/>
  <c r="K82" i="2" s="1"/>
  <c r="U81" i="2"/>
  <c r="S81" i="2"/>
  <c r="R81" i="2"/>
  <c r="T81" i="2" s="1"/>
  <c r="Q81" i="2"/>
  <c r="P81" i="2"/>
  <c r="O81" i="2"/>
  <c r="M81" i="2"/>
  <c r="L81" i="2"/>
  <c r="N81" i="2" s="1"/>
  <c r="J81" i="2"/>
  <c r="I81" i="2"/>
  <c r="K81" i="2" s="1"/>
  <c r="U80" i="2"/>
  <c r="S80" i="2"/>
  <c r="R80" i="2"/>
  <c r="T80" i="2" s="1"/>
  <c r="Q80" i="2"/>
  <c r="P80" i="2"/>
  <c r="O80" i="2"/>
  <c r="M80" i="2"/>
  <c r="L80" i="2"/>
  <c r="N80" i="2" s="1"/>
  <c r="J80" i="2"/>
  <c r="I80" i="2"/>
  <c r="K80" i="2" s="1"/>
  <c r="U79" i="2"/>
  <c r="S79" i="2"/>
  <c r="R79" i="2"/>
  <c r="Q79" i="2"/>
  <c r="P79" i="2"/>
  <c r="O79" i="2"/>
  <c r="M79" i="2"/>
  <c r="L79" i="2"/>
  <c r="N79" i="2" s="1"/>
  <c r="J79" i="2"/>
  <c r="I79" i="2"/>
  <c r="K79" i="2" s="1"/>
  <c r="U78" i="2"/>
  <c r="S78" i="2"/>
  <c r="T78" i="2" s="1"/>
  <c r="R78" i="2"/>
  <c r="Q78" i="2"/>
  <c r="P78" i="2"/>
  <c r="O78" i="2"/>
  <c r="M78" i="2"/>
  <c r="L78" i="2"/>
  <c r="J78" i="2"/>
  <c r="I78" i="2"/>
  <c r="K78" i="2" s="1"/>
  <c r="U77" i="2"/>
  <c r="T77" i="2"/>
  <c r="S77" i="2"/>
  <c r="R77" i="2"/>
  <c r="Q77" i="2"/>
  <c r="P77" i="2"/>
  <c r="O77" i="2"/>
  <c r="M77" i="2"/>
  <c r="L77" i="2"/>
  <c r="J77" i="2"/>
  <c r="I77" i="2"/>
  <c r="K77" i="2" s="1"/>
  <c r="U76" i="2"/>
  <c r="S76" i="2"/>
  <c r="T76" i="2" s="1"/>
  <c r="R76" i="2"/>
  <c r="Q76" i="2"/>
  <c r="P76" i="2"/>
  <c r="O76" i="2"/>
  <c r="N76" i="2"/>
  <c r="M76" i="2"/>
  <c r="L76" i="2"/>
  <c r="J76" i="2"/>
  <c r="I76" i="2"/>
  <c r="K76" i="2" s="1"/>
  <c r="U75" i="2"/>
  <c r="S75" i="2"/>
  <c r="T75" i="2" s="1"/>
  <c r="R75" i="2"/>
  <c r="Q75" i="2"/>
  <c r="P75" i="2"/>
  <c r="O75" i="2"/>
  <c r="N75" i="2"/>
  <c r="M75" i="2"/>
  <c r="L75" i="2"/>
  <c r="J75" i="2"/>
  <c r="I75" i="2"/>
  <c r="K75" i="2" s="1"/>
  <c r="U74" i="2"/>
  <c r="S74" i="2"/>
  <c r="T74" i="2" s="1"/>
  <c r="R74" i="2"/>
  <c r="Q74" i="2"/>
  <c r="P74" i="2"/>
  <c r="O74" i="2"/>
  <c r="M74" i="2"/>
  <c r="L74" i="2"/>
  <c r="J74" i="2"/>
  <c r="I74" i="2"/>
  <c r="K74" i="2" s="1"/>
  <c r="U73" i="2"/>
  <c r="S73" i="2"/>
  <c r="R73" i="2"/>
  <c r="Q73" i="2"/>
  <c r="P73" i="2"/>
  <c r="O73" i="2"/>
  <c r="M73" i="2"/>
  <c r="L73" i="2"/>
  <c r="J73" i="2"/>
  <c r="I73" i="2"/>
  <c r="K73" i="2" s="1"/>
  <c r="U72" i="2"/>
  <c r="S72" i="2"/>
  <c r="R72" i="2"/>
  <c r="Q72" i="2"/>
  <c r="P72" i="2"/>
  <c r="O72" i="2"/>
  <c r="M72" i="2"/>
  <c r="N72" i="2" s="1"/>
  <c r="L72" i="2"/>
  <c r="J72" i="2"/>
  <c r="I72" i="2"/>
  <c r="K72" i="2" s="1"/>
  <c r="U71" i="2"/>
  <c r="S71" i="2"/>
  <c r="T71" i="2" s="1"/>
  <c r="R71" i="2"/>
  <c r="Q71" i="2"/>
  <c r="P71" i="2"/>
  <c r="O71" i="2"/>
  <c r="M71" i="2"/>
  <c r="L71" i="2"/>
  <c r="J71" i="2"/>
  <c r="I71" i="2"/>
  <c r="K71" i="2" s="1"/>
  <c r="U70" i="2"/>
  <c r="S70" i="2"/>
  <c r="R70" i="2"/>
  <c r="T70" i="2" s="1"/>
  <c r="Q70" i="2"/>
  <c r="P70" i="2"/>
  <c r="O70" i="2"/>
  <c r="M70" i="2"/>
  <c r="L70" i="2"/>
  <c r="N70" i="2" s="1"/>
  <c r="J70" i="2"/>
  <c r="I70" i="2"/>
  <c r="K70" i="2" s="1"/>
  <c r="U69" i="2"/>
  <c r="S69" i="2"/>
  <c r="R69" i="2"/>
  <c r="T69" i="2" s="1"/>
  <c r="Q69" i="2"/>
  <c r="P69" i="2"/>
  <c r="O69" i="2"/>
  <c r="M69" i="2"/>
  <c r="L69" i="2"/>
  <c r="J69" i="2"/>
  <c r="I69" i="2"/>
  <c r="K69" i="2" s="1"/>
  <c r="U68" i="2"/>
  <c r="S68" i="2"/>
  <c r="R68" i="2"/>
  <c r="Q68" i="2"/>
  <c r="P68" i="2"/>
  <c r="O68" i="2"/>
  <c r="M68" i="2"/>
  <c r="L68" i="2"/>
  <c r="N68" i="2" s="1"/>
  <c r="J68" i="2"/>
  <c r="I68" i="2"/>
  <c r="K68" i="2" s="1"/>
  <c r="U67" i="2"/>
  <c r="S67" i="2"/>
  <c r="R67" i="2"/>
  <c r="Q67" i="2"/>
  <c r="P67" i="2"/>
  <c r="O67" i="2"/>
  <c r="M67" i="2"/>
  <c r="L67" i="2"/>
  <c r="N67" i="2" s="1"/>
  <c r="K67" i="2"/>
  <c r="J67" i="2"/>
  <c r="I67" i="2"/>
  <c r="U66" i="2"/>
  <c r="T66" i="2"/>
  <c r="S66" i="2"/>
  <c r="R66" i="2"/>
  <c r="Q66" i="2"/>
  <c r="P66" i="2"/>
  <c r="O66" i="2"/>
  <c r="M66" i="2"/>
  <c r="L66" i="2"/>
  <c r="N66" i="2" s="1"/>
  <c r="K66" i="2"/>
  <c r="J66" i="2"/>
  <c r="I66" i="2"/>
  <c r="U65" i="2"/>
  <c r="S65" i="2"/>
  <c r="R65" i="2"/>
  <c r="T65" i="2" s="1"/>
  <c r="Q65" i="2"/>
  <c r="P65" i="2"/>
  <c r="O65" i="2"/>
  <c r="M65" i="2"/>
  <c r="L65" i="2"/>
  <c r="N65" i="2" s="1"/>
  <c r="J65" i="2"/>
  <c r="I65" i="2"/>
  <c r="K65" i="2" s="1"/>
  <c r="U64" i="2"/>
  <c r="S64" i="2"/>
  <c r="R64" i="2"/>
  <c r="T64" i="2" s="1"/>
  <c r="Q64" i="2"/>
  <c r="P64" i="2"/>
  <c r="O64" i="2"/>
  <c r="M64" i="2"/>
  <c r="L64" i="2"/>
  <c r="N64" i="2" s="1"/>
  <c r="J64" i="2"/>
  <c r="I64" i="2"/>
  <c r="K64" i="2" s="1"/>
  <c r="U63" i="2"/>
  <c r="S63" i="2"/>
  <c r="R63" i="2"/>
  <c r="Q63" i="2"/>
  <c r="P63" i="2"/>
  <c r="O63" i="2"/>
  <c r="M63" i="2"/>
  <c r="L63" i="2"/>
  <c r="N63" i="2" s="1"/>
  <c r="K63" i="2"/>
  <c r="J63" i="2"/>
  <c r="I63" i="2"/>
  <c r="U62" i="2"/>
  <c r="S62" i="2"/>
  <c r="T62" i="2" s="1"/>
  <c r="R62" i="2"/>
  <c r="Q62" i="2"/>
  <c r="P62" i="2"/>
  <c r="O62" i="2"/>
  <c r="M62" i="2"/>
  <c r="L62" i="2"/>
  <c r="J62" i="2"/>
  <c r="I62" i="2"/>
  <c r="K62" i="2" s="1"/>
  <c r="U61" i="2"/>
  <c r="S61" i="2"/>
  <c r="T61" i="2" s="1"/>
  <c r="R61" i="2"/>
  <c r="Q61" i="2"/>
  <c r="P61" i="2"/>
  <c r="O61" i="2"/>
  <c r="M61" i="2"/>
  <c r="L61" i="2"/>
  <c r="J61" i="2"/>
  <c r="I61" i="2"/>
  <c r="K61" i="2" s="1"/>
  <c r="U60" i="2"/>
  <c r="S60" i="2"/>
  <c r="T60" i="2" s="1"/>
  <c r="R60" i="2"/>
  <c r="Q60" i="2"/>
  <c r="P60" i="2"/>
  <c r="O60" i="2"/>
  <c r="M60" i="2"/>
  <c r="L60" i="2"/>
  <c r="N60" i="2" s="1"/>
  <c r="J60" i="2"/>
  <c r="I60" i="2"/>
  <c r="K60" i="2" s="1"/>
  <c r="U59" i="2"/>
  <c r="S59" i="2"/>
  <c r="T59" i="2" s="1"/>
  <c r="R59" i="2"/>
  <c r="Q59" i="2"/>
  <c r="P59" i="2"/>
  <c r="O59" i="2"/>
  <c r="N59" i="2"/>
  <c r="M59" i="2"/>
  <c r="L59" i="2"/>
  <c r="K59" i="2"/>
  <c r="J59" i="2"/>
  <c r="I59" i="2"/>
  <c r="U58" i="2"/>
  <c r="S58" i="2"/>
  <c r="T58" i="2" s="1"/>
  <c r="R58" i="2"/>
  <c r="Q58" i="2"/>
  <c r="P58" i="2"/>
  <c r="O58" i="2"/>
  <c r="M58" i="2"/>
  <c r="L58" i="2"/>
  <c r="N58" i="2" s="1"/>
  <c r="J58" i="2"/>
  <c r="I58" i="2"/>
  <c r="K58" i="2" s="1"/>
  <c r="U57" i="2"/>
  <c r="T57" i="2"/>
  <c r="S57" i="2"/>
  <c r="R57" i="2"/>
  <c r="Q57" i="2"/>
  <c r="P57" i="2"/>
  <c r="O57" i="2"/>
  <c r="M57" i="2"/>
  <c r="L57" i="2"/>
  <c r="J57" i="2"/>
  <c r="I57" i="2"/>
  <c r="K57" i="2" s="1"/>
  <c r="U56" i="2"/>
  <c r="S56" i="2"/>
  <c r="R56" i="2"/>
  <c r="Q56" i="2"/>
  <c r="P56" i="2"/>
  <c r="O56" i="2"/>
  <c r="N56" i="2"/>
  <c r="M56" i="2"/>
  <c r="L56" i="2"/>
  <c r="J56" i="2"/>
  <c r="I56" i="2"/>
  <c r="K56" i="2" s="1"/>
  <c r="U55" i="2"/>
  <c r="S55" i="2"/>
  <c r="T55" i="2" s="1"/>
  <c r="R55" i="2"/>
  <c r="Q55" i="2"/>
  <c r="P55" i="2"/>
  <c r="O55" i="2"/>
  <c r="N55" i="2"/>
  <c r="M55" i="2"/>
  <c r="L55" i="2"/>
  <c r="J55" i="2"/>
  <c r="I55" i="2"/>
  <c r="K55" i="2" s="1"/>
  <c r="U54" i="2"/>
  <c r="S54" i="2"/>
  <c r="T54" i="2" s="1"/>
  <c r="R54" i="2"/>
  <c r="Q54" i="2"/>
  <c r="P54" i="2"/>
  <c r="O54" i="2"/>
  <c r="M54" i="2"/>
  <c r="L54" i="2"/>
  <c r="J54" i="2"/>
  <c r="I54" i="2"/>
  <c r="K54" i="2" s="1"/>
  <c r="U53" i="2"/>
  <c r="S53" i="2"/>
  <c r="R53" i="2"/>
  <c r="T53" i="2" s="1"/>
  <c r="Q53" i="2"/>
  <c r="P53" i="2"/>
  <c r="O53" i="2"/>
  <c r="M53" i="2"/>
  <c r="L53" i="2"/>
  <c r="N53" i="2" s="1"/>
  <c r="J53" i="2"/>
  <c r="I53" i="2"/>
  <c r="K53" i="2" s="1"/>
  <c r="U52" i="2"/>
  <c r="S52" i="2"/>
  <c r="T52" i="2" s="1"/>
  <c r="R52" i="2"/>
  <c r="Q52" i="2"/>
  <c r="P52" i="2"/>
  <c r="O52" i="2"/>
  <c r="M52" i="2"/>
  <c r="L52" i="2"/>
  <c r="N52" i="2" s="1"/>
  <c r="J52" i="2"/>
  <c r="I52" i="2"/>
  <c r="K52" i="2" s="1"/>
  <c r="U51" i="2"/>
  <c r="S51" i="2"/>
  <c r="R51" i="2"/>
  <c r="Q51" i="2"/>
  <c r="P51" i="2"/>
  <c r="O51" i="2"/>
  <c r="M51" i="2"/>
  <c r="L51" i="2"/>
  <c r="N51" i="2" s="1"/>
  <c r="J51" i="2"/>
  <c r="I51" i="2"/>
  <c r="K51" i="2" s="1"/>
  <c r="U50" i="2"/>
  <c r="T50" i="2"/>
  <c r="S50" i="2"/>
  <c r="R50" i="2"/>
  <c r="Q50" i="2"/>
  <c r="P50" i="2"/>
  <c r="O50" i="2"/>
  <c r="M50" i="2"/>
  <c r="L50" i="2"/>
  <c r="K50" i="2"/>
  <c r="J50" i="2"/>
  <c r="I50" i="2"/>
  <c r="U49" i="2"/>
  <c r="S49" i="2"/>
  <c r="T49" i="2" s="1"/>
  <c r="R49" i="2"/>
  <c r="Q49" i="2"/>
  <c r="P49" i="2"/>
  <c r="O49" i="2"/>
  <c r="M49" i="2"/>
  <c r="L49" i="2"/>
  <c r="N49" i="2" s="1"/>
  <c r="J49" i="2"/>
  <c r="I49" i="2"/>
  <c r="K49" i="2" s="1"/>
  <c r="U48" i="2"/>
  <c r="S48" i="2"/>
  <c r="R48" i="2"/>
  <c r="T48" i="2" s="1"/>
  <c r="Q48" i="2"/>
  <c r="P48" i="2"/>
  <c r="O48" i="2"/>
  <c r="M48" i="2"/>
  <c r="L48" i="2"/>
  <c r="N48" i="2" s="1"/>
  <c r="J48" i="2"/>
  <c r="I48" i="2"/>
  <c r="K48" i="2" s="1"/>
  <c r="U47" i="2"/>
  <c r="S47" i="2"/>
  <c r="R47" i="2"/>
  <c r="Q47" i="2"/>
  <c r="P47" i="2"/>
  <c r="O47" i="2"/>
  <c r="M47" i="2"/>
  <c r="N47" i="2" s="1"/>
  <c r="L47" i="2"/>
  <c r="J47" i="2"/>
  <c r="I47" i="2"/>
  <c r="K47" i="2" s="1"/>
  <c r="U46" i="2"/>
  <c r="S46" i="2"/>
  <c r="R46" i="2"/>
  <c r="T46" i="2" s="1"/>
  <c r="Q46" i="2"/>
  <c r="P46" i="2"/>
  <c r="O46" i="2"/>
  <c r="M46" i="2"/>
  <c r="L46" i="2"/>
  <c r="N46" i="2" s="1"/>
  <c r="J46" i="2"/>
  <c r="I46" i="2"/>
  <c r="K46" i="2" s="1"/>
  <c r="U45" i="2"/>
  <c r="S45" i="2"/>
  <c r="T45" i="2" s="1"/>
  <c r="R45" i="2"/>
  <c r="Q45" i="2"/>
  <c r="P45" i="2"/>
  <c r="O45" i="2"/>
  <c r="M45" i="2"/>
  <c r="L45" i="2"/>
  <c r="J45" i="2"/>
  <c r="I45" i="2"/>
  <c r="K45" i="2" s="1"/>
  <c r="U44" i="2"/>
  <c r="S44" i="2"/>
  <c r="T44" i="2" s="1"/>
  <c r="R44" i="2"/>
  <c r="Q44" i="2"/>
  <c r="P44" i="2"/>
  <c r="O44" i="2"/>
  <c r="M44" i="2"/>
  <c r="L44" i="2"/>
  <c r="N44" i="2" s="1"/>
  <c r="J44" i="2"/>
  <c r="I44" i="2"/>
  <c r="K44" i="2" s="1"/>
  <c r="U43" i="2"/>
  <c r="S43" i="2"/>
  <c r="T43" i="2" s="1"/>
  <c r="R43" i="2"/>
  <c r="Q43" i="2"/>
  <c r="P43" i="2"/>
  <c r="O43" i="2"/>
  <c r="N43" i="2"/>
  <c r="M43" i="2"/>
  <c r="L43" i="2"/>
  <c r="K43" i="2"/>
  <c r="J43" i="2"/>
  <c r="I43" i="2"/>
  <c r="U42" i="2"/>
  <c r="S42" i="2"/>
  <c r="T42" i="2" s="1"/>
  <c r="R42" i="2"/>
  <c r="Q42" i="2"/>
  <c r="P42" i="2"/>
  <c r="O42" i="2"/>
  <c r="M42" i="2"/>
  <c r="L42" i="2"/>
  <c r="N42" i="2" s="1"/>
  <c r="J42" i="2"/>
  <c r="I42" i="2"/>
  <c r="K42" i="2" s="1"/>
  <c r="U41" i="2"/>
  <c r="T41" i="2"/>
  <c r="S41" i="2"/>
  <c r="R41" i="2"/>
  <c r="Q41" i="2"/>
  <c r="P41" i="2"/>
  <c r="O41" i="2"/>
  <c r="M41" i="2"/>
  <c r="L41" i="2"/>
  <c r="J41" i="2"/>
  <c r="I41" i="2"/>
  <c r="K41" i="2" s="1"/>
  <c r="U40" i="2"/>
  <c r="S40" i="2"/>
  <c r="R40" i="2"/>
  <c r="Q40" i="2"/>
  <c r="P40" i="2"/>
  <c r="O40" i="2"/>
  <c r="N40" i="2"/>
  <c r="M40" i="2"/>
  <c r="L40" i="2"/>
  <c r="J40" i="2"/>
  <c r="I40" i="2"/>
  <c r="K40" i="2" s="1"/>
  <c r="U39" i="2"/>
  <c r="S39" i="2"/>
  <c r="T39" i="2" s="1"/>
  <c r="R39" i="2"/>
  <c r="Q39" i="2"/>
  <c r="P39" i="2"/>
  <c r="O39" i="2"/>
  <c r="N39" i="2"/>
  <c r="M39" i="2"/>
  <c r="L39" i="2"/>
  <c r="J39" i="2"/>
  <c r="I39" i="2"/>
  <c r="K39" i="2" s="1"/>
  <c r="U38" i="2"/>
  <c r="S38" i="2"/>
  <c r="T38" i="2" s="1"/>
  <c r="R38" i="2"/>
  <c r="Q38" i="2"/>
  <c r="P38" i="2"/>
  <c r="O38" i="2"/>
  <c r="M38" i="2"/>
  <c r="L38" i="2"/>
  <c r="J38" i="2"/>
  <c r="I38" i="2"/>
  <c r="K38" i="2" s="1"/>
  <c r="U37" i="2"/>
  <c r="S37" i="2"/>
  <c r="R37" i="2"/>
  <c r="T37" i="2" s="1"/>
  <c r="Q37" i="2"/>
  <c r="P37" i="2"/>
  <c r="O37" i="2"/>
  <c r="M37" i="2"/>
  <c r="L37" i="2"/>
  <c r="N37" i="2" s="1"/>
  <c r="J37" i="2"/>
  <c r="I37" i="2"/>
  <c r="K37" i="2" s="1"/>
  <c r="U36" i="2"/>
  <c r="S36" i="2"/>
  <c r="R36" i="2"/>
  <c r="Q36" i="2"/>
  <c r="P36" i="2"/>
  <c r="O36" i="2"/>
  <c r="M36" i="2"/>
  <c r="L36" i="2"/>
  <c r="N36" i="2" s="1"/>
  <c r="J36" i="2"/>
  <c r="I36" i="2"/>
  <c r="K36" i="2" s="1"/>
  <c r="U35" i="2"/>
  <c r="S35" i="2"/>
  <c r="R35" i="2"/>
  <c r="Q35" i="2"/>
  <c r="P35" i="2"/>
  <c r="O35" i="2"/>
  <c r="M35" i="2"/>
  <c r="L35" i="2"/>
  <c r="N35" i="2" s="1"/>
  <c r="J35" i="2"/>
  <c r="I35" i="2"/>
  <c r="K35" i="2" s="1"/>
  <c r="U34" i="2"/>
  <c r="T34" i="2"/>
  <c r="S34" i="2"/>
  <c r="R34" i="2"/>
  <c r="Q34" i="2"/>
  <c r="P34" i="2"/>
  <c r="O34" i="2"/>
  <c r="M34" i="2"/>
  <c r="L34" i="2"/>
  <c r="K34" i="2"/>
  <c r="J34" i="2"/>
  <c r="I34" i="2"/>
  <c r="U33" i="2"/>
  <c r="S33" i="2"/>
  <c r="T33" i="2" s="1"/>
  <c r="R33" i="2"/>
  <c r="Q33" i="2"/>
  <c r="P33" i="2"/>
  <c r="O33" i="2"/>
  <c r="M33" i="2"/>
  <c r="L33" i="2"/>
  <c r="N33" i="2" s="1"/>
  <c r="J33" i="2"/>
  <c r="I33" i="2"/>
  <c r="K33" i="2" s="1"/>
  <c r="U32" i="2"/>
  <c r="S32" i="2"/>
  <c r="R32" i="2"/>
  <c r="T32" i="2" s="1"/>
  <c r="Q32" i="2"/>
  <c r="P32" i="2"/>
  <c r="O32" i="2"/>
  <c r="M32" i="2"/>
  <c r="L32" i="2"/>
  <c r="J32" i="2"/>
  <c r="I32" i="2"/>
  <c r="K32" i="2" s="1"/>
  <c r="U31" i="2"/>
  <c r="S31" i="2"/>
  <c r="R31" i="2"/>
  <c r="Q31" i="2"/>
  <c r="P31" i="2"/>
  <c r="O31" i="2"/>
  <c r="M31" i="2"/>
  <c r="L31" i="2"/>
  <c r="N31" i="2" s="1"/>
  <c r="J31" i="2"/>
  <c r="I31" i="2"/>
  <c r="K31" i="2" s="1"/>
  <c r="U30" i="2"/>
  <c r="T30" i="2"/>
  <c r="S30" i="2"/>
  <c r="R30" i="2"/>
  <c r="Q30" i="2"/>
  <c r="P30" i="2"/>
  <c r="O30" i="2"/>
  <c r="M30" i="2"/>
  <c r="L30" i="2"/>
  <c r="K30" i="2"/>
  <c r="J30" i="2"/>
  <c r="I30" i="2"/>
  <c r="U29" i="2"/>
  <c r="S29" i="2"/>
  <c r="R29" i="2"/>
  <c r="T29" i="2" s="1"/>
  <c r="Q29" i="2"/>
  <c r="P29" i="2"/>
  <c r="O29" i="2"/>
  <c r="M29" i="2"/>
  <c r="L29" i="2"/>
  <c r="J29" i="2"/>
  <c r="I29" i="2"/>
  <c r="K29" i="2" s="1"/>
  <c r="U28" i="2"/>
  <c r="S28" i="2"/>
  <c r="R28" i="2"/>
  <c r="Q28" i="2"/>
  <c r="P28" i="2"/>
  <c r="O28" i="2"/>
  <c r="M28" i="2"/>
  <c r="L28" i="2"/>
  <c r="N28" i="2" s="1"/>
  <c r="J28" i="2"/>
  <c r="I28" i="2"/>
  <c r="K28" i="2" s="1"/>
  <c r="U27" i="2"/>
  <c r="S27" i="2"/>
  <c r="R27" i="2"/>
  <c r="Q27" i="2"/>
  <c r="P27" i="2"/>
  <c r="O27" i="2"/>
  <c r="M27" i="2"/>
  <c r="L27" i="2"/>
  <c r="N27" i="2" s="1"/>
  <c r="K27" i="2"/>
  <c r="J27" i="2"/>
  <c r="I27" i="2"/>
  <c r="U26" i="2"/>
  <c r="S26" i="2"/>
  <c r="T26" i="2" s="1"/>
  <c r="R26" i="2"/>
  <c r="Q26" i="2"/>
  <c r="P26" i="2"/>
  <c r="O26" i="2"/>
  <c r="M26" i="2"/>
  <c r="L26" i="2"/>
  <c r="J26" i="2"/>
  <c r="I26" i="2"/>
  <c r="K26" i="2" s="1"/>
  <c r="U25" i="2"/>
  <c r="S25" i="2"/>
  <c r="R25" i="2"/>
  <c r="T25" i="2" s="1"/>
  <c r="Q25" i="2"/>
  <c r="P25" i="2"/>
  <c r="O25" i="2"/>
  <c r="M25" i="2"/>
  <c r="L25" i="2"/>
  <c r="N25" i="2" s="1"/>
  <c r="J25" i="2"/>
  <c r="I25" i="2"/>
  <c r="K25" i="2" s="1"/>
  <c r="U24" i="2"/>
  <c r="S24" i="2"/>
  <c r="R24" i="2"/>
  <c r="Q24" i="2"/>
  <c r="P24" i="2"/>
  <c r="O24" i="2"/>
  <c r="M24" i="2"/>
  <c r="L24" i="2"/>
  <c r="N24" i="2" s="1"/>
  <c r="J24" i="2"/>
  <c r="I24" i="2"/>
  <c r="K24" i="2" s="1"/>
  <c r="U23" i="2"/>
  <c r="S23" i="2"/>
  <c r="R23" i="2"/>
  <c r="Q23" i="2"/>
  <c r="P23" i="2"/>
  <c r="O23" i="2"/>
  <c r="M23" i="2"/>
  <c r="L23" i="2"/>
  <c r="N23" i="2" s="1"/>
  <c r="J23" i="2"/>
  <c r="I23" i="2"/>
  <c r="K23" i="2" s="1"/>
  <c r="U22" i="2"/>
  <c r="T22" i="2"/>
  <c r="S22" i="2"/>
  <c r="R22" i="2"/>
  <c r="Q22" i="2"/>
  <c r="P22" i="2"/>
  <c r="O22" i="2"/>
  <c r="M22" i="2"/>
  <c r="L22" i="2"/>
  <c r="K22" i="2"/>
  <c r="J22" i="2"/>
  <c r="I22" i="2"/>
  <c r="U21" i="2"/>
  <c r="S21" i="2"/>
  <c r="T21" i="2" s="1"/>
  <c r="R21" i="2"/>
  <c r="Q21" i="2"/>
  <c r="P21" i="2"/>
  <c r="O21" i="2"/>
  <c r="M21" i="2"/>
  <c r="L21" i="2"/>
  <c r="N21" i="2" s="1"/>
  <c r="J21" i="2"/>
  <c r="I21" i="2"/>
  <c r="K21" i="2" s="1"/>
  <c r="U20" i="2"/>
  <c r="S20" i="2"/>
  <c r="R20" i="2"/>
  <c r="Q20" i="2"/>
  <c r="P20" i="2"/>
  <c r="O20" i="2"/>
  <c r="M20" i="2"/>
  <c r="L20" i="2"/>
  <c r="N20" i="2" s="1"/>
  <c r="J20" i="2"/>
  <c r="I20" i="2"/>
  <c r="K20" i="2" s="1"/>
  <c r="U19" i="2"/>
  <c r="S19" i="2"/>
  <c r="R19" i="2"/>
  <c r="Q19" i="2"/>
  <c r="P19" i="2"/>
  <c r="O19" i="2"/>
  <c r="M19" i="2"/>
  <c r="N19" i="2" s="1"/>
  <c r="L19" i="2"/>
  <c r="K19" i="2"/>
  <c r="J19" i="2"/>
  <c r="I19" i="2"/>
  <c r="U18" i="2"/>
  <c r="S18" i="2"/>
  <c r="R18" i="2"/>
  <c r="T18" i="2" s="1"/>
  <c r="Q18" i="2"/>
  <c r="P18" i="2"/>
  <c r="O18" i="2"/>
  <c r="M18" i="2"/>
  <c r="L18" i="2"/>
  <c r="N18" i="2" s="1"/>
  <c r="J18" i="2"/>
  <c r="I18" i="2"/>
  <c r="K18" i="2" s="1"/>
  <c r="U17" i="2"/>
  <c r="S17" i="2"/>
  <c r="T17" i="2" s="1"/>
  <c r="R17" i="2"/>
  <c r="Q17" i="2"/>
  <c r="P17" i="2"/>
  <c r="O17" i="2"/>
  <c r="M17" i="2"/>
  <c r="L17" i="2"/>
  <c r="J17" i="2"/>
  <c r="I17" i="2"/>
  <c r="K17" i="2" s="1"/>
  <c r="U16" i="2"/>
  <c r="S16" i="2"/>
  <c r="R16" i="2"/>
  <c r="Q16" i="2"/>
  <c r="P16" i="2"/>
  <c r="O16" i="2"/>
  <c r="M16" i="2"/>
  <c r="L16" i="2"/>
  <c r="J16" i="2"/>
  <c r="I16" i="2"/>
  <c r="K16" i="2" s="1"/>
  <c r="U15" i="2"/>
  <c r="S15" i="2"/>
  <c r="R15" i="2"/>
  <c r="Q15" i="2"/>
  <c r="P15" i="2"/>
  <c r="O15" i="2"/>
  <c r="M15" i="2"/>
  <c r="L15" i="2"/>
  <c r="N15" i="2" s="1"/>
  <c r="K15" i="2"/>
  <c r="J15" i="2"/>
  <c r="I15" i="2"/>
  <c r="U14" i="2"/>
  <c r="T14" i="2"/>
  <c r="S14" i="2"/>
  <c r="R14" i="2"/>
  <c r="Q14" i="2"/>
  <c r="P14" i="2"/>
  <c r="O14" i="2"/>
  <c r="M14" i="2"/>
  <c r="L14" i="2"/>
  <c r="N14" i="2" s="1"/>
  <c r="K14" i="2"/>
  <c r="J14" i="2"/>
  <c r="I14" i="2"/>
  <c r="U13" i="2"/>
  <c r="S13" i="2"/>
  <c r="T13" i="2" s="1"/>
  <c r="R13" i="2"/>
  <c r="Q13" i="2"/>
  <c r="P13" i="2"/>
  <c r="O13" i="2"/>
  <c r="M13" i="2"/>
  <c r="L13" i="2"/>
  <c r="J13" i="2"/>
  <c r="I13" i="2"/>
  <c r="K13" i="2" s="1"/>
  <c r="U12" i="2"/>
  <c r="S12" i="2"/>
  <c r="R12" i="2"/>
  <c r="Q12" i="2"/>
  <c r="P12" i="2"/>
  <c r="O12" i="2"/>
  <c r="M12" i="2"/>
  <c r="N12" i="2" s="1"/>
  <c r="L12" i="2"/>
  <c r="J12" i="2"/>
  <c r="I12" i="2"/>
  <c r="K12" i="2" s="1"/>
  <c r="U11" i="2"/>
  <c r="S11" i="2"/>
  <c r="T11" i="2" s="1"/>
  <c r="R11" i="2"/>
  <c r="Q11" i="2"/>
  <c r="P11" i="2"/>
  <c r="O11" i="2"/>
  <c r="M11" i="2"/>
  <c r="N11" i="2" s="1"/>
  <c r="L11" i="2"/>
  <c r="K11" i="2"/>
  <c r="J11" i="2"/>
  <c r="I11" i="2"/>
  <c r="U10" i="2"/>
  <c r="S10" i="2"/>
  <c r="T10" i="2" s="1"/>
  <c r="R10" i="2"/>
  <c r="Q10" i="2"/>
  <c r="P10" i="2"/>
  <c r="O10" i="2"/>
  <c r="M10" i="2"/>
  <c r="L10" i="2"/>
  <c r="K10" i="2"/>
  <c r="J10" i="2"/>
  <c r="I10" i="2"/>
  <c r="U9" i="2"/>
  <c r="S9" i="2"/>
  <c r="T9" i="2" s="1"/>
  <c r="R9" i="2"/>
  <c r="Q9" i="2"/>
  <c r="P9" i="2"/>
  <c r="O9" i="2"/>
  <c r="M9" i="2"/>
  <c r="L9" i="2"/>
  <c r="N9" i="2" s="1"/>
  <c r="J9" i="2"/>
  <c r="I9" i="2"/>
  <c r="K9" i="2" s="1"/>
  <c r="U8" i="2"/>
  <c r="S8" i="2"/>
  <c r="R8" i="2"/>
  <c r="T8" i="2" s="1"/>
  <c r="Q8" i="2"/>
  <c r="P8" i="2"/>
  <c r="O8" i="2"/>
  <c r="M8" i="2"/>
  <c r="L8" i="2"/>
  <c r="N8" i="2" s="1"/>
  <c r="J8" i="2"/>
  <c r="I8" i="2"/>
  <c r="K8" i="2" s="1"/>
  <c r="U7" i="2"/>
  <c r="S7" i="2"/>
  <c r="T7" i="2" s="1"/>
  <c r="R7" i="2"/>
  <c r="Q7" i="2"/>
  <c r="P7" i="2"/>
  <c r="O7" i="2"/>
  <c r="M7" i="2"/>
  <c r="L7" i="2"/>
  <c r="N7" i="2" s="1"/>
  <c r="J7" i="2"/>
  <c r="I7" i="2"/>
  <c r="K7" i="2" s="1"/>
  <c r="U6" i="2"/>
  <c r="T6" i="2"/>
  <c r="S6" i="2"/>
  <c r="R6" i="2"/>
  <c r="Q6" i="2"/>
  <c r="P6" i="2"/>
  <c r="O6" i="2"/>
  <c r="M6" i="2"/>
  <c r="L6" i="2"/>
  <c r="J6" i="2"/>
  <c r="I6" i="2"/>
  <c r="K6" i="2" s="1"/>
  <c r="U5" i="2"/>
  <c r="T5" i="2"/>
  <c r="S5" i="2"/>
  <c r="R5" i="2"/>
  <c r="Q5" i="2"/>
  <c r="P5" i="2"/>
  <c r="O5" i="2"/>
  <c r="M5" i="2"/>
  <c r="L5" i="2"/>
  <c r="J5" i="2"/>
  <c r="I5" i="2"/>
  <c r="K5" i="2" s="1"/>
  <c r="U4" i="2"/>
  <c r="S4" i="2"/>
  <c r="T4" i="2" s="1"/>
  <c r="R4" i="2"/>
  <c r="Q4" i="2"/>
  <c r="P4" i="2"/>
  <c r="O4" i="2"/>
  <c r="M4" i="2"/>
  <c r="N4" i="2" s="1"/>
  <c r="L4" i="2"/>
  <c r="J4" i="2"/>
  <c r="I4" i="2"/>
  <c r="K4" i="2" s="1"/>
  <c r="U3" i="2"/>
  <c r="S3" i="2"/>
  <c r="T3" i="2" s="1"/>
  <c r="R3" i="2"/>
  <c r="Q3" i="2"/>
  <c r="P3" i="2"/>
  <c r="O3" i="2"/>
  <c r="N3" i="2"/>
  <c r="M3" i="2"/>
  <c r="L3" i="2"/>
  <c r="J3" i="2"/>
  <c r="I3" i="2"/>
  <c r="K3" i="2" s="1"/>
  <c r="U2" i="2"/>
  <c r="S2" i="2"/>
  <c r="R2" i="2"/>
  <c r="Q2" i="2"/>
  <c r="P2" i="2"/>
  <c r="O2" i="2"/>
  <c r="M2" i="2"/>
  <c r="L2" i="2"/>
  <c r="N2" i="2" s="1"/>
  <c r="J2" i="2"/>
  <c r="I2" i="2"/>
  <c r="K2" i="2" s="1"/>
  <c r="N17" i="2" l="1"/>
  <c r="N26" i="2"/>
  <c r="N38" i="2"/>
  <c r="N54" i="2"/>
  <c r="N71" i="2"/>
  <c r="T72" i="2"/>
  <c r="N74" i="2"/>
  <c r="T87" i="2"/>
  <c r="N97" i="2"/>
  <c r="N102" i="2"/>
  <c r="T121" i="2"/>
  <c r="N135" i="2"/>
  <c r="T136" i="2"/>
  <c r="N138" i="2"/>
  <c r="N161" i="2"/>
  <c r="N166" i="2"/>
  <c r="T185" i="2"/>
  <c r="N199" i="2"/>
  <c r="T200" i="2"/>
  <c r="N202" i="2"/>
  <c r="T215" i="2"/>
  <c r="T220" i="2"/>
  <c r="N225" i="2"/>
  <c r="N230" i="2"/>
  <c r="N5" i="2"/>
  <c r="N10" i="2"/>
  <c r="N22" i="2"/>
  <c r="T27" i="2"/>
  <c r="N34" i="2"/>
  <c r="N41" i="2"/>
  <c r="N50" i="2"/>
  <c r="N57" i="2"/>
  <c r="T67" i="2"/>
  <c r="T73" i="2"/>
  <c r="N77" i="2"/>
  <c r="N87" i="2"/>
  <c r="T88" i="2"/>
  <c r="N90" i="2"/>
  <c r="T103" i="2"/>
  <c r="T108" i="2"/>
  <c r="N113" i="2"/>
  <c r="N118" i="2"/>
  <c r="T131" i="2"/>
  <c r="T137" i="2"/>
  <c r="N141" i="2"/>
  <c r="N151" i="2"/>
  <c r="T152" i="2"/>
  <c r="N154" i="2"/>
  <c r="T167" i="2"/>
  <c r="N177" i="2"/>
  <c r="N182" i="2"/>
  <c r="T195" i="2"/>
  <c r="T201" i="2"/>
  <c r="N215" i="2"/>
  <c r="T216" i="2"/>
  <c r="N218" i="2"/>
  <c r="N231" i="2"/>
  <c r="T16" i="2"/>
  <c r="N62" i="2"/>
  <c r="T83" i="2"/>
  <c r="T89" i="2"/>
  <c r="N93" i="2"/>
  <c r="T96" i="2"/>
  <c r="N103" i="2"/>
  <c r="N106" i="2"/>
  <c r="T119" i="2"/>
  <c r="T124" i="2"/>
  <c r="N129" i="2"/>
  <c r="N134" i="2"/>
  <c r="T147" i="2"/>
  <c r="T153" i="2"/>
  <c r="N157" i="2"/>
  <c r="N167" i="2"/>
  <c r="T168" i="2"/>
  <c r="N170" i="2"/>
  <c r="T183" i="2"/>
  <c r="T188" i="2"/>
  <c r="N193" i="2"/>
  <c r="N198" i="2"/>
  <c r="T211" i="2"/>
  <c r="T217" i="2"/>
  <c r="N221" i="2"/>
  <c r="N6" i="2"/>
  <c r="T28" i="2"/>
  <c r="N30" i="2"/>
  <c r="N32" i="2"/>
  <c r="T35" i="2"/>
  <c r="T40" i="2"/>
  <c r="T51" i="2"/>
  <c r="T56" i="2"/>
  <c r="T63" i="2"/>
  <c r="N73" i="2"/>
  <c r="N78" i="2"/>
  <c r="T97" i="2"/>
  <c r="N111" i="2"/>
  <c r="T112" i="2"/>
  <c r="N114" i="2"/>
  <c r="N137" i="2"/>
  <c r="N142" i="2"/>
  <c r="T161" i="2"/>
  <c r="T225" i="2"/>
  <c r="N173" i="2"/>
  <c r="N183" i="2"/>
  <c r="T184" i="2"/>
  <c r="N186" i="2"/>
  <c r="T199" i="2"/>
  <c r="T204" i="2"/>
  <c r="N209" i="2"/>
  <c r="N214" i="2"/>
  <c r="T2" i="2"/>
  <c r="T12" i="2"/>
  <c r="N16" i="2"/>
  <c r="T19" i="2"/>
  <c r="T24" i="2"/>
  <c r="T47" i="2"/>
  <c r="T79" i="2"/>
  <c r="N94" i="2"/>
  <c r="T107" i="2"/>
  <c r="T113" i="2"/>
  <c r="T143" i="2"/>
  <c r="N153" i="2"/>
  <c r="N158" i="2"/>
  <c r="T177" i="2"/>
  <c r="N222" i="2"/>
  <c r="R9" i="3"/>
  <c r="R17" i="3"/>
  <c r="R20" i="3"/>
  <c r="R7" i="3"/>
  <c r="R15" i="3"/>
  <c r="R5" i="3"/>
  <c r="R13" i="3"/>
  <c r="R8" i="3"/>
  <c r="R16" i="3"/>
  <c r="T68" i="2"/>
  <c r="N101" i="2"/>
  <c r="T132" i="2"/>
  <c r="N165" i="2"/>
  <c r="T196" i="2"/>
  <c r="N229" i="2"/>
  <c r="T15" i="2"/>
  <c r="T31" i="2"/>
  <c r="T84" i="2"/>
  <c r="N117" i="2"/>
  <c r="T148" i="2"/>
  <c r="N181" i="2"/>
  <c r="T212" i="2"/>
  <c r="N13" i="2"/>
  <c r="T20" i="2"/>
  <c r="N29" i="2"/>
  <c r="T36" i="2"/>
  <c r="N45" i="2"/>
  <c r="N61" i="2"/>
  <c r="T92" i="2"/>
  <c r="N125" i="2"/>
  <c r="N189" i="2"/>
  <c r="N69" i="2"/>
  <c r="N133" i="2"/>
  <c r="N197" i="2"/>
  <c r="T172" i="2"/>
  <c r="N205" i="2"/>
  <c r="T23" i="2"/>
  <c r="N85" i="2"/>
  <c r="T116" i="2"/>
  <c r="N149" i="2"/>
  <c r="T180" i="2"/>
  <c r="N213" i="2"/>
</calcChain>
</file>

<file path=xl/sharedStrings.xml><?xml version="1.0" encoding="utf-8"?>
<sst xmlns="http://schemas.openxmlformats.org/spreadsheetml/2006/main" count="148" uniqueCount="78">
  <si>
    <t>creative_id</t>
  </si>
  <si>
    <t>supply_type</t>
  </si>
  <si>
    <t>clicks</t>
  </si>
  <si>
    <t>above_fold</t>
  </si>
  <si>
    <t>below_fold</t>
  </si>
  <si>
    <t>impressions</t>
  </si>
  <si>
    <t>pcconversions</t>
  </si>
  <si>
    <t>pvconversions</t>
  </si>
  <si>
    <t>conversions</t>
  </si>
  <si>
    <t>ctr*1000</t>
  </si>
  <si>
    <t>cvr*1000</t>
  </si>
  <si>
    <t>width</t>
  </si>
  <si>
    <t>hieght</t>
  </si>
  <si>
    <t>dimensions</t>
  </si>
  <si>
    <t>static/animated</t>
  </si>
  <si>
    <t>animation_length</t>
  </si>
  <si>
    <t>dominant_color</t>
  </si>
  <si>
    <t xml:space="preserve">has_cars </t>
  </si>
  <si>
    <t xml:space="preserve">has_face </t>
  </si>
  <si>
    <t xml:space="preserve">combined </t>
  </si>
  <si>
    <t>logo</t>
  </si>
  <si>
    <t>in_views</t>
  </si>
  <si>
    <t>out_of_views</t>
  </si>
  <si>
    <t>inview_clicks</t>
  </si>
  <si>
    <t>out_of_view_clicks</t>
  </si>
  <si>
    <t>inview_pcconversions</t>
  </si>
  <si>
    <t>outofview_pcconversions</t>
  </si>
  <si>
    <t>inview_pvconversions</t>
  </si>
  <si>
    <t>outofview_pvconversions</t>
  </si>
  <si>
    <t>in_view_conversions</t>
  </si>
  <si>
    <t>out_of_view_conversions</t>
  </si>
  <si>
    <t>inviewtime</t>
  </si>
  <si>
    <t>inview_spends</t>
  </si>
  <si>
    <t>outofview_spends</t>
  </si>
  <si>
    <t>dimension</t>
  </si>
  <si>
    <t>dominant</t>
  </si>
  <si>
    <t>has_car</t>
  </si>
  <si>
    <t>has_face</t>
  </si>
  <si>
    <t>combined</t>
  </si>
  <si>
    <t>Feature</t>
  </si>
  <si>
    <t>Type</t>
  </si>
  <si>
    <t xml:space="preserve">Numeric </t>
  </si>
  <si>
    <t>Categorical</t>
  </si>
  <si>
    <t>Description</t>
  </si>
  <si>
    <t>Creative identifier</t>
  </si>
  <si>
    <t>platform on which impression is served</t>
  </si>
  <si>
    <t>Number of clicks for the particular creative</t>
  </si>
  <si>
    <t xml:space="preserve">Number of creatives above fold </t>
  </si>
  <si>
    <t xml:space="preserve">Number of creatives below  fold </t>
  </si>
  <si>
    <t>Number of impressions served for the particular creative</t>
  </si>
  <si>
    <t xml:space="preserve">Post click conversion </t>
  </si>
  <si>
    <t xml:space="preserve">Post view conversion </t>
  </si>
  <si>
    <t>Total conversions = pc_conversions + pv_conversions</t>
  </si>
  <si>
    <t>Click through rate *1000</t>
  </si>
  <si>
    <t xml:space="preserve">Conversion rate </t>
  </si>
  <si>
    <t>Width of the creative</t>
  </si>
  <si>
    <t>Height of the creative</t>
  </si>
  <si>
    <t xml:space="preserve">Size of the creative  - Width X Height </t>
  </si>
  <si>
    <t xml:space="preserve">Whether the creative is static or dynamic </t>
  </si>
  <si>
    <t xml:space="preserve">The animation length of animated creative </t>
  </si>
  <si>
    <t>The dominant background colour of creative</t>
  </si>
  <si>
    <t>has_product</t>
  </si>
  <si>
    <t xml:space="preserve">If the creative has a product placement </t>
  </si>
  <si>
    <t xml:space="preserve">If the creative has a human element </t>
  </si>
  <si>
    <t xml:space="preserve">If the creative has a brand logo </t>
  </si>
  <si>
    <t xml:space="preserve">In view impressions </t>
  </si>
  <si>
    <t xml:space="preserve">Out of view impressions </t>
  </si>
  <si>
    <t xml:space="preserve">inview clicks </t>
  </si>
  <si>
    <t>out of view clicks</t>
  </si>
  <si>
    <t>inview post click conversion</t>
  </si>
  <si>
    <t>out of view post click conversion</t>
  </si>
  <si>
    <t>inview post view conversion</t>
  </si>
  <si>
    <t>out of view post view conversion</t>
  </si>
  <si>
    <t>inview total conversion</t>
  </si>
  <si>
    <t>out of view total conversion</t>
  </si>
  <si>
    <t>Time spent on creative in view</t>
  </si>
  <si>
    <t>In view creative media spend</t>
  </si>
  <si>
    <t>Out of view  creative media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</si>
</sst>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pandey/Downloads/auto_final_analysis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_features"/>
      <sheetName val="Sheet7"/>
      <sheetName val="campaign_metric_analysis"/>
      <sheetName val="supply_type"/>
      <sheetName val="Sheet1"/>
      <sheetName val="Sheet3"/>
      <sheetName val="Sheet5"/>
      <sheetName val="Sheet6"/>
      <sheetName val="campaign_metrics"/>
      <sheetName val="viewability_analysis"/>
      <sheetName val="viewability_metrics"/>
      <sheetName val="Sheet2"/>
    </sheetNames>
    <sheetDataSet>
      <sheetData sheetId="0">
        <row r="1">
          <cell r="B1" t="str">
            <v>id</v>
          </cell>
          <cell r="C1" t="str">
            <v>media_url_secure</v>
          </cell>
          <cell r="D1" t="str">
            <v>filename</v>
          </cell>
          <cell r="E1" t="str">
            <v>static/animated</v>
          </cell>
          <cell r="F1" t="str">
            <v>animation_length</v>
          </cell>
          <cell r="G1" t="str">
            <v>has_car</v>
          </cell>
          <cell r="H1" t="str">
            <v xml:space="preserve">has_face </v>
          </cell>
          <cell r="I1" t="str">
            <v>dominant_colour</v>
          </cell>
          <cell r="J1" t="str">
            <v>width</v>
          </cell>
          <cell r="K1" t="str">
            <v>height</v>
          </cell>
          <cell r="L1" t="str">
            <v>logo</v>
          </cell>
        </row>
        <row r="2">
          <cell r="B2">
            <v>55360397</v>
          </cell>
          <cell r="C2" t="str">
            <v>https://a248.e.akamai.net/appnexus.download.akamai.com/89298/adnexus-prod/p/1b/4e/25/89/1b4e25899e4773962daaac6441dbef2c.jpg</v>
          </cell>
          <cell r="D2" t="str">
            <v>1b4e25899e4773962daaac6441dbef2c.jpg</v>
          </cell>
          <cell r="E2" t="str">
            <v>static</v>
          </cell>
          <cell r="F2">
            <v>0</v>
          </cell>
          <cell r="G2" t="str">
            <v xml:space="preserve"> car not found</v>
          </cell>
          <cell r="H2" t="str">
            <v>face_not_found</v>
          </cell>
          <cell r="I2" t="str">
            <v xml:space="preserve"> yellow</v>
          </cell>
          <cell r="J2">
            <v>300</v>
          </cell>
          <cell r="K2">
            <v>250</v>
          </cell>
          <cell r="L2" t="str">
            <v>north</v>
          </cell>
        </row>
        <row r="3">
          <cell r="B3">
            <v>55361053</v>
          </cell>
          <cell r="C3" t="str">
            <v>https://a248.e.akamai.net/appnexus.download.akamai.com/89298/adnexus-prod/p/18/01/a4/8b/1801a48b83363950b26d79abc9a343db.jpg</v>
          </cell>
          <cell r="D3" t="str">
            <v>1801a48b83363950b26d79abc9a343db.jpg</v>
          </cell>
          <cell r="E3" t="str">
            <v>static</v>
          </cell>
          <cell r="F3">
            <v>0</v>
          </cell>
          <cell r="G3" t="str">
            <v xml:space="preserve"> car not found</v>
          </cell>
          <cell r="H3" t="str">
            <v>face_not_found</v>
          </cell>
          <cell r="I3" t="str">
            <v xml:space="preserve"> black</v>
          </cell>
          <cell r="J3">
            <v>320</v>
          </cell>
          <cell r="K3">
            <v>50</v>
          </cell>
          <cell r="L3" t="str">
            <v xml:space="preserve"> north east </v>
          </cell>
        </row>
        <row r="4">
          <cell r="B4">
            <v>65070328</v>
          </cell>
          <cell r="C4" t="str">
            <v>https://vcdn.adnxs.com/p/creative-image/13/7e/7f/b6/137e7fb6-67ef-460b-adae-7cd721996063.jpg</v>
          </cell>
          <cell r="D4" t="str">
            <v>137e7fb6-67ef-460b-adae-7cd721996063.jpg</v>
          </cell>
          <cell r="E4" t="str">
            <v>static</v>
          </cell>
          <cell r="F4">
            <v>0</v>
          </cell>
          <cell r="G4" t="str">
            <v xml:space="preserve"> car not found</v>
          </cell>
          <cell r="H4" t="str">
            <v>face_not_found</v>
          </cell>
          <cell r="I4" t="str">
            <v xml:space="preserve"> red</v>
          </cell>
          <cell r="J4">
            <v>320</v>
          </cell>
          <cell r="K4">
            <v>50</v>
          </cell>
          <cell r="L4" t="str">
            <v xml:space="preserve"> centre </v>
          </cell>
        </row>
        <row r="5">
          <cell r="B5">
            <v>65070364</v>
          </cell>
          <cell r="C5" t="str">
            <v>https://vcdn.adnxs.com/p/creative-image/b6/97/e1/1d/b697e11d-147c-4ad7-84b2-c7beff32cb93.jpg</v>
          </cell>
          <cell r="D5" t="str">
            <v>b697e11d-147c-4ad7-84b2-c7beff32cb93.jpg</v>
          </cell>
          <cell r="E5" t="str">
            <v>static</v>
          </cell>
          <cell r="F5">
            <v>0</v>
          </cell>
          <cell r="G5" t="str">
            <v xml:space="preserve"> car found</v>
          </cell>
          <cell r="H5" t="str">
            <v>face_not_found</v>
          </cell>
          <cell r="I5" t="str">
            <v xml:space="preserve"> black</v>
          </cell>
          <cell r="J5">
            <v>728</v>
          </cell>
          <cell r="K5">
            <v>90</v>
          </cell>
          <cell r="L5" t="str">
            <v>west</v>
          </cell>
        </row>
        <row r="6">
          <cell r="B6">
            <v>65071581</v>
          </cell>
          <cell r="C6" t="str">
            <v>https://vcdn.adnxs.com/p/creative-image/3a/31/ac/72/3a31ac72-155e-44ab-9dca-485b17637b4f.jpg</v>
          </cell>
          <cell r="D6" t="str">
            <v>3a31ac72-155e-44ab-9dca-485b17637b4f.jpg</v>
          </cell>
          <cell r="E6" t="str">
            <v>static</v>
          </cell>
          <cell r="F6">
            <v>0</v>
          </cell>
          <cell r="G6" t="str">
            <v xml:space="preserve"> car not found</v>
          </cell>
          <cell r="H6" t="str">
            <v>face_not_found</v>
          </cell>
          <cell r="I6" t="str">
            <v xml:space="preserve"> black</v>
          </cell>
          <cell r="J6">
            <v>320</v>
          </cell>
          <cell r="K6">
            <v>50</v>
          </cell>
          <cell r="L6" t="str">
            <v xml:space="preserve"> south </v>
          </cell>
        </row>
        <row r="7">
          <cell r="B7">
            <v>65275034</v>
          </cell>
          <cell r="C7" t="str">
            <v>https://vcdn.adnxs.com/p/creative-image/9c/bb/5e/6e/9cbb5e6e-7e62-4335-af81-7e8dbf314f80.jpg</v>
          </cell>
          <cell r="D7" t="str">
            <v>9cbb5e6e-7e62-4335-af81-7e8dbf314f80.jpg</v>
          </cell>
          <cell r="E7" t="str">
            <v>static</v>
          </cell>
          <cell r="F7">
            <v>0</v>
          </cell>
          <cell r="G7" t="str">
            <v xml:space="preserve"> car not found</v>
          </cell>
          <cell r="H7" t="str">
            <v>face_not_found</v>
          </cell>
          <cell r="I7" t="str">
            <v xml:space="preserve"> teal</v>
          </cell>
          <cell r="J7">
            <v>320</v>
          </cell>
          <cell r="K7">
            <v>50</v>
          </cell>
          <cell r="L7" t="str">
            <v>north</v>
          </cell>
        </row>
        <row r="8">
          <cell r="B8">
            <v>66192148</v>
          </cell>
          <cell r="C8" t="str">
            <v>https://vcdn.adnxs.com/p/creative-image/c8/16/e3/36/c816e336-b5a6-4788-ab32-4618be3e33c1.jpg</v>
          </cell>
          <cell r="D8" t="str">
            <v>c816e336-b5a6-4788-ab32-4618be3e33c1.jpg</v>
          </cell>
          <cell r="E8" t="str">
            <v>static</v>
          </cell>
          <cell r="F8">
            <v>0</v>
          </cell>
          <cell r="G8" t="str">
            <v xml:space="preserve"> car found</v>
          </cell>
          <cell r="H8" t="str">
            <v>face_not_found</v>
          </cell>
          <cell r="I8" t="str">
            <v xml:space="preserve"> yellow</v>
          </cell>
          <cell r="J8">
            <v>300</v>
          </cell>
          <cell r="K8">
            <v>600</v>
          </cell>
          <cell r="L8" t="str">
            <v xml:space="preserve"> centre </v>
          </cell>
        </row>
        <row r="9">
          <cell r="B9">
            <v>66193227</v>
          </cell>
          <cell r="C9" t="str">
            <v>https://vcdn.adnxs.com/p/creative-image/67/e3/4e/29/67e34e29-94da-47f4-89f5-76b14d6b750c.jpg</v>
          </cell>
          <cell r="D9" t="str">
            <v>67e34e29-94da-47f4-89f5-76b14d6b750c.jpg</v>
          </cell>
          <cell r="E9" t="str">
            <v>static</v>
          </cell>
          <cell r="F9">
            <v>0</v>
          </cell>
          <cell r="G9" t="str">
            <v xml:space="preserve"> car not found</v>
          </cell>
          <cell r="H9" t="str">
            <v>face_not_found</v>
          </cell>
          <cell r="I9" t="str">
            <v xml:space="preserve"> yellow</v>
          </cell>
          <cell r="J9">
            <v>320</v>
          </cell>
          <cell r="K9">
            <v>50</v>
          </cell>
          <cell r="L9" t="str">
            <v>north</v>
          </cell>
        </row>
        <row r="10">
          <cell r="B10">
            <v>66193926</v>
          </cell>
          <cell r="C10" t="str">
            <v>https://vcdn.adnxs.com/p/creative-image/e7/8c/24/d3/e78c24d3-6036-4d73-9db0-845290e9d03a.jpg</v>
          </cell>
          <cell r="D10" t="str">
            <v>e78c24d3-6036-4d73-9db0-845290e9d03a.jpg</v>
          </cell>
          <cell r="E10" t="str">
            <v>static</v>
          </cell>
          <cell r="F10">
            <v>0</v>
          </cell>
          <cell r="G10" t="str">
            <v xml:space="preserve"> car not found</v>
          </cell>
          <cell r="H10" t="str">
            <v>face_not_found</v>
          </cell>
          <cell r="I10" t="str">
            <v xml:space="preserve"> yellow</v>
          </cell>
          <cell r="J10">
            <v>160</v>
          </cell>
          <cell r="K10">
            <v>600</v>
          </cell>
          <cell r="L10" t="str">
            <v>east</v>
          </cell>
        </row>
        <row r="11">
          <cell r="B11">
            <v>66194779</v>
          </cell>
          <cell r="C11" t="str">
            <v>https://vcdn.adnxs.com/p/creative-image/dd/1a/29/9f/dd1a299f-d9e7-4d98-ac7d-c499de287312.jpg</v>
          </cell>
          <cell r="D11" t="str">
            <v>dd1a299f-d9e7-4d98-ac7d-c499de287312.jpg</v>
          </cell>
          <cell r="E11" t="str">
            <v>static</v>
          </cell>
          <cell r="F11">
            <v>0</v>
          </cell>
          <cell r="G11" t="str">
            <v xml:space="preserve"> car found</v>
          </cell>
          <cell r="H11" t="str">
            <v>face_not_found</v>
          </cell>
          <cell r="I11" t="str">
            <v xml:space="preserve"> yellow</v>
          </cell>
          <cell r="J11">
            <v>970</v>
          </cell>
          <cell r="K11">
            <v>250</v>
          </cell>
          <cell r="L11" t="str">
            <v xml:space="preserve"> centre </v>
          </cell>
        </row>
        <row r="12">
          <cell r="B12">
            <v>66247639</v>
          </cell>
          <cell r="C12" t="str">
            <v>https://vcdn.adnxs.com/p/creative-image/43/ec/13/da/43ec13da-322a-4eba-93c6-b21fc2585d27.gif</v>
          </cell>
          <cell r="D12" t="str">
            <v>43ec13da-322a-4eba-93c6-b21fc2585d27.gif</v>
          </cell>
          <cell r="E12" t="str">
            <v xml:space="preserve">dynamic </v>
          </cell>
          <cell r="F12">
            <v>600</v>
          </cell>
          <cell r="G12" t="e">
            <v>#N/A</v>
          </cell>
          <cell r="H12" t="str">
            <v>face_not_found</v>
          </cell>
          <cell r="I12" t="e">
            <v>#N/A</v>
          </cell>
          <cell r="J12">
            <v>300</v>
          </cell>
          <cell r="K12">
            <v>250</v>
          </cell>
          <cell r="L12" t="e">
            <v>#N/A</v>
          </cell>
        </row>
        <row r="13">
          <cell r="B13">
            <v>55360142</v>
          </cell>
          <cell r="C13" t="str">
            <v>https://a248.e.akamai.net/appnexus.download.akamai.com/89298/adnexus-prod/p/18/01/a4/8b/1801a48b83363950b26d79abc9a343db.jpg</v>
          </cell>
          <cell r="D13" t="str">
            <v>1801a48b83363950b26d79abc9a343db.jpg</v>
          </cell>
          <cell r="E13" t="str">
            <v>static</v>
          </cell>
          <cell r="F13">
            <v>0</v>
          </cell>
          <cell r="G13" t="str">
            <v xml:space="preserve"> car not found</v>
          </cell>
          <cell r="H13" t="str">
            <v>face_not_found</v>
          </cell>
          <cell r="I13" t="str">
            <v xml:space="preserve"> black</v>
          </cell>
          <cell r="J13">
            <v>320</v>
          </cell>
          <cell r="K13">
            <v>50</v>
          </cell>
          <cell r="L13" t="str">
            <v xml:space="preserve"> north east </v>
          </cell>
        </row>
        <row r="14">
          <cell r="B14">
            <v>55361052</v>
          </cell>
          <cell r="C14" t="str">
            <v>https://a248.e.akamai.net/appnexus.download.akamai.com/89298/adnexus-prod/p/85/db/67/43/85db67437742a38b1241a90d947f08cc.jpg</v>
          </cell>
          <cell r="D14" t="str">
            <v>85db67437742a38b1241a90d947f08cc.jpg</v>
          </cell>
          <cell r="E14" t="str">
            <v>static</v>
          </cell>
          <cell r="F14">
            <v>0</v>
          </cell>
          <cell r="G14" t="str">
            <v xml:space="preserve"> car found</v>
          </cell>
          <cell r="H14" t="str">
            <v>face_not_found</v>
          </cell>
          <cell r="I14" t="str">
            <v xml:space="preserve"> yellow</v>
          </cell>
          <cell r="J14">
            <v>970</v>
          </cell>
          <cell r="K14">
            <v>250</v>
          </cell>
          <cell r="L14" t="str">
            <v xml:space="preserve"> centre </v>
          </cell>
        </row>
        <row r="15">
          <cell r="B15">
            <v>65070363</v>
          </cell>
          <cell r="C15" t="str">
            <v>https://vcdn.adnxs.com/p/creative-image/fb/34/f5/2c/fb34f52c-2bd6-4ba0-bfe2-5ed3f7b559e2.jpg</v>
          </cell>
          <cell r="D15" t="str">
            <v>fb34f52c-2bd6-4ba0-bfe2-5ed3f7b559e2.jpg</v>
          </cell>
          <cell r="E15" t="str">
            <v>static</v>
          </cell>
          <cell r="F15">
            <v>0</v>
          </cell>
          <cell r="G15" t="str">
            <v xml:space="preserve"> car not found</v>
          </cell>
          <cell r="H15" t="str">
            <v>face_not_found</v>
          </cell>
          <cell r="I15" t="str">
            <v xml:space="preserve"> red</v>
          </cell>
          <cell r="J15">
            <v>320</v>
          </cell>
          <cell r="K15">
            <v>50</v>
          </cell>
          <cell r="L15" t="str">
            <v xml:space="preserve"> centre </v>
          </cell>
        </row>
        <row r="16">
          <cell r="B16">
            <v>65071577</v>
          </cell>
          <cell r="C16" t="str">
            <v>https://vcdn.adnxs.com/p/creative-image/f9/c2/0a/49/f9c20a49-2afe-454f-adb5-29313cab46b1.jpg</v>
          </cell>
          <cell r="D16" t="str">
            <v>f9c20a49-2afe-454f-adb5-29313cab46b1.jpg</v>
          </cell>
          <cell r="E16" t="str">
            <v>static</v>
          </cell>
          <cell r="F16">
            <v>0</v>
          </cell>
          <cell r="G16" t="str">
            <v xml:space="preserve"> car not found</v>
          </cell>
          <cell r="H16" t="str">
            <v>face_not_found</v>
          </cell>
          <cell r="I16" t="str">
            <v xml:space="preserve"> grey</v>
          </cell>
          <cell r="J16">
            <v>728</v>
          </cell>
          <cell r="K16">
            <v>90</v>
          </cell>
          <cell r="L16" t="str">
            <v xml:space="preserve"> centre </v>
          </cell>
        </row>
        <row r="17">
          <cell r="B17">
            <v>65275020</v>
          </cell>
          <cell r="C17" t="str">
            <v>https://vcdn.adnxs.com/p/creative-image/41/52/7a/b2/41527ab2-4781-4aff-9ce7-d1b2ef05bf8b.jpg</v>
          </cell>
          <cell r="D17" t="str">
            <v>41527ab2-4781-4aff-9ce7-d1b2ef05bf8b.jpg</v>
          </cell>
          <cell r="E17" t="str">
            <v>static</v>
          </cell>
          <cell r="F17">
            <v>0</v>
          </cell>
          <cell r="G17" t="str">
            <v xml:space="preserve"> car not found</v>
          </cell>
          <cell r="H17" t="str">
            <v>face_not_found</v>
          </cell>
          <cell r="I17" t="str">
            <v xml:space="preserve"> teal</v>
          </cell>
          <cell r="J17">
            <v>300</v>
          </cell>
          <cell r="K17">
            <v>250</v>
          </cell>
          <cell r="L17" t="str">
            <v xml:space="preserve"> north </v>
          </cell>
        </row>
        <row r="18">
          <cell r="B18">
            <v>66192147</v>
          </cell>
          <cell r="C18" t="str">
            <v>https://vcdn.adnxs.com/p/creative-image/bb/1a/24/52/bb1a2452-0ba3-4314-88ba-33e4e4108451.jpg</v>
          </cell>
          <cell r="D18" t="str">
            <v>bb1a2452-0ba3-4314-88ba-33e4e4108451.jpg</v>
          </cell>
          <cell r="E18" t="str">
            <v>static</v>
          </cell>
          <cell r="F18">
            <v>0</v>
          </cell>
          <cell r="G18" t="str">
            <v xml:space="preserve"> car not found</v>
          </cell>
          <cell r="H18" t="str">
            <v>face_not_found</v>
          </cell>
          <cell r="I18" t="str">
            <v xml:space="preserve"> yellow</v>
          </cell>
          <cell r="J18">
            <v>160</v>
          </cell>
          <cell r="K18">
            <v>600</v>
          </cell>
          <cell r="L18" t="str">
            <v xml:space="preserve"> centre </v>
          </cell>
        </row>
        <row r="19">
          <cell r="B19">
            <v>66193222</v>
          </cell>
          <cell r="C19" t="str">
            <v>https://vcdn.adnxs.com/p/creative-image/21/b9/d4/2e/21b9d42e-b40f-46a9-aced-c8741f7accd7.jpg</v>
          </cell>
          <cell r="D19" t="str">
            <v>21b9d42e-b40f-46a9-aced-c8741f7accd7.jpg</v>
          </cell>
          <cell r="E19" t="str">
            <v>static</v>
          </cell>
          <cell r="F19">
            <v>0</v>
          </cell>
          <cell r="G19" t="str">
            <v xml:space="preserve"> car found</v>
          </cell>
          <cell r="H19" t="str">
            <v>face_not_found</v>
          </cell>
          <cell r="I19" t="str">
            <v xml:space="preserve"> yellow</v>
          </cell>
          <cell r="J19">
            <v>300</v>
          </cell>
          <cell r="K19">
            <v>600</v>
          </cell>
          <cell r="L19" t="str">
            <v xml:space="preserve"> centre </v>
          </cell>
        </row>
        <row r="20">
          <cell r="B20">
            <v>66193762</v>
          </cell>
          <cell r="C20" t="str">
            <v>https://vcdn.adnxs.com/p/creative-image/c9/83/9a/3d/c9839a3d-5103-473b-8f23-396e206028d9.jpg</v>
          </cell>
          <cell r="D20" t="str">
            <v>c9839a3d-5103-473b-8f23-396e206028d9.jpg</v>
          </cell>
          <cell r="E20" t="str">
            <v>static</v>
          </cell>
          <cell r="F20">
            <v>0</v>
          </cell>
          <cell r="G20" t="str">
            <v xml:space="preserve"> car not found</v>
          </cell>
          <cell r="H20" t="str">
            <v>face_not_found</v>
          </cell>
          <cell r="I20" t="str">
            <v xml:space="preserve"> black</v>
          </cell>
          <cell r="J20">
            <v>728</v>
          </cell>
          <cell r="K20">
            <v>90</v>
          </cell>
          <cell r="L20" t="str">
            <v xml:space="preserve"> north east </v>
          </cell>
        </row>
        <row r="21">
          <cell r="B21">
            <v>66194776</v>
          </cell>
          <cell r="C21" t="str">
            <v>https://vcdn.adnxs.com/p/creative-image/84/ad/b1/8a/84adb18a-309a-41c3-85ed-1844de8d6109.jpg</v>
          </cell>
          <cell r="D21" t="str">
            <v>84adb18a-309a-41c3-85ed-1844de8d6109.jpg</v>
          </cell>
          <cell r="E21" t="str">
            <v>static</v>
          </cell>
          <cell r="F21">
            <v>0</v>
          </cell>
          <cell r="G21" t="str">
            <v xml:space="preserve"> car not found</v>
          </cell>
          <cell r="H21" t="str">
            <v>face_not_found</v>
          </cell>
          <cell r="I21" t="str">
            <v xml:space="preserve"> black</v>
          </cell>
          <cell r="J21">
            <v>320</v>
          </cell>
          <cell r="K21">
            <v>50</v>
          </cell>
          <cell r="L21" t="str">
            <v xml:space="preserve"> north east </v>
          </cell>
        </row>
        <row r="22">
          <cell r="B22">
            <v>66195146</v>
          </cell>
          <cell r="C22" t="str">
            <v>https://vcdn.adnxs.com/p/creative-image/c4/12/4d/8d/c4124d8d-8cdd-4c71-8ae8-e355aad47ee4.jpg</v>
          </cell>
          <cell r="D22" t="str">
            <v>c4124d8d-8cdd-4c71-8ae8-e355aad47ee4.jpg</v>
          </cell>
          <cell r="E22" t="str">
            <v>static</v>
          </cell>
          <cell r="F22">
            <v>0</v>
          </cell>
          <cell r="G22" t="str">
            <v xml:space="preserve"> car not found</v>
          </cell>
          <cell r="H22" t="str">
            <v>face_not_found</v>
          </cell>
          <cell r="I22" t="str">
            <v xml:space="preserve"> black</v>
          </cell>
          <cell r="J22">
            <v>320</v>
          </cell>
          <cell r="K22">
            <v>50</v>
          </cell>
          <cell r="L22" t="str">
            <v xml:space="preserve"> north east </v>
          </cell>
        </row>
        <row r="23">
          <cell r="B23">
            <v>66247627</v>
          </cell>
          <cell r="C23" t="str">
            <v>https://vcdn.adnxs.com/p/creative-image/84/a5/44/af/84a544af-92d0-4687-8c41-efdc2e4c86da.gif</v>
          </cell>
          <cell r="D23" t="str">
            <v>84a544af-92d0-4687-8c41-efdc2e4c86da.gif</v>
          </cell>
          <cell r="E23" t="str">
            <v xml:space="preserve">dynamic </v>
          </cell>
          <cell r="F23">
            <v>600</v>
          </cell>
          <cell r="G23" t="e">
            <v>#N/A</v>
          </cell>
          <cell r="H23" t="str">
            <v>face_not_found</v>
          </cell>
          <cell r="I23" t="e">
            <v>#N/A</v>
          </cell>
          <cell r="J23">
            <v>160</v>
          </cell>
          <cell r="K23">
            <v>600</v>
          </cell>
          <cell r="L23" t="e">
            <v>#N/A</v>
          </cell>
        </row>
        <row r="24">
          <cell r="B24">
            <v>55360124</v>
          </cell>
          <cell r="C24" t="str">
            <v>https://a248.e.akamai.net/appnexus.download.akamai.com/89298/adnexus-prod/p/f6/96/3b/f1/f6963bf19b0797f017a26ae379033512.jpg</v>
          </cell>
          <cell r="D24" t="str">
            <v>f6963bf19b0797f017a26ae379033512.jpg</v>
          </cell>
          <cell r="E24" t="str">
            <v>static</v>
          </cell>
          <cell r="F24">
            <v>0</v>
          </cell>
          <cell r="G24" t="str">
            <v xml:space="preserve"> car not found</v>
          </cell>
          <cell r="H24" t="str">
            <v>face_not_found</v>
          </cell>
          <cell r="I24" t="str">
            <v xml:space="preserve"> yellow</v>
          </cell>
          <cell r="J24">
            <v>300</v>
          </cell>
          <cell r="K24">
            <v>600</v>
          </cell>
          <cell r="L24" t="str">
            <v>north</v>
          </cell>
        </row>
        <row r="25">
          <cell r="B25">
            <v>55361043</v>
          </cell>
          <cell r="C25" t="str">
            <v>https://a248.e.akamai.net/appnexus.download.akamai.com/89298/adnexus-prod/p/07/32/e3/a7/0732e3a7e879b61e600f1589c137011e.jpg</v>
          </cell>
          <cell r="D25" t="str">
            <v>0732e3a7e879b61e600f1589c137011e.jpg</v>
          </cell>
          <cell r="E25" t="str">
            <v>static</v>
          </cell>
          <cell r="F25">
            <v>0</v>
          </cell>
          <cell r="G25" t="str">
            <v xml:space="preserve"> car not found</v>
          </cell>
          <cell r="H25" t="str">
            <v>face_not_found</v>
          </cell>
          <cell r="I25" t="str">
            <v xml:space="preserve"> black</v>
          </cell>
          <cell r="J25">
            <v>728</v>
          </cell>
          <cell r="K25">
            <v>90</v>
          </cell>
          <cell r="L25" t="str">
            <v xml:space="preserve"> north east </v>
          </cell>
        </row>
        <row r="26">
          <cell r="B26">
            <v>65070360</v>
          </cell>
          <cell r="C26" t="str">
            <v>https://vcdn.adnxs.com/p/creative-image/99/0d/dd/25/990ddd25-fb05-4930-8f83-f1d751f013f4.jpg</v>
          </cell>
          <cell r="D26" t="str">
            <v>990ddd25-fb05-4930-8f83-f1d751f013f4.jpg</v>
          </cell>
          <cell r="E26" t="str">
            <v>static</v>
          </cell>
          <cell r="F26">
            <v>0</v>
          </cell>
          <cell r="G26" t="str">
            <v xml:space="preserve"> car not found</v>
          </cell>
          <cell r="H26" t="str">
            <v>face_not_found</v>
          </cell>
          <cell r="I26" t="str">
            <v xml:space="preserve"> grey</v>
          </cell>
          <cell r="J26">
            <v>160</v>
          </cell>
          <cell r="K26">
            <v>600</v>
          </cell>
          <cell r="L26" t="str">
            <v xml:space="preserve"> south east </v>
          </cell>
        </row>
        <row r="27">
          <cell r="B27">
            <v>65071576</v>
          </cell>
          <cell r="C27" t="str">
            <v>https://vcdn.adnxs.com/p/creative-image/ec/43/72/e1/ec4372e1-5531-4f89-bbbb-f2c7eb5ecdab.jpg</v>
          </cell>
          <cell r="D27" t="str">
            <v>ec4372e1-5531-4f89-bbbb-f2c7eb5ecdab.jpg</v>
          </cell>
          <cell r="E27" t="str">
            <v>static</v>
          </cell>
          <cell r="F27">
            <v>0</v>
          </cell>
          <cell r="G27" t="str">
            <v xml:space="preserve"> car found</v>
          </cell>
          <cell r="H27" t="str">
            <v>face_not_found</v>
          </cell>
          <cell r="I27" t="str">
            <v xml:space="preserve"> light_coral</v>
          </cell>
          <cell r="J27">
            <v>300</v>
          </cell>
          <cell r="K27">
            <v>250</v>
          </cell>
          <cell r="L27" t="str">
            <v xml:space="preserve"> north </v>
          </cell>
        </row>
        <row r="28">
          <cell r="B28">
            <v>65274171</v>
          </cell>
          <cell r="C28" t="str">
            <v>https://vcdn.adnxs.com/p/creative-image/14/d7/99/31/14d79931-e07e-44f7-b2eb-c791bd646128.jpg</v>
          </cell>
          <cell r="D28" t="str">
            <v>14d79931-e07e-44f7-b2eb-c791bd646128.jpg</v>
          </cell>
          <cell r="E28" t="str">
            <v>static</v>
          </cell>
          <cell r="F28">
            <v>0</v>
          </cell>
          <cell r="G28" t="str">
            <v xml:space="preserve"> car not found</v>
          </cell>
          <cell r="H28" t="str">
            <v>face_not_found</v>
          </cell>
          <cell r="I28" t="str">
            <v xml:space="preserve"> teal</v>
          </cell>
          <cell r="J28">
            <v>320</v>
          </cell>
          <cell r="K28">
            <v>50</v>
          </cell>
          <cell r="L28" t="str">
            <v xml:space="preserve"> south east </v>
          </cell>
        </row>
        <row r="29">
          <cell r="B29">
            <v>66192146</v>
          </cell>
          <cell r="C29" t="str">
            <v>https://vcdn.adnxs.com/p/creative-image/9b/f7/ef/ed/9bf7efed-d131-4061-82e2-09118cde66cc.jpg</v>
          </cell>
          <cell r="D29" t="str">
            <v>9bf7efed-d131-4061-82e2-09118cde66cc.jpg</v>
          </cell>
          <cell r="E29" t="str">
            <v>static</v>
          </cell>
          <cell r="F29">
            <v>0</v>
          </cell>
          <cell r="G29" t="str">
            <v xml:space="preserve"> car not found</v>
          </cell>
          <cell r="H29" t="str">
            <v>face_not_found</v>
          </cell>
          <cell r="I29" t="str">
            <v xml:space="preserve"> yellow</v>
          </cell>
          <cell r="J29">
            <v>300</v>
          </cell>
          <cell r="K29">
            <v>250</v>
          </cell>
          <cell r="L29" t="str">
            <v>north</v>
          </cell>
        </row>
        <row r="30">
          <cell r="B30">
            <v>66193145</v>
          </cell>
          <cell r="C30" t="str">
            <v>https://vcdn.adnxs.com/p/creative-image/9e/0c/86/63/9e0c8663-5772-4436-975d-848ca901db7d.jpg</v>
          </cell>
          <cell r="D30" t="str">
            <v>9e0c8663-5772-4436-975d-848ca901db7d.jpg</v>
          </cell>
          <cell r="E30" t="str">
            <v>static</v>
          </cell>
          <cell r="F30">
            <v>0</v>
          </cell>
          <cell r="G30" t="str">
            <v xml:space="preserve"> car not found</v>
          </cell>
          <cell r="H30" t="str">
            <v>face_not_found</v>
          </cell>
          <cell r="I30" t="str">
            <v xml:space="preserve"> yellow</v>
          </cell>
          <cell r="J30">
            <v>300</v>
          </cell>
          <cell r="K30">
            <v>250</v>
          </cell>
          <cell r="L30" t="str">
            <v>north</v>
          </cell>
        </row>
        <row r="31">
          <cell r="B31">
            <v>66193758</v>
          </cell>
          <cell r="C31" t="str">
            <v>https://vcdn.adnxs.com/p/creative-image/fe/0c/52/0d/fe0c520d-b862-4330-9ae7-234eeede13ee.jpg</v>
          </cell>
          <cell r="D31" t="str">
            <v>fe0c520d-b862-4330-9ae7-234eeede13ee.jpg</v>
          </cell>
          <cell r="E31" t="str">
            <v>static</v>
          </cell>
          <cell r="F31">
            <v>0</v>
          </cell>
          <cell r="G31" t="str">
            <v xml:space="preserve"> car not found</v>
          </cell>
          <cell r="H31" t="str">
            <v>face_not_found</v>
          </cell>
          <cell r="I31" t="str">
            <v xml:space="preserve"> yellow</v>
          </cell>
          <cell r="J31">
            <v>300</v>
          </cell>
          <cell r="K31">
            <v>250</v>
          </cell>
          <cell r="L31" t="str">
            <v>north</v>
          </cell>
        </row>
        <row r="32">
          <cell r="B32">
            <v>66194772</v>
          </cell>
          <cell r="C32" t="str">
            <v>https://vcdn.adnxs.com/p/creative-image/06/98/1b/7e/06981b7e-7e70-4dcb-bfb5-918693fda89d.jpg</v>
          </cell>
          <cell r="D32" t="str">
            <v>06981b7e-7e70-4dcb-bfb5-918693fda89d.jpg</v>
          </cell>
          <cell r="E32" t="str">
            <v>static</v>
          </cell>
          <cell r="F32">
            <v>0</v>
          </cell>
          <cell r="G32" t="str">
            <v xml:space="preserve"> car not found</v>
          </cell>
          <cell r="H32" t="str">
            <v>face_not_found</v>
          </cell>
          <cell r="I32" t="str">
            <v xml:space="preserve"> yellow</v>
          </cell>
          <cell r="J32">
            <v>300</v>
          </cell>
          <cell r="K32">
            <v>600</v>
          </cell>
          <cell r="L32" t="str">
            <v>north</v>
          </cell>
        </row>
        <row r="33">
          <cell r="B33">
            <v>66195145</v>
          </cell>
          <cell r="C33" t="str">
            <v>https://vcdn.adnxs.com/p/creative-image/13/8a/01/ed/138a01ed-f0c7-43ee-a1d5-6e072960f6b4.jpg</v>
          </cell>
          <cell r="D33" t="str">
            <v>138a01ed-f0c7-43ee-a1d5-6e072960f6b4.jpg</v>
          </cell>
          <cell r="E33" t="str">
            <v>static</v>
          </cell>
          <cell r="F33">
            <v>0</v>
          </cell>
          <cell r="G33" t="str">
            <v xml:space="preserve"> car not found</v>
          </cell>
          <cell r="H33" t="str">
            <v>face_not_found</v>
          </cell>
          <cell r="I33" t="str">
            <v xml:space="preserve"> yellow</v>
          </cell>
          <cell r="J33">
            <v>300</v>
          </cell>
          <cell r="K33">
            <v>250</v>
          </cell>
          <cell r="L33" t="str">
            <v>north</v>
          </cell>
        </row>
        <row r="34">
          <cell r="B34">
            <v>66705816</v>
          </cell>
          <cell r="C34" t="str">
            <v>https://vcdn.adnxs.com/p/creative-image/11/f6/c6/5d/11f6c65d-3584-454b-9997-01db28c209d9.GIF</v>
          </cell>
          <cell r="D34" t="str">
            <v>11f6c65d-3584-454b-9997-01db28c209d9.GIF</v>
          </cell>
          <cell r="E34" t="str">
            <v xml:space="preserve">dynamic </v>
          </cell>
          <cell r="F34">
            <v>4800</v>
          </cell>
          <cell r="G34" t="e">
            <v>#N/A</v>
          </cell>
          <cell r="H34" t="str">
            <v>face_not_found</v>
          </cell>
          <cell r="I34" t="e">
            <v>#N/A</v>
          </cell>
          <cell r="J34">
            <v>728</v>
          </cell>
          <cell r="K34">
            <v>90</v>
          </cell>
          <cell r="L34" t="e">
            <v>#N/A</v>
          </cell>
        </row>
        <row r="35">
          <cell r="B35">
            <v>55360403</v>
          </cell>
          <cell r="C35" t="str">
            <v>https://a248.e.akamai.net/appnexus.download.akamai.com/89298/adnexus-prod/p/9b/fe/b5/11/9bfeb511906298548b53f6102a2a877a.jpg</v>
          </cell>
          <cell r="D35" t="str">
            <v>9bfeb511906298548b53f6102a2a877a.jpg</v>
          </cell>
          <cell r="E35" t="str">
            <v>static</v>
          </cell>
          <cell r="F35">
            <v>0</v>
          </cell>
          <cell r="G35" t="str">
            <v xml:space="preserve"> car not found</v>
          </cell>
          <cell r="H35" t="str">
            <v>face_not_found</v>
          </cell>
          <cell r="I35" t="str">
            <v xml:space="preserve"> yellow</v>
          </cell>
          <cell r="J35">
            <v>160</v>
          </cell>
          <cell r="K35">
            <v>600</v>
          </cell>
          <cell r="L35" t="str">
            <v>north</v>
          </cell>
        </row>
        <row r="36">
          <cell r="B36">
            <v>55361111</v>
          </cell>
          <cell r="C36" t="str">
            <v>https://a248.e.akamai.net/appnexus.download.akamai.com/89298/adnexus-prod/p/7c/df/ce/0a/7cdfce0a58ea101aee88413a8e00cdcf.jpg</v>
          </cell>
          <cell r="D36" t="str">
            <v>7cdfce0a58ea101aee88413a8e00cdcf.jpg</v>
          </cell>
          <cell r="E36" t="str">
            <v>static</v>
          </cell>
          <cell r="F36">
            <v>0</v>
          </cell>
          <cell r="G36" t="str">
            <v xml:space="preserve"> car not found</v>
          </cell>
          <cell r="H36" t="str">
            <v>face_not_found</v>
          </cell>
          <cell r="I36" t="str">
            <v xml:space="preserve"> yellow</v>
          </cell>
          <cell r="J36">
            <v>300</v>
          </cell>
          <cell r="K36">
            <v>250</v>
          </cell>
          <cell r="L36" t="str">
            <v>north</v>
          </cell>
        </row>
        <row r="37">
          <cell r="B37">
            <v>65070330</v>
          </cell>
          <cell r="C37" t="str">
            <v>https://vcdn.adnxs.com/p/creative-image/8e/da/35/f3/8eda35f3-1a3f-4ea4-a0de-47d6eba5cff8.jpg</v>
          </cell>
          <cell r="D37" t="str">
            <v>8eda35f3-1a3f-4ea4-a0de-47d6eba5cff8.jpg</v>
          </cell>
          <cell r="E37" t="str">
            <v>static</v>
          </cell>
          <cell r="F37">
            <v>0</v>
          </cell>
          <cell r="G37" t="str">
            <v xml:space="preserve"> car found</v>
          </cell>
          <cell r="H37" t="str">
            <v>face_not_found</v>
          </cell>
          <cell r="I37" t="str">
            <v xml:space="preserve"> red</v>
          </cell>
          <cell r="J37">
            <v>728</v>
          </cell>
          <cell r="K37">
            <v>90</v>
          </cell>
          <cell r="L37" t="str">
            <v xml:space="preserve"> north east </v>
          </cell>
        </row>
        <row r="38">
          <cell r="B38">
            <v>65275111</v>
          </cell>
          <cell r="C38" t="str">
            <v>https://vcdn.adnxs.com/p/creative-image/35/91/8d/3d/35918d3d-e05f-4c6d-b09f-68b52c6ba4ff.jpg</v>
          </cell>
          <cell r="D38" t="str">
            <v>35918d3d-e05f-4c6d-b09f-68b52c6ba4ff.jpg</v>
          </cell>
          <cell r="E38" t="str">
            <v>static</v>
          </cell>
          <cell r="F38">
            <v>0</v>
          </cell>
          <cell r="G38" t="str">
            <v xml:space="preserve"> car found</v>
          </cell>
          <cell r="H38" t="str">
            <v>face_found</v>
          </cell>
          <cell r="I38" t="str">
            <v xml:space="preserve"> teal</v>
          </cell>
          <cell r="J38">
            <v>728</v>
          </cell>
          <cell r="K38">
            <v>90</v>
          </cell>
          <cell r="L38" t="str">
            <v>south east</v>
          </cell>
        </row>
        <row r="39">
          <cell r="B39">
            <v>66192151</v>
          </cell>
          <cell r="C39" t="str">
            <v>https://vcdn.adnxs.com/p/creative-image/3a/40/e5/fa/3a40e5fa-9d41-4302-bb3e-1c1aa27e77cd.jpg</v>
          </cell>
          <cell r="D39" t="str">
            <v>3a40e5fa-9d41-4302-bb3e-1c1aa27e77cd.jpg</v>
          </cell>
          <cell r="E39" t="str">
            <v>static</v>
          </cell>
          <cell r="F39">
            <v>0</v>
          </cell>
          <cell r="G39" t="str">
            <v xml:space="preserve"> car not found</v>
          </cell>
          <cell r="H39" t="str">
            <v>face_not_found</v>
          </cell>
          <cell r="I39" t="str">
            <v xml:space="preserve"> yellow</v>
          </cell>
          <cell r="J39">
            <v>320</v>
          </cell>
          <cell r="K39">
            <v>50</v>
          </cell>
          <cell r="L39" t="str">
            <v>north</v>
          </cell>
        </row>
        <row r="40">
          <cell r="B40">
            <v>66193248</v>
          </cell>
          <cell r="C40" t="str">
            <v>https://vcdn.adnxs.com/p/creative-image/43/26/e6/7e/4326e67e-abab-4709-9090-47b6e0406fa9.jpg</v>
          </cell>
          <cell r="D40" t="str">
            <v>4326e67e-abab-4709-9090-47b6e0406fa9.jpg</v>
          </cell>
          <cell r="E40" t="str">
            <v>static</v>
          </cell>
          <cell r="F40">
            <v>0</v>
          </cell>
          <cell r="G40" t="str">
            <v xml:space="preserve"> car not found</v>
          </cell>
          <cell r="H40" t="str">
            <v>face_not_found</v>
          </cell>
          <cell r="I40" t="str">
            <v xml:space="preserve"> yellow</v>
          </cell>
          <cell r="J40">
            <v>160</v>
          </cell>
          <cell r="K40">
            <v>600</v>
          </cell>
          <cell r="L40" t="str">
            <v xml:space="preserve"> centre </v>
          </cell>
        </row>
        <row r="41">
          <cell r="B41">
            <v>66193928</v>
          </cell>
          <cell r="C41" t="str">
            <v>https://vcdn.adnxs.com/p/creative-image/6f/9e/e5/35/6f9ee535-db16-401c-afed-7aac63089843.jpg</v>
          </cell>
          <cell r="D41" t="str">
            <v>6f9ee535-db16-401c-afed-7aac63089843.jpg</v>
          </cell>
          <cell r="E41" t="str">
            <v>static</v>
          </cell>
          <cell r="F41">
            <v>0</v>
          </cell>
          <cell r="G41" t="str">
            <v xml:space="preserve"> car not found</v>
          </cell>
          <cell r="H41" t="str">
            <v>face_not_found</v>
          </cell>
          <cell r="I41" t="str">
            <v xml:space="preserve"> yellow</v>
          </cell>
          <cell r="J41">
            <v>300</v>
          </cell>
          <cell r="K41">
            <v>600</v>
          </cell>
          <cell r="L41" t="str">
            <v>south</v>
          </cell>
        </row>
        <row r="42">
          <cell r="B42">
            <v>66194843</v>
          </cell>
          <cell r="C42" t="str">
            <v>https://vcdn.adnxs.com/p/creative-image/c9/1d/6f/ab/c91d6fab-42a4-49d9-8999-e1adba803780.jpg</v>
          </cell>
          <cell r="D42" t="str">
            <v>c91d6fab-42a4-49d9-8999-e1adba803780.jpg</v>
          </cell>
          <cell r="E42" t="str">
            <v>static</v>
          </cell>
          <cell r="F42">
            <v>0</v>
          </cell>
          <cell r="G42" t="str">
            <v xml:space="preserve"> car not found</v>
          </cell>
          <cell r="H42" t="str">
            <v>face_not_found</v>
          </cell>
          <cell r="I42" t="str">
            <v xml:space="preserve"> yellow</v>
          </cell>
          <cell r="J42">
            <v>160</v>
          </cell>
          <cell r="K42">
            <v>600</v>
          </cell>
          <cell r="L42" t="str">
            <v>west</v>
          </cell>
        </row>
        <row r="43">
          <cell r="B43">
            <v>66247644</v>
          </cell>
          <cell r="C43" t="str">
            <v>https://vcdn.adnxs.com/p/creative-image/2e/10/d2/cf/2e10d2cf-791b-45fa-ad6f-3922be3a1ed1.gif</v>
          </cell>
          <cell r="D43" t="str">
            <v>2e10d2cf-791b-45fa-ad6f-3922be3a1ed1.gif</v>
          </cell>
          <cell r="E43" t="str">
            <v xml:space="preserve">dynamic </v>
          </cell>
          <cell r="F43">
            <v>600</v>
          </cell>
          <cell r="G43" t="e">
            <v>#N/A</v>
          </cell>
          <cell r="H43" t="str">
            <v>face_not_found</v>
          </cell>
          <cell r="I43" t="e">
            <v>#N/A</v>
          </cell>
          <cell r="J43">
            <v>320</v>
          </cell>
          <cell r="K43">
            <v>50</v>
          </cell>
          <cell r="L43" t="e">
            <v>#N/A</v>
          </cell>
        </row>
        <row r="44">
          <cell r="B44">
            <v>55360522</v>
          </cell>
          <cell r="C44" t="str">
            <v>https://a248.e.akamai.net/appnexus.download.akamai.com/89298/adnexus-prod/p/f9/0c/bc/e7/f90cbce730139f6792c13d7f024d7eb4.jpg</v>
          </cell>
          <cell r="D44" t="str">
            <v>f90cbce730139f6792c13d7f024d7eb4.jpg</v>
          </cell>
          <cell r="E44" t="str">
            <v>static</v>
          </cell>
          <cell r="F44">
            <v>0</v>
          </cell>
          <cell r="G44" t="str">
            <v xml:space="preserve"> car found</v>
          </cell>
          <cell r="H44" t="str">
            <v>face_found</v>
          </cell>
          <cell r="I44" t="str">
            <v xml:space="preserve"> yellow</v>
          </cell>
          <cell r="J44">
            <v>970</v>
          </cell>
          <cell r="K44">
            <v>250</v>
          </cell>
          <cell r="L44" t="str">
            <v xml:space="preserve"> north east </v>
          </cell>
        </row>
        <row r="45">
          <cell r="B45">
            <v>55361138</v>
          </cell>
          <cell r="C45" t="str">
            <v>https://a248.e.akamai.net/appnexus.download.akamai.com/89298/adnexus-prod/p/85/db/67/43/85db67437742a38b1241a90d947f08cc.jpg</v>
          </cell>
          <cell r="D45" t="str">
            <v>85db67437742a38b1241a90d947f08cc.jpg</v>
          </cell>
          <cell r="E45" t="str">
            <v>static</v>
          </cell>
          <cell r="F45">
            <v>0</v>
          </cell>
          <cell r="G45" t="str">
            <v xml:space="preserve"> car found</v>
          </cell>
          <cell r="H45" t="str">
            <v>face_not_found</v>
          </cell>
          <cell r="I45" t="str">
            <v xml:space="preserve"> yellow</v>
          </cell>
          <cell r="J45">
            <v>970</v>
          </cell>
          <cell r="K45">
            <v>250</v>
          </cell>
          <cell r="L45" t="str">
            <v xml:space="preserve"> centre </v>
          </cell>
        </row>
        <row r="46">
          <cell r="B46">
            <v>63841814</v>
          </cell>
          <cell r="C46" t="str">
            <v>https://vcdn.adnxs.com/p/creative-image/cd/99/54/4e/cd99544e-a95e-4839-bb94-01e54ccb1ce4.GIF</v>
          </cell>
          <cell r="D46" t="str">
            <v>cd99544e-a95e-4839-bb94-01e54ccb1ce4.GIF</v>
          </cell>
          <cell r="E46" t="str">
            <v xml:space="preserve">dynamic </v>
          </cell>
          <cell r="F46">
            <v>5300</v>
          </cell>
          <cell r="G46" t="e">
            <v>#N/A</v>
          </cell>
          <cell r="H46" t="str">
            <v>face_not_found</v>
          </cell>
          <cell r="I46" t="e">
            <v>#N/A</v>
          </cell>
          <cell r="J46">
            <v>160</v>
          </cell>
          <cell r="K46">
            <v>600</v>
          </cell>
          <cell r="L46" t="e">
            <v>#N/A</v>
          </cell>
        </row>
        <row r="47">
          <cell r="B47">
            <v>65070335</v>
          </cell>
          <cell r="C47" t="str">
            <v>https://vcdn.adnxs.com/p/creative-image/48/33/55/e8/483355e8-acb8-4033-8699-917aef8c900f.jpg</v>
          </cell>
          <cell r="D47" t="str">
            <v>483355e8-acb8-4033-8699-917aef8c900f.jpg</v>
          </cell>
          <cell r="E47" t="str">
            <v>static</v>
          </cell>
          <cell r="F47">
            <v>0</v>
          </cell>
          <cell r="G47" t="str">
            <v xml:space="preserve"> car not found</v>
          </cell>
          <cell r="H47" t="str">
            <v>face_not_found</v>
          </cell>
          <cell r="I47" t="str">
            <v xml:space="preserve"> red</v>
          </cell>
          <cell r="J47">
            <v>320</v>
          </cell>
          <cell r="K47">
            <v>50</v>
          </cell>
          <cell r="L47" t="str">
            <v xml:space="preserve"> centre </v>
          </cell>
        </row>
        <row r="48">
          <cell r="B48">
            <v>65275420</v>
          </cell>
          <cell r="C48" t="str">
            <v>https://vcdn.adnxs.com/p/creative-image/94/1e/f9/73/941ef973-e97d-4797-954a-a0b6b8bd96fb.jpg</v>
          </cell>
          <cell r="D48" t="str">
            <v>941ef973-e97d-4797-954a-a0b6b8bd96fb.jpg</v>
          </cell>
          <cell r="E48" t="str">
            <v>static</v>
          </cell>
          <cell r="F48">
            <v>0</v>
          </cell>
          <cell r="G48" t="str">
            <v xml:space="preserve"> car not found</v>
          </cell>
          <cell r="H48" t="str">
            <v>face_not_found</v>
          </cell>
          <cell r="I48" t="str">
            <v xml:space="preserve"> teal</v>
          </cell>
          <cell r="J48">
            <v>300</v>
          </cell>
          <cell r="K48">
            <v>250</v>
          </cell>
          <cell r="L48" t="str">
            <v xml:space="preserve"> north </v>
          </cell>
        </row>
        <row r="49">
          <cell r="B49">
            <v>65399641</v>
          </cell>
          <cell r="C49" t="str">
            <v>https://vcdn.adnxs.com/p/creative-image/3f/b3/20/40/3fb32040-1b93-4a10-aeba-2880a1405e5a.jpg</v>
          </cell>
          <cell r="D49" t="str">
            <v>3fb32040-1b93-4a10-aeba-2880a1405e5a.jpg</v>
          </cell>
          <cell r="E49" t="str">
            <v>static</v>
          </cell>
          <cell r="F49">
            <v>0</v>
          </cell>
          <cell r="G49" t="str">
            <v xml:space="preserve"> car not found</v>
          </cell>
          <cell r="H49" t="str">
            <v>face_not_found</v>
          </cell>
          <cell r="I49" t="str">
            <v xml:space="preserve"> purple</v>
          </cell>
          <cell r="J49">
            <v>300</v>
          </cell>
          <cell r="K49">
            <v>250</v>
          </cell>
          <cell r="L49" t="e">
            <v>#N/A</v>
          </cell>
        </row>
        <row r="50">
          <cell r="B50">
            <v>66191427</v>
          </cell>
          <cell r="C50" t="str">
            <v>https://vcdn.adnxs.com/p/creative-image/3f/7c/45/ad/3f7c45ad-cf12-4d96-8865-edcce5ecec70.jpg</v>
          </cell>
          <cell r="D50" t="str">
            <v>3f7c45ad-cf12-4d96-8865-edcce5ecec70.jpg</v>
          </cell>
          <cell r="E50" t="str">
            <v>static</v>
          </cell>
          <cell r="F50">
            <v>0</v>
          </cell>
          <cell r="G50" t="str">
            <v xml:space="preserve"> car found</v>
          </cell>
          <cell r="H50" t="str">
            <v>face_found</v>
          </cell>
          <cell r="I50" t="str">
            <v xml:space="preserve"> yellow</v>
          </cell>
          <cell r="J50">
            <v>970</v>
          </cell>
          <cell r="K50">
            <v>250</v>
          </cell>
          <cell r="L50" t="str">
            <v xml:space="preserve"> north east </v>
          </cell>
        </row>
        <row r="51">
          <cell r="B51">
            <v>66192258</v>
          </cell>
          <cell r="C51" t="str">
            <v>https://vcdn.adnxs.com/p/creative-image/2f/01/b5/36/2f01b536-4452-44b6-9fe6-16681459ee60.jpg</v>
          </cell>
          <cell r="D51" t="str">
            <v>2f01b536-4452-44b6-9fe6-16681459ee60.jpg</v>
          </cell>
          <cell r="E51" t="str">
            <v>static</v>
          </cell>
          <cell r="F51">
            <v>0</v>
          </cell>
          <cell r="G51" t="str">
            <v xml:space="preserve"> car found</v>
          </cell>
          <cell r="H51" t="str">
            <v>face_found</v>
          </cell>
          <cell r="I51" t="str">
            <v xml:space="preserve"> yellow</v>
          </cell>
          <cell r="J51">
            <v>970</v>
          </cell>
          <cell r="K51">
            <v>250</v>
          </cell>
          <cell r="L51" t="str">
            <v xml:space="preserve"> north east </v>
          </cell>
        </row>
        <row r="52">
          <cell r="B52">
            <v>66193662</v>
          </cell>
          <cell r="C52" t="str">
            <v>https://vcdn.adnxs.com/p/creative-image/e7/ed/1f/38/e7ed1f38-284f-495a-9c17-2a3c88ff6e37.jpg</v>
          </cell>
          <cell r="D52" t="str">
            <v>e7ed1f38-284f-495a-9c17-2a3c88ff6e37.jpg</v>
          </cell>
          <cell r="E52" t="str">
            <v>static</v>
          </cell>
          <cell r="F52">
            <v>0</v>
          </cell>
          <cell r="G52" t="str">
            <v xml:space="preserve"> car not found</v>
          </cell>
          <cell r="H52" t="str">
            <v>face_not_found</v>
          </cell>
          <cell r="I52" t="str">
            <v xml:space="preserve"> yellow</v>
          </cell>
          <cell r="J52">
            <v>300</v>
          </cell>
          <cell r="K52">
            <v>600</v>
          </cell>
          <cell r="L52" t="str">
            <v>north</v>
          </cell>
        </row>
        <row r="53">
          <cell r="B53">
            <v>66194049</v>
          </cell>
          <cell r="C53" t="str">
            <v>https://vcdn.adnxs.com/p/creative-image/2e/c8/42/77/2ec84277-7e5a-4fdb-9943-69eb15ce08f3.jpg</v>
          </cell>
          <cell r="D53" t="str">
            <v>2ec84277-7e5a-4fdb-9943-69eb15ce08f3.jpg</v>
          </cell>
          <cell r="E53" t="str">
            <v>static</v>
          </cell>
          <cell r="F53">
            <v>0</v>
          </cell>
          <cell r="G53" t="str">
            <v xml:space="preserve"> car not found</v>
          </cell>
          <cell r="H53" t="str">
            <v>face_not_found</v>
          </cell>
          <cell r="I53" t="str">
            <v xml:space="preserve"> yellow</v>
          </cell>
          <cell r="J53">
            <v>300</v>
          </cell>
          <cell r="K53">
            <v>250</v>
          </cell>
          <cell r="L53" t="str">
            <v>north west</v>
          </cell>
        </row>
        <row r="54">
          <cell r="B54">
            <v>66194858</v>
          </cell>
          <cell r="C54" t="str">
            <v>https://vcdn.adnxs.com/p/creative-image/2c/44/bb/77/2c44bb77-1786-489d-9c2f-05a91f0994ff.jpg</v>
          </cell>
          <cell r="D54" t="str">
            <v>2c44bb77-1786-489d-9c2f-05a91f0994ff.jpg</v>
          </cell>
          <cell r="E54" t="str">
            <v>static</v>
          </cell>
          <cell r="F54">
            <v>0</v>
          </cell>
          <cell r="G54" t="str">
            <v xml:space="preserve"> car not found</v>
          </cell>
          <cell r="H54" t="str">
            <v>face_not_found</v>
          </cell>
          <cell r="I54" t="str">
            <v xml:space="preserve"> black</v>
          </cell>
          <cell r="J54">
            <v>320</v>
          </cell>
          <cell r="K54">
            <v>50</v>
          </cell>
          <cell r="L54" t="str">
            <v xml:space="preserve"> north east </v>
          </cell>
        </row>
        <row r="55">
          <cell r="B55">
            <v>55360519</v>
          </cell>
          <cell r="C55" t="str">
            <v>https://a248.e.akamai.net/appnexus.download.akamai.com/89298/adnexus-prod/p/29/77/cd/7e/2977cd7e544fb8dea8fc384cdf5557b9.jpg</v>
          </cell>
          <cell r="D55" t="str">
            <v>2977cd7e544fb8dea8fc384cdf5557b9.jpg</v>
          </cell>
          <cell r="E55" t="str">
            <v>static</v>
          </cell>
          <cell r="F55">
            <v>0</v>
          </cell>
          <cell r="G55" t="str">
            <v xml:space="preserve"> car not found</v>
          </cell>
          <cell r="H55" t="str">
            <v>face_not_found</v>
          </cell>
          <cell r="I55" t="str">
            <v xml:space="preserve"> yellow</v>
          </cell>
          <cell r="J55">
            <v>320</v>
          </cell>
          <cell r="K55">
            <v>50</v>
          </cell>
          <cell r="L55" t="str">
            <v>north</v>
          </cell>
        </row>
        <row r="56">
          <cell r="B56">
            <v>55361136</v>
          </cell>
          <cell r="C56" t="str">
            <v>https://a248.e.akamai.net/appnexus.download.akamai.com/89298/adnexus-prod/p/1b/4e/25/89/1b4e25899e4773962daaac6441dbef2c.jpg</v>
          </cell>
          <cell r="D56" t="str">
            <v>1b4e25899e4773962daaac6441dbef2c.jpg</v>
          </cell>
          <cell r="E56" t="str">
            <v>static</v>
          </cell>
          <cell r="F56">
            <v>0</v>
          </cell>
          <cell r="G56" t="str">
            <v xml:space="preserve"> car not found</v>
          </cell>
          <cell r="H56" t="str">
            <v>face_not_found</v>
          </cell>
          <cell r="I56" t="str">
            <v xml:space="preserve"> yellow</v>
          </cell>
          <cell r="J56">
            <v>300</v>
          </cell>
          <cell r="K56">
            <v>250</v>
          </cell>
          <cell r="L56" t="str">
            <v>north</v>
          </cell>
        </row>
        <row r="57">
          <cell r="B57">
            <v>65070332</v>
          </cell>
          <cell r="C57" t="str">
            <v>https://vcdn.adnxs.com/p/creative-image/c1/75/43/64/c1754364-929b-47c9-a49b-fb9357cd45da.jpg</v>
          </cell>
          <cell r="D57" t="str">
            <v>c1754364-929b-47c9-a49b-fb9357cd45da.jpg</v>
          </cell>
          <cell r="E57" t="str">
            <v>static</v>
          </cell>
          <cell r="F57">
            <v>0</v>
          </cell>
          <cell r="G57" t="str">
            <v xml:space="preserve"> car not found</v>
          </cell>
          <cell r="H57" t="str">
            <v>face_not_found</v>
          </cell>
          <cell r="I57" t="str">
            <v xml:space="preserve"> grey</v>
          </cell>
          <cell r="J57">
            <v>300</v>
          </cell>
          <cell r="K57">
            <v>250</v>
          </cell>
          <cell r="L57" t="str">
            <v xml:space="preserve"> south east </v>
          </cell>
        </row>
        <row r="58">
          <cell r="B58">
            <v>65275114</v>
          </cell>
          <cell r="C58" t="str">
            <v>https://vcdn.adnxs.com/p/creative-image/63/41/91/25/63419125-402a-4e5f-8d6c-d76af68fc940.jpg</v>
          </cell>
          <cell r="D58" t="str">
            <v>63419125-402a-4e5f-8d6c-d76af68fc940.jpg</v>
          </cell>
          <cell r="E58" t="str">
            <v>static</v>
          </cell>
          <cell r="F58">
            <v>0</v>
          </cell>
          <cell r="G58" t="str">
            <v xml:space="preserve"> car not found</v>
          </cell>
          <cell r="H58" t="str">
            <v>face_not_found</v>
          </cell>
          <cell r="I58" t="str">
            <v xml:space="preserve"> teal</v>
          </cell>
          <cell r="J58">
            <v>320</v>
          </cell>
          <cell r="K58">
            <v>50</v>
          </cell>
          <cell r="L58" t="str">
            <v xml:space="preserve"> south </v>
          </cell>
        </row>
        <row r="59">
          <cell r="B59">
            <v>66191423</v>
          </cell>
          <cell r="C59" t="str">
            <v>https://vcdn.adnxs.com/p/creative-image/8d/5a/6f/38/8d5a6f38-c0c1-45a2-ae67-0a8a098b61e9.jpg</v>
          </cell>
          <cell r="D59" t="str">
            <v>8d5a6f38-c0c1-45a2-ae67-0a8a098b61e9.jpg</v>
          </cell>
          <cell r="E59" t="str">
            <v>static</v>
          </cell>
          <cell r="F59">
            <v>0</v>
          </cell>
          <cell r="G59" t="str">
            <v xml:space="preserve"> car not found</v>
          </cell>
          <cell r="H59" t="str">
            <v>face_not_found</v>
          </cell>
          <cell r="I59" t="str">
            <v xml:space="preserve"> yellow</v>
          </cell>
          <cell r="J59">
            <v>160</v>
          </cell>
          <cell r="K59">
            <v>600</v>
          </cell>
          <cell r="L59" t="str">
            <v xml:space="preserve"> centre </v>
          </cell>
        </row>
        <row r="60">
          <cell r="B60">
            <v>66192159</v>
          </cell>
          <cell r="C60" t="str">
            <v>https://vcdn.adnxs.com/p/creative-image/a6/a7/84/d5/a6a784d5-35a2-4052-a2ed-0578493cc846.jpg</v>
          </cell>
          <cell r="D60" t="str">
            <v>a6a784d5-35a2-4052-a2ed-0578493cc846.jpg</v>
          </cell>
          <cell r="E60" t="str">
            <v>static</v>
          </cell>
          <cell r="F60">
            <v>0</v>
          </cell>
          <cell r="G60" t="str">
            <v xml:space="preserve"> car found</v>
          </cell>
          <cell r="H60" t="str">
            <v>face_found</v>
          </cell>
          <cell r="I60" t="str">
            <v xml:space="preserve"> yellow</v>
          </cell>
          <cell r="J60">
            <v>970</v>
          </cell>
          <cell r="K60">
            <v>250</v>
          </cell>
          <cell r="L60" t="str">
            <v xml:space="preserve"> north east </v>
          </cell>
        </row>
        <row r="61">
          <cell r="B61">
            <v>66193656</v>
          </cell>
          <cell r="C61" t="str">
            <v>https://vcdn.adnxs.com/p/creative-image/3d/5a/c5/1a/3d5ac51a-3913-46d9-9893-c8d68f3bb1b0.jpg</v>
          </cell>
          <cell r="D61" t="str">
            <v>3d5ac51a-3913-46d9-9893-c8d68f3bb1b0.jpg</v>
          </cell>
          <cell r="E61" t="str">
            <v>static</v>
          </cell>
          <cell r="F61">
            <v>0</v>
          </cell>
          <cell r="G61" t="str">
            <v xml:space="preserve"> car not found</v>
          </cell>
          <cell r="H61" t="str">
            <v>face_not_found</v>
          </cell>
          <cell r="I61" t="str">
            <v xml:space="preserve"> yellow</v>
          </cell>
          <cell r="J61">
            <v>160</v>
          </cell>
          <cell r="K61">
            <v>600</v>
          </cell>
          <cell r="L61" t="str">
            <v>north east</v>
          </cell>
        </row>
        <row r="62">
          <cell r="B62">
            <v>66194046</v>
          </cell>
          <cell r="C62" t="str">
            <v>https://vcdn.adnxs.com/p/creative-image/da/90/70/2c/da90702c-531d-4d7c-865a-7ac62ec326ea.jpg</v>
          </cell>
          <cell r="D62" t="str">
            <v>da90702c-531d-4d7c-865a-7ac62ec326ea.jpg</v>
          </cell>
          <cell r="E62" t="str">
            <v>static</v>
          </cell>
          <cell r="F62">
            <v>0</v>
          </cell>
          <cell r="G62" t="str">
            <v xml:space="preserve"> car not found</v>
          </cell>
          <cell r="H62" t="str">
            <v>face_not_found</v>
          </cell>
          <cell r="I62" t="str">
            <v xml:space="preserve"> yellow</v>
          </cell>
          <cell r="J62">
            <v>160</v>
          </cell>
          <cell r="K62">
            <v>600</v>
          </cell>
          <cell r="L62" t="e">
            <v>#N/A</v>
          </cell>
        </row>
        <row r="63">
          <cell r="B63">
            <v>66194856</v>
          </cell>
          <cell r="C63" t="str">
            <v>https://vcdn.adnxs.com/p/creative-image/4b/d1/09/59/4bd10959-b39c-4f75-bb31-37a2f2108c65.jpg</v>
          </cell>
          <cell r="D63" t="str">
            <v>4bd10959-b39c-4f75-bb31-37a2f2108c65.jpg</v>
          </cell>
          <cell r="E63" t="str">
            <v>static</v>
          </cell>
          <cell r="F63">
            <v>0</v>
          </cell>
          <cell r="G63" t="str">
            <v xml:space="preserve"> car not found</v>
          </cell>
          <cell r="H63" t="str">
            <v>face_not_found</v>
          </cell>
          <cell r="I63" t="str">
            <v xml:space="preserve"> black</v>
          </cell>
          <cell r="J63">
            <v>728</v>
          </cell>
          <cell r="K63">
            <v>90</v>
          </cell>
          <cell r="L63" t="str">
            <v xml:space="preserve"> north east </v>
          </cell>
        </row>
        <row r="64">
          <cell r="B64">
            <v>55360735</v>
          </cell>
          <cell r="C64" t="str">
            <v>https://a248.e.akamai.net/appnexus.download.akamai.com/89298/adnexus-prod/p/07/32/e3/a7/0732e3a7e879b61e600f1589c137011e.jpg</v>
          </cell>
          <cell r="D64" t="str">
            <v>0732e3a7e879b61e600f1589c137011e.jpg</v>
          </cell>
          <cell r="E64" t="str">
            <v>static</v>
          </cell>
          <cell r="F64">
            <v>0</v>
          </cell>
          <cell r="G64" t="str">
            <v xml:space="preserve"> car not found</v>
          </cell>
          <cell r="H64" t="str">
            <v>face_not_found</v>
          </cell>
          <cell r="I64" t="str">
            <v xml:space="preserve"> black</v>
          </cell>
          <cell r="J64">
            <v>728</v>
          </cell>
          <cell r="K64">
            <v>90</v>
          </cell>
          <cell r="L64" t="str">
            <v xml:space="preserve"> north east </v>
          </cell>
        </row>
        <row r="65">
          <cell r="B65">
            <v>55361140</v>
          </cell>
          <cell r="C65" t="str">
            <v>https://a248.e.akamai.net/appnexus.download.akamai.com/89298/adnexus-prod/p/07/32/e3/a7/0732e3a7e879b61e600f1589c137011e.jpg</v>
          </cell>
          <cell r="D65" t="str">
            <v>0732e3a7e879b61e600f1589c137011e.jpg</v>
          </cell>
          <cell r="E65" t="str">
            <v>static</v>
          </cell>
          <cell r="F65">
            <v>0</v>
          </cell>
          <cell r="G65" t="str">
            <v xml:space="preserve"> car not found</v>
          </cell>
          <cell r="H65" t="str">
            <v>face_not_found</v>
          </cell>
          <cell r="I65" t="str">
            <v xml:space="preserve"> black</v>
          </cell>
          <cell r="J65">
            <v>728</v>
          </cell>
          <cell r="K65">
            <v>90</v>
          </cell>
          <cell r="L65" t="str">
            <v xml:space="preserve"> north east </v>
          </cell>
        </row>
        <row r="66">
          <cell r="B66">
            <v>63841816</v>
          </cell>
          <cell r="C66" t="str">
            <v>https://vcdn.adnxs.com/p/creative-image/d1/20/e8/ed/d120e8ed-a6c7-4f02-a047-9b1e1aeafa3c.gif</v>
          </cell>
          <cell r="D66" t="str">
            <v>d120e8ed-a6c7-4f02-a047-9b1e1aeafa3c.gif</v>
          </cell>
          <cell r="E66" t="str">
            <v xml:space="preserve">dynamic </v>
          </cell>
          <cell r="F66">
            <v>6000</v>
          </cell>
          <cell r="G66" t="e">
            <v>#N/A</v>
          </cell>
          <cell r="H66" t="str">
            <v>face_not_found</v>
          </cell>
          <cell r="I66" t="e">
            <v>#N/A</v>
          </cell>
          <cell r="J66">
            <v>320</v>
          </cell>
          <cell r="K66">
            <v>50</v>
          </cell>
          <cell r="L66" t="e">
            <v>#N/A</v>
          </cell>
        </row>
        <row r="67">
          <cell r="B67">
            <v>65070337</v>
          </cell>
          <cell r="C67" t="str">
            <v>https://vcdn.adnxs.com/p/creative-image/3b/95/17/9f/3b95179f-1e97-47c6-82ae-c0aa8d9cb67e.jpg</v>
          </cell>
          <cell r="D67" t="str">
            <v>3b95179f-1e97-47c6-82ae-c0aa8d9cb67e.jpg</v>
          </cell>
          <cell r="E67" t="str">
            <v>static</v>
          </cell>
          <cell r="F67">
            <v>0</v>
          </cell>
          <cell r="G67" t="str">
            <v xml:space="preserve"> car found</v>
          </cell>
          <cell r="H67" t="str">
            <v>face_not_found</v>
          </cell>
          <cell r="I67" t="str">
            <v xml:space="preserve"> red</v>
          </cell>
          <cell r="J67">
            <v>728</v>
          </cell>
          <cell r="K67">
            <v>90</v>
          </cell>
          <cell r="L67" t="str">
            <v xml:space="preserve"> north east </v>
          </cell>
        </row>
        <row r="68">
          <cell r="B68">
            <v>65275424</v>
          </cell>
          <cell r="C68" t="str">
            <v>https://vcdn.adnxs.com/p/creative-image/2b/e2/dd/b6/2be2ddb6-0fe9-43f0-9dd5-ab80d401dd52.jpg</v>
          </cell>
          <cell r="D68" t="str">
            <v>2be2ddb6-0fe9-43f0-9dd5-ab80d401dd52.jpg</v>
          </cell>
          <cell r="E68" t="str">
            <v>static</v>
          </cell>
          <cell r="F68">
            <v>0</v>
          </cell>
          <cell r="G68" t="str">
            <v xml:space="preserve"> car not found</v>
          </cell>
          <cell r="H68" t="str">
            <v>face_not_found</v>
          </cell>
          <cell r="I68" t="str">
            <v xml:space="preserve"> teal</v>
          </cell>
          <cell r="J68">
            <v>300</v>
          </cell>
          <cell r="K68">
            <v>50</v>
          </cell>
          <cell r="L68" t="str">
            <v xml:space="preserve"> centre </v>
          </cell>
        </row>
        <row r="69">
          <cell r="B69">
            <v>65399643</v>
          </cell>
          <cell r="C69" t="str">
            <v>https://vcdn.adnxs.com/p/creative-image/e3/07/bf/00/e307bf00-f225-42e2-8660-1b46cd09efb9.jpg</v>
          </cell>
          <cell r="D69" t="str">
            <v>e307bf00-f225-42e2-8660-1b46cd09efb9.jpg</v>
          </cell>
          <cell r="E69" t="str">
            <v>static</v>
          </cell>
          <cell r="F69">
            <v>0</v>
          </cell>
          <cell r="G69" t="str">
            <v xml:space="preserve"> car not found</v>
          </cell>
          <cell r="H69" t="str">
            <v>face_not_found</v>
          </cell>
          <cell r="I69" t="str">
            <v xml:space="preserve"> teal</v>
          </cell>
          <cell r="J69">
            <v>728</v>
          </cell>
          <cell r="K69">
            <v>90</v>
          </cell>
          <cell r="L69" t="str">
            <v xml:space="preserve"> south east </v>
          </cell>
        </row>
        <row r="70">
          <cell r="B70">
            <v>65851560</v>
          </cell>
          <cell r="C70" t="str">
            <v>https://vcdn.adnxs.com/p/creative-image/c0/2c/44/05/c02c4405-3a29-49e6-b07c-57f987fd400b.GIF</v>
          </cell>
          <cell r="D70" t="str">
            <v>c02c4405-3a29-49e6-b07c-57f987fd400b.GIF</v>
          </cell>
          <cell r="E70" t="str">
            <v xml:space="preserve">dynamic </v>
          </cell>
          <cell r="F70">
            <v>4000</v>
          </cell>
          <cell r="G70" t="e">
            <v>#N/A</v>
          </cell>
          <cell r="H70" t="str">
            <v>face_not_found</v>
          </cell>
          <cell r="I70" t="e">
            <v>#N/A</v>
          </cell>
          <cell r="J70">
            <v>300</v>
          </cell>
          <cell r="K70">
            <v>250</v>
          </cell>
          <cell r="L70" t="e">
            <v>#N/A</v>
          </cell>
        </row>
        <row r="71">
          <cell r="B71">
            <v>66192082</v>
          </cell>
          <cell r="C71" t="str">
            <v>https://vcdn.adnxs.com/p/creative-image/5b/5a/30/2f/5b5a302f-2913-4310-b354-7f7029dd1032.jpg</v>
          </cell>
          <cell r="D71" t="str">
            <v>5b5a302f-2913-4310-b354-7f7029dd1032.jpg</v>
          </cell>
          <cell r="E71" t="str">
            <v>static</v>
          </cell>
          <cell r="F71">
            <v>0</v>
          </cell>
          <cell r="G71" t="str">
            <v xml:space="preserve"> car not found</v>
          </cell>
          <cell r="H71" t="str">
            <v>face_not_found</v>
          </cell>
          <cell r="I71" t="str">
            <v xml:space="preserve"> yellow</v>
          </cell>
          <cell r="J71">
            <v>160</v>
          </cell>
          <cell r="K71">
            <v>600</v>
          </cell>
          <cell r="L71" t="str">
            <v xml:space="preserve"> centre </v>
          </cell>
        </row>
        <row r="72">
          <cell r="B72">
            <v>66193075</v>
          </cell>
          <cell r="C72" t="str">
            <v>https://vcdn.adnxs.com/p/creative-image/4a/8f/f5/81/4a8ff581-1517-45ba-b1a4-2473ea3c6ef7.jpg</v>
          </cell>
          <cell r="D72" t="str">
            <v>4a8ff581-1517-45ba-b1a4-2473ea3c6ef7.jpg</v>
          </cell>
          <cell r="E72" t="str">
            <v>static</v>
          </cell>
          <cell r="F72">
            <v>0</v>
          </cell>
          <cell r="G72" t="str">
            <v xml:space="preserve"> car not found</v>
          </cell>
          <cell r="H72" t="str">
            <v>face_not_found</v>
          </cell>
          <cell r="I72" t="str">
            <v xml:space="preserve"> yellow</v>
          </cell>
          <cell r="J72">
            <v>728</v>
          </cell>
          <cell r="K72">
            <v>90</v>
          </cell>
          <cell r="L72" t="str">
            <v xml:space="preserve"> north </v>
          </cell>
        </row>
        <row r="73">
          <cell r="B73">
            <v>66193669</v>
          </cell>
          <cell r="C73" t="str">
            <v>https://vcdn.adnxs.com/p/creative-image/9f/d9/de/ae/9fd9deae-e8e7-4fdb-934d-bb06ab56dae8.jpg</v>
          </cell>
          <cell r="D73" t="str">
            <v>9fd9deae-e8e7-4fdb-934d-bb06ab56dae8.jpg</v>
          </cell>
          <cell r="E73" t="str">
            <v>static</v>
          </cell>
          <cell r="F73">
            <v>0</v>
          </cell>
          <cell r="G73" t="str">
            <v xml:space="preserve"> car not found</v>
          </cell>
          <cell r="H73" t="str">
            <v>face_not_found</v>
          </cell>
          <cell r="I73" t="str">
            <v xml:space="preserve"> yellow</v>
          </cell>
          <cell r="J73">
            <v>300</v>
          </cell>
          <cell r="K73">
            <v>250</v>
          </cell>
          <cell r="L73" t="str">
            <v>north</v>
          </cell>
        </row>
        <row r="74">
          <cell r="B74">
            <v>66194050</v>
          </cell>
          <cell r="C74" t="str">
            <v>https://vcdn.adnxs.com/p/creative-image/3d/6a/8e/6e/3d6a8e6e-2bd3-4d18-b7af-5628e8a49309.jpg</v>
          </cell>
          <cell r="D74" t="str">
            <v>3d6a8e6e-2bd3-4d18-b7af-5628e8a49309.jpg</v>
          </cell>
          <cell r="E74" t="str">
            <v>static</v>
          </cell>
          <cell r="F74">
            <v>0</v>
          </cell>
          <cell r="G74" t="str">
            <v xml:space="preserve"> car not found</v>
          </cell>
          <cell r="H74" t="str">
            <v>face_not_found</v>
          </cell>
          <cell r="I74" t="str">
            <v xml:space="preserve"> yellow</v>
          </cell>
          <cell r="J74">
            <v>300</v>
          </cell>
          <cell r="K74">
            <v>600</v>
          </cell>
          <cell r="L74" t="str">
            <v>west</v>
          </cell>
        </row>
        <row r="75">
          <cell r="B75">
            <v>66194860</v>
          </cell>
          <cell r="C75" t="str">
            <v>https://vcdn.adnxs.com/p/creative-image/fe/dc/a0/6b/fedca06b-0c41-4bbc-8132-0f0bbf892431.jpg</v>
          </cell>
          <cell r="D75" t="str">
            <v>fedca06b-0c41-4bbc-8132-0f0bbf892431.jpg</v>
          </cell>
          <cell r="E75" t="str">
            <v>static</v>
          </cell>
          <cell r="F75">
            <v>0</v>
          </cell>
          <cell r="G75" t="str">
            <v xml:space="preserve"> car found</v>
          </cell>
          <cell r="H75" t="str">
            <v>face_not_found</v>
          </cell>
          <cell r="I75" t="str">
            <v xml:space="preserve"> yellow</v>
          </cell>
          <cell r="J75">
            <v>970</v>
          </cell>
          <cell r="K75">
            <v>250</v>
          </cell>
          <cell r="L75" t="str">
            <v xml:space="preserve"> centre </v>
          </cell>
        </row>
        <row r="76">
          <cell r="B76">
            <v>55360407</v>
          </cell>
          <cell r="C76" t="str">
            <v>https://a248.e.akamai.net/appnexus.download.akamai.com/89298/adnexus-prod/p/18/01/a4/8b/1801a48b83363950b26d79abc9a343db.jpg</v>
          </cell>
          <cell r="D76" t="str">
            <v>1801a48b83363950b26d79abc9a343db.jpg</v>
          </cell>
          <cell r="E76" t="str">
            <v>static</v>
          </cell>
          <cell r="F76">
            <v>0</v>
          </cell>
          <cell r="G76" t="str">
            <v xml:space="preserve"> car not found</v>
          </cell>
          <cell r="H76" t="str">
            <v>face_not_found</v>
          </cell>
          <cell r="I76" t="str">
            <v xml:space="preserve"> black</v>
          </cell>
          <cell r="J76">
            <v>320</v>
          </cell>
          <cell r="K76">
            <v>50</v>
          </cell>
          <cell r="L76" t="str">
            <v xml:space="preserve"> north east </v>
          </cell>
        </row>
        <row r="77">
          <cell r="B77">
            <v>55361117</v>
          </cell>
          <cell r="C77" t="str">
            <v>https://a248.e.akamai.net/appnexus.download.akamai.com/89298/adnexus-prod/p/29/77/cd/7e/2977cd7e544fb8dea8fc384cdf5557b9.jpg</v>
          </cell>
          <cell r="D77" t="str">
            <v>2977cd7e544fb8dea8fc384cdf5557b9.jpg</v>
          </cell>
          <cell r="E77" t="str">
            <v>static</v>
          </cell>
          <cell r="F77">
            <v>0</v>
          </cell>
          <cell r="G77" t="str">
            <v xml:space="preserve"> car not found</v>
          </cell>
          <cell r="H77" t="str">
            <v>face_not_found</v>
          </cell>
          <cell r="I77" t="str">
            <v xml:space="preserve"> yellow</v>
          </cell>
          <cell r="J77">
            <v>320</v>
          </cell>
          <cell r="K77">
            <v>50</v>
          </cell>
          <cell r="L77" t="str">
            <v>north</v>
          </cell>
        </row>
        <row r="78">
          <cell r="B78">
            <v>63771947</v>
          </cell>
          <cell r="C78" t="str">
            <v>https://vcdn.adnxs.com/p/creative-image/63/c0/e5/7e/63c0e57e-1007-41f3-a072-86fe964e96bf.gif</v>
          </cell>
          <cell r="D78" t="str">
            <v>63c0e57e-1007-41f3-a072-86fe964e96bf.gif</v>
          </cell>
          <cell r="E78" t="str">
            <v xml:space="preserve">dynamic </v>
          </cell>
          <cell r="F78">
            <v>6000</v>
          </cell>
          <cell r="G78" t="e">
            <v>#N/A</v>
          </cell>
          <cell r="H78" t="str">
            <v>face_not_found</v>
          </cell>
          <cell r="I78" t="e">
            <v>#N/A</v>
          </cell>
          <cell r="J78">
            <v>320</v>
          </cell>
          <cell r="K78">
            <v>50</v>
          </cell>
          <cell r="L78" t="e">
            <v>#N/A</v>
          </cell>
        </row>
        <row r="79">
          <cell r="B79">
            <v>65070331</v>
          </cell>
          <cell r="C79" t="str">
            <v>https://vcdn.adnxs.com/p/creative-image/17/dd/6a/a5/17dd6aa5-c7cd-4d13-a1da-b0c26120cfd0.jpg</v>
          </cell>
          <cell r="D79" t="str">
            <v>17dd6aa5-c7cd-4d13-a1da-b0c26120cfd0.jpg</v>
          </cell>
          <cell r="E79" t="str">
            <v>static</v>
          </cell>
          <cell r="F79">
            <v>0</v>
          </cell>
          <cell r="G79" t="str">
            <v xml:space="preserve"> car not found</v>
          </cell>
          <cell r="H79" t="str">
            <v>face_not_found</v>
          </cell>
          <cell r="I79" t="str">
            <v xml:space="preserve"> grey</v>
          </cell>
          <cell r="J79">
            <v>160</v>
          </cell>
          <cell r="K79">
            <v>600</v>
          </cell>
          <cell r="L79" t="str">
            <v xml:space="preserve"> south east </v>
          </cell>
        </row>
        <row r="80">
          <cell r="B80">
            <v>65275113</v>
          </cell>
          <cell r="C80" t="str">
            <v>https://vcdn.adnxs.com/p/creative-image/67/f7/3f/e6/67f73fe6-18c2-472a-8842-a9bab743b81f.jpg</v>
          </cell>
          <cell r="D80" t="str">
            <v>67f73fe6-18c2-472a-8842-a9bab743b81f.jpg</v>
          </cell>
          <cell r="E80" t="str">
            <v>static</v>
          </cell>
          <cell r="F80">
            <v>0</v>
          </cell>
          <cell r="G80" t="str">
            <v xml:space="preserve"> car not found</v>
          </cell>
          <cell r="H80" t="str">
            <v>face_not_found</v>
          </cell>
          <cell r="I80" t="str">
            <v xml:space="preserve"> teal</v>
          </cell>
          <cell r="J80">
            <v>300</v>
          </cell>
          <cell r="K80">
            <v>50</v>
          </cell>
          <cell r="L80" t="str">
            <v xml:space="preserve"> centre </v>
          </cell>
        </row>
        <row r="81">
          <cell r="B81">
            <v>66192153</v>
          </cell>
          <cell r="C81" t="str">
            <v>https://vcdn.adnxs.com/p/creative-image/93/17/bd/fa/9317bdfa-c759-456d-b656-b5e11002f01e.jpg</v>
          </cell>
          <cell r="D81" t="str">
            <v>9317bdfa-c759-456d-b656-b5e11002f01e.jpg</v>
          </cell>
          <cell r="E81" t="str">
            <v>static</v>
          </cell>
          <cell r="F81">
            <v>0</v>
          </cell>
          <cell r="G81" t="str">
            <v xml:space="preserve"> car not found</v>
          </cell>
          <cell r="H81" t="str">
            <v>face_not_found</v>
          </cell>
          <cell r="I81" t="str">
            <v xml:space="preserve"> yellow</v>
          </cell>
          <cell r="J81">
            <v>728</v>
          </cell>
          <cell r="K81">
            <v>90</v>
          </cell>
          <cell r="L81" t="str">
            <v xml:space="preserve"> north </v>
          </cell>
        </row>
        <row r="82">
          <cell r="B82">
            <v>66193373</v>
          </cell>
          <cell r="C82" t="str">
            <v>https://vcdn.adnxs.com/p/creative-image/4a/20/87/93/4a208793-a2b5-4385-948a-7746258a5673.jpg</v>
          </cell>
          <cell r="D82" t="str">
            <v>4a208793-a2b5-4385-948a-7746258a5673.jpg</v>
          </cell>
          <cell r="E82" t="str">
            <v>static</v>
          </cell>
          <cell r="F82">
            <v>0</v>
          </cell>
          <cell r="G82" t="str">
            <v xml:space="preserve"> car not found</v>
          </cell>
          <cell r="H82" t="str">
            <v>face_not_found</v>
          </cell>
          <cell r="I82" t="str">
            <v xml:space="preserve"> yellow</v>
          </cell>
          <cell r="J82">
            <v>320</v>
          </cell>
          <cell r="K82">
            <v>50</v>
          </cell>
          <cell r="L82" t="str">
            <v>north</v>
          </cell>
        </row>
        <row r="83">
          <cell r="B83">
            <v>66193952</v>
          </cell>
          <cell r="C83" t="str">
            <v>https://vcdn.adnxs.com/p/creative-image/76/70/b9/51/7670b951-64f5-43bf-a23a-46f8ed62dfe4.jpg</v>
          </cell>
          <cell r="D83" t="str">
            <v>7670b951-64f5-43bf-a23a-46f8ed62dfe4.jpg</v>
          </cell>
          <cell r="E83" t="str">
            <v>static</v>
          </cell>
          <cell r="F83">
            <v>0</v>
          </cell>
          <cell r="G83" t="str">
            <v xml:space="preserve"> car not found</v>
          </cell>
          <cell r="H83" t="str">
            <v>face_not_found</v>
          </cell>
          <cell r="I83" t="str">
            <v xml:space="preserve"> black</v>
          </cell>
          <cell r="J83">
            <v>728</v>
          </cell>
          <cell r="K83">
            <v>90</v>
          </cell>
          <cell r="L83" t="str">
            <v xml:space="preserve"> north east </v>
          </cell>
        </row>
        <row r="84">
          <cell r="B84">
            <v>66194848</v>
          </cell>
          <cell r="C84" t="str">
            <v>https://vcdn.adnxs.com/p/creative-image/96/4b/48/f5/964b48f5-1f35-4ec9-b742-a4f35281982e.jpg</v>
          </cell>
          <cell r="D84" t="str">
            <v>964b48f5-1f35-4ec9-b742-a4f35281982e.jpg</v>
          </cell>
          <cell r="E84" t="str">
            <v>static</v>
          </cell>
          <cell r="F84">
            <v>0</v>
          </cell>
          <cell r="G84" t="str">
            <v xml:space="preserve"> car not found</v>
          </cell>
          <cell r="H84" t="str">
            <v>face_not_found</v>
          </cell>
          <cell r="I84" t="str">
            <v xml:space="preserve"> yellow</v>
          </cell>
          <cell r="J84">
            <v>300</v>
          </cell>
          <cell r="K84">
            <v>600</v>
          </cell>
          <cell r="L84" t="str">
            <v>north</v>
          </cell>
        </row>
        <row r="85">
          <cell r="B85">
            <v>66247655</v>
          </cell>
          <cell r="C85" t="str">
            <v>https://vcdn.adnxs.com/p/creative-image/61/03/08/aa/610308aa-4412-4aa9-8916-3717cba02e60.gif</v>
          </cell>
          <cell r="D85" t="str">
            <v>610308aa-4412-4aa9-8916-3717cba02e60.gif</v>
          </cell>
          <cell r="E85" t="str">
            <v xml:space="preserve">dynamic </v>
          </cell>
          <cell r="F85">
            <v>600</v>
          </cell>
          <cell r="G85" t="e">
            <v>#N/A</v>
          </cell>
          <cell r="H85" t="str">
            <v>face_not_found</v>
          </cell>
          <cell r="I85" t="e">
            <v>#N/A</v>
          </cell>
          <cell r="J85">
            <v>728</v>
          </cell>
          <cell r="K85">
            <v>90</v>
          </cell>
          <cell r="L85" t="e">
            <v>#N/A</v>
          </cell>
        </row>
        <row r="86">
          <cell r="B86">
            <v>55360015</v>
          </cell>
          <cell r="C86" t="str">
            <v>https://a248.e.akamai.net/appnexus.download.akamai.com/89298/adnexus-prod/p/7f/69/c7/43/7f69c7434998b3488d9047e1a5bba932.jpg</v>
          </cell>
          <cell r="D86" t="str">
            <v>7f69c7434998b3488d9047e1a5bba932.jpg</v>
          </cell>
          <cell r="E86" t="str">
            <v>static</v>
          </cell>
          <cell r="F86">
            <v>0</v>
          </cell>
          <cell r="G86" t="str">
            <v xml:space="preserve"> car not found</v>
          </cell>
          <cell r="H86" t="str">
            <v>face_not_found</v>
          </cell>
          <cell r="I86" t="str">
            <v xml:space="preserve"> yellow</v>
          </cell>
          <cell r="J86">
            <v>728</v>
          </cell>
          <cell r="K86">
            <v>90</v>
          </cell>
          <cell r="L86" t="str">
            <v xml:space="preserve"> north </v>
          </cell>
        </row>
        <row r="87">
          <cell r="B87">
            <v>55360905</v>
          </cell>
          <cell r="C87" t="str">
            <v>https://a248.e.akamai.net/appnexus.download.akamai.com/89298/adnexus-prod/p/29/77/cd/7e/2977cd7e544fb8dea8fc384cdf5557b9.jpg</v>
          </cell>
          <cell r="D87" t="str">
            <v>2977cd7e544fb8dea8fc384cdf5557b9.jpg</v>
          </cell>
          <cell r="E87" t="str">
            <v>static</v>
          </cell>
          <cell r="F87">
            <v>0</v>
          </cell>
          <cell r="G87" t="str">
            <v xml:space="preserve"> car not found</v>
          </cell>
          <cell r="H87" t="str">
            <v>face_not_found</v>
          </cell>
          <cell r="I87" t="str">
            <v xml:space="preserve"> yellow</v>
          </cell>
          <cell r="J87">
            <v>320</v>
          </cell>
          <cell r="K87">
            <v>50</v>
          </cell>
          <cell r="L87" t="str">
            <v>west</v>
          </cell>
        </row>
        <row r="88">
          <cell r="B88">
            <v>65070355</v>
          </cell>
          <cell r="C88" t="str">
            <v>https://vcdn.adnxs.com/p/creative-image/a5/d0/57/08/a5d05708-4bf6-4065-b343-1cd3034bb4a8.jpg</v>
          </cell>
          <cell r="D88" t="str">
            <v>a5d05708-4bf6-4065-b343-1cd3034bb4a8.jpg</v>
          </cell>
          <cell r="E88" t="str">
            <v>static</v>
          </cell>
          <cell r="F88">
            <v>0</v>
          </cell>
          <cell r="G88" t="str">
            <v xml:space="preserve"> car found</v>
          </cell>
          <cell r="H88" t="str">
            <v>face_not_found</v>
          </cell>
          <cell r="I88" t="str">
            <v xml:space="preserve"> teal</v>
          </cell>
          <cell r="J88">
            <v>300</v>
          </cell>
          <cell r="K88">
            <v>250</v>
          </cell>
          <cell r="L88" t="str">
            <v xml:space="preserve"> south east </v>
          </cell>
        </row>
        <row r="89">
          <cell r="B89">
            <v>65274148</v>
          </cell>
          <cell r="C89" t="str">
            <v>https://vcdn.adnxs.com/p/creative-image/ed/e9/5e/0d/ede95e0d-64ac-4dce-b6a1-d0c38ea32fff.jpg</v>
          </cell>
          <cell r="D89" t="str">
            <v>ede95e0d-64ac-4dce-b6a1-d0c38ea32fff.jpg</v>
          </cell>
          <cell r="E89" t="str">
            <v>static</v>
          </cell>
          <cell r="F89">
            <v>0</v>
          </cell>
          <cell r="G89" t="str">
            <v xml:space="preserve"> car not found</v>
          </cell>
          <cell r="H89" t="str">
            <v>face_not_found</v>
          </cell>
          <cell r="I89" t="str">
            <v xml:space="preserve"> purple</v>
          </cell>
          <cell r="J89">
            <v>300</v>
          </cell>
          <cell r="K89">
            <v>250</v>
          </cell>
          <cell r="L89" t="str">
            <v xml:space="preserve"> south </v>
          </cell>
        </row>
        <row r="90">
          <cell r="B90">
            <v>65275490</v>
          </cell>
          <cell r="C90" t="str">
            <v>https://vcdn.adnxs.com/p/creative-image/f3/fc/0e/e7/f3fc0ee7-bc3e-4f3e-ade7-66f58185c65c.jpg</v>
          </cell>
          <cell r="D90" t="str">
            <v>f3fc0ee7-bc3e-4f3e-ade7-66f58185c65c.jpg</v>
          </cell>
          <cell r="E90" t="str">
            <v>static</v>
          </cell>
          <cell r="F90">
            <v>0</v>
          </cell>
          <cell r="G90" t="str">
            <v xml:space="preserve"> car not found</v>
          </cell>
          <cell r="H90" t="str">
            <v>face_not_found</v>
          </cell>
          <cell r="I90" t="str">
            <v xml:space="preserve"> teal</v>
          </cell>
          <cell r="J90">
            <v>160</v>
          </cell>
          <cell r="K90">
            <v>600</v>
          </cell>
          <cell r="L90" t="str">
            <v xml:space="preserve"> north east </v>
          </cell>
        </row>
        <row r="91">
          <cell r="B91">
            <v>66192093</v>
          </cell>
          <cell r="C91" t="str">
            <v>https://vcdn.adnxs.com/p/creative-image/52/76/9f/d4/52769fd4-5ab5-41db-89e6-ebedaeaf6e26.jpg</v>
          </cell>
          <cell r="D91" t="str">
            <v>52769fd4-5ab5-41db-89e6-ebedaeaf6e26.jpg</v>
          </cell>
          <cell r="E91" t="str">
            <v>static</v>
          </cell>
          <cell r="F91">
            <v>0</v>
          </cell>
          <cell r="G91" t="str">
            <v xml:space="preserve"> car not found</v>
          </cell>
          <cell r="H91" t="str">
            <v>face_not_found</v>
          </cell>
          <cell r="I91" t="str">
            <v xml:space="preserve"> yellow</v>
          </cell>
          <cell r="J91">
            <v>728</v>
          </cell>
          <cell r="K91">
            <v>90</v>
          </cell>
          <cell r="L91" t="str">
            <v xml:space="preserve"> north </v>
          </cell>
        </row>
        <row r="92">
          <cell r="B92">
            <v>66193111</v>
          </cell>
          <cell r="C92" t="str">
            <v>https://vcdn.adnxs.com/p/creative-image/e2/1b/1c/93/e21b1c93-a18b-4e4e-9ea0-04793fa92404.jpg</v>
          </cell>
          <cell r="D92" t="str">
            <v>e21b1c93-a18b-4e4e-9ea0-04793fa92404.jpg</v>
          </cell>
          <cell r="E92" t="str">
            <v>static</v>
          </cell>
          <cell r="F92">
            <v>0</v>
          </cell>
          <cell r="G92" t="str">
            <v xml:space="preserve"> car found</v>
          </cell>
          <cell r="H92" t="str">
            <v>face_not_found</v>
          </cell>
          <cell r="I92" t="str">
            <v xml:space="preserve"> yellow</v>
          </cell>
          <cell r="J92">
            <v>300</v>
          </cell>
          <cell r="K92">
            <v>600</v>
          </cell>
          <cell r="L92" t="str">
            <v xml:space="preserve"> centre </v>
          </cell>
        </row>
        <row r="93">
          <cell r="B93">
            <v>66193685</v>
          </cell>
          <cell r="C93" t="str">
            <v>https://vcdn.adnxs.com/p/creative-image/8d/69/02/e7/8d6902e7-37d2-4ae7-9ef7-38f4a4e7fd5b.jpg</v>
          </cell>
          <cell r="D93" t="str">
            <v>8d6902e7-37d2-4ae7-9ef7-38f4a4e7fd5b.jpg</v>
          </cell>
          <cell r="E93" t="str">
            <v>static</v>
          </cell>
          <cell r="F93">
            <v>0</v>
          </cell>
          <cell r="G93" t="str">
            <v xml:space="preserve"> car found</v>
          </cell>
          <cell r="H93" t="str">
            <v>face_not_found</v>
          </cell>
          <cell r="I93" t="str">
            <v xml:space="preserve"> yellow</v>
          </cell>
          <cell r="J93">
            <v>970</v>
          </cell>
          <cell r="K93">
            <v>250</v>
          </cell>
          <cell r="L93" t="str">
            <v xml:space="preserve"> centre </v>
          </cell>
        </row>
        <row r="94">
          <cell r="B94">
            <v>66194768</v>
          </cell>
          <cell r="C94" t="str">
            <v>https://vcdn.adnxs.com/p/creative-image/47/b7/f9/bc/47b7f9bc-6703-464b-b4cd-85e656cad094.jpg</v>
          </cell>
          <cell r="D94" t="str">
            <v>47b7f9bc-6703-464b-b4cd-85e656cad094.jpg</v>
          </cell>
          <cell r="E94" t="str">
            <v>static</v>
          </cell>
          <cell r="F94">
            <v>0</v>
          </cell>
          <cell r="G94" t="str">
            <v xml:space="preserve"> car not found</v>
          </cell>
          <cell r="H94" t="str">
            <v>face_not_found</v>
          </cell>
          <cell r="I94" t="str">
            <v xml:space="preserve"> yellow</v>
          </cell>
          <cell r="J94">
            <v>160</v>
          </cell>
          <cell r="K94">
            <v>600</v>
          </cell>
          <cell r="L94" t="str">
            <v>north</v>
          </cell>
        </row>
        <row r="95">
          <cell r="B95">
            <v>66195035</v>
          </cell>
          <cell r="C95" t="str">
            <v>https://vcdn.adnxs.com/p/creative-image/34/14/77/e6/341477e6-4535-46d8-9d6a-159db8c3a101.jpg</v>
          </cell>
          <cell r="D95" t="str">
            <v>341477e6-4535-46d8-9d6a-159db8c3a101.jpg</v>
          </cell>
          <cell r="E95" t="str">
            <v>static</v>
          </cell>
          <cell r="F95">
            <v>0</v>
          </cell>
          <cell r="G95" t="str">
            <v xml:space="preserve"> car not found</v>
          </cell>
          <cell r="H95" t="str">
            <v>face_not_found</v>
          </cell>
          <cell r="I95" t="str">
            <v xml:space="preserve"> yellow</v>
          </cell>
          <cell r="J95">
            <v>300</v>
          </cell>
          <cell r="K95">
            <v>600</v>
          </cell>
          <cell r="L95" t="str">
            <v>north</v>
          </cell>
        </row>
        <row r="96">
          <cell r="B96">
            <v>66705800</v>
          </cell>
          <cell r="C96" t="str">
            <v>https://vcdn.adnxs.com/p/creative-image/5e/76/e4/57/5e76e457-29d6-465c-9f59-83919aafdab3.gif</v>
          </cell>
          <cell r="D96" t="str">
            <v>5e76e457-29d6-465c-9f59-83919aafdab3.gif</v>
          </cell>
          <cell r="E96" t="str">
            <v xml:space="preserve">dynamic </v>
          </cell>
          <cell r="F96">
            <v>4800</v>
          </cell>
          <cell r="G96" t="e">
            <v>#N/A</v>
          </cell>
          <cell r="H96" t="str">
            <v>face_not_found</v>
          </cell>
          <cell r="I96" t="e">
            <v>#N/A</v>
          </cell>
          <cell r="J96">
            <v>300</v>
          </cell>
          <cell r="K96">
            <v>250</v>
          </cell>
          <cell r="L96" t="e">
            <v>#N/A</v>
          </cell>
        </row>
        <row r="97">
          <cell r="B97">
            <v>67664859</v>
          </cell>
          <cell r="C97" t="str">
            <v>https://vcdn.adnxs.com/p/creative-image/ab/e1/eb/aa/abe1ebaa-8891-4e17-8b34-56ff980d9e7b.gif</v>
          </cell>
          <cell r="D97" t="str">
            <v>abe1ebaa-8891-4e17-8b34-56ff980d9e7b.gif</v>
          </cell>
          <cell r="E97" t="str">
            <v xml:space="preserve">dynamic </v>
          </cell>
          <cell r="F97">
            <v>6500</v>
          </cell>
          <cell r="G97" t="e">
            <v>#N/A</v>
          </cell>
          <cell r="H97" t="str">
            <v>face_not_found</v>
          </cell>
          <cell r="I97" t="e">
            <v>#N/A</v>
          </cell>
          <cell r="J97">
            <v>468</v>
          </cell>
          <cell r="K97">
            <v>60</v>
          </cell>
          <cell r="L97" t="e">
            <v>#N/A</v>
          </cell>
        </row>
        <row r="98">
          <cell r="B98">
            <v>55360108</v>
          </cell>
          <cell r="C98" t="str">
            <v>https://a248.e.akamai.net/appnexus.download.akamai.com/89298/adnexus-prod/p/1b/4e/25/89/1b4e25899e4773962daaac6441dbef2c.jpg</v>
          </cell>
          <cell r="D98" t="str">
            <v>1b4e25899e4773962daaac6441dbef2c.jpg</v>
          </cell>
          <cell r="E98" t="str">
            <v>static</v>
          </cell>
          <cell r="F98">
            <v>0</v>
          </cell>
          <cell r="G98" t="str">
            <v xml:space="preserve"> car not found</v>
          </cell>
          <cell r="H98" t="str">
            <v>face_not_found</v>
          </cell>
          <cell r="I98" t="str">
            <v xml:space="preserve"> yellow</v>
          </cell>
          <cell r="J98">
            <v>300</v>
          </cell>
          <cell r="K98">
            <v>250</v>
          </cell>
          <cell r="L98" t="str">
            <v>north</v>
          </cell>
        </row>
        <row r="99">
          <cell r="B99">
            <v>55361024</v>
          </cell>
          <cell r="C99" t="str">
            <v>https://a248.e.akamai.net/appnexus.download.akamai.com/89298/adnexus-prod/p/f6/96/3b/f1/f6963bf19b0797f017a26ae379033512.jpg</v>
          </cell>
          <cell r="D99" t="str">
            <v>f6963bf19b0797f017a26ae379033512.jpg</v>
          </cell>
          <cell r="E99" t="str">
            <v>static</v>
          </cell>
          <cell r="F99">
            <v>0</v>
          </cell>
          <cell r="G99" t="str">
            <v xml:space="preserve"> car not found</v>
          </cell>
          <cell r="H99" t="str">
            <v>face_not_found</v>
          </cell>
          <cell r="I99" t="str">
            <v xml:space="preserve"> yellow</v>
          </cell>
          <cell r="J99">
            <v>300</v>
          </cell>
          <cell r="K99">
            <v>600</v>
          </cell>
          <cell r="L99" t="str">
            <v>north</v>
          </cell>
        </row>
        <row r="100">
          <cell r="B100">
            <v>65070357</v>
          </cell>
          <cell r="C100" t="str">
            <v>https://vcdn.adnxs.com/p/creative-image/70/eb/0d/2f/70eb0d2f-7060-47f7-964a-27e611f14594.jpg</v>
          </cell>
          <cell r="D100" t="str">
            <v>70eb0d2f-7060-47f7-964a-27e611f14594.jpg</v>
          </cell>
          <cell r="E100" t="str">
            <v>static</v>
          </cell>
          <cell r="F100">
            <v>0</v>
          </cell>
          <cell r="G100" t="str">
            <v xml:space="preserve"> car not found</v>
          </cell>
          <cell r="H100" t="str">
            <v>face_not_found</v>
          </cell>
          <cell r="I100" t="str">
            <v xml:space="preserve"> red</v>
          </cell>
          <cell r="J100">
            <v>320</v>
          </cell>
          <cell r="K100">
            <v>50</v>
          </cell>
          <cell r="L100" t="str">
            <v xml:space="preserve"> south east </v>
          </cell>
        </row>
        <row r="101">
          <cell r="B101">
            <v>65071569</v>
          </cell>
          <cell r="C101" t="str">
            <v>https://vcdn.adnxs.com/p/creative-image/1f/05/b3/04/1f05b304-bd06-47a4-9238-5ab8a5cca34b.jpg</v>
          </cell>
          <cell r="D101" t="str">
            <v>1f05b304-bd06-47a4-9238-5ab8a5cca34b.jpg</v>
          </cell>
          <cell r="E101" t="str">
            <v>static</v>
          </cell>
          <cell r="F101">
            <v>0</v>
          </cell>
          <cell r="G101" t="str">
            <v xml:space="preserve"> car not found</v>
          </cell>
          <cell r="H101" t="str">
            <v>face_not_found</v>
          </cell>
          <cell r="I101" t="str">
            <v xml:space="preserve"> black</v>
          </cell>
          <cell r="J101">
            <v>160</v>
          </cell>
          <cell r="K101">
            <v>600</v>
          </cell>
          <cell r="L101" t="str">
            <v xml:space="preserve"> south east </v>
          </cell>
        </row>
        <row r="102">
          <cell r="B102">
            <v>65274158</v>
          </cell>
          <cell r="C102" t="str">
            <v>https://vcdn.adnxs.com/p/creative-image/00/81/66/bb/008166bb-a8a3-4835-ba04-a56c4b1b841e.jpg</v>
          </cell>
          <cell r="D102" t="str">
            <v>008166bb-a8a3-4835-ba04-a56c4b1b841e.jpg</v>
          </cell>
          <cell r="E102" t="str">
            <v>static</v>
          </cell>
          <cell r="F102">
            <v>0</v>
          </cell>
          <cell r="G102" t="str">
            <v xml:space="preserve"> car not found</v>
          </cell>
          <cell r="H102" t="str">
            <v>face_not_found</v>
          </cell>
          <cell r="I102" t="str">
            <v xml:space="preserve"> teal</v>
          </cell>
          <cell r="J102">
            <v>728</v>
          </cell>
          <cell r="K102">
            <v>90</v>
          </cell>
          <cell r="L102" t="str">
            <v xml:space="preserve"> north east </v>
          </cell>
        </row>
        <row r="103">
          <cell r="B103">
            <v>65275499</v>
          </cell>
          <cell r="C103" t="str">
            <v>https://vcdn.adnxs.com/p/creative-image/d6/43/54/37/d6435437-a285-44ff-9b04-aba3e9d337a6.jpg</v>
          </cell>
          <cell r="D103" t="str">
            <v>d6435437-a285-44ff-9b04-aba3e9d337a6.jpg</v>
          </cell>
          <cell r="E103" t="str">
            <v>static</v>
          </cell>
          <cell r="F103">
            <v>0</v>
          </cell>
          <cell r="G103" t="str">
            <v xml:space="preserve"> car not found</v>
          </cell>
          <cell r="H103" t="str">
            <v>face_not_found</v>
          </cell>
          <cell r="I103" t="str">
            <v xml:space="preserve"> teal</v>
          </cell>
          <cell r="J103">
            <v>300</v>
          </cell>
          <cell r="K103">
            <v>50</v>
          </cell>
          <cell r="L103" t="str">
            <v>south east</v>
          </cell>
        </row>
        <row r="104">
          <cell r="B104">
            <v>66192095</v>
          </cell>
          <cell r="C104" t="str">
            <v>https://vcdn.adnxs.com/p/creative-image/1b/24/fe/6f/1b24fe6f-ead5-40ac-a485-ba2bae8b222f.jpg</v>
          </cell>
          <cell r="D104" t="str">
            <v>1b24fe6f-ead5-40ac-a485-ba2bae8b222f.jpg</v>
          </cell>
          <cell r="E104" t="str">
            <v>static</v>
          </cell>
          <cell r="F104">
            <v>0</v>
          </cell>
          <cell r="G104" t="str">
            <v xml:space="preserve"> car not found</v>
          </cell>
          <cell r="H104" t="str">
            <v>face_not_found</v>
          </cell>
          <cell r="I104" t="str">
            <v xml:space="preserve"> yellow</v>
          </cell>
          <cell r="J104">
            <v>320</v>
          </cell>
          <cell r="K104">
            <v>50</v>
          </cell>
          <cell r="L104" t="str">
            <v>north</v>
          </cell>
        </row>
        <row r="105">
          <cell r="B105">
            <v>66193113</v>
          </cell>
          <cell r="C105" t="str">
            <v>https://vcdn.adnxs.com/p/creative-image/fe/fd/06/8c/fefd068c-3ba2-4483-82de-5b5d1743dd3b.jpg</v>
          </cell>
          <cell r="D105" t="str">
            <v>fefd068c-3ba2-4483-82de-5b5d1743dd3b.jpg</v>
          </cell>
          <cell r="E105" t="str">
            <v>static</v>
          </cell>
          <cell r="F105">
            <v>0</v>
          </cell>
          <cell r="G105" t="str">
            <v xml:space="preserve"> car not found</v>
          </cell>
          <cell r="H105" t="str">
            <v>face_not_found</v>
          </cell>
          <cell r="I105" t="str">
            <v xml:space="preserve"> yellow</v>
          </cell>
          <cell r="J105">
            <v>320</v>
          </cell>
          <cell r="K105">
            <v>50</v>
          </cell>
          <cell r="L105" t="str">
            <v>north</v>
          </cell>
        </row>
        <row r="106">
          <cell r="B106">
            <v>66193756</v>
          </cell>
          <cell r="C106" t="str">
            <v>https://vcdn.adnxs.com/p/creative-image/3d/b8/3a/46/3db83a46-28ce-433c-a086-6c47d21116df.jpg</v>
          </cell>
          <cell r="D106" t="str">
            <v>3db83a46-28ce-433c-a086-6c47d21116df.jpg</v>
          </cell>
          <cell r="E106" t="str">
            <v>static</v>
          </cell>
          <cell r="F106">
            <v>0</v>
          </cell>
          <cell r="G106" t="str">
            <v xml:space="preserve"> car not found</v>
          </cell>
          <cell r="H106" t="str">
            <v>face_not_found</v>
          </cell>
          <cell r="I106" t="str">
            <v xml:space="preserve"> yellow</v>
          </cell>
          <cell r="J106">
            <v>300</v>
          </cell>
          <cell r="K106">
            <v>600</v>
          </cell>
          <cell r="L106" t="str">
            <v>north</v>
          </cell>
        </row>
        <row r="107">
          <cell r="B107">
            <v>66194769</v>
          </cell>
          <cell r="C107" t="str">
            <v>https://vcdn.adnxs.com/p/creative-image/00/0c/ac/b1/000cacb1-a3f3-4955-bc09-a3d4d176c1de.jpg</v>
          </cell>
          <cell r="D107" t="str">
            <v>000cacb1-a3f3-4955-bc09-a3d4d176c1de.jpg</v>
          </cell>
          <cell r="E107" t="str">
            <v>static</v>
          </cell>
          <cell r="F107">
            <v>0</v>
          </cell>
          <cell r="G107" t="str">
            <v xml:space="preserve"> car not found</v>
          </cell>
          <cell r="H107" t="str">
            <v>face_not_found</v>
          </cell>
          <cell r="I107" t="str">
            <v xml:space="preserve"> yellow</v>
          </cell>
          <cell r="J107">
            <v>300</v>
          </cell>
          <cell r="K107">
            <v>250</v>
          </cell>
          <cell r="L107" t="str">
            <v>north</v>
          </cell>
        </row>
        <row r="108">
          <cell r="B108">
            <v>66195037</v>
          </cell>
          <cell r="C108" t="str">
            <v>https://vcdn.adnxs.com/p/creative-image/be/18/e4/fc/be18e4fc-a3e1-45ad-b202-8f09df73d45a.jpg</v>
          </cell>
          <cell r="D108" t="str">
            <v>be18e4fc-a3e1-45ad-b202-8f09df73d45a.jpg</v>
          </cell>
          <cell r="E108" t="str">
            <v>static</v>
          </cell>
          <cell r="F108">
            <v>0</v>
          </cell>
          <cell r="G108" t="str">
            <v xml:space="preserve"> car not found</v>
          </cell>
          <cell r="H108" t="str">
            <v>face_not_found</v>
          </cell>
          <cell r="I108" t="str">
            <v xml:space="preserve"> yellow</v>
          </cell>
          <cell r="J108">
            <v>300</v>
          </cell>
          <cell r="K108">
            <v>250</v>
          </cell>
          <cell r="L108" t="str">
            <v>north</v>
          </cell>
        </row>
        <row r="109">
          <cell r="B109">
            <v>66705808</v>
          </cell>
          <cell r="C109" t="str">
            <v>https://vcdn.adnxs.com/p/creative-image/17/3b/04/aa/173b04aa-fc5b-4e6d-9ea8-f89d85620a0e.gif</v>
          </cell>
          <cell r="D109" t="str">
            <v>173b04aa-fc5b-4e6d-9ea8-f89d85620a0e.gif</v>
          </cell>
          <cell r="E109" t="str">
            <v xml:space="preserve">dynamic </v>
          </cell>
          <cell r="F109">
            <v>5000</v>
          </cell>
          <cell r="G109" t="e">
            <v>#N/A</v>
          </cell>
          <cell r="H109" t="str">
            <v>face_not_found</v>
          </cell>
          <cell r="I109" t="e">
            <v>#N/A</v>
          </cell>
          <cell r="J109">
            <v>320</v>
          </cell>
          <cell r="K109">
            <v>50</v>
          </cell>
          <cell r="L109" t="e">
            <v>#N/A</v>
          </cell>
        </row>
        <row r="110">
          <cell r="B110">
            <v>55360014</v>
          </cell>
          <cell r="C110" t="str">
            <v>https://a248.e.akamai.net/appnexus.download.akamai.com/89298/adnexus-prod/p/f9/0c/bc/e7/f90cbce730139f6792c13d7f024d7eb4.jpg</v>
          </cell>
          <cell r="D110" t="str">
            <v>f90cbce730139f6792c13d7f024d7eb4.jpg</v>
          </cell>
          <cell r="E110" t="str">
            <v>static</v>
          </cell>
          <cell r="F110">
            <v>0</v>
          </cell>
          <cell r="G110" t="str">
            <v xml:space="preserve"> car found</v>
          </cell>
          <cell r="H110" t="str">
            <v>face_found</v>
          </cell>
          <cell r="I110" t="str">
            <v xml:space="preserve"> yellow</v>
          </cell>
          <cell r="J110">
            <v>970</v>
          </cell>
          <cell r="K110">
            <v>250</v>
          </cell>
          <cell r="L110" t="str">
            <v xml:space="preserve"> north east </v>
          </cell>
        </row>
        <row r="111">
          <cell r="B111">
            <v>55360877</v>
          </cell>
          <cell r="C111" t="str">
            <v>https://a248.e.akamai.net/appnexus.download.akamai.com/89298/adnexus-prod/p/67/e8/a6/e2/67e8a6e29838a5727ee38eb3db9f020a.jpg</v>
          </cell>
          <cell r="D111" t="str">
            <v>67e8a6e29838a5727ee38eb3db9f020a.jpg</v>
          </cell>
          <cell r="E111" t="str">
            <v>static</v>
          </cell>
          <cell r="F111">
            <v>0</v>
          </cell>
          <cell r="G111" t="str">
            <v xml:space="preserve"> car not found</v>
          </cell>
          <cell r="H111" t="str">
            <v>face_not_found</v>
          </cell>
          <cell r="I111" t="str">
            <v xml:space="preserve"> yellow</v>
          </cell>
          <cell r="J111">
            <v>160</v>
          </cell>
          <cell r="K111">
            <v>600</v>
          </cell>
          <cell r="L111" t="str">
            <v xml:space="preserve"> centre </v>
          </cell>
        </row>
        <row r="112">
          <cell r="B112">
            <v>65070345</v>
          </cell>
          <cell r="C112" t="str">
            <v>https://vcdn.adnxs.com/p/creative-image/0a/72/1a/84/0a721a84-d669-4c67-a1bf-13ecddec9e6c.jpg</v>
          </cell>
          <cell r="D112" t="str">
            <v>0a721a84-d669-4c67-a1bf-13ecddec9e6c.jpg</v>
          </cell>
          <cell r="E112" t="str">
            <v>static</v>
          </cell>
          <cell r="F112">
            <v>0</v>
          </cell>
          <cell r="G112" t="str">
            <v xml:space="preserve"> car not found</v>
          </cell>
          <cell r="H112" t="str">
            <v>face_not_found</v>
          </cell>
          <cell r="I112" t="str">
            <v xml:space="preserve"> black</v>
          </cell>
          <cell r="J112">
            <v>320</v>
          </cell>
          <cell r="K112">
            <v>50</v>
          </cell>
          <cell r="L112" t="str">
            <v xml:space="preserve"> south east </v>
          </cell>
        </row>
        <row r="113">
          <cell r="B113">
            <v>65274138</v>
          </cell>
          <cell r="C113" t="str">
            <v>https://vcdn.adnxs.com/p/creative-image/ca/c3/fa/e8/cac3fae8-6209-4394-9bdb-0e7d36e84222.jpg</v>
          </cell>
          <cell r="D113" t="str">
            <v>cac3fae8-6209-4394-9bdb-0e7d36e84222.jpg</v>
          </cell>
          <cell r="E113" t="str">
            <v>static</v>
          </cell>
          <cell r="F113">
            <v>0</v>
          </cell>
          <cell r="G113" t="str">
            <v xml:space="preserve"> car found</v>
          </cell>
          <cell r="H113" t="str">
            <v>face_not_found</v>
          </cell>
          <cell r="I113" t="str">
            <v xml:space="preserve"> purple</v>
          </cell>
          <cell r="J113">
            <v>160</v>
          </cell>
          <cell r="K113">
            <v>600</v>
          </cell>
          <cell r="L113" t="str">
            <v>east</v>
          </cell>
        </row>
        <row r="114">
          <cell r="B114">
            <v>65275486</v>
          </cell>
          <cell r="C114" t="str">
            <v>https://vcdn.adnxs.com/p/creative-image/fe/ee/a4/97/feeea497-0a03-46a9-855c-ee959c59d09e.jpg</v>
          </cell>
          <cell r="D114" t="str">
            <v>feeea497-0a03-46a9-855c-ee959c59d09e.jpg</v>
          </cell>
          <cell r="E114" t="str">
            <v>static</v>
          </cell>
          <cell r="F114">
            <v>0</v>
          </cell>
          <cell r="G114" t="str">
            <v xml:space="preserve"> car not found</v>
          </cell>
          <cell r="H114" t="str">
            <v>face_not_found</v>
          </cell>
          <cell r="I114" t="str">
            <v xml:space="preserve"> teal</v>
          </cell>
          <cell r="J114">
            <v>300</v>
          </cell>
          <cell r="K114">
            <v>250</v>
          </cell>
          <cell r="L114" t="str">
            <v xml:space="preserve"> north </v>
          </cell>
        </row>
        <row r="115">
          <cell r="B115">
            <v>65851566</v>
          </cell>
          <cell r="C115" t="str">
            <v>https://vcdn.adnxs.com/p/creative-image/d4/a7/39/c4/d4a739c4-a9dc-43bd-a775-70bb124dca13.PNG</v>
          </cell>
          <cell r="D115" t="str">
            <v>d4a739c4-a9dc-43bd-a775-70bb124dca13.PNG</v>
          </cell>
          <cell r="E115" t="str">
            <v>static</v>
          </cell>
          <cell r="F115">
            <v>0</v>
          </cell>
          <cell r="G115" t="str">
            <v xml:space="preserve"> car found</v>
          </cell>
          <cell r="H115" t="str">
            <v>face_not_found</v>
          </cell>
          <cell r="I115" t="str">
            <v xml:space="preserve"> cyan</v>
          </cell>
          <cell r="J115">
            <v>970</v>
          </cell>
          <cell r="K115">
            <v>250</v>
          </cell>
          <cell r="L115" t="str">
            <v>northwest</v>
          </cell>
        </row>
        <row r="116">
          <cell r="B116">
            <v>66192089</v>
          </cell>
          <cell r="C116" t="str">
            <v>https://vcdn.adnxs.com/p/creative-image/36/01/b7/98/3601b798-c38a-43ea-96ec-06b704f2aeb1.jpg</v>
          </cell>
          <cell r="D116" t="str">
            <v>3601b798-c38a-43ea-96ec-06b704f2aeb1.jpg</v>
          </cell>
          <cell r="E116" t="str">
            <v>static</v>
          </cell>
          <cell r="F116">
            <v>0</v>
          </cell>
          <cell r="G116" t="str">
            <v xml:space="preserve"> car found</v>
          </cell>
          <cell r="H116" t="str">
            <v>face_not_found</v>
          </cell>
          <cell r="I116" t="str">
            <v xml:space="preserve"> yellow</v>
          </cell>
          <cell r="J116">
            <v>300</v>
          </cell>
          <cell r="K116">
            <v>600</v>
          </cell>
          <cell r="L116" t="str">
            <v xml:space="preserve"> centre </v>
          </cell>
        </row>
        <row r="117">
          <cell r="B117">
            <v>66193110</v>
          </cell>
          <cell r="C117" t="str">
            <v>https://vcdn.adnxs.com/p/creative-image/d4/fd/1b/58/d4fd1b58-54a6-47d1-9b7a-fc4b52867eb0.jpg</v>
          </cell>
          <cell r="D117" t="str">
            <v>d4fd1b58-54a6-47d1-9b7a-fc4b52867eb0.jpg</v>
          </cell>
          <cell r="E117" t="str">
            <v>static</v>
          </cell>
          <cell r="F117">
            <v>0</v>
          </cell>
          <cell r="G117" t="str">
            <v xml:space="preserve"> car not found</v>
          </cell>
          <cell r="H117" t="str">
            <v>face_not_found</v>
          </cell>
          <cell r="I117" t="str">
            <v xml:space="preserve"> yellow</v>
          </cell>
          <cell r="J117">
            <v>160</v>
          </cell>
          <cell r="K117">
            <v>600</v>
          </cell>
          <cell r="L117" t="str">
            <v xml:space="preserve"> centre </v>
          </cell>
        </row>
        <row r="118">
          <cell r="B118">
            <v>66193680</v>
          </cell>
          <cell r="C118" t="str">
            <v>https://vcdn.adnxs.com/p/creative-image/61/32/b9/44/6132b944-d0c1-4dc2-969e-44ddce656319.jpg</v>
          </cell>
          <cell r="D118" t="str">
            <v>6132b944-d0c1-4dc2-969e-44ddce656319.jpg</v>
          </cell>
          <cell r="E118" t="str">
            <v>static</v>
          </cell>
          <cell r="F118">
            <v>0</v>
          </cell>
          <cell r="G118" t="str">
            <v xml:space="preserve"> car not found</v>
          </cell>
          <cell r="H118" t="str">
            <v>face_not_found</v>
          </cell>
          <cell r="I118" t="str">
            <v xml:space="preserve"> black</v>
          </cell>
          <cell r="J118">
            <v>728</v>
          </cell>
          <cell r="K118">
            <v>90</v>
          </cell>
          <cell r="L118" t="str">
            <v xml:space="preserve"> north east </v>
          </cell>
        </row>
        <row r="119">
          <cell r="B119">
            <v>66194169</v>
          </cell>
          <cell r="C119" t="str">
            <v>https://vcdn.adnxs.com/p/creative-image/7f/8f/12/b4/7f8f12b4-9659-4ab1-ad72-7addfe16c2e6.jpg</v>
          </cell>
          <cell r="D119" t="str">
            <v>7f8f12b4-9659-4ab1-ad72-7addfe16c2e6.jpg</v>
          </cell>
          <cell r="E119" t="str">
            <v>static</v>
          </cell>
          <cell r="F119">
            <v>0</v>
          </cell>
          <cell r="G119" t="str">
            <v xml:space="preserve"> car not found</v>
          </cell>
          <cell r="H119" t="str">
            <v>face_not_found</v>
          </cell>
          <cell r="I119" t="str">
            <v xml:space="preserve"> black</v>
          </cell>
          <cell r="J119">
            <v>728</v>
          </cell>
          <cell r="K119">
            <v>90</v>
          </cell>
          <cell r="L119" t="str">
            <v xml:space="preserve"> north east </v>
          </cell>
        </row>
        <row r="120">
          <cell r="B120">
            <v>66195034</v>
          </cell>
          <cell r="C120" t="str">
            <v>https://vcdn.adnxs.com/p/creative-image/1e/e6/d2/6e/1ee6d26e-bf84-4529-a9bb-335ea8898076.jpg</v>
          </cell>
          <cell r="D120" t="str">
            <v>1ee6d26e-bf84-4529-a9bb-335ea8898076.jpg</v>
          </cell>
          <cell r="E120" t="str">
            <v>static</v>
          </cell>
          <cell r="F120">
            <v>0</v>
          </cell>
          <cell r="G120" t="str">
            <v xml:space="preserve"> car not found</v>
          </cell>
          <cell r="H120" t="str">
            <v>face_not_found</v>
          </cell>
          <cell r="I120" t="str">
            <v xml:space="preserve"> yellow</v>
          </cell>
          <cell r="J120">
            <v>160</v>
          </cell>
          <cell r="K120">
            <v>600</v>
          </cell>
          <cell r="L120" t="str">
            <v>north</v>
          </cell>
        </row>
        <row r="121">
          <cell r="B121">
            <v>66705794</v>
          </cell>
          <cell r="C121" t="str">
            <v>https://vcdn.adnxs.com/p/creative-image/ca/ad/ca/91/caadca91-b0e0-49cb-a6e4-5b6a96c61c61.gif</v>
          </cell>
          <cell r="D121" t="str">
            <v>caadca91-b0e0-49cb-a6e4-5b6a96c61c61.gif</v>
          </cell>
          <cell r="E121" t="str">
            <v xml:space="preserve">dynamic </v>
          </cell>
          <cell r="F121">
            <v>4800</v>
          </cell>
          <cell r="G121" t="e">
            <v>#N/A</v>
          </cell>
          <cell r="H121" t="str">
            <v>face_not_found</v>
          </cell>
          <cell r="I121" t="e">
            <v>#N/A</v>
          </cell>
          <cell r="J121">
            <v>160</v>
          </cell>
          <cell r="K121">
            <v>600</v>
          </cell>
          <cell r="L121" t="e">
            <v>#N/A</v>
          </cell>
        </row>
        <row r="122">
          <cell r="B122">
            <v>67664857</v>
          </cell>
          <cell r="C122" t="str">
            <v>https://vcdn.adnxs.com/p/creative-image/f0/60/28/22/f0602822-691d-4d1e-ad53-160ff4c5bea1.jpg</v>
          </cell>
          <cell r="D122" t="str">
            <v>f0602822-691d-4d1e-ad53-160ff4c5bea1.jpg</v>
          </cell>
          <cell r="E122" t="str">
            <v>static</v>
          </cell>
          <cell r="F122">
            <v>0</v>
          </cell>
          <cell r="G122" t="str">
            <v xml:space="preserve"> car not found</v>
          </cell>
          <cell r="H122" t="str">
            <v>face_not_found</v>
          </cell>
          <cell r="I122" t="str">
            <v xml:space="preserve"> olive</v>
          </cell>
          <cell r="J122">
            <v>300</v>
          </cell>
          <cell r="K122">
            <v>250</v>
          </cell>
          <cell r="L122" t="str">
            <v xml:space="preserve"> south </v>
          </cell>
        </row>
        <row r="123">
          <cell r="B123">
            <v>55360002</v>
          </cell>
          <cell r="C123" t="str">
            <v>https://a248.e.akamai.net/appnexus.download.akamai.com/89298/adnexus-prod/p/67/e8/a6/e2/67e8a6e29838a5727ee38eb3db9f020a.jpg</v>
          </cell>
          <cell r="D123" t="str">
            <v>67e8a6e29838a5727ee38eb3db9f020a.jpg</v>
          </cell>
          <cell r="E123" t="str">
            <v>static</v>
          </cell>
          <cell r="F123">
            <v>0</v>
          </cell>
          <cell r="G123" t="str">
            <v xml:space="preserve"> car not found</v>
          </cell>
          <cell r="H123" t="str">
            <v>face_not_found</v>
          </cell>
          <cell r="I123" t="str">
            <v xml:space="preserve"> yellow</v>
          </cell>
          <cell r="J123">
            <v>160</v>
          </cell>
          <cell r="K123">
            <v>600</v>
          </cell>
          <cell r="L123" t="str">
            <v xml:space="preserve"> centre </v>
          </cell>
        </row>
        <row r="124">
          <cell r="B124">
            <v>55360874</v>
          </cell>
          <cell r="C124" t="str">
            <v>https://a248.e.akamai.net/appnexus.download.akamai.com/89298/adnexus-prod/p/7d/c8/b7/24/7dc8b7242bea887c85b50d1efde4e444.jpg</v>
          </cell>
          <cell r="D124" t="str">
            <v>7dc8b7242bea887c85b50d1efde4e444.jpg</v>
          </cell>
          <cell r="E124" t="str">
            <v>static</v>
          </cell>
          <cell r="F124">
            <v>0</v>
          </cell>
          <cell r="G124" t="str">
            <v xml:space="preserve"> car found</v>
          </cell>
          <cell r="H124" t="str">
            <v>face_not_found</v>
          </cell>
          <cell r="I124" t="str">
            <v xml:space="preserve"> yellow</v>
          </cell>
          <cell r="J124">
            <v>300</v>
          </cell>
          <cell r="K124">
            <v>600</v>
          </cell>
          <cell r="L124" t="str">
            <v xml:space="preserve"> centre </v>
          </cell>
        </row>
        <row r="125">
          <cell r="B125">
            <v>63841817</v>
          </cell>
          <cell r="C125" t="str">
            <v>https://vcdn.adnxs.com/p/creative-image/e3/6c/db/38/e36cdb38-10eb-4c39-9e8f-79e796c0b30e.GIF</v>
          </cell>
          <cell r="D125" t="str">
            <v>e36cdb38-10eb-4c39-9e8f-79e796c0b30e.GIF</v>
          </cell>
          <cell r="E125" t="str">
            <v xml:space="preserve">dynamic </v>
          </cell>
          <cell r="F125">
            <v>5300</v>
          </cell>
          <cell r="G125" t="e">
            <v>#N/A</v>
          </cell>
          <cell r="H125" t="str">
            <v>face_not_found</v>
          </cell>
          <cell r="I125" t="e">
            <v>#N/A</v>
          </cell>
          <cell r="J125">
            <v>728</v>
          </cell>
          <cell r="K125">
            <v>90</v>
          </cell>
          <cell r="L125" t="e">
            <v>#N/A</v>
          </cell>
        </row>
        <row r="126">
          <cell r="B126">
            <v>65070342</v>
          </cell>
          <cell r="C126" t="str">
            <v>https://vcdn.adnxs.com/p/creative-image/98/cc/80/51/98cc8051-445a-4135-bb84-465c2304b41f.jpg</v>
          </cell>
          <cell r="D126" t="str">
            <v>98cc8051-445a-4135-bb84-465c2304b41f.jpg</v>
          </cell>
          <cell r="E126" t="str">
            <v>static</v>
          </cell>
          <cell r="F126">
            <v>0</v>
          </cell>
          <cell r="G126" t="str">
            <v xml:space="preserve"> car found</v>
          </cell>
          <cell r="H126" t="str">
            <v>face_not_found</v>
          </cell>
          <cell r="I126" t="str">
            <v xml:space="preserve"> grey</v>
          </cell>
          <cell r="J126">
            <v>300</v>
          </cell>
          <cell r="K126">
            <v>250</v>
          </cell>
          <cell r="L126" t="str">
            <v xml:space="preserve"> south east </v>
          </cell>
        </row>
        <row r="127">
          <cell r="B127">
            <v>65275428</v>
          </cell>
          <cell r="C127" t="str">
            <v>https://vcdn.adnxs.com/p/creative-image/8f/08/4a/7b/8f084a7b-b8bc-44aa-b57c-573fed2fb013.jpg</v>
          </cell>
          <cell r="D127" t="str">
            <v>8f084a7b-b8bc-44aa-b57c-573fed2fb013.jpg</v>
          </cell>
          <cell r="E127" t="str">
            <v>static</v>
          </cell>
          <cell r="F127">
            <v>0</v>
          </cell>
          <cell r="G127" t="str">
            <v xml:space="preserve"> car not found</v>
          </cell>
          <cell r="H127" t="str">
            <v>face_not_found</v>
          </cell>
          <cell r="I127" t="str">
            <v xml:space="preserve"> teal</v>
          </cell>
          <cell r="J127">
            <v>320</v>
          </cell>
          <cell r="K127">
            <v>50</v>
          </cell>
          <cell r="L127" t="str">
            <v xml:space="preserve"> centre </v>
          </cell>
        </row>
        <row r="128">
          <cell r="B128">
            <v>65851562</v>
          </cell>
          <cell r="C128" t="str">
            <v>https://vcdn.adnxs.com/p/creative-image/41/51/77/45/41517745-a3a5-4ddc-9dd4-b783ef650a20.gif</v>
          </cell>
          <cell r="D128" t="str">
            <v>41517745-a3a5-4ddc-9dd4-b783ef650a20.gif</v>
          </cell>
          <cell r="E128" t="str">
            <v xml:space="preserve">dynamic </v>
          </cell>
          <cell r="F128">
            <v>8600</v>
          </cell>
          <cell r="G128" t="e">
            <v>#N/A</v>
          </cell>
          <cell r="H128" t="str">
            <v>face_not_found</v>
          </cell>
          <cell r="I128" t="e">
            <v>#N/A</v>
          </cell>
          <cell r="J128">
            <v>728</v>
          </cell>
          <cell r="K128">
            <v>90</v>
          </cell>
          <cell r="L128" t="e">
            <v>#N/A</v>
          </cell>
        </row>
        <row r="129">
          <cell r="B129">
            <v>66192087</v>
          </cell>
          <cell r="C129" t="str">
            <v>https://vcdn.adnxs.com/p/creative-image/5b/ce/0e/56/5bce0e56-61bd-4c23-8af3-4e7cb40e0a2a.jpg</v>
          </cell>
          <cell r="D129" t="str">
            <v>5bce0e56-61bd-4c23-8af3-4e7cb40e0a2a.jpg</v>
          </cell>
          <cell r="E129" t="str">
            <v>static</v>
          </cell>
          <cell r="F129">
            <v>0</v>
          </cell>
          <cell r="G129" t="str">
            <v xml:space="preserve"> car not found</v>
          </cell>
          <cell r="H129" t="str">
            <v>face_not_found</v>
          </cell>
          <cell r="I129" t="str">
            <v xml:space="preserve"> yellow</v>
          </cell>
          <cell r="J129">
            <v>300</v>
          </cell>
          <cell r="K129">
            <v>250</v>
          </cell>
          <cell r="L129" t="str">
            <v>north east</v>
          </cell>
        </row>
        <row r="130">
          <cell r="B130">
            <v>66193109</v>
          </cell>
          <cell r="C130" t="str">
            <v>https://vcdn.adnxs.com/p/creative-image/a1/9b/97/4c/a19b974c-1f5a-4307-861d-48497ebcfed9.jpg</v>
          </cell>
          <cell r="D130" t="str">
            <v>a19b974c-1f5a-4307-861d-48497ebcfed9.jpg</v>
          </cell>
          <cell r="E130" t="str">
            <v>static</v>
          </cell>
          <cell r="F130">
            <v>0</v>
          </cell>
          <cell r="G130" t="str">
            <v xml:space="preserve"> car not found</v>
          </cell>
          <cell r="H130" t="str">
            <v>face_not_found</v>
          </cell>
          <cell r="I130" t="str">
            <v xml:space="preserve"> yellow</v>
          </cell>
          <cell r="J130">
            <v>300</v>
          </cell>
          <cell r="K130">
            <v>250</v>
          </cell>
          <cell r="L130" t="str">
            <v>north west</v>
          </cell>
        </row>
        <row r="131">
          <cell r="B131">
            <v>66193674</v>
          </cell>
          <cell r="C131" t="str">
            <v>https://vcdn.adnxs.com/p/creative-image/ac/6e/c1/da/ac6ec1da-8c98-43f1-9a29-82f33347158c.jpg</v>
          </cell>
          <cell r="D131" t="str">
            <v>ac6ec1da-8c98-43f1-9a29-82f33347158c.jpg</v>
          </cell>
          <cell r="E131" t="str">
            <v>static</v>
          </cell>
          <cell r="F131">
            <v>0</v>
          </cell>
          <cell r="G131" t="str">
            <v xml:space="preserve"> car not found</v>
          </cell>
          <cell r="H131" t="str">
            <v>face_not_found</v>
          </cell>
          <cell r="I131" t="str">
            <v xml:space="preserve"> black</v>
          </cell>
          <cell r="J131">
            <v>320</v>
          </cell>
          <cell r="K131">
            <v>50</v>
          </cell>
          <cell r="L131" t="str">
            <v xml:space="preserve"> north east </v>
          </cell>
        </row>
        <row r="132">
          <cell r="B132">
            <v>66194051</v>
          </cell>
          <cell r="C132" t="str">
            <v>https://vcdn.adnxs.com/p/creative-image/cc/cd/e0/b9/cccde0b9-66db-41f6-8e34-2544976ab93c.jpg</v>
          </cell>
          <cell r="D132" t="str">
            <v>cccde0b9-66db-41f6-8e34-2544976ab93c.jpg</v>
          </cell>
          <cell r="E132" t="str">
            <v>static</v>
          </cell>
          <cell r="F132">
            <v>0</v>
          </cell>
          <cell r="G132" t="str">
            <v xml:space="preserve"> car not found</v>
          </cell>
          <cell r="H132" t="str">
            <v>face_not_found</v>
          </cell>
          <cell r="I132" t="str">
            <v xml:space="preserve"> black</v>
          </cell>
          <cell r="J132">
            <v>320</v>
          </cell>
          <cell r="K132">
            <v>50</v>
          </cell>
          <cell r="L132" t="str">
            <v xml:space="preserve"> north east </v>
          </cell>
        </row>
        <row r="133">
          <cell r="B133">
            <v>66194915</v>
          </cell>
          <cell r="C133" t="str">
            <v>https://vcdn.adnxs.com/p/creative-image/72/72/10/9f/7272109f-7092-4e24-a4ce-b6d275e5bf04.jpg</v>
          </cell>
          <cell r="D133" t="str">
            <v>7272109f-7092-4e24-a4ce-b6d275e5bf04.jpg</v>
          </cell>
          <cell r="E133" t="str">
            <v>static</v>
          </cell>
          <cell r="F133">
            <v>0</v>
          </cell>
          <cell r="G133" t="str">
            <v xml:space="preserve"> car found</v>
          </cell>
          <cell r="H133" t="str">
            <v>face_not_found</v>
          </cell>
          <cell r="I133" t="str">
            <v xml:space="preserve"> yellow</v>
          </cell>
          <cell r="J133">
            <v>970</v>
          </cell>
          <cell r="K133">
            <v>250</v>
          </cell>
          <cell r="L133" t="str">
            <v xml:space="preserve"> centre </v>
          </cell>
        </row>
        <row r="134">
          <cell r="B134">
            <v>67664853</v>
          </cell>
          <cell r="C134" t="str">
            <v>https://vcdn.adnxs.com/p/creative-image/95/63/87/2c/9563872c-629a-46e3-98b7-ba26c8dc4308.jpg</v>
          </cell>
          <cell r="D134" t="str">
            <v>9563872c-629a-46e3-98b7-ba26c8dc4308.jpg</v>
          </cell>
          <cell r="E134" t="str">
            <v>static</v>
          </cell>
          <cell r="F134">
            <v>0</v>
          </cell>
          <cell r="G134" t="str">
            <v xml:space="preserve"> car not found</v>
          </cell>
          <cell r="H134" t="str">
            <v>face_not_found</v>
          </cell>
          <cell r="I134" t="str">
            <v xml:space="preserve"> olive</v>
          </cell>
          <cell r="J134">
            <v>160</v>
          </cell>
          <cell r="K134">
            <v>600</v>
          </cell>
          <cell r="L134" t="str">
            <v xml:space="preserve"> south east </v>
          </cell>
        </row>
        <row r="135">
          <cell r="B135">
            <v>40840591</v>
          </cell>
          <cell r="C135" t="str">
            <v>https://a248.e.akamai.net/appnexus.download.akamai.com/89298/adnexus-prod/p/3b/27/a3/4f/3b27a34fbe5007c07f95e28b21e74174.jpg</v>
          </cell>
          <cell r="D135" t="str">
            <v>3b27a34fbe5007c07f95e28b21e74174.jpg</v>
          </cell>
          <cell r="E135" t="str">
            <v>static</v>
          </cell>
          <cell r="F135">
            <v>0</v>
          </cell>
          <cell r="G135" t="str">
            <v xml:space="preserve"> car found</v>
          </cell>
          <cell r="H135" t="str">
            <v>face_not_found</v>
          </cell>
          <cell r="I135" t="str">
            <v xml:space="preserve"> white</v>
          </cell>
          <cell r="J135">
            <v>160</v>
          </cell>
          <cell r="K135">
            <v>600</v>
          </cell>
          <cell r="L135" t="str">
            <v xml:space="preserve"> north east </v>
          </cell>
        </row>
        <row r="136">
          <cell r="B136">
            <v>65275505</v>
          </cell>
          <cell r="C136" t="str">
            <v>https://vcdn.adnxs.com/p/creative-image/8e/11/f9/25/8e11f925-941b-44b1-8848-9799b0267531.jpg</v>
          </cell>
          <cell r="D136" t="str">
            <v>8e11f925-941b-44b1-8848-9799b0267531.jpg</v>
          </cell>
          <cell r="E136" t="str">
            <v>static</v>
          </cell>
          <cell r="F136">
            <v>0</v>
          </cell>
          <cell r="G136" t="str">
            <v xml:space="preserve"> car not found</v>
          </cell>
          <cell r="H136" t="str">
            <v>face_not_found</v>
          </cell>
          <cell r="I136" t="str">
            <v xml:space="preserve"> teal</v>
          </cell>
          <cell r="J136">
            <v>320</v>
          </cell>
          <cell r="K136">
            <v>50</v>
          </cell>
          <cell r="L136" t="str">
            <v>south east</v>
          </cell>
        </row>
        <row r="137">
          <cell r="B137">
            <v>66193072</v>
          </cell>
          <cell r="C137" t="str">
            <v>https://vcdn.adnxs.com/p/creative-image/06/ad/d6/b6/06add6b6-dfe8-4c96-b1ab-2c6f490619b3.jpg</v>
          </cell>
          <cell r="D137" t="str">
            <v>06add6b6-dfe8-4c96-b1ab-2c6f490619b3.jpg</v>
          </cell>
          <cell r="E137" t="str">
            <v>static</v>
          </cell>
          <cell r="F137">
            <v>0</v>
          </cell>
          <cell r="G137" t="str">
            <v xml:space="preserve"> car not found</v>
          </cell>
          <cell r="H137" t="str">
            <v>face_not_found</v>
          </cell>
          <cell r="I137" t="str">
            <v xml:space="preserve"> yellow</v>
          </cell>
          <cell r="J137">
            <v>300</v>
          </cell>
          <cell r="K137">
            <v>250</v>
          </cell>
          <cell r="L137" t="str">
            <v>north</v>
          </cell>
        </row>
        <row r="138">
          <cell r="B138">
            <v>67664861</v>
          </cell>
          <cell r="C138" t="str">
            <v>https://vcdn.adnxs.com/p/creative-image/cb/19/fa/9f/cb19fa9f-0afe-4535-849f-2ffd9aec6de6.gif</v>
          </cell>
          <cell r="D138" t="str">
            <v>cb19fa9f-0afe-4535-849f-2ffd9aec6de6.gif</v>
          </cell>
          <cell r="E138" t="str">
            <v xml:space="preserve">dynamic </v>
          </cell>
          <cell r="F138">
            <v>6500</v>
          </cell>
          <cell r="G138" t="e">
            <v>#N/A</v>
          </cell>
          <cell r="H138" t="str">
            <v>face_not_found</v>
          </cell>
          <cell r="I138" t="e">
            <v>#N/A</v>
          </cell>
          <cell r="J138">
            <v>728</v>
          </cell>
          <cell r="K138">
            <v>90</v>
          </cell>
          <cell r="L138" t="e">
            <v>#N/A</v>
          </cell>
        </row>
        <row r="139">
          <cell r="B139">
            <v>40840548</v>
          </cell>
          <cell r="C139" t="str">
            <v>https://a248.e.akamai.net/appnexus.download.akamai.com/89298/adnexus-prod/p/30/96/7c/2c/30967c2c81c59bc1247567598ab649e8.jpg</v>
          </cell>
          <cell r="D139" t="str">
            <v>30967c2c81c59bc1247567598ab649e8.jpg</v>
          </cell>
          <cell r="E139" t="str">
            <v>static</v>
          </cell>
          <cell r="F139">
            <v>0</v>
          </cell>
          <cell r="G139" t="str">
            <v xml:space="preserve"> car found</v>
          </cell>
          <cell r="H139" t="str">
            <v>face_not_found</v>
          </cell>
          <cell r="I139" t="str">
            <v xml:space="preserve"> black</v>
          </cell>
          <cell r="J139">
            <v>300</v>
          </cell>
          <cell r="K139">
            <v>250</v>
          </cell>
          <cell r="L139" t="str">
            <v>south</v>
          </cell>
        </row>
        <row r="140">
          <cell r="B140">
            <v>66193215</v>
          </cell>
          <cell r="C140" t="str">
            <v>https://vcdn.adnxs.com/p/creative-image/5c/60/eb/24/5c60eb24-e062-4da7-870b-a91411d4ccd4.jpg</v>
          </cell>
          <cell r="D140" t="str">
            <v>5c60eb24-e062-4da7-870b-a91411d4ccd4.jpg</v>
          </cell>
          <cell r="E140" t="str">
            <v>static</v>
          </cell>
          <cell r="F140">
            <v>0</v>
          </cell>
          <cell r="G140" t="str">
            <v xml:space="preserve"> car not found</v>
          </cell>
          <cell r="H140" t="str">
            <v>face_not_found</v>
          </cell>
          <cell r="I140" t="str">
            <v xml:space="preserve"> yellow</v>
          </cell>
          <cell r="J140">
            <v>300</v>
          </cell>
          <cell r="K140">
            <v>250</v>
          </cell>
          <cell r="L140" t="str">
            <v>north</v>
          </cell>
        </row>
        <row r="141">
          <cell r="B141">
            <v>40777075</v>
          </cell>
          <cell r="C141" t="str">
            <v>https://a248.e.akamai.net/appnexus.download.akamai.com/89298/adnexus-prod/p/92/dc/10/00/92dc1000eb9237cc8041cefdff365efa.jpg</v>
          </cell>
          <cell r="D141" t="str">
            <v>92dc1000eb9237cc8041cefdff365efa.jpg</v>
          </cell>
          <cell r="E141" t="str">
            <v>static</v>
          </cell>
          <cell r="F141">
            <v>0</v>
          </cell>
          <cell r="G141" t="str">
            <v xml:space="preserve"> car not found</v>
          </cell>
          <cell r="H141" t="str">
            <v>face_not_found</v>
          </cell>
          <cell r="I141" t="str">
            <v xml:space="preserve"> white</v>
          </cell>
          <cell r="J141">
            <v>728</v>
          </cell>
          <cell r="K141">
            <v>90</v>
          </cell>
          <cell r="L141" t="str">
            <v xml:space="preserve"> centre </v>
          </cell>
        </row>
        <row r="142">
          <cell r="B142">
            <v>40837915</v>
          </cell>
          <cell r="C142" t="str">
            <v>https://a248.e.akamai.net/appnexus.download.akamai.com/89298/adnexus-prod/p/f2/71/cd/0a/f271cd0a0e949989602d305aeb85126c.jpg</v>
          </cell>
          <cell r="D142" t="str">
            <v>f271cd0a0e949989602d305aeb85126c.jpg</v>
          </cell>
          <cell r="E142" t="str">
            <v>static</v>
          </cell>
          <cell r="F142">
            <v>0</v>
          </cell>
          <cell r="G142" t="str">
            <v xml:space="preserve"> car not found</v>
          </cell>
          <cell r="H142" t="str">
            <v>face_not_found</v>
          </cell>
          <cell r="I142" t="str">
            <v xml:space="preserve"> white</v>
          </cell>
          <cell r="J142">
            <v>728</v>
          </cell>
          <cell r="K142">
            <v>90</v>
          </cell>
          <cell r="L142" t="e">
            <v>#N/A</v>
          </cell>
        </row>
        <row r="143">
          <cell r="B143">
            <v>41177239</v>
          </cell>
          <cell r="C143" t="str">
            <v>https://a248.e.akamai.net/appnexus.download.akamai.com/89298/adnexus-prod/p/a8/4d/1c/1e/a84d1c1e55d85e361f7d7540352888f0.jpg</v>
          </cell>
          <cell r="D143" t="str">
            <v>a84d1c1e55d85e361f7d7540352888f0.jpg</v>
          </cell>
          <cell r="E143" t="str">
            <v>static</v>
          </cell>
          <cell r="F143">
            <v>0</v>
          </cell>
          <cell r="G143" t="str">
            <v xml:space="preserve"> car found</v>
          </cell>
          <cell r="H143" t="str">
            <v>face_not_found</v>
          </cell>
          <cell r="I143" t="str">
            <v xml:space="preserve"> white</v>
          </cell>
          <cell r="J143">
            <v>728</v>
          </cell>
          <cell r="K143">
            <v>90</v>
          </cell>
          <cell r="L143" t="str">
            <v xml:space="preserve"> centre </v>
          </cell>
        </row>
        <row r="144">
          <cell r="B144">
            <v>42568013</v>
          </cell>
          <cell r="C144" t="str">
            <v>https://a248.e.akamai.net/appnexus.download.akamai.com/89298/adnexus-prod/p/f2/1d/41/49/f21d41498c9d7e9ff91645f33416e905.jpg</v>
          </cell>
          <cell r="D144" t="str">
            <v>f21d41498c9d7e9ff91645f33416e905.jpg</v>
          </cell>
          <cell r="E144" t="str">
            <v>static</v>
          </cell>
          <cell r="F144">
            <v>0</v>
          </cell>
          <cell r="G144" t="str">
            <v xml:space="preserve"> car found</v>
          </cell>
          <cell r="H144" t="str">
            <v>face_not_found</v>
          </cell>
          <cell r="I144" t="str">
            <v xml:space="preserve"> white</v>
          </cell>
          <cell r="J144">
            <v>728</v>
          </cell>
          <cell r="K144">
            <v>90</v>
          </cell>
          <cell r="L144" t="str">
            <v xml:space="preserve"> centre </v>
          </cell>
        </row>
        <row r="145">
          <cell r="B145">
            <v>40777111</v>
          </cell>
          <cell r="C145" t="str">
            <v>https://a248.e.akamai.net/appnexus.download.akamai.com/89298/adnexus-prod/p/40/f8/fa/a7/40f8faa76cad9269764cc66e724f2de1.jpg</v>
          </cell>
          <cell r="D145" t="str">
            <v>40f8faa76cad9269764cc66e724f2de1.jpg</v>
          </cell>
          <cell r="E145" t="str">
            <v>static</v>
          </cell>
          <cell r="F145">
            <v>0</v>
          </cell>
          <cell r="G145" t="str">
            <v xml:space="preserve"> car found</v>
          </cell>
          <cell r="H145" t="str">
            <v>face_not_found</v>
          </cell>
          <cell r="I145" t="str">
            <v xml:space="preserve"> white</v>
          </cell>
          <cell r="J145">
            <v>300</v>
          </cell>
          <cell r="K145">
            <v>250</v>
          </cell>
          <cell r="L145" t="str">
            <v xml:space="preserve"> north east </v>
          </cell>
        </row>
        <row r="146">
          <cell r="B146">
            <v>40838237</v>
          </cell>
          <cell r="C146" t="str">
            <v>https://a248.e.akamai.net/appnexus.download.akamai.com/89298/adnexus-prod/p/6b/97/96/62/6b979662412606c1742e0f621b4e2063.jpg</v>
          </cell>
          <cell r="D146" t="str">
            <v>6b979662412606c1742e0f621b4e2063.jpg</v>
          </cell>
          <cell r="E146" t="str">
            <v>static</v>
          </cell>
          <cell r="F146">
            <v>0</v>
          </cell>
          <cell r="G146" t="str">
            <v xml:space="preserve"> car found</v>
          </cell>
          <cell r="H146" t="str">
            <v>face_not_found</v>
          </cell>
          <cell r="I146" t="str">
            <v xml:space="preserve"> black</v>
          </cell>
          <cell r="J146">
            <v>300</v>
          </cell>
          <cell r="K146">
            <v>250</v>
          </cell>
          <cell r="L146" t="str">
            <v xml:space="preserve"> north east </v>
          </cell>
        </row>
        <row r="147">
          <cell r="B147">
            <v>42568030</v>
          </cell>
          <cell r="C147" t="str">
            <v>https://a248.e.akamai.net/appnexus.download.akamai.com/89298/adnexus-prod/p/c6/0b/17/31/c60b17311c16f8f7623d7ff7800c67f0.jpg</v>
          </cell>
          <cell r="D147" t="str">
            <v>c60b17311c16f8f7623d7ff7800c67f0.jpg</v>
          </cell>
          <cell r="E147" t="str">
            <v>static</v>
          </cell>
          <cell r="F147">
            <v>0</v>
          </cell>
          <cell r="G147" t="str">
            <v xml:space="preserve"> car not found</v>
          </cell>
          <cell r="H147" t="str">
            <v>face_not_found</v>
          </cell>
          <cell r="I147" t="str">
            <v xml:space="preserve"> red</v>
          </cell>
          <cell r="J147">
            <v>160</v>
          </cell>
          <cell r="K147">
            <v>600</v>
          </cell>
          <cell r="L147" t="str">
            <v xml:space="preserve"> north east </v>
          </cell>
        </row>
        <row r="148">
          <cell r="B148">
            <v>66193144</v>
          </cell>
          <cell r="C148" t="str">
            <v>https://vcdn.adnxs.com/p/creative-image/3e/20/ec/82/3e20ec82-bb91-48c9-9d49-0d450961642d.jpg</v>
          </cell>
          <cell r="D148" t="str">
            <v>3e20ec82-bb91-48c9-9d49-0d450961642d.jpg</v>
          </cell>
          <cell r="E148" t="str">
            <v>static</v>
          </cell>
          <cell r="F148">
            <v>0</v>
          </cell>
          <cell r="G148" t="str">
            <v xml:space="preserve"> car not found</v>
          </cell>
          <cell r="H148" t="str">
            <v>face_not_found</v>
          </cell>
          <cell r="I148" t="str">
            <v xml:space="preserve"> yellow</v>
          </cell>
          <cell r="J148">
            <v>160</v>
          </cell>
          <cell r="K148">
            <v>600</v>
          </cell>
          <cell r="L148" t="str">
            <v xml:space="preserve"> centre </v>
          </cell>
        </row>
        <row r="149">
          <cell r="B149">
            <v>40840518</v>
          </cell>
          <cell r="C149" t="str">
            <v>https://a248.e.akamai.net/appnexus.download.akamai.com/89298/adnexus-prod/p/92/a4/eb/21/92a4eb2190671b64f5384405d64477ac.jpg</v>
          </cell>
          <cell r="D149" t="str">
            <v>92a4eb2190671b64f5384405d64477ac.jpg</v>
          </cell>
          <cell r="E149" t="str">
            <v>static</v>
          </cell>
          <cell r="F149">
            <v>0</v>
          </cell>
          <cell r="G149" t="str">
            <v xml:space="preserve"> car found</v>
          </cell>
          <cell r="H149" t="str">
            <v>face_not_found</v>
          </cell>
          <cell r="I149" t="str">
            <v xml:space="preserve"> black</v>
          </cell>
          <cell r="J149">
            <v>728</v>
          </cell>
          <cell r="K149">
            <v>90</v>
          </cell>
          <cell r="L149" t="str">
            <v xml:space="preserve"> centre </v>
          </cell>
        </row>
        <row r="150">
          <cell r="B150">
            <v>66192252</v>
          </cell>
          <cell r="C150" t="str">
            <v>https://vcdn.adnxs.com/p/creative-image/99/71/c6/b8/9971c6b8-d917-41cc-859b-72c7c4a373d9.jpg</v>
          </cell>
          <cell r="D150" t="str">
            <v>9971c6b8-d917-41cc-859b-72c7c4a373d9.jpg</v>
          </cell>
          <cell r="E150" t="str">
            <v>static</v>
          </cell>
          <cell r="F150">
            <v>0</v>
          </cell>
          <cell r="G150" t="str">
            <v xml:space="preserve"> car found</v>
          </cell>
          <cell r="H150" t="str">
            <v>face_not_found</v>
          </cell>
          <cell r="I150" t="str">
            <v xml:space="preserve"> yellow</v>
          </cell>
          <cell r="J150">
            <v>300</v>
          </cell>
          <cell r="K150">
            <v>600</v>
          </cell>
          <cell r="L150" t="str">
            <v xml:space="preserve"> centre </v>
          </cell>
        </row>
        <row r="151">
          <cell r="B151">
            <v>66193148</v>
          </cell>
          <cell r="C151" t="str">
            <v>https://vcdn.adnxs.com/p/creative-image/1e/eb/af/9d/1eebaf9d-fd5e-42f6-a32d-75dbc26864b8.jpg</v>
          </cell>
          <cell r="D151" t="str">
            <v>1eebaf9d-fd5e-42f6-a32d-75dbc26864b8.jpg</v>
          </cell>
          <cell r="E151" t="str">
            <v>static</v>
          </cell>
          <cell r="F151">
            <v>0</v>
          </cell>
          <cell r="G151" t="str">
            <v xml:space="preserve"> car found</v>
          </cell>
          <cell r="H151" t="str">
            <v>face_found</v>
          </cell>
          <cell r="I151" t="str">
            <v xml:space="preserve"> yellow</v>
          </cell>
          <cell r="J151">
            <v>970</v>
          </cell>
          <cell r="K151">
            <v>250</v>
          </cell>
          <cell r="L151" t="str">
            <v xml:space="preserve"> north east </v>
          </cell>
        </row>
        <row r="152">
          <cell r="B152">
            <v>40838312</v>
          </cell>
          <cell r="C152" t="str">
            <v>https://a248.e.akamai.net/appnexus.download.akamai.com/89298/adnexus-prod/p/89/31/a1/cc/8931a1cc56edb4b04237237b536082ae.jpg</v>
          </cell>
          <cell r="D152" t="str">
            <v>8931a1cc56edb4b04237237b536082ae.jpg</v>
          </cell>
          <cell r="E152" t="str">
            <v>static</v>
          </cell>
          <cell r="F152">
            <v>0</v>
          </cell>
          <cell r="G152" t="str">
            <v xml:space="preserve"> car not found</v>
          </cell>
          <cell r="H152" t="str">
            <v>face_not_found</v>
          </cell>
          <cell r="I152" t="str">
            <v xml:space="preserve"> white</v>
          </cell>
          <cell r="J152">
            <v>160</v>
          </cell>
          <cell r="K152">
            <v>600</v>
          </cell>
          <cell r="L152" t="str">
            <v xml:space="preserve"> centre </v>
          </cell>
        </row>
        <row r="153">
          <cell r="B153">
            <v>42568054</v>
          </cell>
          <cell r="C153" t="str">
            <v>https://a248.e.akamai.net/appnexus.download.akamai.com/89298/adnexus-prod/p/36/18/0c/ec/36180cec74b590278b4abbedaad51582.jpg</v>
          </cell>
          <cell r="D153" t="str">
            <v>36180cec74b590278b4abbedaad51582.jpg</v>
          </cell>
          <cell r="E153" t="str">
            <v>static</v>
          </cell>
          <cell r="F153">
            <v>0</v>
          </cell>
          <cell r="G153" t="str">
            <v xml:space="preserve"> car found</v>
          </cell>
          <cell r="H153" t="str">
            <v>face_not_found</v>
          </cell>
          <cell r="I153" t="str">
            <v xml:space="preserve"> white</v>
          </cell>
          <cell r="J153">
            <v>300</v>
          </cell>
          <cell r="K153">
            <v>250</v>
          </cell>
          <cell r="L153" t="str">
            <v xml:space="preserve"> north east </v>
          </cell>
        </row>
        <row r="154">
          <cell r="B154">
            <v>65275412</v>
          </cell>
          <cell r="C154" t="str">
            <v>https://vcdn.adnxs.com/p/creative-image/48/84/0c/0c/48840c0c-f5f8-45ce-8e89-dfe5669950f3.jpg</v>
          </cell>
          <cell r="D154" t="str">
            <v>48840c0c-f5f8-45ce-8e89-dfe5669950f3.jpg</v>
          </cell>
          <cell r="E154" t="str">
            <v>static</v>
          </cell>
          <cell r="F154">
            <v>0</v>
          </cell>
          <cell r="G154" t="str">
            <v xml:space="preserve"> car not found</v>
          </cell>
          <cell r="H154" t="str">
            <v>face_not_found</v>
          </cell>
          <cell r="I154" t="str">
            <v xml:space="preserve"> teal</v>
          </cell>
          <cell r="J154">
            <v>160</v>
          </cell>
          <cell r="K154">
            <v>600</v>
          </cell>
          <cell r="L154" t="str">
            <v xml:space="preserve"> north </v>
          </cell>
        </row>
        <row r="155">
          <cell r="B155">
            <v>67664851</v>
          </cell>
          <cell r="C155" t="str">
            <v>https://vcdn.adnxs.com/p/creative-image/3a/be/5d/19/3abe5d19-35e1-4870-a7a9-513e29215719.jpg</v>
          </cell>
          <cell r="D155" t="str">
            <v>3abe5d19-35e1-4870-a7a9-513e29215719.jpg</v>
          </cell>
          <cell r="E155" t="str">
            <v>static</v>
          </cell>
          <cell r="F155">
            <v>0</v>
          </cell>
          <cell r="G155" t="str">
            <v xml:space="preserve"> car found</v>
          </cell>
          <cell r="H155" t="str">
            <v>face_not_found</v>
          </cell>
          <cell r="I155" t="str">
            <v xml:space="preserve"> olive</v>
          </cell>
          <cell r="J155">
            <v>336</v>
          </cell>
          <cell r="K155">
            <v>280</v>
          </cell>
          <cell r="L155" t="str">
            <v>south west</v>
          </cell>
        </row>
        <row r="156">
          <cell r="B156">
            <v>41175293</v>
          </cell>
          <cell r="C156" t="str">
            <v>https://a248.e.akamai.net/appnexus.download.akamai.com/89298/adnexus-prod/p/52/f7/0f/d2/52f70fd245f01000201bb8010712f0b8.jpg</v>
          </cell>
          <cell r="D156" t="str">
            <v>52f70fd245f01000201bb8010712f0b8.jpg</v>
          </cell>
          <cell r="E156" t="str">
            <v>static</v>
          </cell>
          <cell r="F156">
            <v>0</v>
          </cell>
          <cell r="G156" t="str">
            <v xml:space="preserve"> car not found</v>
          </cell>
          <cell r="H156" t="str">
            <v>face_not_found</v>
          </cell>
          <cell r="I156" t="str">
            <v xml:space="preserve"> black</v>
          </cell>
          <cell r="J156">
            <v>300</v>
          </cell>
          <cell r="K156">
            <v>250</v>
          </cell>
          <cell r="L156" t="str">
            <v>south east</v>
          </cell>
        </row>
        <row r="157">
          <cell r="B157">
            <v>66247630</v>
          </cell>
          <cell r="C157" t="str">
            <v>https://vcdn.adnxs.com/p/creative-image/7b/ac/e4/48/7bace448-286f-4565-a856-48f28e4154c0.gif</v>
          </cell>
          <cell r="D157" t="str">
            <v>7bace448-286f-4565-a856-48f28e4154c0.gif</v>
          </cell>
          <cell r="E157" t="str">
            <v xml:space="preserve">dynamic </v>
          </cell>
          <cell r="F157">
            <v>600</v>
          </cell>
          <cell r="G157" t="e">
            <v>#N/A</v>
          </cell>
          <cell r="H157" t="str">
            <v>face_not_found</v>
          </cell>
          <cell r="I157" t="e">
            <v>#N/A</v>
          </cell>
          <cell r="J157">
            <v>300</v>
          </cell>
          <cell r="K157">
            <v>250</v>
          </cell>
          <cell r="L157" t="e">
            <v>#N/A</v>
          </cell>
        </row>
        <row r="158">
          <cell r="B158">
            <v>41175332</v>
          </cell>
          <cell r="C158" t="str">
            <v>https://a248.e.akamai.net/appnexus.download.akamai.com/89298/adnexus-prod/p/ee/8b/91/59/ee8b915944370a2cea806cef6400bfa4.jpg</v>
          </cell>
          <cell r="D158" t="str">
            <v>ee8b915944370a2cea806cef6400bfa4.jpg</v>
          </cell>
          <cell r="E158" t="str">
            <v>static</v>
          </cell>
          <cell r="F158">
            <v>0</v>
          </cell>
          <cell r="G158" t="str">
            <v xml:space="preserve"> car found</v>
          </cell>
          <cell r="H158" t="str">
            <v>face_not_found</v>
          </cell>
          <cell r="I158" t="str">
            <v xml:space="preserve"> black</v>
          </cell>
          <cell r="J158">
            <v>728</v>
          </cell>
          <cell r="K158">
            <v>90</v>
          </cell>
          <cell r="L158" t="str">
            <v xml:space="preserve"> centre </v>
          </cell>
        </row>
        <row r="159">
          <cell r="B159">
            <v>65399644</v>
          </cell>
          <cell r="C159" t="str">
            <v>https://vcdn.adnxs.com/p/creative-image/4c/69/87/6c/4c69876c-7524-4ed8-8640-3d950e5d73a1.jpg</v>
          </cell>
          <cell r="D159" t="str">
            <v>4c69876c-7524-4ed8-8640-3d950e5d73a1.jpg</v>
          </cell>
          <cell r="E159" t="str">
            <v>static</v>
          </cell>
          <cell r="F159">
            <v>0</v>
          </cell>
          <cell r="G159" t="str">
            <v xml:space="preserve"> car not found</v>
          </cell>
          <cell r="H159" t="str">
            <v>face_not_found</v>
          </cell>
          <cell r="I159" t="str">
            <v xml:space="preserve"> teal</v>
          </cell>
          <cell r="J159">
            <v>300</v>
          </cell>
          <cell r="K159">
            <v>50</v>
          </cell>
          <cell r="L159" t="str">
            <v xml:space="preserve"> south east </v>
          </cell>
        </row>
        <row r="160">
          <cell r="B160">
            <v>66193512</v>
          </cell>
          <cell r="C160" t="str">
            <v>https://vcdn.adnxs.com/p/creative-image/dc/8a/35/3d/dc8a353d-4852-4454-a6f9-1767132be29d.jpg</v>
          </cell>
          <cell r="D160" t="str">
            <v>dc8a353d-4852-4454-a6f9-1767132be29d.jpg</v>
          </cell>
          <cell r="E160" t="str">
            <v>static</v>
          </cell>
          <cell r="F160">
            <v>0</v>
          </cell>
          <cell r="G160" t="str">
            <v xml:space="preserve"> car not found</v>
          </cell>
          <cell r="H160" t="str">
            <v>face_not_found</v>
          </cell>
          <cell r="I160" t="str">
            <v xml:space="preserve"> yellow</v>
          </cell>
          <cell r="J160">
            <v>320</v>
          </cell>
          <cell r="K160">
            <v>50</v>
          </cell>
          <cell r="L160" t="str">
            <v>west</v>
          </cell>
        </row>
        <row r="161">
          <cell r="B161">
            <v>66194924</v>
          </cell>
          <cell r="C161" t="str">
            <v>https://vcdn.adnxs.com/p/creative-image/d2/ed/11/82/d2ed1182-71a9-4ab2-ab36-4b29b7b744fd.jpg</v>
          </cell>
          <cell r="D161" t="str">
            <v>d2ed1182-71a9-4ab2-ab36-4b29b7b744fd.jpg</v>
          </cell>
          <cell r="E161" t="str">
            <v>static</v>
          </cell>
          <cell r="F161">
            <v>0</v>
          </cell>
          <cell r="G161" t="str">
            <v xml:space="preserve"> car not found</v>
          </cell>
          <cell r="H161" t="str">
            <v>face_not_found</v>
          </cell>
          <cell r="I161" t="str">
            <v xml:space="preserve"> black</v>
          </cell>
          <cell r="J161">
            <v>728</v>
          </cell>
          <cell r="K161">
            <v>90</v>
          </cell>
          <cell r="L161" t="str">
            <v xml:space="preserve"> north east </v>
          </cell>
        </row>
        <row r="162">
          <cell r="B162">
            <v>41175261</v>
          </cell>
          <cell r="C162" t="str">
            <v>https://a248.e.akamai.net/appnexus.download.akamai.com/89298/adnexus-prod/p/e0/23/16/60/e0231660b14abf04fb8838b394b97d5d.jpg</v>
          </cell>
          <cell r="D162" t="str">
            <v>e0231660b14abf04fb8838b394b97d5d.jpg</v>
          </cell>
          <cell r="E162" t="str">
            <v>static</v>
          </cell>
          <cell r="F162">
            <v>0</v>
          </cell>
          <cell r="G162" t="str">
            <v xml:space="preserve"> car not found</v>
          </cell>
          <cell r="H162" t="str">
            <v>face_not_found</v>
          </cell>
          <cell r="I162" t="str">
            <v xml:space="preserve"> black</v>
          </cell>
          <cell r="J162">
            <v>160</v>
          </cell>
          <cell r="K162">
            <v>600</v>
          </cell>
          <cell r="L162" t="str">
            <v>south east</v>
          </cell>
        </row>
        <row r="163">
          <cell r="B163">
            <v>68173444</v>
          </cell>
          <cell r="C163" t="str">
            <v>https://vcdn.adnxs.com/p/creative-image/00/93/c4/e0/0093c4e0-b67f-403d-afc4-0900525dc8f4.jpg</v>
          </cell>
          <cell r="D163" t="str">
            <v>0093c4e0-b67f-403d-afc4-0900525dc8f4.jpg</v>
          </cell>
          <cell r="E163" t="str">
            <v>static</v>
          </cell>
          <cell r="F163">
            <v>0</v>
          </cell>
          <cell r="G163" t="str">
            <v xml:space="preserve"> car not found</v>
          </cell>
          <cell r="H163" t="str">
            <v>face_not_found</v>
          </cell>
          <cell r="I163" t="str">
            <v xml:space="preserve"> black</v>
          </cell>
          <cell r="J163">
            <v>320</v>
          </cell>
          <cell r="K163">
            <v>50</v>
          </cell>
          <cell r="L163" t="str">
            <v xml:space="preserve"> north east </v>
          </cell>
        </row>
        <row r="164">
          <cell r="B164">
            <v>66191425</v>
          </cell>
          <cell r="C164" t="str">
            <v>https://vcdn.adnxs.com/p/creative-image/ea/86/c1/6b/ea86c16b-3ee5-4c7e-83cc-beeb1d19df0f.jpg</v>
          </cell>
          <cell r="D164" t="str">
            <v>ea86c16b-3ee5-4c7e-83cc-beeb1d19df0f.jpg</v>
          </cell>
          <cell r="E164" t="str">
            <v>static</v>
          </cell>
          <cell r="F164">
            <v>0</v>
          </cell>
          <cell r="G164" t="str">
            <v xml:space="preserve"> car not found</v>
          </cell>
          <cell r="H164" t="str">
            <v>face_not_found</v>
          </cell>
          <cell r="I164" t="str">
            <v xml:space="preserve"> yellow</v>
          </cell>
          <cell r="J164">
            <v>320</v>
          </cell>
          <cell r="K164">
            <v>50</v>
          </cell>
          <cell r="L164" t="str">
            <v>west</v>
          </cell>
        </row>
        <row r="165">
          <cell r="B165">
            <v>68173442</v>
          </cell>
          <cell r="C165" t="str">
            <v>https://vcdn.adnxs.com/p/creative-image/52/40/1f/d8/52401fd8-8ed6-4f69-91b9-3a3eec9871b0.jpg</v>
          </cell>
          <cell r="D165" t="str">
            <v>52401fd8-8ed6-4f69-91b9-3a3eec9871b0.jpg</v>
          </cell>
          <cell r="E165" t="str">
            <v>static</v>
          </cell>
          <cell r="F165">
            <v>0</v>
          </cell>
          <cell r="G165" t="str">
            <v xml:space="preserve"> car found</v>
          </cell>
          <cell r="H165" t="str">
            <v>face_not_found</v>
          </cell>
          <cell r="I165" t="str">
            <v xml:space="preserve"> black</v>
          </cell>
          <cell r="J165">
            <v>300</v>
          </cell>
          <cell r="K165">
            <v>250</v>
          </cell>
          <cell r="L165" t="str">
            <v xml:space="preserve"> north </v>
          </cell>
        </row>
        <row r="166">
          <cell r="B166">
            <v>40836485</v>
          </cell>
          <cell r="C166" t="str">
            <v>https://a248.e.akamai.net/appnexus.download.akamai.com/89298/adnexus-prod/p/8a/2e/3d/6a/8a2e3d6aea626174c32db155fb967942.jpg</v>
          </cell>
          <cell r="D166" t="str">
            <v>8a2e3d6aea626174c32db155fb967942.jpg</v>
          </cell>
          <cell r="E166" t="str">
            <v>static</v>
          </cell>
          <cell r="F166">
            <v>0</v>
          </cell>
          <cell r="G166" t="str">
            <v xml:space="preserve"> car not found</v>
          </cell>
          <cell r="H166" t="str">
            <v>face_not_found</v>
          </cell>
          <cell r="I166" t="str">
            <v xml:space="preserve"> black</v>
          </cell>
          <cell r="J166">
            <v>728</v>
          </cell>
          <cell r="K166">
            <v>90</v>
          </cell>
          <cell r="L166" t="str">
            <v xml:space="preserve"> north east </v>
          </cell>
        </row>
        <row r="167">
          <cell r="B167">
            <v>41176518</v>
          </cell>
          <cell r="C167" t="str">
            <v>https://a248.e.akamai.net/appnexus.download.akamai.com/89298/adnexus-prod/p/97/8d/81/95/978d81950507c7cad1b7047cbadcee54.jpg</v>
          </cell>
          <cell r="D167" t="str">
            <v>978d81950507c7cad1b7047cbadcee54.jpg</v>
          </cell>
          <cell r="E167" t="str">
            <v>static</v>
          </cell>
          <cell r="F167">
            <v>0</v>
          </cell>
          <cell r="G167" t="str">
            <v xml:space="preserve"> car found</v>
          </cell>
          <cell r="H167" t="str">
            <v>face_not_found</v>
          </cell>
          <cell r="I167" t="str">
            <v xml:space="preserve"> black</v>
          </cell>
          <cell r="J167">
            <v>300</v>
          </cell>
          <cell r="K167">
            <v>250</v>
          </cell>
          <cell r="L167" t="str">
            <v>south</v>
          </cell>
        </row>
        <row r="168">
          <cell r="B168">
            <v>41176483</v>
          </cell>
          <cell r="C168" t="str">
            <v>https://a248.e.akamai.net/appnexus.download.akamai.com/89298/adnexus-prod/p/3e/7c/39/6a/3e7c396ad4f7b574401aa23f8ca4999e.jpg</v>
          </cell>
          <cell r="D168" t="str">
            <v>3e7c396ad4f7b574401aa23f8ca4999e.jpg</v>
          </cell>
          <cell r="E168" t="str">
            <v>static</v>
          </cell>
          <cell r="F168">
            <v>0</v>
          </cell>
          <cell r="G168" t="str">
            <v xml:space="preserve"> car found</v>
          </cell>
          <cell r="H168" t="str">
            <v>face_not_found</v>
          </cell>
          <cell r="I168" t="str">
            <v xml:space="preserve"> red</v>
          </cell>
          <cell r="J168">
            <v>160</v>
          </cell>
          <cell r="K168">
            <v>600</v>
          </cell>
          <cell r="L168" t="str">
            <v>south west</v>
          </cell>
        </row>
        <row r="169">
          <cell r="B169">
            <v>66193143</v>
          </cell>
          <cell r="C169" t="str">
            <v>https://vcdn.adnxs.com/p/creative-image/6e/47/45/6d/6e47456d-dd6c-4b03-b9ee-898bdbb57dc3.jpg</v>
          </cell>
          <cell r="D169" t="str">
            <v>6e47456d-dd6c-4b03-b9ee-898bdbb57dc3.jpg</v>
          </cell>
          <cell r="E169" t="str">
            <v>static</v>
          </cell>
          <cell r="F169">
            <v>0</v>
          </cell>
          <cell r="G169" t="str">
            <v xml:space="preserve"> car found</v>
          </cell>
          <cell r="H169" t="str">
            <v>face_not_found</v>
          </cell>
          <cell r="I169" t="str">
            <v xml:space="preserve"> yellow</v>
          </cell>
          <cell r="J169">
            <v>300</v>
          </cell>
          <cell r="K169">
            <v>600</v>
          </cell>
          <cell r="L169" t="str">
            <v xml:space="preserve"> centre </v>
          </cell>
        </row>
        <row r="170">
          <cell r="B170">
            <v>66192263</v>
          </cell>
          <cell r="C170" t="str">
            <v>https://vcdn.adnxs.com/p/creative-image/1a/c8/f9/8e/1ac8f98e-232f-45c2-90a0-8c1ba5bcdea8.jpg</v>
          </cell>
          <cell r="D170" t="str">
            <v>1ac8f98e-232f-45c2-90a0-8c1ba5bcdea8.jpg</v>
          </cell>
          <cell r="E170" t="str">
            <v>static</v>
          </cell>
          <cell r="F170">
            <v>0</v>
          </cell>
          <cell r="G170" t="str">
            <v xml:space="preserve"> car not found</v>
          </cell>
          <cell r="H170" t="str">
            <v>face_not_found</v>
          </cell>
          <cell r="I170" t="str">
            <v xml:space="preserve"> yellow</v>
          </cell>
          <cell r="J170">
            <v>728</v>
          </cell>
          <cell r="K170">
            <v>90</v>
          </cell>
          <cell r="L170" t="str">
            <v xml:space="preserve"> north </v>
          </cell>
        </row>
        <row r="171">
          <cell r="B171">
            <v>68554901</v>
          </cell>
          <cell r="C171" t="str">
            <v>https://vcdn.adnxs.com/p/creative-image/be/62/39/0d/be62390d-7fdf-4df5-aeb9-23a74221a64f.gif</v>
          </cell>
          <cell r="D171" t="str">
            <v>be62390d-7fdf-4df5-aeb9-23a74221a64f.gif</v>
          </cell>
          <cell r="E171" t="str">
            <v xml:space="preserve">dynamic </v>
          </cell>
          <cell r="F171">
            <v>5000</v>
          </cell>
          <cell r="G171" t="e">
            <v>#N/A</v>
          </cell>
          <cell r="H171" t="str">
            <v>face_not_found</v>
          </cell>
          <cell r="I171" t="e">
            <v>#N/A</v>
          </cell>
          <cell r="J171">
            <v>320</v>
          </cell>
          <cell r="K171">
            <v>50</v>
          </cell>
          <cell r="L171" t="e">
            <v>#N/A</v>
          </cell>
        </row>
        <row r="172">
          <cell r="B172">
            <v>68555030</v>
          </cell>
          <cell r="C172" t="str">
            <v>https://vcdn.adnxs.com/p/creative-image/e1/22/90/fe/e12290fe-cb88-4007-9b49-b28e6eb5351a.gif</v>
          </cell>
          <cell r="D172" t="str">
            <v>e12290fe-cb88-4007-9b49-b28e6eb5351a.gif</v>
          </cell>
          <cell r="E172" t="str">
            <v xml:space="preserve">dynamic </v>
          </cell>
          <cell r="F172">
            <v>6000</v>
          </cell>
          <cell r="G172" t="e">
            <v>#N/A</v>
          </cell>
          <cell r="H172" t="str">
            <v>face_not_found</v>
          </cell>
          <cell r="I172" t="e">
            <v>#N/A</v>
          </cell>
          <cell r="J172">
            <v>300</v>
          </cell>
          <cell r="K172">
            <v>250</v>
          </cell>
          <cell r="L172" t="e">
            <v>#N/A</v>
          </cell>
        </row>
        <row r="173">
          <cell r="B173">
            <v>53089335</v>
          </cell>
          <cell r="C173" t="str">
            <v>https://a248.e.akamai.net/appnexus.download.akamai.com/89298/adnexus-prod/p/e1/e2/83/6f/e1e2836f58211deb39ddb3ba36ef93be.gif</v>
          </cell>
          <cell r="D173" t="str">
            <v>e1e2836f58211deb39ddb3ba36ef93be.gif</v>
          </cell>
          <cell r="E173" t="str">
            <v xml:space="preserve">dynamic </v>
          </cell>
          <cell r="F173">
            <v>6000</v>
          </cell>
          <cell r="G173" t="e">
            <v>#N/A</v>
          </cell>
          <cell r="H173" t="str">
            <v>face_not_found</v>
          </cell>
          <cell r="I173" t="e">
            <v>#N/A</v>
          </cell>
          <cell r="J173">
            <v>160</v>
          </cell>
          <cell r="K173">
            <v>600</v>
          </cell>
          <cell r="L173" t="e">
            <v>#N/A</v>
          </cell>
        </row>
        <row r="174">
          <cell r="B174">
            <v>68481040</v>
          </cell>
          <cell r="C174" t="str">
            <v>https://vcdn.adnxs.com/p/creative-image/0a/8f/3b/69/0a8f3b69-5313-4d7b-b5a2-5fa784861bf4.gif</v>
          </cell>
          <cell r="D174" t="str">
            <v>0a8f3b69-5313-4d7b-b5a2-5fa784861bf4.gif</v>
          </cell>
          <cell r="E174" t="str">
            <v xml:space="preserve">dynamic </v>
          </cell>
          <cell r="F174">
            <v>7000</v>
          </cell>
          <cell r="G174" t="e">
            <v>#N/A</v>
          </cell>
          <cell r="H174" t="str">
            <v>face_not_found</v>
          </cell>
          <cell r="I174" t="e">
            <v>#N/A</v>
          </cell>
          <cell r="J174">
            <v>320</v>
          </cell>
          <cell r="K174">
            <v>50</v>
          </cell>
          <cell r="L174" t="e">
            <v>#N/A</v>
          </cell>
        </row>
        <row r="175">
          <cell r="B175">
            <v>52952400</v>
          </cell>
          <cell r="C175" t="str">
            <v>https://a248.e.akamai.net/appnexus.download.akamai.com/89298/adnexus-prod/p/24/57/16/59/24571659c25e00177ef6dbdec51a8bfb.gif</v>
          </cell>
          <cell r="D175" t="str">
            <v>24571659c25e00177ef6dbdec51a8bfb.gif</v>
          </cell>
          <cell r="E175" t="str">
            <v xml:space="preserve">dynamic </v>
          </cell>
          <cell r="F175">
            <v>6000</v>
          </cell>
          <cell r="G175" t="e">
            <v>#N/A</v>
          </cell>
          <cell r="H175" t="str">
            <v>face_not_found</v>
          </cell>
          <cell r="I175" t="e">
            <v>#N/A</v>
          </cell>
          <cell r="J175">
            <v>300</v>
          </cell>
          <cell r="K175">
            <v>600</v>
          </cell>
          <cell r="L175" t="e">
            <v>#N/A</v>
          </cell>
        </row>
        <row r="176">
          <cell r="B176">
            <v>53089977</v>
          </cell>
          <cell r="C176" t="str">
            <v>https://a248.e.akamai.net/appnexus.download.akamai.com/89298/adnexus-prod/p/58/ba/bb/c3/58babbc3d0d317ef4979d8bd916135d3.gif</v>
          </cell>
          <cell r="D176" t="str">
            <v>58babbc3d0d317ef4979d8bd916135d3.gif</v>
          </cell>
          <cell r="E176" t="str">
            <v xml:space="preserve">dynamic </v>
          </cell>
          <cell r="F176">
            <v>6000</v>
          </cell>
          <cell r="G176" t="e">
            <v>#N/A</v>
          </cell>
          <cell r="H176" t="str">
            <v>face_not_found</v>
          </cell>
          <cell r="I176" t="e">
            <v>#N/A</v>
          </cell>
          <cell r="J176">
            <v>120</v>
          </cell>
          <cell r="K176">
            <v>600</v>
          </cell>
          <cell r="L176" t="e">
            <v>#N/A</v>
          </cell>
        </row>
        <row r="177">
          <cell r="B177">
            <v>53090033</v>
          </cell>
          <cell r="C177" t="str">
            <v>https://a248.e.akamai.net/appnexus.download.akamai.com/89298/adnexus-prod/p/eb/43/59/a8/eb4359a8f15e57158e902b344d8287fb.gif</v>
          </cell>
          <cell r="D177" t="str">
            <v>eb4359a8f15e57158e902b344d8287fb.gif</v>
          </cell>
          <cell r="E177" t="str">
            <v xml:space="preserve">dynamic </v>
          </cell>
          <cell r="F177">
            <v>6000</v>
          </cell>
          <cell r="G177" t="e">
            <v>#N/A</v>
          </cell>
          <cell r="H177" t="str">
            <v>face_not_found</v>
          </cell>
          <cell r="I177" t="e">
            <v>#N/A</v>
          </cell>
          <cell r="J177">
            <v>300</v>
          </cell>
          <cell r="K177">
            <v>250</v>
          </cell>
          <cell r="L177" t="e">
            <v>#N/A</v>
          </cell>
        </row>
        <row r="178">
          <cell r="B178">
            <v>41165544</v>
          </cell>
          <cell r="C178" t="str">
            <v>https://a248.e.akamai.net/appnexus.download.akamai.com/89298/adnexus-prod/p/26/97/58/62/2697586291d5eb77776a1e76ba125f98.jpg</v>
          </cell>
          <cell r="D178" t="str">
            <v>2697586291d5eb77776a1e76ba125f98.jpg</v>
          </cell>
          <cell r="E178" t="str">
            <v>static</v>
          </cell>
          <cell r="F178">
            <v>0</v>
          </cell>
          <cell r="G178" t="str">
            <v xml:space="preserve"> car not found</v>
          </cell>
          <cell r="H178" t="str">
            <v>face_not_found</v>
          </cell>
          <cell r="I178" t="str">
            <v xml:space="preserve"> black</v>
          </cell>
          <cell r="J178">
            <v>300</v>
          </cell>
          <cell r="K178">
            <v>250</v>
          </cell>
          <cell r="L178" t="str">
            <v xml:space="preserve"> north east </v>
          </cell>
        </row>
        <row r="179">
          <cell r="B179">
            <v>66193116</v>
          </cell>
          <cell r="C179" t="str">
            <v>https://vcdn.adnxs.com/p/creative-image/49/79/31/67/49793167-6f9d-49b1-ae18-0d7068a70468.jpg</v>
          </cell>
          <cell r="D179" t="str">
            <v>49793167-6f9d-49b1-ae18-0d7068a70468.jpg</v>
          </cell>
          <cell r="E179" t="str">
            <v>static</v>
          </cell>
          <cell r="F179">
            <v>0</v>
          </cell>
          <cell r="G179" t="str">
            <v xml:space="preserve"> car not found</v>
          </cell>
          <cell r="H179" t="str">
            <v>face_not_found</v>
          </cell>
          <cell r="I179" t="str">
            <v xml:space="preserve"> yellow</v>
          </cell>
          <cell r="J179">
            <v>728</v>
          </cell>
          <cell r="K179">
            <v>90</v>
          </cell>
          <cell r="L179" t="str">
            <v xml:space="preserve"> north </v>
          </cell>
        </row>
        <row r="180">
          <cell r="B180">
            <v>65400099</v>
          </cell>
          <cell r="C180" t="str">
            <v>https://vcdn.adnxs.com/p/creative-image/16/ba/f1/fc/16baf1fc-9ac6-4128-9324-aa86c1273025.jpg</v>
          </cell>
          <cell r="D180" t="str">
            <v>16baf1fc-9ac6-4128-9324-aa86c1273025.jpg</v>
          </cell>
          <cell r="E180" t="str">
            <v>static</v>
          </cell>
          <cell r="F180">
            <v>0</v>
          </cell>
          <cell r="G180" t="str">
            <v xml:space="preserve"> car not found</v>
          </cell>
          <cell r="H180" t="str">
            <v>face_not_found</v>
          </cell>
          <cell r="I180" t="str">
            <v xml:space="preserve"> teal</v>
          </cell>
          <cell r="J180">
            <v>320</v>
          </cell>
          <cell r="K180">
            <v>50</v>
          </cell>
          <cell r="L180" t="str">
            <v xml:space="preserve"> south east </v>
          </cell>
        </row>
        <row r="181">
          <cell r="B181">
            <v>68554896</v>
          </cell>
          <cell r="C181" t="str">
            <v>https://vcdn.adnxs.com/p/creative-image/ae/a3/4b/9e/aea34b9e-c076-4eae-8277-a4bdb010f5ba.GIF</v>
          </cell>
          <cell r="D181" t="str">
            <v>aea34b9e-c076-4eae-8277-a4bdb010f5ba.GIF</v>
          </cell>
          <cell r="E181" t="str">
            <v xml:space="preserve">dynamic </v>
          </cell>
          <cell r="F181">
            <v>6000</v>
          </cell>
          <cell r="G181" t="e">
            <v>#N/A</v>
          </cell>
          <cell r="H181" t="str">
            <v>face_not_found</v>
          </cell>
          <cell r="I181" t="e">
            <v>#N/A</v>
          </cell>
          <cell r="J181">
            <v>160</v>
          </cell>
          <cell r="K181">
            <v>600</v>
          </cell>
          <cell r="L181" t="e">
            <v>#N/A</v>
          </cell>
        </row>
        <row r="182">
          <cell r="B182">
            <v>53089328</v>
          </cell>
          <cell r="C182" t="str">
            <v>https://a248.e.akamai.net/appnexus.download.akamai.com/89298/adnexus-prod/p/5f/b2/e3/a5/5fb2e3a5623bbdbf427fc33c115eebd8.gif</v>
          </cell>
          <cell r="D182" t="str">
            <v>5fb2e3a5623bbdbf427fc33c115eebd8.gif</v>
          </cell>
          <cell r="E182" t="str">
            <v xml:space="preserve">dynamic </v>
          </cell>
          <cell r="F182">
            <v>6000</v>
          </cell>
          <cell r="G182" t="e">
            <v>#N/A</v>
          </cell>
          <cell r="H182" t="str">
            <v>face_not_found</v>
          </cell>
          <cell r="I182" t="e">
            <v>#N/A</v>
          </cell>
          <cell r="J182">
            <v>468</v>
          </cell>
          <cell r="K182">
            <v>60</v>
          </cell>
          <cell r="L182" t="e">
            <v>#N/A</v>
          </cell>
        </row>
        <row r="183">
          <cell r="B183">
            <v>53090048</v>
          </cell>
          <cell r="C183" t="str">
            <v>https://a248.e.akamai.net/appnexus.download.akamai.com/89298/adnexus-prod/p/95/19/49/23/95194923baba143c93a662ceb74fc739.gif</v>
          </cell>
          <cell r="D183" t="str">
            <v>95194923baba143c93a662ceb74fc739.gif</v>
          </cell>
          <cell r="E183" t="str">
            <v xml:space="preserve">dynamic </v>
          </cell>
          <cell r="F183">
            <v>6000</v>
          </cell>
          <cell r="G183" t="e">
            <v>#N/A</v>
          </cell>
          <cell r="H183" t="str">
            <v>face_not_found</v>
          </cell>
          <cell r="I183" t="e">
            <v>#N/A</v>
          </cell>
          <cell r="J183">
            <v>160</v>
          </cell>
          <cell r="K183">
            <v>600</v>
          </cell>
          <cell r="L183" t="e">
            <v>#N/A</v>
          </cell>
        </row>
        <row r="184">
          <cell r="B184">
            <v>52950836</v>
          </cell>
          <cell r="C184" t="str">
            <v>https://a248.e.akamai.net/appnexus.download.akamai.com/89298/adnexus-prod/p/eb/9f/e9/6f/eb9fe96ffbc46c589a5d86be95da5cfd.gif</v>
          </cell>
          <cell r="D184" t="str">
            <v>eb9fe96ffbc46c589a5d86be95da5cfd.gif</v>
          </cell>
          <cell r="E184" t="str">
            <v xml:space="preserve">dynamic </v>
          </cell>
          <cell r="F184">
            <v>6000</v>
          </cell>
          <cell r="G184" t="e">
            <v>#N/A</v>
          </cell>
          <cell r="H184" t="str">
            <v>face_not_found</v>
          </cell>
          <cell r="I184" t="e">
            <v>#N/A</v>
          </cell>
          <cell r="J184">
            <v>970</v>
          </cell>
          <cell r="K184">
            <v>250</v>
          </cell>
          <cell r="L184" t="e">
            <v>#N/A</v>
          </cell>
        </row>
        <row r="185">
          <cell r="B185">
            <v>53089314</v>
          </cell>
          <cell r="C185" t="str">
            <v>https://a248.e.akamai.net/appnexus.download.akamai.com/89298/adnexus-prod/p/c2/62/28/6a/c262286a4a3c247b517aaa2880ad5c21.gif</v>
          </cell>
          <cell r="D185" t="str">
            <v>c262286a4a3c247b517aaa2880ad5c21.gif</v>
          </cell>
          <cell r="E185" t="str">
            <v xml:space="preserve">dynamic </v>
          </cell>
          <cell r="F185">
            <v>6000</v>
          </cell>
          <cell r="G185" t="e">
            <v>#N/A</v>
          </cell>
          <cell r="H185" t="str">
            <v>face_not_found</v>
          </cell>
          <cell r="I185" t="e">
            <v>#N/A</v>
          </cell>
          <cell r="J185">
            <v>300</v>
          </cell>
          <cell r="K185">
            <v>250</v>
          </cell>
          <cell r="L185" t="e">
            <v>#N/A</v>
          </cell>
        </row>
        <row r="186">
          <cell r="B186">
            <v>66193488</v>
          </cell>
          <cell r="C186" t="str">
            <v>https://vcdn.adnxs.com/p/creative-image/38/20/1e/2d/38201e2d-17f7-4a45-89a0-ac017a70f219.jpg</v>
          </cell>
          <cell r="D186" t="str">
            <v>38201e2d-17f7-4a45-89a0-ac017a70f219.jpg</v>
          </cell>
          <cell r="E186" t="str">
            <v>static</v>
          </cell>
          <cell r="F186">
            <v>0</v>
          </cell>
          <cell r="G186" t="str">
            <v xml:space="preserve"> car not found</v>
          </cell>
          <cell r="H186" t="str">
            <v>face_not_found</v>
          </cell>
          <cell r="I186" t="str">
            <v xml:space="preserve"> yellow</v>
          </cell>
          <cell r="J186">
            <v>300</v>
          </cell>
          <cell r="K186">
            <v>250</v>
          </cell>
          <cell r="L186" t="e">
            <v>#N/A</v>
          </cell>
        </row>
        <row r="187">
          <cell r="B187">
            <v>53090039</v>
          </cell>
          <cell r="C187" t="str">
            <v>https://a248.e.akamai.net/appnexus.download.akamai.com/89298/adnexus-prod/p/63/0b/06/68/630b0668e19e2c074258f6d6d1601323.gif</v>
          </cell>
          <cell r="D187" t="str">
            <v>630b0668e19e2c074258f6d6d1601323.gif</v>
          </cell>
          <cell r="E187" t="str">
            <v xml:space="preserve">dynamic </v>
          </cell>
          <cell r="F187">
            <v>6000</v>
          </cell>
          <cell r="G187" t="e">
            <v>#N/A</v>
          </cell>
          <cell r="H187" t="str">
            <v>face_not_found</v>
          </cell>
          <cell r="I187" t="e">
            <v>#N/A</v>
          </cell>
          <cell r="J187">
            <v>468</v>
          </cell>
          <cell r="K187">
            <v>60</v>
          </cell>
          <cell r="L187" t="e">
            <v>#N/A</v>
          </cell>
        </row>
        <row r="188">
          <cell r="B188">
            <v>65400097</v>
          </cell>
          <cell r="C188" t="str">
            <v>https://vcdn.adnxs.com/p/creative-image/14/d7/99/31/14d79931-e07e-44f7-b2eb-c791bd646128.jpg</v>
          </cell>
          <cell r="D188" t="str">
            <v>14d79931-e07e-44f7-b2eb-c791bd646128.jpg</v>
          </cell>
          <cell r="E188" t="str">
            <v>static</v>
          </cell>
          <cell r="F188">
            <v>0</v>
          </cell>
          <cell r="G188" t="str">
            <v xml:space="preserve"> car not found</v>
          </cell>
          <cell r="H188" t="str">
            <v>face_not_found</v>
          </cell>
          <cell r="I188" t="str">
            <v xml:space="preserve"> teal</v>
          </cell>
          <cell r="J188">
            <v>320</v>
          </cell>
          <cell r="K188">
            <v>50</v>
          </cell>
          <cell r="L188" t="str">
            <v xml:space="preserve"> south east </v>
          </cell>
        </row>
        <row r="189">
          <cell r="B189">
            <v>65275106</v>
          </cell>
          <cell r="C189" t="str">
            <v>https://vcdn.adnxs.com/p/creative-image/22/55/e5/6b/2255e56b-2073-492d-96c2-1495d33fdb0b.jpg</v>
          </cell>
          <cell r="D189" t="str">
            <v>2255e56b-2073-492d-96c2-1495d33fdb0b.jpg</v>
          </cell>
          <cell r="E189" t="str">
            <v>static</v>
          </cell>
          <cell r="F189">
            <v>0</v>
          </cell>
          <cell r="G189" t="str">
            <v xml:space="preserve"> car not found</v>
          </cell>
          <cell r="H189" t="str">
            <v>face_not_found</v>
          </cell>
          <cell r="I189" t="str">
            <v xml:space="preserve"> teal</v>
          </cell>
          <cell r="J189">
            <v>300</v>
          </cell>
          <cell r="K189">
            <v>250</v>
          </cell>
          <cell r="L189" t="str">
            <v xml:space="preserve"> north </v>
          </cell>
        </row>
        <row r="190">
          <cell r="B190">
            <v>41176413</v>
          </cell>
          <cell r="C190" t="str">
            <v>https://a248.e.akamai.net/appnexus.download.akamai.com/89298/adnexus-prod/p/8a/3f/c2/34/8a3fc234163125de9ec0c5ef30d3f80c.jpg</v>
          </cell>
          <cell r="D190" t="str">
            <v>8a3fc234163125de9ec0c5ef30d3f80c.jpg</v>
          </cell>
          <cell r="E190" t="str">
            <v>static</v>
          </cell>
          <cell r="F190">
            <v>0</v>
          </cell>
          <cell r="G190" t="str">
            <v xml:space="preserve"> car not found</v>
          </cell>
          <cell r="H190" t="str">
            <v>face_not_found</v>
          </cell>
          <cell r="I190" t="str">
            <v xml:space="preserve"> black</v>
          </cell>
          <cell r="J190">
            <v>300</v>
          </cell>
          <cell r="K190">
            <v>250</v>
          </cell>
          <cell r="L190" t="str">
            <v xml:space="preserve"> north east </v>
          </cell>
        </row>
        <row r="191">
          <cell r="B191">
            <v>68554342</v>
          </cell>
          <cell r="C191" t="str">
            <v>https://vcdn.adnxs.com/p/creative-image/40/22/d8/d1/4022d8d1-8425-4f1a-a305-4d59fb2e6d2c.gif</v>
          </cell>
          <cell r="D191" t="str">
            <v>4022d8d1-8425-4f1a-a305-4d59fb2e6d2c.gif</v>
          </cell>
          <cell r="E191" t="str">
            <v xml:space="preserve">dynamic </v>
          </cell>
          <cell r="F191">
            <v>4000</v>
          </cell>
          <cell r="G191" t="e">
            <v>#N/A</v>
          </cell>
          <cell r="H191" t="str">
            <v>face_not_found</v>
          </cell>
          <cell r="I191" t="e">
            <v>#N/A</v>
          </cell>
          <cell r="J191">
            <v>160</v>
          </cell>
          <cell r="K191">
            <v>600</v>
          </cell>
          <cell r="L191" t="e">
            <v>#N/A</v>
          </cell>
        </row>
        <row r="192">
          <cell r="B192">
            <v>68560698</v>
          </cell>
          <cell r="C192" t="str">
            <v>https://vcdn.adnxs.com/p/creative-image/8f/2a/22/b8/8f2a22b8-8c34-4018-8f24-d24002fc3e6a.gif</v>
          </cell>
          <cell r="D192" t="str">
            <v>8f2a22b8-8c34-4018-8f24-d24002fc3e6a.gif</v>
          </cell>
          <cell r="E192" t="str">
            <v xml:space="preserve">dynamic </v>
          </cell>
          <cell r="F192">
            <v>6000</v>
          </cell>
          <cell r="G192" t="e">
            <v>#N/A</v>
          </cell>
          <cell r="H192" t="str">
            <v>face_not_found</v>
          </cell>
          <cell r="I192" t="e">
            <v>#N/A</v>
          </cell>
          <cell r="J192">
            <v>300</v>
          </cell>
          <cell r="K192">
            <v>250</v>
          </cell>
          <cell r="L192" t="e">
            <v>#N/A</v>
          </cell>
        </row>
        <row r="193">
          <cell r="B193">
            <v>68554321</v>
          </cell>
          <cell r="C193" t="str">
            <v>https://vcdn.adnxs.com/p/creative-image/25/d8/eb/41/25d8eb41-33a3-4834-ac03-6e10c208f124.gif</v>
          </cell>
          <cell r="D193" t="str">
            <v>25d8eb41-33a3-4834-ac03-6e10c208f124.gif</v>
          </cell>
          <cell r="E193" t="str">
            <v xml:space="preserve">dynamic </v>
          </cell>
          <cell r="F193">
            <v>5000</v>
          </cell>
          <cell r="G193" t="e">
            <v>#N/A</v>
          </cell>
          <cell r="H193" t="str">
            <v>face_not_found</v>
          </cell>
          <cell r="I193" t="e">
            <v>#N/A</v>
          </cell>
          <cell r="J193">
            <v>320</v>
          </cell>
          <cell r="K193">
            <v>50</v>
          </cell>
          <cell r="L193" t="e">
            <v>#N/A</v>
          </cell>
        </row>
        <row r="194">
          <cell r="B194">
            <v>68554320</v>
          </cell>
          <cell r="C194" t="str">
            <v>https://vcdn.adnxs.com/p/creative-image/e6/24/a4/cf/e624a4cf-bb55-4f21-a00c-33f3acd31f4b.GIF</v>
          </cell>
          <cell r="D194" t="str">
            <v>e624a4cf-bb55-4f21-a00c-33f3acd31f4b.GIF</v>
          </cell>
          <cell r="E194" t="str">
            <v xml:space="preserve">dynamic </v>
          </cell>
          <cell r="F194">
            <v>6000</v>
          </cell>
          <cell r="G194" t="e">
            <v>#N/A</v>
          </cell>
          <cell r="H194" t="str">
            <v>face_not_found</v>
          </cell>
          <cell r="I194" t="e">
            <v>#N/A</v>
          </cell>
          <cell r="J194">
            <v>728</v>
          </cell>
          <cell r="K194">
            <v>90</v>
          </cell>
          <cell r="L194" t="e">
            <v>#N/A</v>
          </cell>
        </row>
        <row r="195">
          <cell r="B195">
            <v>68554906</v>
          </cell>
          <cell r="C195" t="str">
            <v>https://vcdn.adnxs.com/p/creative-image/8f/50/9b/fd/8f509bfd-1016-4698-837d-56d38f9d6dec.GIF</v>
          </cell>
          <cell r="D195" t="str">
            <v>8f509bfd-1016-4698-837d-56d38f9d6dec.GIF</v>
          </cell>
          <cell r="E195" t="str">
            <v xml:space="preserve">dynamic </v>
          </cell>
          <cell r="F195">
            <v>6000</v>
          </cell>
          <cell r="G195" t="e">
            <v>#N/A</v>
          </cell>
          <cell r="H195" t="str">
            <v>face_not_found</v>
          </cell>
          <cell r="I195" t="e">
            <v>#N/A</v>
          </cell>
          <cell r="J195">
            <v>728</v>
          </cell>
          <cell r="K195">
            <v>90</v>
          </cell>
          <cell r="L195" t="e">
            <v>#N/A</v>
          </cell>
        </row>
        <row r="196">
          <cell r="B196">
            <v>52948040</v>
          </cell>
          <cell r="C196" t="str">
            <v>https://a248.e.akamai.net/appnexus.download.akamai.com/89298/adnexus-prod/p/8f/06/11/31/8f061131907eebc5b9b8f6742b5673d8.gif</v>
          </cell>
          <cell r="D196" t="str">
            <v>8f061131907eebc5b9b8f6742b5673d8.gif</v>
          </cell>
          <cell r="E196" t="str">
            <v xml:space="preserve">dynamic </v>
          </cell>
          <cell r="F196">
            <v>6000</v>
          </cell>
          <cell r="G196" t="e">
            <v>#N/A</v>
          </cell>
          <cell r="H196" t="str">
            <v>face_not_found</v>
          </cell>
          <cell r="I196" t="e">
            <v>#N/A</v>
          </cell>
          <cell r="J196">
            <v>300</v>
          </cell>
          <cell r="K196">
            <v>600</v>
          </cell>
          <cell r="L196" t="e">
            <v>#N/A</v>
          </cell>
        </row>
        <row r="197">
          <cell r="B197">
            <v>52952385</v>
          </cell>
          <cell r="C197" t="str">
            <v>https://a248.e.akamai.net/appnexus.download.akamai.com/89298/adnexus-prod/p/eb/9f/e9/6f/eb9fe96ffbc46c589a5d86be95da5cfd.gif</v>
          </cell>
          <cell r="D197" t="str">
            <v>eb9fe96ffbc46c589a5d86be95da5cfd.gif</v>
          </cell>
          <cell r="E197" t="str">
            <v xml:space="preserve">dynamic </v>
          </cell>
          <cell r="F197">
            <v>6000</v>
          </cell>
          <cell r="G197" t="e">
            <v>#N/A</v>
          </cell>
          <cell r="H197" t="str">
            <v>face_not_found</v>
          </cell>
          <cell r="I197" t="e">
            <v>#N/A</v>
          </cell>
          <cell r="J197">
            <v>970</v>
          </cell>
          <cell r="K197">
            <v>250</v>
          </cell>
          <cell r="L197" t="e">
            <v>#N/A</v>
          </cell>
        </row>
        <row r="198">
          <cell r="B198">
            <v>53089263</v>
          </cell>
          <cell r="C198" t="str">
            <v>https://a248.e.akamai.net/appnexus.download.akamai.com/89298/adnexus-prod/p/5f/b2/e3/a5/5fb2e3a5623bbdbf427fc33c115eebd8.gif</v>
          </cell>
          <cell r="D198" t="str">
            <v>5fb2e3a5623bbdbf427fc33c115eebd8.gif</v>
          </cell>
          <cell r="E198" t="str">
            <v xml:space="preserve">dynamic </v>
          </cell>
          <cell r="F198">
            <v>6000</v>
          </cell>
          <cell r="G198" t="e">
            <v>#N/A</v>
          </cell>
          <cell r="H198" t="str">
            <v>face_not_found</v>
          </cell>
          <cell r="I198" t="e">
            <v>#N/A</v>
          </cell>
          <cell r="J198">
            <v>468</v>
          </cell>
          <cell r="K198">
            <v>60</v>
          </cell>
          <cell r="L198" t="e">
            <v>#N/A</v>
          </cell>
        </row>
        <row r="199">
          <cell r="B199">
            <v>65275422</v>
          </cell>
          <cell r="C199" t="str">
            <v>https://vcdn.adnxs.com/p/creative-image/72/b0/b6/68/72b0b668-92a9-492d-8ebc-1d0e6a466333.jpg</v>
          </cell>
          <cell r="D199" t="str">
            <v>72b0b668-92a9-492d-8ebc-1d0e6a466333.jpg</v>
          </cell>
          <cell r="E199" t="str">
            <v>static</v>
          </cell>
          <cell r="F199">
            <v>0</v>
          </cell>
          <cell r="G199" t="str">
            <v xml:space="preserve"> car not found</v>
          </cell>
          <cell r="H199" t="str">
            <v>face_not_found</v>
          </cell>
          <cell r="I199" t="str">
            <v xml:space="preserve"> teal</v>
          </cell>
          <cell r="J199">
            <v>728</v>
          </cell>
          <cell r="K199">
            <v>90</v>
          </cell>
          <cell r="L199" t="str">
            <v xml:space="preserve"> south </v>
          </cell>
        </row>
        <row r="200">
          <cell r="B200">
            <v>53090011</v>
          </cell>
          <cell r="C200" t="str">
            <v>https://a248.e.akamai.net/appnexus.download.akamai.com/89298/adnexus-prod/p/16/ba/32/27/16ba322725cf328244caefe0fd811636.gif</v>
          </cell>
          <cell r="D200" t="str">
            <v>16ba322725cf328244caefe0fd811636.gif</v>
          </cell>
          <cell r="E200" t="str">
            <v xml:space="preserve">dynamic </v>
          </cell>
          <cell r="F200">
            <v>6000</v>
          </cell>
          <cell r="G200" t="e">
            <v>#N/A</v>
          </cell>
          <cell r="H200" t="str">
            <v>face_not_found</v>
          </cell>
          <cell r="I200" t="e">
            <v>#N/A</v>
          </cell>
          <cell r="J200">
            <v>300</v>
          </cell>
          <cell r="K200">
            <v>50</v>
          </cell>
          <cell r="L200" t="e">
            <v>#N/A</v>
          </cell>
        </row>
        <row r="201">
          <cell r="B201">
            <v>53089302</v>
          </cell>
          <cell r="C201" t="str">
            <v>https://a248.e.akamai.net/appnexus.download.akamai.com/89298/adnexus-prod/p/5f/b2/e3/a5/5fb2e3a5623bbdbf427fc33c115eebd8.gif</v>
          </cell>
          <cell r="D201" t="str">
            <v>5fb2e3a5623bbdbf427fc33c115eebd8.gif</v>
          </cell>
          <cell r="E201" t="str">
            <v xml:space="preserve">dynamic </v>
          </cell>
          <cell r="F201">
            <v>6000</v>
          </cell>
          <cell r="G201" t="e">
            <v>#N/A</v>
          </cell>
          <cell r="H201" t="str">
            <v>face_not_found</v>
          </cell>
          <cell r="I201" t="e">
            <v>#N/A</v>
          </cell>
          <cell r="J201">
            <v>468</v>
          </cell>
          <cell r="K201">
            <v>60</v>
          </cell>
          <cell r="L201" t="e">
            <v>#N/A</v>
          </cell>
        </row>
        <row r="202">
          <cell r="B202">
            <v>53090025</v>
          </cell>
          <cell r="C202" t="str">
            <v>https://a248.e.akamai.net/appnexus.download.akamai.com/89298/adnexus-prod/p/58/ba/bb/c3/58babbc3d0d317ef4979d8bd916135d3.gif</v>
          </cell>
          <cell r="D202" t="str">
            <v>58babbc3d0d317ef4979d8bd916135d3.gif</v>
          </cell>
          <cell r="E202" t="str">
            <v xml:space="preserve">dynamic </v>
          </cell>
          <cell r="F202">
            <v>6000</v>
          </cell>
          <cell r="G202" t="e">
            <v>#N/A</v>
          </cell>
          <cell r="H202" t="str">
            <v>face_not_found</v>
          </cell>
          <cell r="I202" t="e">
            <v>#N/A</v>
          </cell>
          <cell r="J202">
            <v>120</v>
          </cell>
          <cell r="K202">
            <v>600</v>
          </cell>
          <cell r="L202" t="e">
            <v>#N/A</v>
          </cell>
        </row>
        <row r="203">
          <cell r="B203">
            <v>66193942</v>
          </cell>
          <cell r="C203" t="str">
            <v>https://vcdn.adnxs.com/p/creative-image/ab/43/84/20/ab438420-e31b-4bd6-9905-d5886d265d85.jpg</v>
          </cell>
          <cell r="D203" t="str">
            <v>ab438420-e31b-4bd6-9905-d5886d265d85.jpg</v>
          </cell>
          <cell r="E203" t="str">
            <v>static</v>
          </cell>
          <cell r="F203">
            <v>0</v>
          </cell>
          <cell r="G203" t="str">
            <v xml:space="preserve"> car not found</v>
          </cell>
          <cell r="H203" t="str">
            <v>face_not_found</v>
          </cell>
          <cell r="I203" t="str">
            <v xml:space="preserve"> black</v>
          </cell>
          <cell r="J203">
            <v>320</v>
          </cell>
          <cell r="K203">
            <v>50</v>
          </cell>
          <cell r="L203" t="str">
            <v xml:space="preserve"> north east </v>
          </cell>
        </row>
        <row r="204">
          <cell r="B204">
            <v>52946973</v>
          </cell>
          <cell r="C204" t="str">
            <v>https://a248.e.akamai.net/appnexus.download.akamai.com/89298/adnexus-prod/p/2f/74/03/09/2f7403098125579bf23e741658174510.gif</v>
          </cell>
          <cell r="D204" t="str">
            <v>2f7403098125579bf23e741658174510.gif</v>
          </cell>
          <cell r="E204" t="str">
            <v xml:space="preserve">dynamic </v>
          </cell>
          <cell r="F204">
            <v>6000</v>
          </cell>
          <cell r="G204" t="e">
            <v>#N/A</v>
          </cell>
          <cell r="H204" t="str">
            <v>face_not_found</v>
          </cell>
          <cell r="I204" t="e">
            <v>#N/A</v>
          </cell>
          <cell r="J204">
            <v>970</v>
          </cell>
          <cell r="K204">
            <v>250</v>
          </cell>
          <cell r="L204" t="e">
            <v>#N/A</v>
          </cell>
        </row>
        <row r="205">
          <cell r="B205">
            <v>52950813</v>
          </cell>
          <cell r="C205" t="str">
            <v>https://a248.e.akamai.net/appnexus.download.akamai.com/89298/adnexus-prod/p/24/57/16/59/24571659c25e00177ef6dbdec51a8bfb.gif</v>
          </cell>
          <cell r="D205" t="str">
            <v>24571659c25e00177ef6dbdec51a8bfb.gif</v>
          </cell>
          <cell r="E205" t="str">
            <v xml:space="preserve">dynamic </v>
          </cell>
          <cell r="F205">
            <v>6000</v>
          </cell>
          <cell r="G205" t="e">
            <v>#N/A</v>
          </cell>
          <cell r="H205" t="str">
            <v>face_not_found</v>
          </cell>
          <cell r="I205" t="e">
            <v>#N/A</v>
          </cell>
          <cell r="J205">
            <v>300</v>
          </cell>
          <cell r="K205">
            <v>600</v>
          </cell>
          <cell r="L205" t="e">
            <v>#N/A</v>
          </cell>
        </row>
        <row r="206">
          <cell r="B206">
            <v>53089998</v>
          </cell>
          <cell r="C206" t="str">
            <v>https://a248.e.akamai.net/appnexus.download.akamai.com/89298/adnexus-prod/p/24/2f/4a/15/242f4a1555f3e49b603727c4ee9fecbc.gif</v>
          </cell>
          <cell r="D206" t="str">
            <v>242f4a1555f3e49b603727c4ee9fecbc.gif</v>
          </cell>
          <cell r="E206" t="str">
            <v xml:space="preserve">dynamic </v>
          </cell>
          <cell r="F206">
            <v>6000</v>
          </cell>
          <cell r="G206" t="e">
            <v>#N/A</v>
          </cell>
          <cell r="H206" t="str">
            <v>face_not_found</v>
          </cell>
          <cell r="I206" t="e">
            <v>#N/A</v>
          </cell>
          <cell r="J206">
            <v>728</v>
          </cell>
          <cell r="K206">
            <v>90</v>
          </cell>
          <cell r="L206" t="e">
            <v>#N/A</v>
          </cell>
        </row>
        <row r="207">
          <cell r="B207">
            <v>53090001</v>
          </cell>
          <cell r="C207" t="str">
            <v>https://a248.e.akamai.net/appnexus.download.akamai.com/89298/adnexus-prod/p/58/ba/bb/c3/58babbc3d0d317ef4979d8bd916135d3.gif</v>
          </cell>
          <cell r="D207" t="str">
            <v>58babbc3d0d317ef4979d8bd916135d3.gif</v>
          </cell>
          <cell r="E207" t="str">
            <v xml:space="preserve">dynamic </v>
          </cell>
          <cell r="F207">
            <v>6000</v>
          </cell>
          <cell r="G207" t="e">
            <v>#N/A</v>
          </cell>
          <cell r="H207" t="str">
            <v>face_not_found</v>
          </cell>
          <cell r="I207" t="e">
            <v>#N/A</v>
          </cell>
          <cell r="J207">
            <v>120</v>
          </cell>
          <cell r="K207">
            <v>600</v>
          </cell>
          <cell r="L207" t="e">
            <v>#N/A</v>
          </cell>
        </row>
        <row r="208">
          <cell r="B208">
            <v>68481312</v>
          </cell>
          <cell r="C208" t="str">
            <v>https://vcdn.adnxs.com/p/creative-image/4e/2b/47/cd/4e2b47cd-a789-4139-85dc-045eecdf543e.gif</v>
          </cell>
          <cell r="D208" t="str">
            <v>4e2b47cd-a789-4139-85dc-045eecdf543e.gif</v>
          </cell>
          <cell r="E208" t="str">
            <v xml:space="preserve">dynamic </v>
          </cell>
          <cell r="F208">
            <v>3000</v>
          </cell>
          <cell r="G208" t="e">
            <v>#N/A</v>
          </cell>
          <cell r="H208" t="str">
            <v>face_not_found</v>
          </cell>
          <cell r="I208" t="e">
            <v>#N/A</v>
          </cell>
          <cell r="J208">
            <v>160</v>
          </cell>
          <cell r="K208">
            <v>600</v>
          </cell>
          <cell r="L208" t="e">
            <v>#N/A</v>
          </cell>
        </row>
        <row r="209">
          <cell r="B209">
            <v>66194775</v>
          </cell>
          <cell r="C209" t="str">
            <v>https://vcdn.adnxs.com/p/creative-image/2f/ba/76/eb/2fba76eb-83aa-4320-96bd-795d45a0db3c.jpg</v>
          </cell>
          <cell r="D209" t="str">
            <v>2fba76eb-83aa-4320-96bd-795d45a0db3c.jpg</v>
          </cell>
          <cell r="E209" t="str">
            <v>static</v>
          </cell>
          <cell r="F209">
            <v>0</v>
          </cell>
          <cell r="G209" t="str">
            <v xml:space="preserve"> car not found</v>
          </cell>
          <cell r="H209" t="str">
            <v>face_not_found</v>
          </cell>
          <cell r="I209" t="str">
            <v xml:space="preserve"> black</v>
          </cell>
          <cell r="J209">
            <v>728</v>
          </cell>
          <cell r="K209">
            <v>90</v>
          </cell>
          <cell r="L209" t="str">
            <v xml:space="preserve"> north east </v>
          </cell>
        </row>
        <row r="210">
          <cell r="B210">
            <v>68554918</v>
          </cell>
          <cell r="C210" t="str">
            <v>https://vcdn.adnxs.com/p/creative-image/0d/d3/20/24/0dd32024-3702-4777-9bf3-16e293b2d10f.gif</v>
          </cell>
          <cell r="D210" t="str">
            <v>0dd32024-3702-4777-9bf3-16e293b2d10f.gif</v>
          </cell>
          <cell r="E210" t="str">
            <v xml:space="preserve">dynamic </v>
          </cell>
          <cell r="F210">
            <v>3500</v>
          </cell>
          <cell r="G210" t="e">
            <v>#N/A</v>
          </cell>
          <cell r="H210" t="str">
            <v>face_not_found</v>
          </cell>
          <cell r="I210" t="e">
            <v>#N/A</v>
          </cell>
          <cell r="J210">
            <v>160</v>
          </cell>
          <cell r="K210">
            <v>600</v>
          </cell>
          <cell r="L210" t="e">
            <v>#N/A</v>
          </cell>
        </row>
        <row r="211">
          <cell r="B211">
            <v>53089992</v>
          </cell>
          <cell r="C211" t="str">
            <v>https://a248.e.akamai.net/appnexus.download.akamai.com/89298/adnexus-prod/p/16/ba/32/27/16ba322725cf328244caefe0fd811636.gif</v>
          </cell>
          <cell r="D211" t="str">
            <v>16ba322725cf328244caefe0fd811636.gif</v>
          </cell>
          <cell r="E211" t="str">
            <v xml:space="preserve">dynamic </v>
          </cell>
          <cell r="F211">
            <v>6000</v>
          </cell>
          <cell r="G211" t="e">
            <v>#N/A</v>
          </cell>
          <cell r="H211" t="str">
            <v>face_not_found</v>
          </cell>
          <cell r="I211" t="e">
            <v>#N/A</v>
          </cell>
          <cell r="J211">
            <v>300</v>
          </cell>
          <cell r="K211">
            <v>50</v>
          </cell>
          <cell r="L211" t="e">
            <v>#N/A</v>
          </cell>
        </row>
        <row r="212">
          <cell r="B212">
            <v>53089294</v>
          </cell>
          <cell r="C212" t="str">
            <v>https://a248.e.akamai.net/appnexus.download.akamai.com/89298/adnexus-prod/p/c2/62/28/6a/c262286a4a3c247b517aaa2880ad5c21.gif</v>
          </cell>
          <cell r="D212" t="str">
            <v>c262286a4a3c247b517aaa2880ad5c21.gif</v>
          </cell>
          <cell r="E212" t="str">
            <v xml:space="preserve">dynamic </v>
          </cell>
          <cell r="F212">
            <v>6000</v>
          </cell>
          <cell r="G212" t="e">
            <v>#N/A</v>
          </cell>
          <cell r="H212" t="str">
            <v>face_not_found</v>
          </cell>
          <cell r="I212" t="e">
            <v>#N/A</v>
          </cell>
          <cell r="J212">
            <v>300</v>
          </cell>
          <cell r="K212">
            <v>250</v>
          </cell>
          <cell r="L212" t="e">
            <v>#N/A</v>
          </cell>
        </row>
        <row r="213">
          <cell r="B213">
            <v>53089248</v>
          </cell>
          <cell r="C213" t="str">
            <v>https://a248.e.akamai.net/appnexus.download.akamai.com/89298/adnexus-prod/p/e9/57/34/99/e9573499094f0ac5b3fbdcc462b883cf.gif</v>
          </cell>
          <cell r="D213" t="str">
            <v>e9573499094f0ac5b3fbdcc462b883cf.gif</v>
          </cell>
          <cell r="E213" t="str">
            <v xml:space="preserve">dynamic </v>
          </cell>
          <cell r="F213">
            <v>6000</v>
          </cell>
          <cell r="G213" t="e">
            <v>#N/A</v>
          </cell>
          <cell r="H213" t="str">
            <v>face_not_found</v>
          </cell>
          <cell r="I213" t="e">
            <v>#N/A</v>
          </cell>
          <cell r="J213">
            <v>120</v>
          </cell>
          <cell r="K213">
            <v>600</v>
          </cell>
          <cell r="L213" t="e">
            <v>#N/A</v>
          </cell>
        </row>
        <row r="214">
          <cell r="B214">
            <v>53090021</v>
          </cell>
          <cell r="C214" t="str">
            <v>https://a248.e.akamai.net/appnexus.download.akamai.com/89298/adnexus-prod/p/24/2f/4a/15/242f4a1555f3e49b603727c4ee9fecbc.gif</v>
          </cell>
          <cell r="D214" t="str">
            <v>242f4a1555f3e49b603727c4ee9fecbc.gif</v>
          </cell>
          <cell r="E214" t="str">
            <v xml:space="preserve">dynamic </v>
          </cell>
          <cell r="F214">
            <v>6000</v>
          </cell>
          <cell r="G214" t="e">
            <v>#N/A</v>
          </cell>
          <cell r="H214" t="str">
            <v>face_not_found</v>
          </cell>
          <cell r="I214" t="e">
            <v>#N/A</v>
          </cell>
          <cell r="J214">
            <v>728</v>
          </cell>
          <cell r="K214">
            <v>90</v>
          </cell>
          <cell r="L214" t="e">
            <v>#N/A</v>
          </cell>
        </row>
        <row r="215">
          <cell r="B215">
            <v>68481046</v>
          </cell>
          <cell r="C215" t="str">
            <v>https://vcdn.adnxs.com/p/creative-image/b6/2c/8d/a3/b62c8da3-0f2f-4681-8fcb-35b844c4cb7a.GIF</v>
          </cell>
          <cell r="D215" t="str">
            <v>b62c8da3-0f2f-4681-8fcb-35b844c4cb7a.GIF</v>
          </cell>
          <cell r="E215" t="str">
            <v xml:space="preserve">dynamic </v>
          </cell>
          <cell r="F215">
            <v>4500</v>
          </cell>
          <cell r="G215" t="e">
            <v>#N/A</v>
          </cell>
          <cell r="H215" t="str">
            <v>face_not_found</v>
          </cell>
          <cell r="I215" t="e">
            <v>#N/A</v>
          </cell>
          <cell r="J215">
            <v>728</v>
          </cell>
          <cell r="K215">
            <v>90</v>
          </cell>
          <cell r="L215" t="e">
            <v>#N/A</v>
          </cell>
        </row>
        <row r="216">
          <cell r="B216">
            <v>52950830</v>
          </cell>
          <cell r="C216" t="str">
            <v>https://a248.e.akamai.net/appnexus.download.akamai.com/89298/adnexus-prod/p/24/57/16/59/24571659c25e00177ef6dbdec51a8bfb.gif</v>
          </cell>
          <cell r="D216" t="str">
            <v>24571659c25e00177ef6dbdec51a8bfb.gif</v>
          </cell>
          <cell r="E216" t="str">
            <v xml:space="preserve">dynamic </v>
          </cell>
          <cell r="F216">
            <v>6000</v>
          </cell>
          <cell r="G216" t="e">
            <v>#N/A</v>
          </cell>
          <cell r="H216" t="str">
            <v>face_not_found</v>
          </cell>
          <cell r="I216" t="e">
            <v>#N/A</v>
          </cell>
          <cell r="J216">
            <v>300</v>
          </cell>
          <cell r="K216">
            <v>600</v>
          </cell>
          <cell r="L216" t="e">
            <v>#N/A</v>
          </cell>
        </row>
        <row r="217">
          <cell r="B217">
            <v>52946850</v>
          </cell>
          <cell r="C217" t="str">
            <v>https://a248.e.akamai.net/appnexus.download.akamai.com/89298/adnexus-prod/p/2f/74/03/09/2f7403098125579bf23e741658174510.gif</v>
          </cell>
          <cell r="D217" t="str">
            <v>2f7403098125579bf23e741658174510.gif</v>
          </cell>
          <cell r="E217" t="str">
            <v xml:space="preserve">dynamic </v>
          </cell>
          <cell r="F217">
            <v>6000</v>
          </cell>
          <cell r="G217" t="e">
            <v>#N/A</v>
          </cell>
          <cell r="H217" t="str">
            <v>face_not_found</v>
          </cell>
          <cell r="I217" t="e">
            <v>#N/A</v>
          </cell>
          <cell r="J217">
            <v>970</v>
          </cell>
          <cell r="K217">
            <v>250</v>
          </cell>
          <cell r="L217" t="e">
            <v>#N/A</v>
          </cell>
        </row>
        <row r="218">
          <cell r="B218">
            <v>53089252</v>
          </cell>
          <cell r="C218" t="str">
            <v>https://a248.e.akamai.net/appnexus.download.akamai.com/89298/adnexus-prod/p/e1/e2/83/6f/e1e2836f58211deb39ddb3ba36ef93be.gif</v>
          </cell>
          <cell r="D218" t="str">
            <v>e1e2836f58211deb39ddb3ba36ef93be.gif</v>
          </cell>
          <cell r="E218" t="str">
            <v xml:space="preserve">dynamic </v>
          </cell>
          <cell r="F218">
            <v>6000</v>
          </cell>
          <cell r="G218" t="e">
            <v>#N/A</v>
          </cell>
          <cell r="H218" t="str">
            <v>face_not_found</v>
          </cell>
          <cell r="I218" t="e">
            <v>#N/A</v>
          </cell>
          <cell r="J218">
            <v>160</v>
          </cell>
          <cell r="K218">
            <v>600</v>
          </cell>
          <cell r="L218" t="e">
            <v>#N/A</v>
          </cell>
        </row>
        <row r="219">
          <cell r="B219">
            <v>53090056</v>
          </cell>
          <cell r="C219" t="str">
            <v>https://a248.e.akamai.net/appnexus.download.akamai.com/89298/adnexus-prod/p/eb/43/59/a8/eb4359a8f15e57158e902b344d8287fb.gif</v>
          </cell>
          <cell r="D219" t="str">
            <v>eb4359a8f15e57158e902b344d8287fb.gif</v>
          </cell>
          <cell r="E219" t="str">
            <v xml:space="preserve">dynamic </v>
          </cell>
          <cell r="F219">
            <v>6000</v>
          </cell>
          <cell r="G219" t="e">
            <v>#N/A</v>
          </cell>
          <cell r="H219" t="str">
            <v>face_not_found</v>
          </cell>
          <cell r="I219" t="e">
            <v>#N/A</v>
          </cell>
          <cell r="J219">
            <v>300</v>
          </cell>
          <cell r="K219">
            <v>250</v>
          </cell>
          <cell r="L219" t="e">
            <v>#N/A</v>
          </cell>
        </row>
        <row r="220">
          <cell r="B220">
            <v>53089982</v>
          </cell>
          <cell r="C220" t="str">
            <v>https://a248.e.akamai.net/appnexus.download.akamai.com/89298/adnexus-prod/p/95/19/49/23/95194923baba143c93a662ceb74fc739.gif</v>
          </cell>
          <cell r="D220" t="str">
            <v>95194923baba143c93a662ceb74fc739.gif</v>
          </cell>
          <cell r="E220" t="str">
            <v xml:space="preserve">dynamic </v>
          </cell>
          <cell r="F220">
            <v>6000</v>
          </cell>
          <cell r="G220" t="e">
            <v>#N/A</v>
          </cell>
          <cell r="H220" t="str">
            <v>face_not_found</v>
          </cell>
          <cell r="I220" t="e">
            <v>#N/A</v>
          </cell>
          <cell r="J220">
            <v>160</v>
          </cell>
          <cell r="K220">
            <v>600</v>
          </cell>
          <cell r="L220" t="e">
            <v>#N/A</v>
          </cell>
        </row>
        <row r="221">
          <cell r="B221">
            <v>41165624</v>
          </cell>
          <cell r="C221" t="str">
            <v>https://a248.e.akamai.net/appnexus.download.akamai.com/89298/adnexus-prod/p/f5/e8/20/61/f5e82061025cba699f866f6f387b0666.jpg</v>
          </cell>
          <cell r="D221" t="str">
            <v>f5e82061025cba699f866f6f387b0666.jpg</v>
          </cell>
          <cell r="E221" t="str">
            <v>static</v>
          </cell>
          <cell r="F221">
            <v>0</v>
          </cell>
          <cell r="G221" t="str">
            <v xml:space="preserve"> car not found</v>
          </cell>
          <cell r="H221" t="str">
            <v>face_not_found</v>
          </cell>
          <cell r="I221" t="str">
            <v xml:space="preserve"> white</v>
          </cell>
          <cell r="J221">
            <v>728</v>
          </cell>
          <cell r="K221">
            <v>90</v>
          </cell>
          <cell r="L221" t="str">
            <v xml:space="preserve"> centre </v>
          </cell>
        </row>
        <row r="222">
          <cell r="B222">
            <v>66195112</v>
          </cell>
          <cell r="C222" t="str">
            <v>https://vcdn.adnxs.com/p/creative-image/de/b6/10/3e/deb6103e-80fb-4bd0-9ad1-ec3fed2b2201.jpg</v>
          </cell>
          <cell r="D222" t="str">
            <v>deb6103e-80fb-4bd0-9ad1-ec3fed2b2201.jpg</v>
          </cell>
          <cell r="E222" t="str">
            <v>static</v>
          </cell>
          <cell r="F222">
            <v>0</v>
          </cell>
          <cell r="G222" t="str">
            <v xml:space="preserve"> car not found</v>
          </cell>
          <cell r="H222" t="str">
            <v>face_not_found</v>
          </cell>
          <cell r="I222" t="str">
            <v xml:space="preserve"> black</v>
          </cell>
          <cell r="J222">
            <v>320</v>
          </cell>
          <cell r="K222">
            <v>50</v>
          </cell>
          <cell r="L222" t="str">
            <v xml:space="preserve"> north east </v>
          </cell>
        </row>
        <row r="223">
          <cell r="B223">
            <v>68173441</v>
          </cell>
          <cell r="C223" t="str">
            <v>https://vcdn.adnxs.com/p/creative-image/ca/f6/c1/de/caf6c1de-0017-4a7d-8c61-a873865133b0.jpg</v>
          </cell>
          <cell r="D223" t="str">
            <v>caf6c1de-0017-4a7d-8c61-a873865133b0.jpg</v>
          </cell>
          <cell r="E223" t="str">
            <v>static</v>
          </cell>
          <cell r="F223">
            <v>0</v>
          </cell>
          <cell r="G223" t="str">
            <v xml:space="preserve"> car not found</v>
          </cell>
          <cell r="H223" t="str">
            <v>face_not_found</v>
          </cell>
          <cell r="I223" t="str">
            <v xml:space="preserve"> light_coral</v>
          </cell>
          <cell r="J223">
            <v>160</v>
          </cell>
          <cell r="K223">
            <v>600</v>
          </cell>
          <cell r="L223" t="str">
            <v>south east</v>
          </cell>
        </row>
        <row r="224">
          <cell r="B224">
            <v>68554318</v>
          </cell>
          <cell r="C224" t="str">
            <v>https://vcdn.adnxs.com/p/creative-image/95/94/81/ad/959481ad-451b-4f18-8360-fb16c99de7c3.GIF</v>
          </cell>
          <cell r="D224" t="str">
            <v>959481ad-451b-4f18-8360-fb16c99de7c3.GIF</v>
          </cell>
          <cell r="E224" t="str">
            <v xml:space="preserve">dynamic </v>
          </cell>
          <cell r="F224">
            <v>6000</v>
          </cell>
          <cell r="G224" t="e">
            <v>#N/A</v>
          </cell>
          <cell r="H224" t="str">
            <v>face_not_found</v>
          </cell>
          <cell r="I224" t="e">
            <v>#N/A</v>
          </cell>
          <cell r="J224">
            <v>160</v>
          </cell>
          <cell r="K224">
            <v>600</v>
          </cell>
          <cell r="L224" t="e">
            <v>#N/A</v>
          </cell>
        </row>
        <row r="225">
          <cell r="B225">
            <v>68554927</v>
          </cell>
          <cell r="C225" t="str">
            <v>https://vcdn.adnxs.com/p/creative-image/31/34/32/d5/313432d5-88fe-41b5-a5b0-6e26bcc3fcb5.gif</v>
          </cell>
          <cell r="D225" t="str">
            <v>313432d5-88fe-41b5-a5b0-6e26bcc3fcb5.gif</v>
          </cell>
          <cell r="E225" t="str">
            <v xml:space="preserve">dynamic </v>
          </cell>
          <cell r="F225">
            <v>4900</v>
          </cell>
          <cell r="G225" t="e">
            <v>#N/A</v>
          </cell>
          <cell r="H225" t="str">
            <v>face_not_found</v>
          </cell>
          <cell r="I225" t="e">
            <v>#N/A</v>
          </cell>
          <cell r="J225">
            <v>300</v>
          </cell>
          <cell r="K225">
            <v>250</v>
          </cell>
          <cell r="L225" t="e">
            <v>#N/A</v>
          </cell>
        </row>
        <row r="226">
          <cell r="B226">
            <v>68555028</v>
          </cell>
          <cell r="C226" t="str">
            <v>https://vcdn.adnxs.com/p/creative-image/30/82/a4/6c/3082a46c-3068-40c3-b24e-b14fd009feaa.gif</v>
          </cell>
          <cell r="D226" t="str">
            <v>3082a46c-3068-40c3-b24e-b14fd009feaa.gif</v>
          </cell>
          <cell r="E226" t="str">
            <v xml:space="preserve">dynamic </v>
          </cell>
          <cell r="F226">
            <v>5000</v>
          </cell>
          <cell r="G226" t="e">
            <v>#N/A</v>
          </cell>
          <cell r="H226" t="str">
            <v>face_not_found</v>
          </cell>
          <cell r="I226" t="e">
            <v>#N/A</v>
          </cell>
          <cell r="J226">
            <v>320</v>
          </cell>
          <cell r="K226">
            <v>50</v>
          </cell>
          <cell r="L226" t="e">
            <v>#N/A</v>
          </cell>
        </row>
        <row r="227">
          <cell r="B227">
            <v>52946926</v>
          </cell>
          <cell r="C227" t="str">
            <v>https://a248.e.akamai.net/appnexus.download.akamai.com/89298/adnexus-prod/p/2f/74/03/09/2f7403098125579bf23e741658174510.gif</v>
          </cell>
          <cell r="D227" t="str">
            <v>2f7403098125579bf23e741658174510.gif</v>
          </cell>
          <cell r="E227" t="str">
            <v xml:space="preserve">dynamic </v>
          </cell>
          <cell r="F227">
            <v>6000</v>
          </cell>
          <cell r="G227" t="e">
            <v>#N/A</v>
          </cell>
          <cell r="H227" t="str">
            <v>face_not_found</v>
          </cell>
          <cell r="I227" t="e">
            <v>#N/A</v>
          </cell>
          <cell r="J227">
            <v>970</v>
          </cell>
          <cell r="K227">
            <v>250</v>
          </cell>
          <cell r="L227" t="e">
            <v>#N/A</v>
          </cell>
        </row>
        <row r="228">
          <cell r="B228">
            <v>53089325</v>
          </cell>
          <cell r="C228" t="str">
            <v>https://a248.e.akamai.net/appnexus.download.akamai.com/89298/adnexus-prod/p/e2/d6/6b/ec/e2d66bece2492ef90b46bdfbdfa7b385.gif</v>
          </cell>
          <cell r="D228" t="str">
            <v>e2d66bece2492ef90b46bdfbdfa7b385.gif</v>
          </cell>
          <cell r="E228" t="str">
            <v xml:space="preserve">dynamic </v>
          </cell>
          <cell r="F228">
            <v>6000</v>
          </cell>
          <cell r="G228" t="e">
            <v>#N/A</v>
          </cell>
          <cell r="H228" t="str">
            <v>face_not_found</v>
          </cell>
          <cell r="I228" t="e">
            <v>#N/A</v>
          </cell>
          <cell r="J228">
            <v>728</v>
          </cell>
          <cell r="K228">
            <v>90</v>
          </cell>
          <cell r="L228" t="e">
            <v>#N/A</v>
          </cell>
        </row>
        <row r="229">
          <cell r="B229">
            <v>68555029</v>
          </cell>
          <cell r="C229" t="str">
            <v>https://vcdn.adnxs.com/p/creative-image/37/ac/ba/07/37acba07-98fe-465a-9ab0-7726a7047efe.GIF</v>
          </cell>
          <cell r="D229" t="str">
            <v>37acba07-98fe-465a-9ab0-7726a7047efe.GIF</v>
          </cell>
          <cell r="E229" t="str">
            <v xml:space="preserve">dynamic </v>
          </cell>
          <cell r="F229">
            <v>6000</v>
          </cell>
          <cell r="G229" t="e">
            <v>#N/A</v>
          </cell>
          <cell r="H229" t="str">
            <v>face_not_found</v>
          </cell>
          <cell r="I229" t="e">
            <v>#N/A</v>
          </cell>
          <cell r="J229">
            <v>160</v>
          </cell>
          <cell r="K229">
            <v>600</v>
          </cell>
          <cell r="L229" t="e">
            <v>#N/A</v>
          </cell>
        </row>
        <row r="230">
          <cell r="B230">
            <v>65851561</v>
          </cell>
          <cell r="C230" t="str">
            <v>https://vcdn.adnxs.com/p/creative-image/a7/cc/f3/e4/a7ccf3e4-f0e7-407c-ba1c-8c3387248aec.GIF</v>
          </cell>
          <cell r="D230" t="str">
            <v>a7ccf3e4-f0e7-407c-ba1c-8c3387248aec.GIF</v>
          </cell>
          <cell r="E230" t="str">
            <v xml:space="preserve">dynamic </v>
          </cell>
          <cell r="F230">
            <v>4000</v>
          </cell>
          <cell r="G230" t="e">
            <v>#N/A</v>
          </cell>
          <cell r="H230" t="str">
            <v>face_not_found</v>
          </cell>
          <cell r="I230" t="e">
            <v>#N/A</v>
          </cell>
          <cell r="J230">
            <v>300</v>
          </cell>
          <cell r="K230">
            <v>600</v>
          </cell>
          <cell r="L230" t="e">
            <v>#N/A</v>
          </cell>
        </row>
        <row r="231">
          <cell r="B231">
            <v>53089339</v>
          </cell>
          <cell r="C231" t="str">
            <v>https://a248.e.akamai.net/appnexus.download.akamai.com/89298/adnexus-prod/p/c2/62/28/6a/c262286a4a3c247b517aaa2880ad5c21.gif</v>
          </cell>
          <cell r="D231" t="str">
            <v>c262286a4a3c247b517aaa2880ad5c21.gif</v>
          </cell>
          <cell r="E231" t="str">
            <v xml:space="preserve">dynamic </v>
          </cell>
          <cell r="F231">
            <v>6000</v>
          </cell>
          <cell r="G231" t="e">
            <v>#N/A</v>
          </cell>
          <cell r="H231" t="str">
            <v>face_not_found</v>
          </cell>
          <cell r="I231" t="e">
            <v>#N/A</v>
          </cell>
          <cell r="J231">
            <v>300</v>
          </cell>
          <cell r="K231">
            <v>250</v>
          </cell>
          <cell r="L231" t="e">
            <v>#N/A</v>
          </cell>
        </row>
        <row r="232">
          <cell r="B232">
            <v>53089995</v>
          </cell>
          <cell r="C232" t="str">
            <v>https://a248.e.akamai.net/appnexus.download.akamai.com/89298/adnexus-prod/p/63/0b/06/68/630b0668e19e2c074258f6d6d1601323.gif</v>
          </cell>
          <cell r="D232" t="str">
            <v>630b0668e19e2c074258f6d6d1601323.gif</v>
          </cell>
          <cell r="E232" t="str">
            <v xml:space="preserve">dynamic </v>
          </cell>
          <cell r="F232">
            <v>6000</v>
          </cell>
          <cell r="G232" t="e">
            <v>#N/A</v>
          </cell>
          <cell r="H232" t="str">
            <v>face_not_found</v>
          </cell>
          <cell r="I232" t="e">
            <v>#N/A</v>
          </cell>
          <cell r="J232">
            <v>468</v>
          </cell>
          <cell r="K232">
            <v>60</v>
          </cell>
          <cell r="L232" t="e">
            <v>#N/A</v>
          </cell>
        </row>
        <row r="233">
          <cell r="B233">
            <v>65275108</v>
          </cell>
          <cell r="C233" t="str">
            <v>https://vcdn.adnxs.com/p/creative-image/05/d8/2a/49/05d82a49-5cc7-4d09-864b-31cdcab52df0.jpg</v>
          </cell>
          <cell r="D233" t="str">
            <v>05d82a49-5cc7-4d09-864b-31cdcab52df0.jpg</v>
          </cell>
          <cell r="E233" t="str">
            <v>static</v>
          </cell>
          <cell r="F233">
            <v>0</v>
          </cell>
          <cell r="G233" t="str">
            <v xml:space="preserve"> car not found</v>
          </cell>
          <cell r="H233" t="str">
            <v>face_not_found</v>
          </cell>
          <cell r="I233" t="str">
            <v xml:space="preserve"> teal</v>
          </cell>
          <cell r="J233">
            <v>160</v>
          </cell>
          <cell r="K233">
            <v>600</v>
          </cell>
          <cell r="L233" t="str">
            <v xml:space="preserve"> north east </v>
          </cell>
        </row>
        <row r="234">
          <cell r="B234">
            <v>68554938</v>
          </cell>
          <cell r="C234" t="str">
            <v>https://vcdn.adnxs.com/p/creative-image/24/93/8c/e9/24938ce9-f199-435c-b2ab-b2c47edbbf12.GIF</v>
          </cell>
          <cell r="D234" t="str">
            <v>24938ce9-f199-435c-b2ab-b2c47edbbf12.GIF</v>
          </cell>
          <cell r="E234" t="str">
            <v xml:space="preserve">dynamic </v>
          </cell>
          <cell r="F234">
            <v>8000</v>
          </cell>
          <cell r="G234" t="e">
            <v>#N/A</v>
          </cell>
          <cell r="H234" t="str">
            <v>face_not_found</v>
          </cell>
          <cell r="I234" t="e">
            <v>#N/A</v>
          </cell>
          <cell r="J234">
            <v>728</v>
          </cell>
          <cell r="K234">
            <v>90</v>
          </cell>
          <cell r="L234" t="e">
            <v>#N/A</v>
          </cell>
        </row>
        <row r="235">
          <cell r="B235">
            <v>63785519</v>
          </cell>
          <cell r="C235" t="str">
            <v>https://vcdn.adnxs.com/p/creative-image/2b/1d/a5/0a/2b1da50a-1b22-48ef-9175-58ef9c40a17f.gif</v>
          </cell>
          <cell r="D235" t="str">
            <v>2b1da50a-1b22-48ef-9175-58ef9c40a17f.gif</v>
          </cell>
          <cell r="E235" t="str">
            <v xml:space="preserve">dynamic </v>
          </cell>
          <cell r="F235">
            <v>4500</v>
          </cell>
          <cell r="G235" t="e">
            <v>#N/A</v>
          </cell>
          <cell r="H235" t="str">
            <v>face_not_found</v>
          </cell>
          <cell r="I235" t="e">
            <v>#N/A</v>
          </cell>
          <cell r="J235">
            <v>300</v>
          </cell>
          <cell r="K235">
            <v>250</v>
          </cell>
          <cell r="L235" t="e">
            <v>#N/A</v>
          </cell>
        </row>
        <row r="236">
          <cell r="B236">
            <v>53089299</v>
          </cell>
          <cell r="C236" t="str">
            <v>https://a248.e.akamai.net/appnexus.download.akamai.com/89298/adnexus-prod/p/71/df/b3/38/71dfb338debb63ccc2bcdea214c3b330.gif</v>
          </cell>
          <cell r="D236" t="str">
            <v>71dfb338debb63ccc2bcdea214c3b330.gif</v>
          </cell>
          <cell r="E236" t="str">
            <v xml:space="preserve">dynamic </v>
          </cell>
          <cell r="F236">
            <v>6000</v>
          </cell>
          <cell r="G236" t="e">
            <v>#N/A</v>
          </cell>
          <cell r="H236" t="str">
            <v>face_not_found</v>
          </cell>
          <cell r="I236" t="e">
            <v>#N/A</v>
          </cell>
          <cell r="J236">
            <v>300</v>
          </cell>
          <cell r="K236">
            <v>50</v>
          </cell>
          <cell r="L236" t="e">
            <v>#N/A</v>
          </cell>
        </row>
        <row r="237">
          <cell r="B237">
            <v>53089260</v>
          </cell>
          <cell r="C237" t="str">
            <v>https://a248.e.akamai.net/appnexus.download.akamai.com/89298/adnexus-prod/p/71/df/b3/38/71dfb338debb63ccc2bcdea214c3b330.gif</v>
          </cell>
          <cell r="D237" t="str">
            <v>71dfb338debb63ccc2bcdea214c3b330.gif</v>
          </cell>
          <cell r="E237" t="str">
            <v xml:space="preserve">dynamic </v>
          </cell>
          <cell r="F237">
            <v>6000</v>
          </cell>
          <cell r="G237" t="e">
            <v>#N/A</v>
          </cell>
          <cell r="H237" t="str">
            <v>face_not_found</v>
          </cell>
          <cell r="I237" t="e">
            <v>#N/A</v>
          </cell>
          <cell r="J237">
            <v>300</v>
          </cell>
          <cell r="K237">
            <v>50</v>
          </cell>
          <cell r="L237" t="e">
            <v>#N/A</v>
          </cell>
        </row>
        <row r="238">
          <cell r="B238">
            <v>53089278</v>
          </cell>
          <cell r="C238" t="str">
            <v>https://a248.e.akamai.net/appnexus.download.akamai.com/89298/adnexus-prod/p/e9/57/34/99/e9573499094f0ac5b3fbdcc462b883cf.gif</v>
          </cell>
          <cell r="D238" t="str">
            <v>e9573499094f0ac5b3fbdcc462b883cf.gif</v>
          </cell>
          <cell r="E238" t="str">
            <v xml:space="preserve">dynamic </v>
          </cell>
          <cell r="F238">
            <v>6000</v>
          </cell>
          <cell r="G238" t="e">
            <v>#N/A</v>
          </cell>
          <cell r="H238" t="str">
            <v>face_not_found</v>
          </cell>
          <cell r="I238" t="e">
            <v>#N/A</v>
          </cell>
          <cell r="J238">
            <v>120</v>
          </cell>
          <cell r="K238">
            <v>600</v>
          </cell>
          <cell r="L238" t="e">
            <v>#N/A</v>
          </cell>
        </row>
        <row r="239">
          <cell r="B239">
            <v>53090068</v>
          </cell>
          <cell r="C239" t="str">
            <v>https://a248.e.akamai.net/appnexus.download.akamai.com/89298/adnexus-prod/p/63/0b/06/68/630b0668e19e2c074258f6d6d1601323.gif</v>
          </cell>
          <cell r="D239" t="str">
            <v>630b0668e19e2c074258f6d6d1601323.gif</v>
          </cell>
          <cell r="E239" t="str">
            <v xml:space="preserve">dynamic </v>
          </cell>
          <cell r="F239">
            <v>6000</v>
          </cell>
          <cell r="G239" t="e">
            <v>#N/A</v>
          </cell>
          <cell r="H239" t="str">
            <v>face_not_found</v>
          </cell>
          <cell r="I239" t="e">
            <v>#N/A</v>
          </cell>
          <cell r="J239">
            <v>468</v>
          </cell>
          <cell r="K239">
            <v>60</v>
          </cell>
          <cell r="L239" t="e">
            <v>#N/A</v>
          </cell>
        </row>
        <row r="240">
          <cell r="B240">
            <v>68481045</v>
          </cell>
          <cell r="C240" t="str">
            <v>https://vcdn.adnxs.com/p/creative-image/91/66/da/3b/9166da3b-2326-46c0-be0a-f20d9c0d5b1c.gif</v>
          </cell>
          <cell r="D240" t="str">
            <v>9166da3b-2326-46c0-be0a-f20d9c0d5b1c.gif</v>
          </cell>
          <cell r="E240" t="str">
            <v xml:space="preserve">dynamic </v>
          </cell>
          <cell r="F240">
            <v>8000</v>
          </cell>
          <cell r="G240" t="e">
            <v>#N/A</v>
          </cell>
          <cell r="H240" t="str">
            <v>face_not_found</v>
          </cell>
          <cell r="I240" t="e">
            <v>#N/A</v>
          </cell>
          <cell r="J240">
            <v>300</v>
          </cell>
          <cell r="K240">
            <v>250</v>
          </cell>
          <cell r="L240" t="e">
            <v>#N/A</v>
          </cell>
        </row>
        <row r="241">
          <cell r="B241">
            <v>52946958</v>
          </cell>
          <cell r="C241" t="str">
            <v>https://a248.e.akamai.net/appnexus.download.akamai.com/89298/adnexus-prod/p/8f/06/11/31/8f061131907eebc5b9b8f6742b5673d8.gif</v>
          </cell>
          <cell r="D241" t="str">
            <v>8f061131907eebc5b9b8f6742b5673d8.gif</v>
          </cell>
          <cell r="E241" t="str">
            <v xml:space="preserve">dynamic </v>
          </cell>
          <cell r="F241">
            <v>6000</v>
          </cell>
          <cell r="G241" t="e">
            <v>#N/A</v>
          </cell>
          <cell r="H241" t="str">
            <v>face_not_found</v>
          </cell>
          <cell r="I241" t="e">
            <v>#N/A</v>
          </cell>
          <cell r="J241">
            <v>300</v>
          </cell>
          <cell r="K241">
            <v>600</v>
          </cell>
          <cell r="L241" t="e">
            <v>#N/A</v>
          </cell>
        </row>
        <row r="242">
          <cell r="B242">
            <v>52946887</v>
          </cell>
          <cell r="C242" t="str">
            <v>https://a248.e.akamai.net/appnexus.download.akamai.com/89298/adnexus-prod/p/8f/06/11/31/8f061131907eebc5b9b8f6742b5673d8.gif</v>
          </cell>
          <cell r="D242" t="str">
            <v>8f061131907eebc5b9b8f6742b5673d8.gif</v>
          </cell>
          <cell r="E242" t="str">
            <v xml:space="preserve">dynamic </v>
          </cell>
          <cell r="F242">
            <v>6000</v>
          </cell>
          <cell r="G242" t="e">
            <v>#N/A</v>
          </cell>
          <cell r="H242" t="str">
            <v>face_not_found</v>
          </cell>
          <cell r="I242" t="e">
            <v>#N/A</v>
          </cell>
          <cell r="J242">
            <v>300</v>
          </cell>
          <cell r="K242">
            <v>600</v>
          </cell>
          <cell r="L242" t="e">
            <v>#N/A</v>
          </cell>
        </row>
        <row r="243">
          <cell r="B243">
            <v>53089305</v>
          </cell>
          <cell r="C243" t="str">
            <v>https://a248.e.akamai.net/appnexus.download.akamai.com/89298/adnexus-prod/p/e2/d6/6b/ec/e2d66bece2492ef90b46bdfbdfa7b385.gif</v>
          </cell>
          <cell r="D243" t="str">
            <v>e2d66bece2492ef90b46bdfbdfa7b385.gif</v>
          </cell>
          <cell r="E243" t="str">
            <v xml:space="preserve">dynamic </v>
          </cell>
          <cell r="F243">
            <v>6000</v>
          </cell>
          <cell r="G243" t="e">
            <v>#N/A</v>
          </cell>
          <cell r="H243" t="str">
            <v>face_not_found</v>
          </cell>
          <cell r="I243" t="e">
            <v>#N/A</v>
          </cell>
          <cell r="J243">
            <v>728</v>
          </cell>
          <cell r="K243">
            <v>90</v>
          </cell>
          <cell r="L243" t="e">
            <v>#N/A</v>
          </cell>
        </row>
        <row r="244">
          <cell r="B244">
            <v>53090015</v>
          </cell>
          <cell r="C244" t="str">
            <v>https://a248.e.akamai.net/appnexus.download.akamai.com/89298/adnexus-prod/p/63/0b/06/68/630b0668e19e2c074258f6d6d1601323.gif</v>
          </cell>
          <cell r="D244" t="str">
            <v>630b0668e19e2c074258f6d6d1601323.gif</v>
          </cell>
          <cell r="E244" t="str">
            <v xml:space="preserve">dynamic </v>
          </cell>
          <cell r="F244">
            <v>6000</v>
          </cell>
          <cell r="G244" t="e">
            <v>#N/A</v>
          </cell>
          <cell r="H244" t="str">
            <v>face_not_found</v>
          </cell>
          <cell r="I244" t="e">
            <v>#N/A</v>
          </cell>
          <cell r="J244">
            <v>468</v>
          </cell>
          <cell r="K244">
            <v>60</v>
          </cell>
          <cell r="L244" t="e">
            <v>#N/A</v>
          </cell>
        </row>
        <row r="245">
          <cell r="B245">
            <v>66193242</v>
          </cell>
          <cell r="C245" t="str">
            <v>https://vcdn.adnxs.com/p/creative-image/b2/e5/4e/54/b2e54e54-9ba1-43c7-9c8a-3f91ab3ca32f.jpg</v>
          </cell>
          <cell r="D245" t="str">
            <v>b2e54e54-9ba1-43c7-9c8a-3f91ab3ca32f.jpg</v>
          </cell>
          <cell r="E245" t="str">
            <v>static</v>
          </cell>
          <cell r="F245">
            <v>0</v>
          </cell>
          <cell r="G245" t="str">
            <v xml:space="preserve"> car not found</v>
          </cell>
          <cell r="H245" t="str">
            <v>face_not_found</v>
          </cell>
          <cell r="I245" t="str">
            <v xml:space="preserve"> yellow</v>
          </cell>
          <cell r="J245">
            <v>970</v>
          </cell>
          <cell r="K245">
            <v>250</v>
          </cell>
          <cell r="L245" t="str">
            <v xml:space="preserve"> north east </v>
          </cell>
        </row>
        <row r="246">
          <cell r="B246">
            <v>53089287</v>
          </cell>
          <cell r="C246" t="str">
            <v>https://a248.e.akamai.net/appnexus.download.akamai.com/89298/adnexus-prod/p/e1/e2/83/6f/e1e2836f58211deb39ddb3ba36ef93be.gif</v>
          </cell>
          <cell r="D246" t="str">
            <v>e1e2836f58211deb39ddb3ba36ef93be.gif</v>
          </cell>
          <cell r="E246" t="str">
            <v xml:space="preserve">dynamic </v>
          </cell>
          <cell r="F246">
            <v>6000</v>
          </cell>
          <cell r="G246" t="e">
            <v>#N/A</v>
          </cell>
          <cell r="H246" t="str">
            <v>face_not_found</v>
          </cell>
          <cell r="I246" t="e">
            <v>#N/A</v>
          </cell>
          <cell r="J246">
            <v>160</v>
          </cell>
          <cell r="K246">
            <v>600</v>
          </cell>
          <cell r="L246" t="e">
            <v>#N/A</v>
          </cell>
        </row>
        <row r="247">
          <cell r="B247">
            <v>53090029</v>
          </cell>
          <cell r="C247" t="str">
            <v>https://a248.e.akamai.net/appnexus.download.akamai.com/89298/adnexus-prod/p/95/19/49/23/95194923baba143c93a662ceb74fc739.gif</v>
          </cell>
          <cell r="D247" t="str">
            <v>95194923baba143c93a662ceb74fc739.gif</v>
          </cell>
          <cell r="E247" t="str">
            <v xml:space="preserve">dynamic </v>
          </cell>
          <cell r="F247">
            <v>6000</v>
          </cell>
          <cell r="G247" t="e">
            <v>#N/A</v>
          </cell>
          <cell r="H247" t="str">
            <v>face_not_found</v>
          </cell>
          <cell r="I247" t="e">
            <v>#N/A</v>
          </cell>
          <cell r="J247">
            <v>160</v>
          </cell>
          <cell r="K247">
            <v>600</v>
          </cell>
          <cell r="L247" t="e">
            <v>#N/A</v>
          </cell>
        </row>
        <row r="248">
          <cell r="B248">
            <v>68481044</v>
          </cell>
          <cell r="C248" t="str">
            <v>https://vcdn.adnxs.com/p/creative-image/07/c8/3d/11/07c83d11-66f6-4680-87e3-964285966238.gif</v>
          </cell>
          <cell r="D248" t="str">
            <v>07c83d11-66f6-4680-87e3-964285966238.gif</v>
          </cell>
          <cell r="E248" t="str">
            <v xml:space="preserve">dynamic </v>
          </cell>
          <cell r="F248">
            <v>4000</v>
          </cell>
          <cell r="G248" t="e">
            <v>#N/A</v>
          </cell>
          <cell r="H248" t="str">
            <v>face_not_found</v>
          </cell>
          <cell r="I248" t="e">
            <v>#N/A</v>
          </cell>
          <cell r="J248">
            <v>160</v>
          </cell>
          <cell r="K248">
            <v>600</v>
          </cell>
          <cell r="L248" t="e">
            <v>#N/A</v>
          </cell>
        </row>
        <row r="249">
          <cell r="B249">
            <v>68554346</v>
          </cell>
          <cell r="C249" t="str">
            <v>https://vcdn.adnxs.com/p/creative-image/9f/bb/79/c2/9fbb79c2-e597-4428-87e2-a27ea60ec635.gif</v>
          </cell>
          <cell r="D249" t="str">
            <v>9fbb79c2-e597-4428-87e2-a27ea60ec635.gif</v>
          </cell>
          <cell r="E249" t="str">
            <v xml:space="preserve">dynamic </v>
          </cell>
          <cell r="F249">
            <v>4900</v>
          </cell>
          <cell r="G249" t="e">
            <v>#N/A</v>
          </cell>
          <cell r="H249" t="str">
            <v>face_not_found</v>
          </cell>
          <cell r="I249" t="e">
            <v>#N/A</v>
          </cell>
          <cell r="J249">
            <v>300</v>
          </cell>
          <cell r="K249">
            <v>250</v>
          </cell>
          <cell r="L249" t="e">
            <v>#N/A</v>
          </cell>
        </row>
        <row r="250">
          <cell r="B250">
            <v>68554944</v>
          </cell>
          <cell r="C250" t="str">
            <v>https://vcdn.adnxs.com/p/creative-image/e7/c1/c3/ed/e7c1c3ed-4f5e-430d-b8a0-a64d2cfb50e7.gif</v>
          </cell>
          <cell r="D250" t="str">
            <v>e7c1c3ed-4f5e-430d-b8a0-a64d2cfb50e7.gif</v>
          </cell>
          <cell r="E250" t="str">
            <v xml:space="preserve">dynamic </v>
          </cell>
          <cell r="F250">
            <v>7200</v>
          </cell>
          <cell r="G250" t="e">
            <v>#N/A</v>
          </cell>
          <cell r="H250" t="str">
            <v>face_not_found</v>
          </cell>
          <cell r="I250" t="e">
            <v>#N/A</v>
          </cell>
          <cell r="J250">
            <v>320</v>
          </cell>
          <cell r="K250">
            <v>50</v>
          </cell>
          <cell r="L250" t="e">
            <v>#N/A</v>
          </cell>
        </row>
        <row r="251">
          <cell r="B251">
            <v>68554348</v>
          </cell>
          <cell r="C251" t="str">
            <v>https://vcdn.adnxs.com/p/creative-image/29/7b/f6/f9/297bf6f9-3bf2-41fd-b67d-104fd97b4b10.gif</v>
          </cell>
          <cell r="D251" t="str">
            <v>297bf6f9-3bf2-41fd-b67d-104fd97b4b10.gif</v>
          </cell>
          <cell r="E251" t="str">
            <v xml:space="preserve">dynamic </v>
          </cell>
          <cell r="F251">
            <v>7200</v>
          </cell>
          <cell r="G251" t="e">
            <v>#N/A</v>
          </cell>
          <cell r="H251" t="str">
            <v>face_not_found</v>
          </cell>
          <cell r="I251" t="e">
            <v>#N/A</v>
          </cell>
          <cell r="J251">
            <v>320</v>
          </cell>
          <cell r="K251">
            <v>50</v>
          </cell>
          <cell r="L251" t="e">
            <v>#N/A</v>
          </cell>
        </row>
        <row r="252">
          <cell r="B252">
            <v>53089986</v>
          </cell>
          <cell r="C252" t="str">
            <v>https://a248.e.akamai.net/appnexus.download.akamai.com/89298/adnexus-prod/p/eb/43/59/a8/eb4359a8f15e57158e902b344d8287fb.gif</v>
          </cell>
          <cell r="D252" t="str">
            <v>eb4359a8f15e57158e902b344d8287fb.gif</v>
          </cell>
          <cell r="E252" t="str">
            <v xml:space="preserve">dynamic </v>
          </cell>
          <cell r="F252">
            <v>6000</v>
          </cell>
          <cell r="G252" t="e">
            <v>#N/A</v>
          </cell>
          <cell r="H252" t="str">
            <v>face_not_found</v>
          </cell>
          <cell r="I252" t="e">
            <v>#N/A</v>
          </cell>
          <cell r="J252">
            <v>300</v>
          </cell>
          <cell r="K252">
            <v>250</v>
          </cell>
          <cell r="L252" t="e">
            <v>#N/A</v>
          </cell>
        </row>
        <row r="253">
          <cell r="B253">
            <v>52946829</v>
          </cell>
          <cell r="C253" t="str">
            <v>https://a248.e.akamai.net/appnexus.download.akamai.com/89298/adnexus-prod/p/8f/06/11/31/8f061131907eebc5b9b8f6742b5673d8.gif</v>
          </cell>
          <cell r="D253" t="str">
            <v>8f061131907eebc5b9b8f6742b5673d8.gif</v>
          </cell>
          <cell r="E253" t="str">
            <v xml:space="preserve">dynamic </v>
          </cell>
          <cell r="F253">
            <v>6000</v>
          </cell>
          <cell r="G253" t="e">
            <v>#N/A</v>
          </cell>
          <cell r="H253" t="str">
            <v>face_not_found</v>
          </cell>
          <cell r="I253" t="e">
            <v>#N/A</v>
          </cell>
          <cell r="J253">
            <v>300</v>
          </cell>
          <cell r="K253">
            <v>600</v>
          </cell>
          <cell r="L253" t="e">
            <v>#N/A</v>
          </cell>
        </row>
        <row r="254">
          <cell r="B254">
            <v>53089343</v>
          </cell>
          <cell r="C254" t="str">
            <v>https://a248.e.akamai.net/appnexus.download.akamai.com/89298/adnexus-prod/p/71/df/b3/38/71dfb338debb63ccc2bcdea214c3b330.gif</v>
          </cell>
          <cell r="D254" t="str">
            <v>71dfb338debb63ccc2bcdea214c3b330.gif</v>
          </cell>
          <cell r="E254" t="str">
            <v xml:space="preserve">dynamic </v>
          </cell>
          <cell r="F254">
            <v>6000</v>
          </cell>
          <cell r="G254" t="e">
            <v>#N/A</v>
          </cell>
          <cell r="H254" t="str">
            <v>face_not_found</v>
          </cell>
          <cell r="I254" t="e">
            <v>#N/A</v>
          </cell>
          <cell r="J254">
            <v>300</v>
          </cell>
          <cell r="K254">
            <v>50</v>
          </cell>
          <cell r="L254" t="e">
            <v>#N/A</v>
          </cell>
        </row>
        <row r="255">
          <cell r="B255">
            <v>52948051</v>
          </cell>
          <cell r="C255" t="str">
            <v>https://a248.e.akamai.net/appnexus.download.akamai.com/89298/adnexus-prod/p/2f/74/03/09/2f7403098125579bf23e741658174510.gif</v>
          </cell>
          <cell r="D255" t="str">
            <v>2f7403098125579bf23e741658174510.gif</v>
          </cell>
          <cell r="E255" t="str">
            <v xml:space="preserve">dynamic </v>
          </cell>
          <cell r="F255">
            <v>6000</v>
          </cell>
          <cell r="G255" t="e">
            <v>#N/A</v>
          </cell>
          <cell r="H255" t="str">
            <v>face_not_found</v>
          </cell>
          <cell r="I255" t="e">
            <v>#N/A</v>
          </cell>
          <cell r="J255">
            <v>970</v>
          </cell>
          <cell r="K255">
            <v>250</v>
          </cell>
          <cell r="L255" t="e">
            <v>#N/A</v>
          </cell>
        </row>
        <row r="256">
          <cell r="B256">
            <v>41165332</v>
          </cell>
          <cell r="C256" t="str">
            <v>https://a248.e.akamai.net/appnexus.download.akamai.com/89298/adnexus-prod/p/05/9f/88/cb/059f88cb0fd0b62577b3e4abac42d325.jpg</v>
          </cell>
          <cell r="D256" t="str">
            <v>059f88cb0fd0b62577b3e4abac42d325.jpg</v>
          </cell>
          <cell r="E256" t="str">
            <v>static</v>
          </cell>
          <cell r="F256">
            <v>0</v>
          </cell>
          <cell r="G256" t="str">
            <v xml:space="preserve"> car not found</v>
          </cell>
          <cell r="H256" t="str">
            <v>face_not_found</v>
          </cell>
          <cell r="I256" t="str">
            <v xml:space="preserve"> white</v>
          </cell>
          <cell r="J256">
            <v>160</v>
          </cell>
          <cell r="K256">
            <v>600</v>
          </cell>
          <cell r="L256" t="str">
            <v xml:space="preserve"> north east </v>
          </cell>
        </row>
        <row r="257">
          <cell r="B257">
            <v>53089311</v>
          </cell>
          <cell r="C257" t="str">
            <v>https://a248.e.akamai.net/appnexus.download.akamai.com/89298/adnexus-prod/p/e1/e2/83/6f/e1e2836f58211deb39ddb3ba36ef93be.gif</v>
          </cell>
          <cell r="D257" t="str">
            <v>e1e2836f58211deb39ddb3ba36ef93be.gif</v>
          </cell>
          <cell r="E257" t="str">
            <v xml:space="preserve">dynamic </v>
          </cell>
          <cell r="F257">
            <v>6000</v>
          </cell>
          <cell r="G257" t="e">
            <v>#N/A</v>
          </cell>
          <cell r="H257" t="str">
            <v>face_not_found</v>
          </cell>
          <cell r="I257" t="e">
            <v>#N/A</v>
          </cell>
          <cell r="J257">
            <v>160</v>
          </cell>
          <cell r="K257">
            <v>600</v>
          </cell>
          <cell r="L257" t="e">
            <v>#N/A</v>
          </cell>
        </row>
        <row r="258">
          <cell r="B258">
            <v>53090036</v>
          </cell>
          <cell r="C258" t="str">
            <v>https://a248.e.akamai.net/appnexus.download.akamai.com/89298/adnexus-prod/p/16/ba/32/27/16ba322725cf328244caefe0fd811636.gif</v>
          </cell>
          <cell r="D258" t="str">
            <v>16ba322725cf328244caefe0fd811636.gif</v>
          </cell>
          <cell r="E258" t="str">
            <v xml:space="preserve">dynamic </v>
          </cell>
          <cell r="F258">
            <v>6000</v>
          </cell>
          <cell r="G258" t="e">
            <v>#N/A</v>
          </cell>
          <cell r="H258" t="str">
            <v>face_not_found</v>
          </cell>
          <cell r="I258" t="e">
            <v>#N/A</v>
          </cell>
          <cell r="J258">
            <v>300</v>
          </cell>
          <cell r="K258">
            <v>50</v>
          </cell>
          <cell r="L258" t="e">
            <v>#N/A</v>
          </cell>
        </row>
        <row r="259">
          <cell r="B259">
            <v>52950817</v>
          </cell>
          <cell r="C259" t="str">
            <v>https://a248.e.akamai.net/appnexus.download.akamai.com/89298/adnexus-prod/p/eb/9f/e9/6f/eb9fe96ffbc46c589a5d86be95da5cfd.gif</v>
          </cell>
          <cell r="D259" t="str">
            <v>eb9fe96ffbc46c589a5d86be95da5cfd.gif</v>
          </cell>
          <cell r="E259" t="str">
            <v xml:space="preserve">dynamic </v>
          </cell>
          <cell r="F259">
            <v>6000</v>
          </cell>
          <cell r="G259" t="e">
            <v>#N/A</v>
          </cell>
          <cell r="H259" t="str">
            <v>face_not_found</v>
          </cell>
          <cell r="I259" t="e">
            <v>#N/A</v>
          </cell>
          <cell r="J259">
            <v>970</v>
          </cell>
          <cell r="K259">
            <v>250</v>
          </cell>
          <cell r="L259" t="e">
            <v>#N/A</v>
          </cell>
        </row>
        <row r="260">
          <cell r="B260">
            <v>53090053</v>
          </cell>
          <cell r="C260" t="str">
            <v>https://a248.e.akamai.net/appnexus.download.akamai.com/89298/adnexus-prod/p/58/ba/bb/c3/58babbc3d0d317ef4979d8bd916135d3.gif</v>
          </cell>
          <cell r="D260" t="str">
            <v>58babbc3d0d317ef4979d8bd916135d3.gif</v>
          </cell>
          <cell r="E260" t="str">
            <v xml:space="preserve">dynamic </v>
          </cell>
          <cell r="F260">
            <v>6000</v>
          </cell>
          <cell r="G260" t="e">
            <v>#N/A</v>
          </cell>
          <cell r="H260" t="str">
            <v>face_not_found</v>
          </cell>
          <cell r="I260" t="e">
            <v>#N/A</v>
          </cell>
          <cell r="J260">
            <v>120</v>
          </cell>
          <cell r="K260">
            <v>600</v>
          </cell>
          <cell r="L260" t="e">
            <v>#N/A</v>
          </cell>
        </row>
        <row r="261">
          <cell r="B261">
            <v>41176386</v>
          </cell>
          <cell r="C261" t="str">
            <v>https://a248.e.akamai.net/appnexus.download.akamai.com/89298/adnexus-prod/p/44/bd/b6/98/44bdb698542482045318d9c3d2b6ea45.jpg</v>
          </cell>
          <cell r="D261" t="str">
            <v>44bdb698542482045318d9c3d2b6ea45.jpg</v>
          </cell>
          <cell r="E261" t="str">
            <v>static</v>
          </cell>
          <cell r="F261">
            <v>0</v>
          </cell>
          <cell r="G261" t="str">
            <v xml:space="preserve"> car not found</v>
          </cell>
          <cell r="H261" t="str">
            <v>face_not_found</v>
          </cell>
          <cell r="I261" t="str">
            <v xml:space="preserve"> red</v>
          </cell>
          <cell r="J261">
            <v>160</v>
          </cell>
          <cell r="K261">
            <v>600</v>
          </cell>
          <cell r="L261" t="str">
            <v xml:space="preserve"> north </v>
          </cell>
        </row>
        <row r="262">
          <cell r="B262">
            <v>68554347</v>
          </cell>
          <cell r="C262" t="str">
            <v>https://vcdn.adnxs.com/p/creative-image/45/0f/c1/2b/450fc12b-a058-473d-a9f6-79ff212ad64f.gif</v>
          </cell>
          <cell r="D262" t="str">
            <v>450fc12b-a058-473d-a9f6-79ff212ad64f.gif</v>
          </cell>
          <cell r="E262" t="str">
            <v xml:space="preserve">dynamic </v>
          </cell>
          <cell r="F262">
            <v>6000</v>
          </cell>
          <cell r="G262" t="e">
            <v>#N/A</v>
          </cell>
          <cell r="H262" t="str">
            <v>face_not_found</v>
          </cell>
          <cell r="I262" t="e">
            <v>#N/A</v>
          </cell>
          <cell r="J262">
            <v>728</v>
          </cell>
          <cell r="K262">
            <v>90</v>
          </cell>
          <cell r="L262" t="e">
            <v>#N/A</v>
          </cell>
        </row>
        <row r="263">
          <cell r="B263">
            <v>53089322</v>
          </cell>
          <cell r="C263" t="str">
            <v>https://a248.e.akamai.net/appnexus.download.akamai.com/89298/adnexus-prod/p/5f/b2/e3/a5/5fb2e3a5623bbdbf427fc33c115eebd8.gif</v>
          </cell>
          <cell r="D263" t="str">
            <v>5fb2e3a5623bbdbf427fc33c115eebd8.gif</v>
          </cell>
          <cell r="E263" t="str">
            <v xml:space="preserve">dynamic </v>
          </cell>
          <cell r="F263">
            <v>6000</v>
          </cell>
          <cell r="G263" t="e">
            <v>#N/A</v>
          </cell>
          <cell r="H263" t="str">
            <v>face_not_found</v>
          </cell>
          <cell r="I263" t="e">
            <v>#N/A</v>
          </cell>
          <cell r="J263">
            <v>468</v>
          </cell>
          <cell r="K263">
            <v>60</v>
          </cell>
          <cell r="L263" t="e">
            <v>#N/A</v>
          </cell>
        </row>
        <row r="264">
          <cell r="B264">
            <v>53090062</v>
          </cell>
          <cell r="C264" t="str">
            <v>https://a248.e.akamai.net/appnexus.download.akamai.com/89298/adnexus-prod/p/16/ba/32/27/16ba322725cf328244caefe0fd811636.gif</v>
          </cell>
          <cell r="D264" t="str">
            <v>16ba322725cf328244caefe0fd811636.gif</v>
          </cell>
          <cell r="E264" t="str">
            <v xml:space="preserve">dynamic </v>
          </cell>
          <cell r="F264">
            <v>6000</v>
          </cell>
          <cell r="G264" t="e">
            <v>#N/A</v>
          </cell>
          <cell r="H264" t="str">
            <v>face_not_found</v>
          </cell>
          <cell r="I264" t="e">
            <v>#N/A</v>
          </cell>
          <cell r="J264">
            <v>300</v>
          </cell>
          <cell r="K264">
            <v>50</v>
          </cell>
          <cell r="L264" t="e">
            <v>#N/A</v>
          </cell>
        </row>
        <row r="265">
          <cell r="B265">
            <v>63785522</v>
          </cell>
          <cell r="C265" t="str">
            <v>https://vcdn.adnxs.com/p/creative-image/46/8f/32/ef/468f32ef-d288-4b77-939e-08a61da308d1.gif</v>
          </cell>
          <cell r="D265" t="str">
            <v>468f32ef-d288-4b77-939e-08a61da308d1.gif</v>
          </cell>
          <cell r="E265" t="str">
            <v xml:space="preserve">dynamic </v>
          </cell>
          <cell r="F265">
            <v>6000</v>
          </cell>
          <cell r="G265" t="e">
            <v>#N/A</v>
          </cell>
          <cell r="H265" t="str">
            <v>face_not_found</v>
          </cell>
          <cell r="I265" t="e">
            <v>#N/A</v>
          </cell>
          <cell r="J265">
            <v>320</v>
          </cell>
          <cell r="K265">
            <v>50</v>
          </cell>
          <cell r="L265" t="e">
            <v>#N/A</v>
          </cell>
        </row>
        <row r="266">
          <cell r="B266">
            <v>52950820</v>
          </cell>
          <cell r="C266" t="str">
            <v>https://a248.e.akamai.net/appnexus.download.akamai.com/89298/adnexus-prod/p/24/57/16/59/24571659c25e00177ef6dbdec51a8bfb.gif</v>
          </cell>
          <cell r="D266" t="str">
            <v>24571659c25e00177ef6dbdec51a8bfb.gif</v>
          </cell>
          <cell r="E266" t="str">
            <v xml:space="preserve">dynamic </v>
          </cell>
          <cell r="F266">
            <v>6000</v>
          </cell>
          <cell r="G266" t="e">
            <v>#N/A</v>
          </cell>
          <cell r="H266" t="str">
            <v>face_not_found</v>
          </cell>
          <cell r="I266" t="e">
            <v>#N/A</v>
          </cell>
          <cell r="J266">
            <v>300</v>
          </cell>
          <cell r="K266">
            <v>600</v>
          </cell>
          <cell r="L266" t="e">
            <v>#N/A</v>
          </cell>
        </row>
        <row r="267">
          <cell r="B267">
            <v>68481331</v>
          </cell>
          <cell r="C267" t="str">
            <v>https://vcdn.adnxs.com/p/creative-image/a6/33/0d/db/a6330ddb-18ae-4321-a1ed-549e8fe77e1d.gif</v>
          </cell>
          <cell r="D267" t="str">
            <v>a6330ddb-18ae-4321-a1ed-549e8fe77e1d.gif</v>
          </cell>
          <cell r="E267" t="str">
            <v xml:space="preserve">dynamic </v>
          </cell>
          <cell r="F267">
            <v>6000</v>
          </cell>
          <cell r="G267" t="e">
            <v>#N/A</v>
          </cell>
          <cell r="H267" t="str">
            <v>face_not_found</v>
          </cell>
          <cell r="I267" t="e">
            <v>#N/A</v>
          </cell>
          <cell r="J267">
            <v>320</v>
          </cell>
          <cell r="K267">
            <v>50</v>
          </cell>
          <cell r="L267" t="e">
            <v>#N/A</v>
          </cell>
        </row>
        <row r="268">
          <cell r="B268">
            <v>53089348</v>
          </cell>
          <cell r="C268" t="str">
            <v>https://a248.e.akamai.net/appnexus.download.akamai.com/89298/adnexus-prod/p/e2/d6/6b/ec/e2d66bece2492ef90b46bdfbdfa7b385.gif</v>
          </cell>
          <cell r="D268" t="str">
            <v>e2d66bece2492ef90b46bdfbdfa7b385.gif</v>
          </cell>
          <cell r="E268" t="str">
            <v xml:space="preserve">dynamic </v>
          </cell>
          <cell r="F268">
            <v>6000</v>
          </cell>
          <cell r="G268" t="e">
            <v>#N/A</v>
          </cell>
          <cell r="H268" t="str">
            <v>face_not_found</v>
          </cell>
          <cell r="I268" t="e">
            <v>#N/A</v>
          </cell>
          <cell r="J268">
            <v>728</v>
          </cell>
          <cell r="K268">
            <v>90</v>
          </cell>
          <cell r="L268" t="e">
            <v>#N/A</v>
          </cell>
        </row>
        <row r="269">
          <cell r="B269">
            <v>53090043</v>
          </cell>
          <cell r="C269" t="str">
            <v>https://a248.e.akamai.net/appnexus.download.akamai.com/89298/adnexus-prod/p/24/2f/4a/15/242f4a1555f3e49b603727c4ee9fecbc.gif</v>
          </cell>
          <cell r="D269" t="str">
            <v>242f4a1555f3e49b603727c4ee9fecbc.gif</v>
          </cell>
          <cell r="E269" t="str">
            <v xml:space="preserve">dynamic </v>
          </cell>
          <cell r="F269">
            <v>6000</v>
          </cell>
          <cell r="G269" t="e">
            <v>#N/A</v>
          </cell>
          <cell r="H269" t="str">
            <v>face_not_found</v>
          </cell>
          <cell r="I269" t="e">
            <v>#N/A</v>
          </cell>
          <cell r="J269">
            <v>728</v>
          </cell>
          <cell r="K269">
            <v>90</v>
          </cell>
          <cell r="L269" t="e">
            <v>#N/A</v>
          </cell>
        </row>
        <row r="270">
          <cell r="B270">
            <v>53090007</v>
          </cell>
          <cell r="C270" t="str">
            <v>https://a248.e.akamai.net/appnexus.download.akamai.com/89298/adnexus-prod/p/eb/43/59/a8/eb4359a8f15e57158e902b344d8287fb.gif</v>
          </cell>
          <cell r="D270" t="str">
            <v>eb4359a8f15e57158e902b344d8287fb.gif</v>
          </cell>
          <cell r="E270" t="str">
            <v xml:space="preserve">dynamic </v>
          </cell>
          <cell r="F270">
            <v>6000</v>
          </cell>
          <cell r="G270" t="e">
            <v>#N/A</v>
          </cell>
          <cell r="H270" t="str">
            <v>face_not_found</v>
          </cell>
          <cell r="I270" t="e">
            <v>#N/A</v>
          </cell>
          <cell r="J270">
            <v>300</v>
          </cell>
          <cell r="K270">
            <v>250</v>
          </cell>
          <cell r="L270" t="e">
            <v>#N/A</v>
          </cell>
        </row>
        <row r="271">
          <cell r="B271">
            <v>53089270</v>
          </cell>
          <cell r="C271" t="str">
            <v>https://a248.e.akamai.net/appnexus.download.akamai.com/89298/adnexus-prod/p/e2/d6/6b/ec/e2d66bece2492ef90b46bdfbdfa7b385.gif</v>
          </cell>
          <cell r="D271" t="str">
            <v>e2d66bece2492ef90b46bdfbdfa7b385.gif</v>
          </cell>
          <cell r="E271" t="str">
            <v xml:space="preserve">dynamic </v>
          </cell>
          <cell r="F271">
            <v>6000</v>
          </cell>
          <cell r="G271" t="e">
            <v>#N/A</v>
          </cell>
          <cell r="H271" t="str">
            <v>face_not_found</v>
          </cell>
          <cell r="I271" t="e">
            <v>#N/A</v>
          </cell>
          <cell r="J271">
            <v>728</v>
          </cell>
          <cell r="K271">
            <v>90</v>
          </cell>
          <cell r="L271" t="e">
            <v>#N/A</v>
          </cell>
        </row>
        <row r="272">
          <cell r="B272">
            <v>53089331</v>
          </cell>
          <cell r="C272" t="str">
            <v>https://a248.e.akamai.net/appnexus.download.akamai.com/89298/adnexus-prod/p/e9/57/34/99/e9573499094f0ac5b3fbdcc462b883cf.gif</v>
          </cell>
          <cell r="D272" t="str">
            <v>e9573499094f0ac5b3fbdcc462b883cf.gif</v>
          </cell>
          <cell r="E272" t="str">
            <v xml:space="preserve">dynamic </v>
          </cell>
          <cell r="F272">
            <v>6000</v>
          </cell>
          <cell r="G272" t="e">
            <v>#N/A</v>
          </cell>
          <cell r="H272" t="str">
            <v>face_not_found</v>
          </cell>
          <cell r="I272" t="e">
            <v>#N/A</v>
          </cell>
          <cell r="J272">
            <v>120</v>
          </cell>
          <cell r="K272">
            <v>600</v>
          </cell>
          <cell r="L272" t="e">
            <v>#N/A</v>
          </cell>
        </row>
        <row r="273">
          <cell r="B273">
            <v>41851320</v>
          </cell>
          <cell r="C273" t="str">
            <v>https://a248.e.akamai.net/appnexus.download.akamai.com/89298/adnexus-prod/p/b5/8d/b1/7f/b58db17f3c35f7c0f8a640b10911b244.jpg</v>
          </cell>
          <cell r="D273" t="str">
            <v>b58db17f3c35f7c0f8a640b10911b244.jpg</v>
          </cell>
          <cell r="E273" t="str">
            <v>static</v>
          </cell>
          <cell r="F273">
            <v>0</v>
          </cell>
          <cell r="G273" t="str">
            <v xml:space="preserve"> car not found</v>
          </cell>
          <cell r="H273" t="str">
            <v>face_not_found</v>
          </cell>
          <cell r="I273" t="str">
            <v xml:space="preserve"> white</v>
          </cell>
          <cell r="J273">
            <v>250</v>
          </cell>
          <cell r="K273">
            <v>250</v>
          </cell>
          <cell r="L273" t="str">
            <v>north</v>
          </cell>
        </row>
        <row r="274">
          <cell r="B274">
            <v>66194908</v>
          </cell>
          <cell r="C274" t="str">
            <v>https://vcdn.adnxs.com/p/creative-image/d6/52/53/7e/d652537e-eca9-4d28-b8b4-10dc632cc5b1.jpg</v>
          </cell>
          <cell r="D274" t="str">
            <v>d652537e-eca9-4d28-b8b4-10dc632cc5b1.jpg</v>
          </cell>
          <cell r="E274" t="str">
            <v>static</v>
          </cell>
          <cell r="F274">
            <v>0</v>
          </cell>
          <cell r="G274" t="str">
            <v xml:space="preserve"> car not found</v>
          </cell>
          <cell r="H274" t="str">
            <v>face_not_found</v>
          </cell>
          <cell r="I274" t="str">
            <v xml:space="preserve"> black</v>
          </cell>
          <cell r="J274">
            <v>320</v>
          </cell>
          <cell r="K274">
            <v>50</v>
          </cell>
          <cell r="L274" t="str">
            <v xml:space="preserve"> north east </v>
          </cell>
        </row>
        <row r="275">
          <cell r="B275">
            <v>65400476</v>
          </cell>
          <cell r="C275" t="str">
            <v>https://vcdn.adnxs.com/p/creative-image/63/41/91/25/63419125-402a-4e5f-8d6c-d76af68fc940.jpg</v>
          </cell>
          <cell r="D275" t="str">
            <v>63419125-402a-4e5f-8d6c-d76af68fc940.jpg</v>
          </cell>
          <cell r="E275" t="str">
            <v>static</v>
          </cell>
          <cell r="F275">
            <v>0</v>
          </cell>
          <cell r="G275" t="str">
            <v xml:space="preserve"> car not found</v>
          </cell>
          <cell r="H275" t="str">
            <v>face_not_found</v>
          </cell>
          <cell r="I275" t="str">
            <v xml:space="preserve"> teal</v>
          </cell>
          <cell r="J275">
            <v>320</v>
          </cell>
          <cell r="K275">
            <v>50</v>
          </cell>
          <cell r="L275" t="str">
            <v xml:space="preserve"> south </v>
          </cell>
        </row>
        <row r="276">
          <cell r="B276">
            <v>41176424</v>
          </cell>
          <cell r="C276" t="str">
            <v>https://a248.e.akamai.net/appnexus.download.akamai.com/89298/adnexus-prod/p/4e/ba/10/73/4eba1073dae351efae779e637dc4fdcf.jpg</v>
          </cell>
          <cell r="D276" t="str">
            <v>4eba1073dae351efae779e637dc4fdcf.jpg</v>
          </cell>
          <cell r="E276" t="str">
            <v>static</v>
          </cell>
          <cell r="F276">
            <v>0</v>
          </cell>
          <cell r="G276" t="str">
            <v xml:space="preserve"> car not found</v>
          </cell>
          <cell r="H276" t="str">
            <v>face_not_found</v>
          </cell>
          <cell r="I276" t="str">
            <v xml:space="preserve"> black</v>
          </cell>
          <cell r="J276">
            <v>728</v>
          </cell>
          <cell r="K276">
            <v>90</v>
          </cell>
          <cell r="L276" t="str">
            <v xml:space="preserve"> centre </v>
          </cell>
        </row>
        <row r="277">
          <cell r="B277">
            <v>68554319</v>
          </cell>
          <cell r="C277" t="str">
            <v>https://vcdn.adnxs.com/p/creative-image/a1/5d/7f/c4/a15d7fc4-9be5-413b-8866-c3b22a4dc105.gif</v>
          </cell>
          <cell r="D277" t="str">
            <v>a15d7fc4-9be5-413b-8866-c3b22a4dc105.gif</v>
          </cell>
          <cell r="E277" t="str">
            <v xml:space="preserve">dynamic </v>
          </cell>
          <cell r="F277">
            <v>6000</v>
          </cell>
          <cell r="G277" t="e">
            <v>#N/A</v>
          </cell>
          <cell r="H277" t="str">
            <v>face_not_found</v>
          </cell>
          <cell r="I277" t="e">
            <v>#N/A</v>
          </cell>
          <cell r="J277">
            <v>300</v>
          </cell>
          <cell r="K277">
            <v>250</v>
          </cell>
          <cell r="L277" t="e">
            <v>#N/A</v>
          </cell>
        </row>
        <row r="278">
          <cell r="B278">
            <v>68555027</v>
          </cell>
          <cell r="C278" t="str">
            <v>https://vcdn.adnxs.com/p/creative-image/19/3b/f7/26/193bf726-1863-4b72-a5fe-f955e4b46fde.GIF</v>
          </cell>
          <cell r="D278" t="str">
            <v>193bf726-1863-4b72-a5fe-f955e4b46fde.GIF</v>
          </cell>
          <cell r="E278" t="str">
            <v xml:space="preserve">dynamic </v>
          </cell>
          <cell r="F278">
            <v>6000</v>
          </cell>
          <cell r="G278" t="e">
            <v>#N/A</v>
          </cell>
          <cell r="H278" t="str">
            <v>face_not_found</v>
          </cell>
          <cell r="I278" t="e">
            <v>#N/A</v>
          </cell>
          <cell r="J278">
            <v>728</v>
          </cell>
          <cell r="K278">
            <v>90</v>
          </cell>
          <cell r="L278" t="e">
            <v>#N/A</v>
          </cell>
        </row>
        <row r="279">
          <cell r="B279">
            <v>53089318</v>
          </cell>
          <cell r="C279" t="str">
            <v>https://a248.e.akamai.net/appnexus.download.akamai.com/89298/adnexus-prod/p/71/df/b3/38/71dfb338debb63ccc2bcdea214c3b330.gif</v>
          </cell>
          <cell r="D279" t="str">
            <v>71dfb338debb63ccc2bcdea214c3b330.gif</v>
          </cell>
          <cell r="E279" t="str">
            <v xml:space="preserve">dynamic </v>
          </cell>
          <cell r="F279">
            <v>6000</v>
          </cell>
          <cell r="G279" t="e">
            <v>#N/A</v>
          </cell>
          <cell r="H279" t="str">
            <v>face_not_found</v>
          </cell>
          <cell r="I279" t="e">
            <v>#N/A</v>
          </cell>
          <cell r="J279">
            <v>300</v>
          </cell>
          <cell r="K279">
            <v>50</v>
          </cell>
          <cell r="L279" t="e">
            <v>#N/A</v>
          </cell>
        </row>
        <row r="280">
          <cell r="B280">
            <v>53090074</v>
          </cell>
          <cell r="C280" t="str">
            <v>https://a248.e.akamai.net/appnexus.download.akamai.com/89298/adnexus-prod/p/24/2f/4a/15/242f4a1555f3e49b603727c4ee9fecbc.gif</v>
          </cell>
          <cell r="D280" t="str">
            <v>242f4a1555f3e49b603727c4ee9fecbc.gif</v>
          </cell>
          <cell r="E280" t="str">
            <v xml:space="preserve">dynamic </v>
          </cell>
          <cell r="F280">
            <v>6000</v>
          </cell>
          <cell r="G280" t="e">
            <v>#N/A</v>
          </cell>
          <cell r="H280" t="str">
            <v>face_not_found</v>
          </cell>
          <cell r="I280" t="e">
            <v>#N/A</v>
          </cell>
          <cell r="J280">
            <v>728</v>
          </cell>
          <cell r="K280">
            <v>90</v>
          </cell>
          <cell r="L280" t="e">
            <v>#N/A</v>
          </cell>
        </row>
        <row r="281">
          <cell r="B281">
            <v>68481340</v>
          </cell>
          <cell r="C281" t="str">
            <v>https://vcdn.adnxs.com/p/creative-image/17/8e/ac/7e/178eac7e-0c62-4cbe-9784-41933b6ee6e5.GIF</v>
          </cell>
          <cell r="D281" t="str">
            <v>178eac7e-0c62-4cbe-9784-41933b6ee6e5.GIF</v>
          </cell>
          <cell r="E281" t="str">
            <v xml:space="preserve">dynamic </v>
          </cell>
          <cell r="F281">
            <v>5100</v>
          </cell>
          <cell r="G281" t="e">
            <v>#N/A</v>
          </cell>
          <cell r="H281" t="str">
            <v>face_not_found</v>
          </cell>
          <cell r="I281" t="e">
            <v>#N/A</v>
          </cell>
          <cell r="J281">
            <v>728</v>
          </cell>
          <cell r="K281">
            <v>90</v>
          </cell>
          <cell r="L281" t="e">
            <v>#N/A</v>
          </cell>
        </row>
        <row r="282">
          <cell r="B282">
            <v>52950825</v>
          </cell>
          <cell r="C282" t="str">
            <v>https://a248.e.akamai.net/appnexus.download.akamai.com/89298/adnexus-prod/p/eb/9f/e9/6f/eb9fe96ffbc46c589a5d86be95da5cfd.gif</v>
          </cell>
          <cell r="D282" t="str">
            <v>eb9fe96ffbc46c589a5d86be95da5cfd.gif</v>
          </cell>
          <cell r="E282" t="str">
            <v xml:space="preserve">dynamic </v>
          </cell>
          <cell r="F282">
            <v>6000</v>
          </cell>
          <cell r="G282" t="e">
            <v>#N/A</v>
          </cell>
          <cell r="H282" t="str">
            <v>face_not_found</v>
          </cell>
          <cell r="I282" t="e">
            <v>#N/A</v>
          </cell>
          <cell r="J282">
            <v>970</v>
          </cell>
          <cell r="K282">
            <v>250</v>
          </cell>
          <cell r="L282" t="e">
            <v>#N/A</v>
          </cell>
        </row>
        <row r="283">
          <cell r="B283">
            <v>65399645</v>
          </cell>
          <cell r="C283" t="str">
            <v>https://vcdn.adnxs.com/p/creative-image/16/ba/f1/fc/16baf1fc-9ac6-4128-9324-aa86c1273025.jpg</v>
          </cell>
          <cell r="D283" t="str">
            <v>16baf1fc-9ac6-4128-9324-aa86c1273025.jpg</v>
          </cell>
          <cell r="E283" t="str">
            <v>static</v>
          </cell>
          <cell r="F283">
            <v>0</v>
          </cell>
          <cell r="G283" t="str">
            <v xml:space="preserve"> car not found</v>
          </cell>
          <cell r="H283" t="str">
            <v>face_not_found</v>
          </cell>
          <cell r="I283" t="str">
            <v xml:space="preserve"> teal</v>
          </cell>
          <cell r="J283">
            <v>320</v>
          </cell>
          <cell r="K283">
            <v>50</v>
          </cell>
          <cell r="L283" t="str">
            <v xml:space="preserve"> south east </v>
          </cell>
        </row>
        <row r="284">
          <cell r="B284">
            <v>53089255</v>
          </cell>
          <cell r="C284" t="str">
            <v>https://a248.e.akamai.net/appnexus.download.akamai.com/89298/adnexus-prod/p/c2/62/28/6a/c262286a4a3c247b517aaa2880ad5c21.gif</v>
          </cell>
          <cell r="D284" t="str">
            <v>c262286a4a3c247b517aaa2880ad5c21.gif</v>
          </cell>
          <cell r="E284" t="str">
            <v xml:space="preserve">dynamic </v>
          </cell>
          <cell r="F284">
            <v>6000</v>
          </cell>
          <cell r="G284" t="e">
            <v>#N/A</v>
          </cell>
          <cell r="H284" t="str">
            <v>face_not_found</v>
          </cell>
          <cell r="I284" t="e">
            <v>#N/A</v>
          </cell>
          <cell r="J284">
            <v>300</v>
          </cell>
          <cell r="K284">
            <v>250</v>
          </cell>
          <cell r="L284" t="e">
            <v>#N/A</v>
          </cell>
        </row>
        <row r="285">
          <cell r="B285">
            <v>53090004</v>
          </cell>
          <cell r="C285" t="str">
            <v>https://a248.e.akamai.net/appnexus.download.akamai.com/89298/adnexus-prod/p/95/19/49/23/95194923baba143c93a662ceb74fc739.gif</v>
          </cell>
          <cell r="D285" t="str">
            <v>95194923baba143c93a662ceb74fc739.gif</v>
          </cell>
          <cell r="E285" t="str">
            <v xml:space="preserve">dynamic </v>
          </cell>
          <cell r="F285">
            <v>6000</v>
          </cell>
          <cell r="G285" t="e">
            <v>#N/A</v>
          </cell>
          <cell r="H285" t="str">
            <v>face_not_found</v>
          </cell>
          <cell r="I285" t="e">
            <v>#N/A</v>
          </cell>
          <cell r="J285">
            <v>160</v>
          </cell>
          <cell r="K285">
            <v>600</v>
          </cell>
          <cell r="L285" t="e">
            <v>#N/A</v>
          </cell>
        </row>
        <row r="286">
          <cell r="B286">
            <v>53089308</v>
          </cell>
          <cell r="C286" t="str">
            <v>https://a248.e.akamai.net/appnexus.download.akamai.com/89298/adnexus-prod/p/e9/57/34/99/e9573499094f0ac5b3fbdcc462b883cf.gif</v>
          </cell>
          <cell r="D286" t="str">
            <v>e9573499094f0ac5b3fbdcc462b883cf.gif</v>
          </cell>
          <cell r="E286" t="str">
            <v xml:space="preserve">dynamic </v>
          </cell>
          <cell r="F286">
            <v>6000</v>
          </cell>
          <cell r="G286" t="e">
            <v>#N/A</v>
          </cell>
          <cell r="H286" t="str">
            <v>face_not_found</v>
          </cell>
          <cell r="I286" t="e">
            <v>#N/A</v>
          </cell>
          <cell r="J286">
            <v>120</v>
          </cell>
          <cell r="K286">
            <v>600</v>
          </cell>
          <cell r="L286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E568-D514-479C-B912-971469EFCF74}">
  <dimension ref="A1:C34"/>
  <sheetViews>
    <sheetView tabSelected="1" workbookViewId="0">
      <selection activeCell="A4" sqref="A4:C4"/>
    </sheetView>
  </sheetViews>
  <sheetFormatPr defaultRowHeight="15" x14ac:dyDescent="0.25"/>
  <cols>
    <col min="1" max="1" width="21.7109375" customWidth="1"/>
    <col min="2" max="2" width="15.7109375" customWidth="1"/>
  </cols>
  <sheetData>
    <row r="1" spans="1:3" x14ac:dyDescent="0.25">
      <c r="A1" t="s">
        <v>39</v>
      </c>
      <c r="B1" t="s">
        <v>40</v>
      </c>
      <c r="C1" t="s">
        <v>43</v>
      </c>
    </row>
    <row r="2" spans="1:3" x14ac:dyDescent="0.25">
      <c r="A2" t="s">
        <v>0</v>
      </c>
      <c r="B2" t="s">
        <v>41</v>
      </c>
      <c r="C2" t="s">
        <v>44</v>
      </c>
    </row>
    <row r="3" spans="1:3" x14ac:dyDescent="0.25">
      <c r="A3" t="s">
        <v>1</v>
      </c>
      <c r="B3" t="s">
        <v>42</v>
      </c>
      <c r="C3" t="s">
        <v>45</v>
      </c>
    </row>
    <row r="4" spans="1:3" x14ac:dyDescent="0.25">
      <c r="A4" t="s">
        <v>2</v>
      </c>
      <c r="B4" t="s">
        <v>41</v>
      </c>
      <c r="C4" t="s">
        <v>46</v>
      </c>
    </row>
    <row r="5" spans="1:3" x14ac:dyDescent="0.25">
      <c r="A5" t="s">
        <v>3</v>
      </c>
      <c r="B5" t="s">
        <v>41</v>
      </c>
      <c r="C5" t="s">
        <v>47</v>
      </c>
    </row>
    <row r="6" spans="1:3" x14ac:dyDescent="0.25">
      <c r="A6" t="s">
        <v>4</v>
      </c>
      <c r="B6" t="s">
        <v>41</v>
      </c>
      <c r="C6" t="s">
        <v>48</v>
      </c>
    </row>
    <row r="7" spans="1:3" x14ac:dyDescent="0.25">
      <c r="A7" t="s">
        <v>5</v>
      </c>
      <c r="B7" t="s">
        <v>41</v>
      </c>
      <c r="C7" t="s">
        <v>49</v>
      </c>
    </row>
    <row r="8" spans="1:3" x14ac:dyDescent="0.25">
      <c r="A8" t="s">
        <v>6</v>
      </c>
      <c r="B8" t="s">
        <v>41</v>
      </c>
      <c r="C8" t="s">
        <v>50</v>
      </c>
    </row>
    <row r="9" spans="1:3" x14ac:dyDescent="0.25">
      <c r="A9" t="s">
        <v>7</v>
      </c>
      <c r="B9" t="s">
        <v>41</v>
      </c>
      <c r="C9" t="s">
        <v>51</v>
      </c>
    </row>
    <row r="10" spans="1:3" x14ac:dyDescent="0.25">
      <c r="A10" t="s">
        <v>8</v>
      </c>
      <c r="B10" t="s">
        <v>41</v>
      </c>
      <c r="C10" t="s">
        <v>52</v>
      </c>
    </row>
    <row r="11" spans="1:3" x14ac:dyDescent="0.25">
      <c r="A11" t="s">
        <v>9</v>
      </c>
      <c r="B11" t="s">
        <v>41</v>
      </c>
      <c r="C11" t="s">
        <v>53</v>
      </c>
    </row>
    <row r="12" spans="1:3" x14ac:dyDescent="0.25">
      <c r="A12" t="s">
        <v>10</v>
      </c>
      <c r="B12" t="s">
        <v>41</v>
      </c>
      <c r="C12" t="s">
        <v>54</v>
      </c>
    </row>
    <row r="13" spans="1:3" x14ac:dyDescent="0.25">
      <c r="A13" t="s">
        <v>11</v>
      </c>
      <c r="B13" t="s">
        <v>41</v>
      </c>
      <c r="C13" t="s">
        <v>55</v>
      </c>
    </row>
    <row r="14" spans="1:3" x14ac:dyDescent="0.25">
      <c r="A14" t="s">
        <v>12</v>
      </c>
      <c r="B14" t="s">
        <v>41</v>
      </c>
      <c r="C14" t="s">
        <v>56</v>
      </c>
    </row>
    <row r="15" spans="1:3" x14ac:dyDescent="0.25">
      <c r="A15" t="s">
        <v>13</v>
      </c>
      <c r="B15" t="s">
        <v>42</v>
      </c>
      <c r="C15" t="s">
        <v>57</v>
      </c>
    </row>
    <row r="16" spans="1:3" x14ac:dyDescent="0.25">
      <c r="A16" t="s">
        <v>14</v>
      </c>
      <c r="B16" t="s">
        <v>42</v>
      </c>
      <c r="C16" t="s">
        <v>58</v>
      </c>
    </row>
    <row r="17" spans="1:3" x14ac:dyDescent="0.25">
      <c r="A17" t="s">
        <v>15</v>
      </c>
      <c r="B17" t="s">
        <v>42</v>
      </c>
      <c r="C17" t="s">
        <v>59</v>
      </c>
    </row>
    <row r="18" spans="1:3" x14ac:dyDescent="0.25">
      <c r="A18" t="s">
        <v>16</v>
      </c>
      <c r="B18" t="s">
        <v>42</v>
      </c>
      <c r="C18" t="s">
        <v>60</v>
      </c>
    </row>
    <row r="19" spans="1:3" x14ac:dyDescent="0.25">
      <c r="A19" t="s">
        <v>61</v>
      </c>
      <c r="B19" t="s">
        <v>42</v>
      </c>
      <c r="C19" t="s">
        <v>62</v>
      </c>
    </row>
    <row r="20" spans="1:3" x14ac:dyDescent="0.25">
      <c r="A20" t="s">
        <v>18</v>
      </c>
      <c r="B20" t="s">
        <v>42</v>
      </c>
      <c r="C20" t="s">
        <v>63</v>
      </c>
    </row>
    <row r="21" spans="1:3" x14ac:dyDescent="0.25">
      <c r="A21" t="s">
        <v>20</v>
      </c>
      <c r="B21" t="s">
        <v>42</v>
      </c>
      <c r="C21" t="s">
        <v>64</v>
      </c>
    </row>
    <row r="22" spans="1:3" x14ac:dyDescent="0.25">
      <c r="A22" t="s">
        <v>21</v>
      </c>
      <c r="B22" t="s">
        <v>41</v>
      </c>
      <c r="C22" t="s">
        <v>65</v>
      </c>
    </row>
    <row r="23" spans="1:3" x14ac:dyDescent="0.25">
      <c r="A23" t="s">
        <v>22</v>
      </c>
      <c r="B23" t="s">
        <v>41</v>
      </c>
      <c r="C23" t="s">
        <v>66</v>
      </c>
    </row>
    <row r="24" spans="1:3" x14ac:dyDescent="0.25">
      <c r="A24" t="s">
        <v>23</v>
      </c>
      <c r="B24" t="s">
        <v>41</v>
      </c>
      <c r="C24" t="s">
        <v>67</v>
      </c>
    </row>
    <row r="25" spans="1:3" x14ac:dyDescent="0.25">
      <c r="A25" t="s">
        <v>24</v>
      </c>
      <c r="B25" t="s">
        <v>41</v>
      </c>
      <c r="C25" t="s">
        <v>68</v>
      </c>
    </row>
    <row r="26" spans="1:3" x14ac:dyDescent="0.25">
      <c r="A26" t="s">
        <v>25</v>
      </c>
      <c r="B26" t="s">
        <v>41</v>
      </c>
      <c r="C26" t="s">
        <v>69</v>
      </c>
    </row>
    <row r="27" spans="1:3" x14ac:dyDescent="0.25">
      <c r="A27" t="s">
        <v>26</v>
      </c>
      <c r="B27" t="s">
        <v>41</v>
      </c>
      <c r="C27" t="s">
        <v>70</v>
      </c>
    </row>
    <row r="28" spans="1:3" x14ac:dyDescent="0.25">
      <c r="A28" t="s">
        <v>27</v>
      </c>
      <c r="B28" t="s">
        <v>41</v>
      </c>
      <c r="C28" t="s">
        <v>71</v>
      </c>
    </row>
    <row r="29" spans="1:3" x14ac:dyDescent="0.25">
      <c r="A29" t="s">
        <v>28</v>
      </c>
      <c r="B29" t="s">
        <v>41</v>
      </c>
      <c r="C29" t="s">
        <v>72</v>
      </c>
    </row>
    <row r="30" spans="1:3" x14ac:dyDescent="0.25">
      <c r="A30" t="s">
        <v>29</v>
      </c>
      <c r="B30" t="s">
        <v>41</v>
      </c>
      <c r="C30" t="s">
        <v>73</v>
      </c>
    </row>
    <row r="31" spans="1:3" x14ac:dyDescent="0.25">
      <c r="A31" t="s">
        <v>30</v>
      </c>
      <c r="B31" t="s">
        <v>41</v>
      </c>
      <c r="C31" t="s">
        <v>74</v>
      </c>
    </row>
    <row r="32" spans="1:3" x14ac:dyDescent="0.25">
      <c r="A32" t="s">
        <v>31</v>
      </c>
      <c r="B32" t="s">
        <v>41</v>
      </c>
      <c r="C32" t="s">
        <v>75</v>
      </c>
    </row>
    <row r="33" spans="1:3" x14ac:dyDescent="0.25">
      <c r="A33" t="s">
        <v>32</v>
      </c>
      <c r="B33" t="s">
        <v>41</v>
      </c>
      <c r="C33" t="s">
        <v>76</v>
      </c>
    </row>
    <row r="34" spans="1:3" x14ac:dyDescent="0.25">
      <c r="A34" t="s">
        <v>33</v>
      </c>
      <c r="B34" t="s">
        <v>41</v>
      </c>
      <c r="C34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A5BD-C635-4AD3-B9C9-6A5BF98BAB77}">
  <dimension ref="A1:U232"/>
  <sheetViews>
    <sheetView workbookViewId="0">
      <selection activeCell="C1" sqref="C1:C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66192263</v>
      </c>
      <c r="B2">
        <v>0</v>
      </c>
      <c r="C2">
        <v>26</v>
      </c>
      <c r="D2">
        <v>61857</v>
      </c>
      <c r="E2">
        <v>80787</v>
      </c>
      <c r="F2">
        <v>262698</v>
      </c>
      <c r="G2">
        <v>28</v>
      </c>
      <c r="H2">
        <v>173</v>
      </c>
      <c r="I2">
        <f>G2+H2</f>
        <v>201</v>
      </c>
      <c r="J2">
        <f>C2/F2*1000</f>
        <v>9.897296515390297E-2</v>
      </c>
      <c r="K2">
        <f>I2/F2*1000</f>
        <v>0.7651371536897883</v>
      </c>
      <c r="L2">
        <f>VLOOKUP(A2,[1]image_features!$B$1:$L$286,9,)</f>
        <v>728</v>
      </c>
      <c r="M2">
        <f>VLOOKUP(A2,[1]image_features!$B$1:$L$286,10,FALSE)</f>
        <v>90</v>
      </c>
      <c r="N2" t="str">
        <f>CONCATENATE(L2,"x",M2)</f>
        <v>728x90</v>
      </c>
      <c r="O2" t="str">
        <f>VLOOKUP(A2,[1]image_features!$B$1:$L$286,4,FALSE)</f>
        <v>static</v>
      </c>
      <c r="P2">
        <f>VLOOKUP(A2,[1]image_features!$B$1:$L$286,5,FALSE)</f>
        <v>0</v>
      </c>
      <c r="Q2" t="str">
        <f>VLOOKUP(A2,[1]image_features!$B$2:$L$286,8,FALSE)</f>
        <v xml:space="preserve"> yellow</v>
      </c>
      <c r="R2" t="str">
        <f>VLOOKUP(A2,[1]image_features!$B$2:$L$286,6,FALSE)</f>
        <v xml:space="preserve"> car not found</v>
      </c>
      <c r="S2" t="str">
        <f>VLOOKUP(A2,[1]image_features!$B$2:$L$286,7,FALSE)</f>
        <v>face_not_found</v>
      </c>
      <c r="T2" t="str">
        <f>CONCATENATE(S2,"+",R2)</f>
        <v>face_not_found+ car not found</v>
      </c>
      <c r="U2" t="str">
        <f>VLOOKUP(A2,[1]image_features!$B$1:$L$286,11,FALSE)</f>
        <v xml:space="preserve"> north </v>
      </c>
    </row>
    <row r="3" spans="1:21" x14ac:dyDescent="0.25">
      <c r="A3">
        <v>66194860</v>
      </c>
      <c r="B3">
        <v>0</v>
      </c>
      <c r="C3">
        <v>13</v>
      </c>
      <c r="D3">
        <v>7009</v>
      </c>
      <c r="E3">
        <v>7557</v>
      </c>
      <c r="F3">
        <v>23576</v>
      </c>
      <c r="G3">
        <v>7</v>
      </c>
      <c r="H3">
        <v>4</v>
      </c>
      <c r="I3">
        <f t="shared" ref="I3:I66" si="0">G3+H3</f>
        <v>11</v>
      </c>
      <c r="J3">
        <f t="shared" ref="J3:J66" si="1">C3/F3*1000</f>
        <v>0.55140821174075327</v>
      </c>
      <c r="K3">
        <f t="shared" ref="K3:K66" si="2">I3/F3*1000</f>
        <v>0.46657617916525279</v>
      </c>
      <c r="L3">
        <f>VLOOKUP(A3,[1]image_features!$B$1:$L$286,9,)</f>
        <v>970</v>
      </c>
      <c r="M3">
        <f>VLOOKUP(A3,[1]image_features!$B$1:$L$286,10,FALSE)</f>
        <v>250</v>
      </c>
      <c r="N3" t="str">
        <f t="shared" ref="N3:N66" si="3">CONCATENATE(L3,"x",M3)</f>
        <v>970x250</v>
      </c>
      <c r="O3" t="str">
        <f>VLOOKUP(A3,[1]image_features!$B$1:$L$286,4,FALSE)</f>
        <v>static</v>
      </c>
      <c r="P3">
        <f>VLOOKUP(A3,[1]image_features!$B$1:$L$286,5,FALSE)</f>
        <v>0</v>
      </c>
      <c r="Q3" t="str">
        <f>VLOOKUP(A3,[1]image_features!$B$2:$L$286,8,FALSE)</f>
        <v xml:space="preserve"> yellow</v>
      </c>
      <c r="R3" t="str">
        <f>VLOOKUP(A3,[1]image_features!$B$2:$L$286,6,FALSE)</f>
        <v xml:space="preserve"> car found</v>
      </c>
      <c r="S3" t="str">
        <f>VLOOKUP(A3,[1]image_features!$B$2:$L$286,7,FALSE)</f>
        <v>face_not_found</v>
      </c>
      <c r="T3" t="str">
        <f t="shared" ref="T3:T66" si="4">CONCATENATE(S3,"+",R3)</f>
        <v>face_not_found+ car found</v>
      </c>
      <c r="U3" t="str">
        <f>VLOOKUP(A3,[1]image_features!$B$1:$L$286,11,FALSE)</f>
        <v xml:space="preserve"> centre </v>
      </c>
    </row>
    <row r="4" spans="1:21" x14ac:dyDescent="0.25">
      <c r="A4">
        <v>66195034</v>
      </c>
      <c r="B4">
        <v>0</v>
      </c>
      <c r="C4">
        <v>173</v>
      </c>
      <c r="D4">
        <v>92602</v>
      </c>
      <c r="E4">
        <v>39466</v>
      </c>
      <c r="F4">
        <v>248831</v>
      </c>
      <c r="G4">
        <v>184</v>
      </c>
      <c r="H4">
        <v>379</v>
      </c>
      <c r="I4">
        <f t="shared" si="0"/>
        <v>563</v>
      </c>
      <c r="J4">
        <f t="shared" si="1"/>
        <v>0.69525099364629006</v>
      </c>
      <c r="K4">
        <f t="shared" si="2"/>
        <v>2.2625798232535339</v>
      </c>
      <c r="L4">
        <f>VLOOKUP(A4,[1]image_features!$B$1:$L$286,9,)</f>
        <v>160</v>
      </c>
      <c r="M4">
        <f>VLOOKUP(A4,[1]image_features!$B$1:$L$286,10,FALSE)</f>
        <v>600</v>
      </c>
      <c r="N4" t="str">
        <f t="shared" si="3"/>
        <v>160x600</v>
      </c>
      <c r="O4" t="str">
        <f>VLOOKUP(A4,[1]image_features!$B$1:$L$286,4,FALSE)</f>
        <v>static</v>
      </c>
      <c r="P4">
        <f>VLOOKUP(A4,[1]image_features!$B$1:$L$286,5,FALSE)</f>
        <v>0</v>
      </c>
      <c r="Q4" t="str">
        <f>VLOOKUP(A4,[1]image_features!$B$2:$L$286,8,FALSE)</f>
        <v xml:space="preserve"> yellow</v>
      </c>
      <c r="R4" t="str">
        <f>VLOOKUP(A4,[1]image_features!$B$2:$L$286,6,FALSE)</f>
        <v xml:space="preserve"> car not found</v>
      </c>
      <c r="S4" t="str">
        <f>VLOOKUP(A4,[1]image_features!$B$2:$L$286,7,FALSE)</f>
        <v>face_not_found</v>
      </c>
      <c r="T4" t="str">
        <f t="shared" si="4"/>
        <v>face_not_found+ car not found</v>
      </c>
      <c r="U4" t="str">
        <f>VLOOKUP(A4,[1]image_features!$B$1:$L$286,11,FALSE)</f>
        <v>north</v>
      </c>
    </row>
    <row r="5" spans="1:21" x14ac:dyDescent="0.25">
      <c r="A5">
        <v>66192089</v>
      </c>
      <c r="B5">
        <v>0</v>
      </c>
      <c r="C5">
        <v>164</v>
      </c>
      <c r="D5">
        <v>3363</v>
      </c>
      <c r="E5">
        <v>8629</v>
      </c>
      <c r="F5">
        <v>376389</v>
      </c>
      <c r="G5">
        <v>130</v>
      </c>
      <c r="H5">
        <v>29</v>
      </c>
      <c r="I5">
        <f t="shared" si="0"/>
        <v>159</v>
      </c>
      <c r="J5">
        <f t="shared" si="1"/>
        <v>0.43571942856991042</v>
      </c>
      <c r="K5">
        <f t="shared" si="2"/>
        <v>0.42243529965009607</v>
      </c>
      <c r="L5">
        <f>VLOOKUP(A5,[1]image_features!$B$1:$L$286,9,)</f>
        <v>300</v>
      </c>
      <c r="M5">
        <f>VLOOKUP(A5,[1]image_features!$B$1:$L$286,10,FALSE)</f>
        <v>600</v>
      </c>
      <c r="N5" t="str">
        <f t="shared" si="3"/>
        <v>300x600</v>
      </c>
      <c r="O5" t="str">
        <f>VLOOKUP(A5,[1]image_features!$B$1:$L$286,4,FALSE)</f>
        <v>static</v>
      </c>
      <c r="P5">
        <f>VLOOKUP(A5,[1]image_features!$B$1:$L$286,5,FALSE)</f>
        <v>0</v>
      </c>
      <c r="Q5" t="str">
        <f>VLOOKUP(A5,[1]image_features!$B$2:$L$286,8,FALSE)</f>
        <v xml:space="preserve"> yellow</v>
      </c>
      <c r="R5" t="str">
        <f>VLOOKUP(A5,[1]image_features!$B$2:$L$286,6,FALSE)</f>
        <v xml:space="preserve"> car found</v>
      </c>
      <c r="S5" t="str">
        <f>VLOOKUP(A5,[1]image_features!$B$2:$L$286,7,FALSE)</f>
        <v>face_not_found</v>
      </c>
      <c r="T5" t="str">
        <f t="shared" si="4"/>
        <v>face_not_found+ car found</v>
      </c>
      <c r="U5" t="str">
        <f>VLOOKUP(A5,[1]image_features!$B$1:$L$286,11,FALSE)</f>
        <v xml:space="preserve"> centre </v>
      </c>
    </row>
    <row r="6" spans="1:21" x14ac:dyDescent="0.25">
      <c r="A6">
        <v>66193942</v>
      </c>
      <c r="B6">
        <v>1</v>
      </c>
      <c r="C6">
        <v>49</v>
      </c>
      <c r="D6">
        <v>37779</v>
      </c>
      <c r="E6">
        <v>18115</v>
      </c>
      <c r="F6">
        <v>96763</v>
      </c>
      <c r="G6">
        <v>43</v>
      </c>
      <c r="H6">
        <v>51</v>
      </c>
      <c r="I6">
        <f t="shared" si="0"/>
        <v>94</v>
      </c>
      <c r="J6">
        <f t="shared" si="1"/>
        <v>0.50639190599712691</v>
      </c>
      <c r="K6">
        <f t="shared" si="2"/>
        <v>0.97144569721897833</v>
      </c>
      <c r="L6">
        <f>VLOOKUP(A6,[1]image_features!$B$1:$L$286,9,)</f>
        <v>320</v>
      </c>
      <c r="M6">
        <f>VLOOKUP(A6,[1]image_features!$B$1:$L$286,10,FALSE)</f>
        <v>50</v>
      </c>
      <c r="N6" t="str">
        <f t="shared" si="3"/>
        <v>320x50</v>
      </c>
      <c r="O6" t="str">
        <f>VLOOKUP(A6,[1]image_features!$B$1:$L$286,4,FALSE)</f>
        <v>static</v>
      </c>
      <c r="P6">
        <f>VLOOKUP(A6,[1]image_features!$B$1:$L$286,5,FALSE)</f>
        <v>0</v>
      </c>
      <c r="Q6" t="str">
        <f>VLOOKUP(A6,[1]image_features!$B$2:$L$286,8,FALSE)</f>
        <v xml:space="preserve"> black</v>
      </c>
      <c r="R6" t="str">
        <f>VLOOKUP(A6,[1]image_features!$B$2:$L$286,6,FALSE)</f>
        <v xml:space="preserve"> car not found</v>
      </c>
      <c r="S6" t="str">
        <f>VLOOKUP(A6,[1]image_features!$B$2:$L$286,7,FALSE)</f>
        <v>face_not_found</v>
      </c>
      <c r="T6" t="str">
        <f t="shared" si="4"/>
        <v>face_not_found+ car not found</v>
      </c>
      <c r="U6" t="str">
        <f>VLOOKUP(A6,[1]image_features!$B$1:$L$286,11,FALSE)</f>
        <v xml:space="preserve"> north east </v>
      </c>
    </row>
    <row r="7" spans="1:21" x14ac:dyDescent="0.25">
      <c r="A7">
        <v>65275106</v>
      </c>
      <c r="B7">
        <v>0</v>
      </c>
      <c r="C7">
        <v>71</v>
      </c>
      <c r="D7">
        <v>1737</v>
      </c>
      <c r="E7">
        <v>1818</v>
      </c>
      <c r="F7">
        <v>24474</v>
      </c>
      <c r="G7">
        <v>0</v>
      </c>
      <c r="H7">
        <v>0</v>
      </c>
      <c r="I7">
        <f t="shared" si="0"/>
        <v>0</v>
      </c>
      <c r="J7">
        <f t="shared" si="1"/>
        <v>2.9010378360709326</v>
      </c>
      <c r="K7">
        <f t="shared" si="2"/>
        <v>0</v>
      </c>
      <c r="L7">
        <f>VLOOKUP(A7,[1]image_features!$B$1:$L$286,9,)</f>
        <v>300</v>
      </c>
      <c r="M7">
        <f>VLOOKUP(A7,[1]image_features!$B$1:$L$286,10,FALSE)</f>
        <v>250</v>
      </c>
      <c r="N7" t="str">
        <f t="shared" si="3"/>
        <v>300x250</v>
      </c>
      <c r="O7" t="str">
        <f>VLOOKUP(A7,[1]image_features!$B$1:$L$286,4,FALSE)</f>
        <v>static</v>
      </c>
      <c r="P7">
        <f>VLOOKUP(A7,[1]image_features!$B$1:$L$286,5,FALSE)</f>
        <v>0</v>
      </c>
      <c r="Q7" t="str">
        <f>VLOOKUP(A7,[1]image_features!$B$2:$L$286,8,FALSE)</f>
        <v xml:space="preserve"> teal</v>
      </c>
      <c r="R7" t="str">
        <f>VLOOKUP(A7,[1]image_features!$B$2:$L$286,6,FALSE)</f>
        <v xml:space="preserve"> car not found</v>
      </c>
      <c r="S7" t="str">
        <f>VLOOKUP(A7,[1]image_features!$B$2:$L$286,7,FALSE)</f>
        <v>face_not_found</v>
      </c>
      <c r="T7" t="str">
        <f t="shared" si="4"/>
        <v>face_not_found+ car not found</v>
      </c>
      <c r="U7" t="str">
        <f>VLOOKUP(A7,[1]image_features!$B$1:$L$286,11,FALSE)</f>
        <v xml:space="preserve"> north </v>
      </c>
    </row>
    <row r="8" spans="1:21" x14ac:dyDescent="0.25">
      <c r="A8">
        <v>66193113</v>
      </c>
      <c r="B8">
        <v>1</v>
      </c>
      <c r="C8">
        <v>680</v>
      </c>
      <c r="D8">
        <v>441772</v>
      </c>
      <c r="E8">
        <v>333124</v>
      </c>
      <c r="F8">
        <v>1329759</v>
      </c>
      <c r="G8">
        <v>540</v>
      </c>
      <c r="H8">
        <v>478</v>
      </c>
      <c r="I8">
        <f t="shared" si="0"/>
        <v>1018</v>
      </c>
      <c r="J8">
        <f t="shared" si="1"/>
        <v>0.51137085742604493</v>
      </c>
      <c r="K8">
        <f t="shared" si="2"/>
        <v>0.76555225420546136</v>
      </c>
      <c r="L8">
        <f>VLOOKUP(A8,[1]image_features!$B$1:$L$286,9,)</f>
        <v>320</v>
      </c>
      <c r="M8">
        <f>VLOOKUP(A8,[1]image_features!$B$1:$L$286,10,FALSE)</f>
        <v>50</v>
      </c>
      <c r="N8" t="str">
        <f t="shared" si="3"/>
        <v>320x50</v>
      </c>
      <c r="O8" t="str">
        <f>VLOOKUP(A8,[1]image_features!$B$1:$L$286,4,FALSE)</f>
        <v>static</v>
      </c>
      <c r="P8">
        <f>VLOOKUP(A8,[1]image_features!$B$1:$L$286,5,FALSE)</f>
        <v>0</v>
      </c>
      <c r="Q8" t="str">
        <f>VLOOKUP(A8,[1]image_features!$B$2:$L$286,8,FALSE)</f>
        <v xml:space="preserve"> yellow</v>
      </c>
      <c r="R8" t="str">
        <f>VLOOKUP(A8,[1]image_features!$B$2:$L$286,6,FALSE)</f>
        <v xml:space="preserve"> car not found</v>
      </c>
      <c r="S8" t="str">
        <f>VLOOKUP(A8,[1]image_features!$B$2:$L$286,7,FALSE)</f>
        <v>face_not_found</v>
      </c>
      <c r="T8" t="str">
        <f t="shared" si="4"/>
        <v>face_not_found+ car not found</v>
      </c>
      <c r="U8" t="str">
        <f>VLOOKUP(A8,[1]image_features!$B$1:$L$286,11,FALSE)</f>
        <v>north</v>
      </c>
    </row>
    <row r="9" spans="1:21" x14ac:dyDescent="0.25">
      <c r="A9">
        <v>66247630</v>
      </c>
      <c r="B9">
        <v>2</v>
      </c>
      <c r="C9">
        <v>966</v>
      </c>
      <c r="D9">
        <v>369500</v>
      </c>
      <c r="E9">
        <v>0</v>
      </c>
      <c r="F9">
        <v>375823</v>
      </c>
      <c r="G9">
        <v>42</v>
      </c>
      <c r="H9">
        <v>1</v>
      </c>
      <c r="I9">
        <f t="shared" si="0"/>
        <v>43</v>
      </c>
      <c r="J9">
        <f t="shared" si="1"/>
        <v>2.5703589189591907</v>
      </c>
      <c r="K9">
        <f t="shared" si="2"/>
        <v>0.11441556264518138</v>
      </c>
      <c r="L9">
        <f>VLOOKUP(A9,[1]image_features!$B$1:$L$286,9,)</f>
        <v>300</v>
      </c>
      <c r="M9">
        <f>VLOOKUP(A9,[1]image_features!$B$1:$L$286,10,FALSE)</f>
        <v>250</v>
      </c>
      <c r="N9" t="str">
        <f t="shared" si="3"/>
        <v>300x250</v>
      </c>
      <c r="O9" t="str">
        <f>VLOOKUP(A9,[1]image_features!$B$1:$L$286,4,FALSE)</f>
        <v xml:space="preserve">dynamic </v>
      </c>
      <c r="P9">
        <f>VLOOKUP(A9,[1]image_features!$B$1:$L$286,5,FALSE)</f>
        <v>600</v>
      </c>
      <c r="Q9" t="e">
        <f>VLOOKUP(A9,[1]image_features!$B$2:$L$286,8,FALSE)</f>
        <v>#N/A</v>
      </c>
      <c r="R9" t="e">
        <f>VLOOKUP(A9,[1]image_features!$B$2:$L$286,6,FALSE)</f>
        <v>#N/A</v>
      </c>
      <c r="S9" t="str">
        <f>VLOOKUP(A9,[1]image_features!$B$2:$L$286,7,FALSE)</f>
        <v>face_not_found</v>
      </c>
      <c r="T9" t="e">
        <f t="shared" si="4"/>
        <v>#N/A</v>
      </c>
      <c r="U9" t="e">
        <f>VLOOKUP(A9,[1]image_features!$B$1:$L$286,11,FALSE)</f>
        <v>#N/A</v>
      </c>
    </row>
    <row r="10" spans="1:21" x14ac:dyDescent="0.25">
      <c r="A10">
        <v>66194050</v>
      </c>
      <c r="B10">
        <v>0</v>
      </c>
      <c r="C10">
        <v>12</v>
      </c>
      <c r="D10">
        <v>3125</v>
      </c>
      <c r="E10">
        <v>12138</v>
      </c>
      <c r="F10">
        <v>35705</v>
      </c>
      <c r="G10">
        <v>9</v>
      </c>
      <c r="H10">
        <v>5</v>
      </c>
      <c r="I10">
        <f t="shared" si="0"/>
        <v>14</v>
      </c>
      <c r="J10">
        <f t="shared" si="1"/>
        <v>0.33608738271950706</v>
      </c>
      <c r="K10">
        <f t="shared" si="2"/>
        <v>0.39210194650609159</v>
      </c>
      <c r="L10">
        <f>VLOOKUP(A10,[1]image_features!$B$1:$L$286,9,)</f>
        <v>300</v>
      </c>
      <c r="M10">
        <f>VLOOKUP(A10,[1]image_features!$B$1:$L$286,10,FALSE)</f>
        <v>600</v>
      </c>
      <c r="N10" t="str">
        <f t="shared" si="3"/>
        <v>300x600</v>
      </c>
      <c r="O10" t="str">
        <f>VLOOKUP(A10,[1]image_features!$B$1:$L$286,4,FALSE)</f>
        <v>static</v>
      </c>
      <c r="P10">
        <f>VLOOKUP(A10,[1]image_features!$B$1:$L$286,5,FALSE)</f>
        <v>0</v>
      </c>
      <c r="Q10" t="str">
        <f>VLOOKUP(A10,[1]image_features!$B$2:$L$286,8,FALSE)</f>
        <v xml:space="preserve"> yellow</v>
      </c>
      <c r="R10" t="str">
        <f>VLOOKUP(A10,[1]image_features!$B$2:$L$286,6,FALSE)</f>
        <v xml:space="preserve"> car not found</v>
      </c>
      <c r="S10" t="str">
        <f>VLOOKUP(A10,[1]image_features!$B$2:$L$286,7,FALSE)</f>
        <v>face_not_found</v>
      </c>
      <c r="T10" t="str">
        <f t="shared" si="4"/>
        <v>face_not_found+ car not found</v>
      </c>
      <c r="U10" t="str">
        <f>VLOOKUP(A10,[1]image_features!$B$1:$L$286,11,FALSE)</f>
        <v>west</v>
      </c>
    </row>
    <row r="11" spans="1:21" x14ac:dyDescent="0.25">
      <c r="A11">
        <v>66192147</v>
      </c>
      <c r="B11">
        <v>0</v>
      </c>
      <c r="C11">
        <v>2</v>
      </c>
      <c r="D11">
        <v>795</v>
      </c>
      <c r="E11">
        <v>4534</v>
      </c>
      <c r="F11">
        <v>15273</v>
      </c>
      <c r="G11">
        <v>2</v>
      </c>
      <c r="H11">
        <v>6</v>
      </c>
      <c r="I11">
        <f t="shared" si="0"/>
        <v>8</v>
      </c>
      <c r="J11">
        <f t="shared" si="1"/>
        <v>0.13095004255876386</v>
      </c>
      <c r="K11">
        <f t="shared" si="2"/>
        <v>0.52380017023505543</v>
      </c>
      <c r="L11">
        <f>VLOOKUP(A11,[1]image_features!$B$1:$L$286,9,)</f>
        <v>160</v>
      </c>
      <c r="M11">
        <f>VLOOKUP(A11,[1]image_features!$B$1:$L$286,10,FALSE)</f>
        <v>600</v>
      </c>
      <c r="N11" t="str">
        <f t="shared" si="3"/>
        <v>160x600</v>
      </c>
      <c r="O11" t="str">
        <f>VLOOKUP(A11,[1]image_features!$B$1:$L$286,4,FALSE)</f>
        <v>static</v>
      </c>
      <c r="P11">
        <f>VLOOKUP(A11,[1]image_features!$B$1:$L$286,5,FALSE)</f>
        <v>0</v>
      </c>
      <c r="Q11" t="str">
        <f>VLOOKUP(A11,[1]image_features!$B$2:$L$286,8,FALSE)</f>
        <v xml:space="preserve"> yellow</v>
      </c>
      <c r="R11" t="str">
        <f>VLOOKUP(A11,[1]image_features!$B$2:$L$286,6,FALSE)</f>
        <v xml:space="preserve"> car not found</v>
      </c>
      <c r="S11" t="str">
        <f>VLOOKUP(A11,[1]image_features!$B$2:$L$286,7,FALSE)</f>
        <v>face_not_found</v>
      </c>
      <c r="T11" t="str">
        <f t="shared" si="4"/>
        <v>face_not_found+ car not found</v>
      </c>
      <c r="U11" t="str">
        <f>VLOOKUP(A11,[1]image_features!$B$1:$L$286,11,FALSE)</f>
        <v xml:space="preserve"> centre </v>
      </c>
    </row>
    <row r="12" spans="1:21" x14ac:dyDescent="0.25">
      <c r="A12">
        <v>65275490</v>
      </c>
      <c r="B12">
        <v>0</v>
      </c>
      <c r="C12">
        <v>3</v>
      </c>
      <c r="D12">
        <v>1790</v>
      </c>
      <c r="E12">
        <v>851</v>
      </c>
      <c r="F12">
        <v>16639</v>
      </c>
      <c r="G12">
        <v>0</v>
      </c>
      <c r="H12">
        <v>0</v>
      </c>
      <c r="I12">
        <f t="shared" si="0"/>
        <v>0</v>
      </c>
      <c r="J12">
        <f t="shared" si="1"/>
        <v>0.18029929683274237</v>
      </c>
      <c r="K12">
        <f t="shared" si="2"/>
        <v>0</v>
      </c>
      <c r="L12">
        <f>VLOOKUP(A12,[1]image_features!$B$1:$L$286,9,)</f>
        <v>160</v>
      </c>
      <c r="M12">
        <f>VLOOKUP(A12,[1]image_features!$B$1:$L$286,10,FALSE)</f>
        <v>600</v>
      </c>
      <c r="N12" t="str">
        <f t="shared" si="3"/>
        <v>160x600</v>
      </c>
      <c r="O12" t="str">
        <f>VLOOKUP(A12,[1]image_features!$B$1:$L$286,4,FALSE)</f>
        <v>static</v>
      </c>
      <c r="P12">
        <f>VLOOKUP(A12,[1]image_features!$B$1:$L$286,5,FALSE)</f>
        <v>0</v>
      </c>
      <c r="Q12" t="str">
        <f>VLOOKUP(A12,[1]image_features!$B$2:$L$286,8,FALSE)</f>
        <v xml:space="preserve"> teal</v>
      </c>
      <c r="R12" t="str">
        <f>VLOOKUP(A12,[1]image_features!$B$2:$L$286,6,FALSE)</f>
        <v xml:space="preserve"> car not found</v>
      </c>
      <c r="S12" t="str">
        <f>VLOOKUP(A12,[1]image_features!$B$2:$L$286,7,FALSE)</f>
        <v>face_not_found</v>
      </c>
      <c r="T12" t="str">
        <f t="shared" si="4"/>
        <v>face_not_found+ car not found</v>
      </c>
      <c r="U12" t="str">
        <f>VLOOKUP(A12,[1]image_features!$B$1:$L$286,11,FALSE)</f>
        <v xml:space="preserve"> north east </v>
      </c>
    </row>
    <row r="13" spans="1:21" x14ac:dyDescent="0.25">
      <c r="A13">
        <v>66247639</v>
      </c>
      <c r="B13">
        <v>1</v>
      </c>
      <c r="C13">
        <v>18</v>
      </c>
      <c r="D13">
        <v>1151</v>
      </c>
      <c r="E13">
        <v>11230</v>
      </c>
      <c r="F13">
        <v>21181</v>
      </c>
      <c r="G13">
        <v>9</v>
      </c>
      <c r="H13">
        <v>2</v>
      </c>
      <c r="I13">
        <f t="shared" si="0"/>
        <v>11</v>
      </c>
      <c r="J13">
        <f t="shared" si="1"/>
        <v>0.84981823332231721</v>
      </c>
      <c r="K13">
        <f t="shared" si="2"/>
        <v>0.51933336480808268</v>
      </c>
      <c r="L13">
        <f>VLOOKUP(A13,[1]image_features!$B$1:$L$286,9,)</f>
        <v>300</v>
      </c>
      <c r="M13">
        <f>VLOOKUP(A13,[1]image_features!$B$1:$L$286,10,FALSE)</f>
        <v>250</v>
      </c>
      <c r="N13" t="str">
        <f t="shared" si="3"/>
        <v>300x250</v>
      </c>
      <c r="O13" t="str">
        <f>VLOOKUP(A13,[1]image_features!$B$1:$L$286,4,FALSE)</f>
        <v xml:space="preserve">dynamic </v>
      </c>
      <c r="P13">
        <f>VLOOKUP(A13,[1]image_features!$B$1:$L$286,5,FALSE)</f>
        <v>600</v>
      </c>
      <c r="Q13" t="e">
        <f>VLOOKUP(A13,[1]image_features!$B$2:$L$286,8,FALSE)</f>
        <v>#N/A</v>
      </c>
      <c r="R13" t="e">
        <f>VLOOKUP(A13,[1]image_features!$B$2:$L$286,6,FALSE)</f>
        <v>#N/A</v>
      </c>
      <c r="S13" t="str">
        <f>VLOOKUP(A13,[1]image_features!$B$2:$L$286,7,FALSE)</f>
        <v>face_not_found</v>
      </c>
      <c r="T13" t="e">
        <f t="shared" si="4"/>
        <v>#N/A</v>
      </c>
      <c r="U13" t="e">
        <f>VLOOKUP(A13,[1]image_features!$B$1:$L$286,11,FALSE)</f>
        <v>#N/A</v>
      </c>
    </row>
    <row r="14" spans="1:21" x14ac:dyDescent="0.25">
      <c r="A14">
        <v>66193215</v>
      </c>
      <c r="B14">
        <v>0</v>
      </c>
      <c r="C14">
        <v>344</v>
      </c>
      <c r="D14">
        <v>292274</v>
      </c>
      <c r="E14">
        <v>192197</v>
      </c>
      <c r="F14">
        <v>855726</v>
      </c>
      <c r="G14">
        <v>307</v>
      </c>
      <c r="H14">
        <v>1541</v>
      </c>
      <c r="I14">
        <f t="shared" si="0"/>
        <v>1848</v>
      </c>
      <c r="J14">
        <f t="shared" si="1"/>
        <v>0.4019978357558377</v>
      </c>
      <c r="K14">
        <f t="shared" si="2"/>
        <v>2.1595697688278723</v>
      </c>
      <c r="L14">
        <f>VLOOKUP(A14,[1]image_features!$B$1:$L$286,9,)</f>
        <v>300</v>
      </c>
      <c r="M14">
        <f>VLOOKUP(A14,[1]image_features!$B$1:$L$286,10,FALSE)</f>
        <v>250</v>
      </c>
      <c r="N14" t="str">
        <f t="shared" si="3"/>
        <v>300x250</v>
      </c>
      <c r="O14" t="str">
        <f>VLOOKUP(A14,[1]image_features!$B$1:$L$286,4,FALSE)</f>
        <v>static</v>
      </c>
      <c r="P14">
        <f>VLOOKUP(A14,[1]image_features!$B$1:$L$286,5,FALSE)</f>
        <v>0</v>
      </c>
      <c r="Q14" t="str">
        <f>VLOOKUP(A14,[1]image_features!$B$2:$L$286,8,FALSE)</f>
        <v xml:space="preserve"> yellow</v>
      </c>
      <c r="R14" t="str">
        <f>VLOOKUP(A14,[1]image_features!$B$2:$L$286,6,FALSE)</f>
        <v xml:space="preserve"> car not found</v>
      </c>
      <c r="S14" t="str">
        <f>VLOOKUP(A14,[1]image_features!$B$2:$L$286,7,FALSE)</f>
        <v>face_not_found</v>
      </c>
      <c r="T14" t="str">
        <f t="shared" si="4"/>
        <v>face_not_found+ car not found</v>
      </c>
      <c r="U14" t="str">
        <f>VLOOKUP(A14,[1]image_features!$B$1:$L$286,11,FALSE)</f>
        <v>north</v>
      </c>
    </row>
    <row r="15" spans="1:21" x14ac:dyDescent="0.25">
      <c r="A15">
        <v>66192148</v>
      </c>
      <c r="B15">
        <v>0</v>
      </c>
      <c r="C15">
        <v>9</v>
      </c>
      <c r="D15">
        <v>1151</v>
      </c>
      <c r="E15">
        <v>4494</v>
      </c>
      <c r="F15">
        <v>11104</v>
      </c>
      <c r="G15">
        <v>4</v>
      </c>
      <c r="H15">
        <v>4</v>
      </c>
      <c r="I15">
        <f t="shared" si="0"/>
        <v>8</v>
      </c>
      <c r="J15">
        <f t="shared" si="1"/>
        <v>0.81051873198847268</v>
      </c>
      <c r="K15">
        <f t="shared" si="2"/>
        <v>0.72046109510086453</v>
      </c>
      <c r="L15">
        <f>VLOOKUP(A15,[1]image_features!$B$1:$L$286,9,)</f>
        <v>300</v>
      </c>
      <c r="M15">
        <f>VLOOKUP(A15,[1]image_features!$B$1:$L$286,10,FALSE)</f>
        <v>600</v>
      </c>
      <c r="N15" t="str">
        <f t="shared" si="3"/>
        <v>300x600</v>
      </c>
      <c r="O15" t="str">
        <f>VLOOKUP(A15,[1]image_features!$B$1:$L$286,4,FALSE)</f>
        <v>static</v>
      </c>
      <c r="P15">
        <f>VLOOKUP(A15,[1]image_features!$B$1:$L$286,5,FALSE)</f>
        <v>0</v>
      </c>
      <c r="Q15" t="str">
        <f>VLOOKUP(A15,[1]image_features!$B$2:$L$286,8,FALSE)</f>
        <v xml:space="preserve"> yellow</v>
      </c>
      <c r="R15" t="str">
        <f>VLOOKUP(A15,[1]image_features!$B$2:$L$286,6,FALSE)</f>
        <v xml:space="preserve"> car found</v>
      </c>
      <c r="S15" t="str">
        <f>VLOOKUP(A15,[1]image_features!$B$2:$L$286,7,FALSE)</f>
        <v>face_not_found</v>
      </c>
      <c r="T15" t="str">
        <f t="shared" si="4"/>
        <v>face_not_found+ car found</v>
      </c>
      <c r="U15" t="str">
        <f>VLOOKUP(A15,[1]image_features!$B$1:$L$286,11,FALSE)</f>
        <v xml:space="preserve"> centre </v>
      </c>
    </row>
    <row r="16" spans="1:21" x14ac:dyDescent="0.25">
      <c r="A16">
        <v>67664861</v>
      </c>
      <c r="B16">
        <v>0</v>
      </c>
      <c r="C16">
        <v>36</v>
      </c>
      <c r="D16">
        <v>13591</v>
      </c>
      <c r="E16">
        <v>21386</v>
      </c>
      <c r="F16">
        <v>67902</v>
      </c>
      <c r="G16">
        <v>0</v>
      </c>
      <c r="H16">
        <v>0</v>
      </c>
      <c r="I16">
        <f t="shared" si="0"/>
        <v>0</v>
      </c>
      <c r="J16">
        <f t="shared" si="1"/>
        <v>0.53017584165414866</v>
      </c>
      <c r="K16">
        <f t="shared" si="2"/>
        <v>0</v>
      </c>
      <c r="L16">
        <f>VLOOKUP(A16,[1]image_features!$B$1:$L$286,9,)</f>
        <v>728</v>
      </c>
      <c r="M16">
        <f>VLOOKUP(A16,[1]image_features!$B$1:$L$286,10,FALSE)</f>
        <v>90</v>
      </c>
      <c r="N16" t="str">
        <f t="shared" si="3"/>
        <v>728x90</v>
      </c>
      <c r="O16" t="str">
        <f>VLOOKUP(A16,[1]image_features!$B$1:$L$286,4,FALSE)</f>
        <v xml:space="preserve">dynamic </v>
      </c>
      <c r="P16">
        <f>VLOOKUP(A16,[1]image_features!$B$1:$L$286,5,FALSE)</f>
        <v>6500</v>
      </c>
      <c r="Q16" t="e">
        <f>VLOOKUP(A16,[1]image_features!$B$2:$L$286,8,FALSE)</f>
        <v>#N/A</v>
      </c>
      <c r="R16" t="e">
        <f>VLOOKUP(A16,[1]image_features!$B$2:$L$286,6,FALSE)</f>
        <v>#N/A</v>
      </c>
      <c r="S16" t="str">
        <f>VLOOKUP(A16,[1]image_features!$B$2:$L$286,7,FALSE)</f>
        <v>face_not_found</v>
      </c>
      <c r="T16" t="e">
        <f t="shared" si="4"/>
        <v>#N/A</v>
      </c>
      <c r="U16" t="e">
        <f>VLOOKUP(A16,[1]image_features!$B$1:$L$286,11,FALSE)</f>
        <v>#N/A</v>
      </c>
    </row>
    <row r="17" spans="1:21" x14ac:dyDescent="0.25">
      <c r="A17">
        <v>65275113</v>
      </c>
      <c r="B17">
        <v>2</v>
      </c>
      <c r="C17">
        <v>4</v>
      </c>
      <c r="D17">
        <v>6742</v>
      </c>
      <c r="E17">
        <v>0</v>
      </c>
      <c r="F17">
        <v>6770</v>
      </c>
      <c r="G17">
        <v>0</v>
      </c>
      <c r="H17">
        <v>0</v>
      </c>
      <c r="I17">
        <f t="shared" si="0"/>
        <v>0</v>
      </c>
      <c r="J17">
        <f t="shared" si="1"/>
        <v>0.59084194977843418</v>
      </c>
      <c r="K17">
        <f t="shared" si="2"/>
        <v>0</v>
      </c>
      <c r="L17">
        <f>VLOOKUP(A17,[1]image_features!$B$1:$L$286,9,)</f>
        <v>300</v>
      </c>
      <c r="M17">
        <f>VLOOKUP(A17,[1]image_features!$B$1:$L$286,10,FALSE)</f>
        <v>50</v>
      </c>
      <c r="N17" t="str">
        <f t="shared" si="3"/>
        <v>300x50</v>
      </c>
      <c r="O17" t="str">
        <f>VLOOKUP(A17,[1]image_features!$B$1:$L$286,4,FALSE)</f>
        <v>static</v>
      </c>
      <c r="P17">
        <f>VLOOKUP(A17,[1]image_features!$B$1:$L$286,5,FALSE)</f>
        <v>0</v>
      </c>
      <c r="Q17" t="str">
        <f>VLOOKUP(A17,[1]image_features!$B$2:$L$286,8,FALSE)</f>
        <v xml:space="preserve"> teal</v>
      </c>
      <c r="R17" t="str">
        <f>VLOOKUP(A17,[1]image_features!$B$2:$L$286,6,FALSE)</f>
        <v xml:space="preserve"> car not found</v>
      </c>
      <c r="S17" t="str">
        <f>VLOOKUP(A17,[1]image_features!$B$2:$L$286,7,FALSE)</f>
        <v>face_not_found</v>
      </c>
      <c r="T17" t="str">
        <f t="shared" si="4"/>
        <v>face_not_found+ car not found</v>
      </c>
      <c r="U17" t="str">
        <f>VLOOKUP(A17,[1]image_features!$B$1:$L$286,11,FALSE)</f>
        <v xml:space="preserve"> centre </v>
      </c>
    </row>
    <row r="18" spans="1:21" x14ac:dyDescent="0.25">
      <c r="A18">
        <v>65275412</v>
      </c>
      <c r="B18">
        <v>0</v>
      </c>
      <c r="C18">
        <v>39</v>
      </c>
      <c r="D18">
        <v>11695</v>
      </c>
      <c r="E18">
        <v>1522</v>
      </c>
      <c r="F18">
        <v>105867</v>
      </c>
      <c r="G18">
        <v>0</v>
      </c>
      <c r="H18">
        <v>0</v>
      </c>
      <c r="I18">
        <f t="shared" si="0"/>
        <v>0</v>
      </c>
      <c r="J18">
        <f t="shared" si="1"/>
        <v>0.36838674941199806</v>
      </c>
      <c r="K18">
        <f t="shared" si="2"/>
        <v>0</v>
      </c>
      <c r="L18">
        <f>VLOOKUP(A18,[1]image_features!$B$1:$L$286,9,)</f>
        <v>160</v>
      </c>
      <c r="M18">
        <f>VLOOKUP(A18,[1]image_features!$B$1:$L$286,10,FALSE)</f>
        <v>600</v>
      </c>
      <c r="N18" t="str">
        <f t="shared" si="3"/>
        <v>160x600</v>
      </c>
      <c r="O18" t="str">
        <f>VLOOKUP(A18,[1]image_features!$B$1:$L$286,4,FALSE)</f>
        <v>static</v>
      </c>
      <c r="P18">
        <f>VLOOKUP(A18,[1]image_features!$B$1:$L$286,5,FALSE)</f>
        <v>0</v>
      </c>
      <c r="Q18" t="str">
        <f>VLOOKUP(A18,[1]image_features!$B$2:$L$286,8,FALSE)</f>
        <v xml:space="preserve"> teal</v>
      </c>
      <c r="R18" t="str">
        <f>VLOOKUP(A18,[1]image_features!$B$2:$L$286,6,FALSE)</f>
        <v xml:space="preserve"> car not found</v>
      </c>
      <c r="S18" t="str">
        <f>VLOOKUP(A18,[1]image_features!$B$2:$L$286,7,FALSE)</f>
        <v>face_not_found</v>
      </c>
      <c r="T18" t="str">
        <f t="shared" si="4"/>
        <v>face_not_found+ car not found</v>
      </c>
      <c r="U18" t="str">
        <f>VLOOKUP(A18,[1]image_features!$B$1:$L$286,11,FALSE)</f>
        <v xml:space="preserve"> north </v>
      </c>
    </row>
    <row r="19" spans="1:21" x14ac:dyDescent="0.25">
      <c r="A19">
        <v>65274171</v>
      </c>
      <c r="B19">
        <v>2</v>
      </c>
      <c r="C19">
        <v>1814</v>
      </c>
      <c r="D19">
        <v>604763</v>
      </c>
      <c r="E19">
        <v>48</v>
      </c>
      <c r="F19">
        <v>944858</v>
      </c>
      <c r="G19">
        <v>0</v>
      </c>
      <c r="H19">
        <v>0</v>
      </c>
      <c r="I19">
        <f t="shared" si="0"/>
        <v>0</v>
      </c>
      <c r="J19">
        <f t="shared" si="1"/>
        <v>1.9198652072586568</v>
      </c>
      <c r="K19">
        <f t="shared" si="2"/>
        <v>0</v>
      </c>
      <c r="L19">
        <f>VLOOKUP(A19,[1]image_features!$B$1:$L$286,9,)</f>
        <v>320</v>
      </c>
      <c r="M19">
        <f>VLOOKUP(A19,[1]image_features!$B$1:$L$286,10,FALSE)</f>
        <v>50</v>
      </c>
      <c r="N19" t="str">
        <f t="shared" si="3"/>
        <v>320x50</v>
      </c>
      <c r="O19" t="str">
        <f>VLOOKUP(A19,[1]image_features!$B$1:$L$286,4,FALSE)</f>
        <v>static</v>
      </c>
      <c r="P19">
        <f>VLOOKUP(A19,[1]image_features!$B$1:$L$286,5,FALSE)</f>
        <v>0</v>
      </c>
      <c r="Q19" t="str">
        <f>VLOOKUP(A19,[1]image_features!$B$2:$L$286,8,FALSE)</f>
        <v xml:space="preserve"> teal</v>
      </c>
      <c r="R19" t="str">
        <f>VLOOKUP(A19,[1]image_features!$B$2:$L$286,6,FALSE)</f>
        <v xml:space="preserve"> car not found</v>
      </c>
      <c r="S19" t="str">
        <f>VLOOKUP(A19,[1]image_features!$B$2:$L$286,7,FALSE)</f>
        <v>face_not_found</v>
      </c>
      <c r="T19" t="str">
        <f t="shared" si="4"/>
        <v>face_not_found+ car not found</v>
      </c>
      <c r="U19" t="str">
        <f>VLOOKUP(A19,[1]image_features!$B$1:$L$286,11,FALSE)</f>
        <v xml:space="preserve"> south east </v>
      </c>
    </row>
    <row r="20" spans="1:21" x14ac:dyDescent="0.25">
      <c r="A20">
        <v>66247655</v>
      </c>
      <c r="B20">
        <v>1</v>
      </c>
      <c r="C20">
        <v>7</v>
      </c>
      <c r="D20">
        <v>1214</v>
      </c>
      <c r="E20">
        <v>1679</v>
      </c>
      <c r="F20">
        <v>4140</v>
      </c>
      <c r="G20">
        <v>5</v>
      </c>
      <c r="H20">
        <v>0</v>
      </c>
      <c r="I20">
        <f t="shared" si="0"/>
        <v>5</v>
      </c>
      <c r="J20">
        <f t="shared" si="1"/>
        <v>1.6908212560386475</v>
      </c>
      <c r="K20">
        <f t="shared" si="2"/>
        <v>1.2077294685990339</v>
      </c>
      <c r="L20">
        <f>VLOOKUP(A20,[1]image_features!$B$1:$L$286,9,)</f>
        <v>728</v>
      </c>
      <c r="M20">
        <f>VLOOKUP(A20,[1]image_features!$B$1:$L$286,10,FALSE)</f>
        <v>90</v>
      </c>
      <c r="N20" t="str">
        <f t="shared" si="3"/>
        <v>728x90</v>
      </c>
      <c r="O20" t="str">
        <f>VLOOKUP(A20,[1]image_features!$B$1:$L$286,4,FALSE)</f>
        <v xml:space="preserve">dynamic </v>
      </c>
      <c r="P20">
        <f>VLOOKUP(A20,[1]image_features!$B$1:$L$286,5,FALSE)</f>
        <v>600</v>
      </c>
      <c r="Q20" t="e">
        <f>VLOOKUP(A20,[1]image_features!$B$2:$L$286,8,FALSE)</f>
        <v>#N/A</v>
      </c>
      <c r="R20" t="e">
        <f>VLOOKUP(A20,[1]image_features!$B$2:$L$286,6,FALSE)</f>
        <v>#N/A</v>
      </c>
      <c r="S20" t="str">
        <f>VLOOKUP(A20,[1]image_features!$B$2:$L$286,7,FALSE)</f>
        <v>face_not_found</v>
      </c>
      <c r="T20" t="e">
        <f t="shared" si="4"/>
        <v>#N/A</v>
      </c>
      <c r="U20" t="e">
        <f>VLOOKUP(A20,[1]image_features!$B$1:$L$286,11,FALSE)</f>
        <v>#N/A</v>
      </c>
    </row>
    <row r="21" spans="1:21" x14ac:dyDescent="0.25">
      <c r="A21">
        <v>55361111</v>
      </c>
      <c r="B21">
        <v>0</v>
      </c>
      <c r="C21">
        <v>1096</v>
      </c>
      <c r="D21">
        <v>59057</v>
      </c>
      <c r="E21">
        <v>82820</v>
      </c>
      <c r="F21">
        <v>295302</v>
      </c>
      <c r="G21">
        <v>801</v>
      </c>
      <c r="H21">
        <v>1910</v>
      </c>
      <c r="I21">
        <f t="shared" si="0"/>
        <v>2711</v>
      </c>
      <c r="J21">
        <f t="shared" si="1"/>
        <v>3.7114547141570324</v>
      </c>
      <c r="K21">
        <f t="shared" si="2"/>
        <v>9.1804322354741927</v>
      </c>
      <c r="L21">
        <f>VLOOKUP(A21,[1]image_features!$B$1:$L$286,9,)</f>
        <v>300</v>
      </c>
      <c r="M21">
        <f>VLOOKUP(A21,[1]image_features!$B$1:$L$286,10,FALSE)</f>
        <v>250</v>
      </c>
      <c r="N21" t="str">
        <f t="shared" si="3"/>
        <v>300x250</v>
      </c>
      <c r="O21" t="str">
        <f>VLOOKUP(A21,[1]image_features!$B$1:$L$286,4,FALSE)</f>
        <v>static</v>
      </c>
      <c r="P21">
        <f>VLOOKUP(A21,[1]image_features!$B$1:$L$286,5,FALSE)</f>
        <v>0</v>
      </c>
      <c r="Q21" t="str">
        <f>VLOOKUP(A21,[1]image_features!$B$2:$L$286,8,FALSE)</f>
        <v xml:space="preserve"> yellow</v>
      </c>
      <c r="R21" t="str">
        <f>VLOOKUP(A21,[1]image_features!$B$2:$L$286,6,FALSE)</f>
        <v xml:space="preserve"> car not found</v>
      </c>
      <c r="S21" t="str">
        <f>VLOOKUP(A21,[1]image_features!$B$2:$L$286,7,FALSE)</f>
        <v>face_not_found</v>
      </c>
      <c r="T21" t="str">
        <f t="shared" si="4"/>
        <v>face_not_found+ car not found</v>
      </c>
      <c r="U21" t="str">
        <f>VLOOKUP(A21,[1]image_features!$B$1:$L$286,11,FALSE)</f>
        <v>north</v>
      </c>
    </row>
    <row r="22" spans="1:21" x14ac:dyDescent="0.25">
      <c r="A22">
        <v>66194858</v>
      </c>
      <c r="B22">
        <v>1</v>
      </c>
      <c r="C22">
        <v>410</v>
      </c>
      <c r="D22">
        <v>263533</v>
      </c>
      <c r="E22">
        <v>204927</v>
      </c>
      <c r="F22">
        <v>822147</v>
      </c>
      <c r="G22">
        <v>302</v>
      </c>
      <c r="H22">
        <v>307</v>
      </c>
      <c r="I22">
        <f t="shared" si="0"/>
        <v>609</v>
      </c>
      <c r="J22">
        <f t="shared" si="1"/>
        <v>0.49869427243546477</v>
      </c>
      <c r="K22">
        <f t="shared" si="2"/>
        <v>0.74074344369072687</v>
      </c>
      <c r="L22">
        <f>VLOOKUP(A22,[1]image_features!$B$1:$L$286,9,)</f>
        <v>320</v>
      </c>
      <c r="M22">
        <f>VLOOKUP(A22,[1]image_features!$B$1:$L$286,10,FALSE)</f>
        <v>50</v>
      </c>
      <c r="N22" t="str">
        <f t="shared" si="3"/>
        <v>320x50</v>
      </c>
      <c r="O22" t="str">
        <f>VLOOKUP(A22,[1]image_features!$B$1:$L$286,4,FALSE)</f>
        <v>static</v>
      </c>
      <c r="P22">
        <f>VLOOKUP(A22,[1]image_features!$B$1:$L$286,5,FALSE)</f>
        <v>0</v>
      </c>
      <c r="Q22" t="str">
        <f>VLOOKUP(A22,[1]image_features!$B$2:$L$286,8,FALSE)</f>
        <v xml:space="preserve"> black</v>
      </c>
      <c r="R22" t="str">
        <f>VLOOKUP(A22,[1]image_features!$B$2:$L$286,6,FALSE)</f>
        <v xml:space="preserve"> car not found</v>
      </c>
      <c r="S22" t="str">
        <f>VLOOKUP(A22,[1]image_features!$B$2:$L$286,7,FALSE)</f>
        <v>face_not_found</v>
      </c>
      <c r="T22" t="str">
        <f t="shared" si="4"/>
        <v>face_not_found+ car not found</v>
      </c>
      <c r="U22" t="str">
        <f>VLOOKUP(A22,[1]image_features!$B$1:$L$286,11,FALSE)</f>
        <v xml:space="preserve"> north east </v>
      </c>
    </row>
    <row r="23" spans="1:21" x14ac:dyDescent="0.25">
      <c r="A23">
        <v>66193942</v>
      </c>
      <c r="B23">
        <v>0</v>
      </c>
      <c r="C23">
        <v>0</v>
      </c>
      <c r="D23">
        <v>439</v>
      </c>
      <c r="E23">
        <v>364</v>
      </c>
      <c r="F23">
        <v>1549</v>
      </c>
      <c r="G23">
        <v>0</v>
      </c>
      <c r="H23">
        <v>0</v>
      </c>
      <c r="I23">
        <f t="shared" si="0"/>
        <v>0</v>
      </c>
      <c r="J23">
        <f t="shared" si="1"/>
        <v>0</v>
      </c>
      <c r="K23">
        <f t="shared" si="2"/>
        <v>0</v>
      </c>
      <c r="L23">
        <f>VLOOKUP(A23,[1]image_features!$B$1:$L$286,9,)</f>
        <v>320</v>
      </c>
      <c r="M23">
        <f>VLOOKUP(A23,[1]image_features!$B$1:$L$286,10,FALSE)</f>
        <v>50</v>
      </c>
      <c r="N23" t="str">
        <f t="shared" si="3"/>
        <v>320x50</v>
      </c>
      <c r="O23" t="str">
        <f>VLOOKUP(A23,[1]image_features!$B$1:$L$286,4,FALSE)</f>
        <v>static</v>
      </c>
      <c r="P23">
        <f>VLOOKUP(A23,[1]image_features!$B$1:$L$286,5,FALSE)</f>
        <v>0</v>
      </c>
      <c r="Q23" t="str">
        <f>VLOOKUP(A23,[1]image_features!$B$2:$L$286,8,FALSE)</f>
        <v xml:space="preserve"> black</v>
      </c>
      <c r="R23" t="str">
        <f>VLOOKUP(A23,[1]image_features!$B$2:$L$286,6,FALSE)</f>
        <v xml:space="preserve"> car not found</v>
      </c>
      <c r="S23" t="str">
        <f>VLOOKUP(A23,[1]image_features!$B$2:$L$286,7,FALSE)</f>
        <v>face_not_found</v>
      </c>
      <c r="T23" t="str">
        <f t="shared" si="4"/>
        <v>face_not_found+ car not found</v>
      </c>
      <c r="U23" t="str">
        <f>VLOOKUP(A23,[1]image_features!$B$1:$L$286,11,FALSE)</f>
        <v xml:space="preserve"> north east </v>
      </c>
    </row>
    <row r="24" spans="1:21" x14ac:dyDescent="0.25">
      <c r="A24">
        <v>65400099</v>
      </c>
      <c r="B24">
        <v>2</v>
      </c>
      <c r="C24">
        <v>149</v>
      </c>
      <c r="D24">
        <v>42734</v>
      </c>
      <c r="E24">
        <v>10</v>
      </c>
      <c r="F24">
        <v>70505</v>
      </c>
      <c r="G24">
        <v>0</v>
      </c>
      <c r="H24">
        <v>0</v>
      </c>
      <c r="I24">
        <f t="shared" si="0"/>
        <v>0</v>
      </c>
      <c r="J24">
        <f t="shared" si="1"/>
        <v>2.1133252960782922</v>
      </c>
      <c r="K24">
        <f t="shared" si="2"/>
        <v>0</v>
      </c>
      <c r="L24">
        <f>VLOOKUP(A24,[1]image_features!$B$1:$L$286,9,)</f>
        <v>320</v>
      </c>
      <c r="M24">
        <f>VLOOKUP(A24,[1]image_features!$B$1:$L$286,10,FALSE)</f>
        <v>50</v>
      </c>
      <c r="N24" t="str">
        <f t="shared" si="3"/>
        <v>320x50</v>
      </c>
      <c r="O24" t="str">
        <f>VLOOKUP(A24,[1]image_features!$B$1:$L$286,4,FALSE)</f>
        <v>static</v>
      </c>
      <c r="P24">
        <f>VLOOKUP(A24,[1]image_features!$B$1:$L$286,5,FALSE)</f>
        <v>0</v>
      </c>
      <c r="Q24" t="str">
        <f>VLOOKUP(A24,[1]image_features!$B$2:$L$286,8,FALSE)</f>
        <v xml:space="preserve"> teal</v>
      </c>
      <c r="R24" t="str">
        <f>VLOOKUP(A24,[1]image_features!$B$2:$L$286,6,FALSE)</f>
        <v xml:space="preserve"> car not found</v>
      </c>
      <c r="S24" t="str">
        <f>VLOOKUP(A24,[1]image_features!$B$2:$L$286,7,FALSE)</f>
        <v>face_not_found</v>
      </c>
      <c r="T24" t="str">
        <f t="shared" si="4"/>
        <v>face_not_found+ car not found</v>
      </c>
      <c r="U24" t="str">
        <f>VLOOKUP(A24,[1]image_features!$B$1:$L$286,11,FALSE)</f>
        <v xml:space="preserve"> south east </v>
      </c>
    </row>
    <row r="25" spans="1:21" x14ac:dyDescent="0.25">
      <c r="A25">
        <v>66194843</v>
      </c>
      <c r="B25">
        <v>0</v>
      </c>
      <c r="C25">
        <v>64</v>
      </c>
      <c r="D25">
        <v>15964</v>
      </c>
      <c r="E25">
        <v>56121</v>
      </c>
      <c r="F25">
        <v>218878</v>
      </c>
      <c r="G25">
        <v>55</v>
      </c>
      <c r="H25">
        <v>36</v>
      </c>
      <c r="I25">
        <f t="shared" si="0"/>
        <v>91</v>
      </c>
      <c r="J25">
        <f t="shared" si="1"/>
        <v>0.29240033260537834</v>
      </c>
      <c r="K25">
        <f t="shared" si="2"/>
        <v>0.41575672292327231</v>
      </c>
      <c r="L25">
        <f>VLOOKUP(A25,[1]image_features!$B$1:$L$286,9,)</f>
        <v>160</v>
      </c>
      <c r="M25">
        <f>VLOOKUP(A25,[1]image_features!$B$1:$L$286,10,FALSE)</f>
        <v>600</v>
      </c>
      <c r="N25" t="str">
        <f t="shared" si="3"/>
        <v>160x600</v>
      </c>
      <c r="O25" t="str">
        <f>VLOOKUP(A25,[1]image_features!$B$1:$L$286,4,FALSE)</f>
        <v>static</v>
      </c>
      <c r="P25">
        <f>VLOOKUP(A25,[1]image_features!$B$1:$L$286,5,FALSE)</f>
        <v>0</v>
      </c>
      <c r="Q25" t="str">
        <f>VLOOKUP(A25,[1]image_features!$B$2:$L$286,8,FALSE)</f>
        <v xml:space="preserve"> yellow</v>
      </c>
      <c r="R25" t="str">
        <f>VLOOKUP(A25,[1]image_features!$B$2:$L$286,6,FALSE)</f>
        <v xml:space="preserve"> car not found</v>
      </c>
      <c r="S25" t="str">
        <f>VLOOKUP(A25,[1]image_features!$B$2:$L$286,7,FALSE)</f>
        <v>face_not_found</v>
      </c>
      <c r="T25" t="str">
        <f t="shared" si="4"/>
        <v>face_not_found+ car not found</v>
      </c>
      <c r="U25" t="str">
        <f>VLOOKUP(A25,[1]image_features!$B$1:$L$286,11,FALSE)</f>
        <v>west</v>
      </c>
    </row>
    <row r="26" spans="1:21" x14ac:dyDescent="0.25">
      <c r="A26">
        <v>66193113</v>
      </c>
      <c r="B26">
        <v>0</v>
      </c>
      <c r="C26">
        <v>51</v>
      </c>
      <c r="D26">
        <v>6111</v>
      </c>
      <c r="E26">
        <v>4267</v>
      </c>
      <c r="F26">
        <v>27389</v>
      </c>
      <c r="G26">
        <v>32</v>
      </c>
      <c r="H26">
        <v>15</v>
      </c>
      <c r="I26">
        <f t="shared" si="0"/>
        <v>47</v>
      </c>
      <c r="J26">
        <f t="shared" si="1"/>
        <v>1.862061411515572</v>
      </c>
      <c r="K26">
        <f t="shared" si="2"/>
        <v>1.7160173792398408</v>
      </c>
      <c r="L26">
        <f>VLOOKUP(A26,[1]image_features!$B$1:$L$286,9,)</f>
        <v>320</v>
      </c>
      <c r="M26">
        <f>VLOOKUP(A26,[1]image_features!$B$1:$L$286,10,FALSE)</f>
        <v>50</v>
      </c>
      <c r="N26" t="str">
        <f t="shared" si="3"/>
        <v>320x50</v>
      </c>
      <c r="O26" t="str">
        <f>VLOOKUP(A26,[1]image_features!$B$1:$L$286,4,FALSE)</f>
        <v>static</v>
      </c>
      <c r="P26">
        <f>VLOOKUP(A26,[1]image_features!$B$1:$L$286,5,FALSE)</f>
        <v>0</v>
      </c>
      <c r="Q26" t="str">
        <f>VLOOKUP(A26,[1]image_features!$B$2:$L$286,8,FALSE)</f>
        <v xml:space="preserve"> yellow</v>
      </c>
      <c r="R26" t="str">
        <f>VLOOKUP(A26,[1]image_features!$B$2:$L$286,6,FALSE)</f>
        <v xml:space="preserve"> car not found</v>
      </c>
      <c r="S26" t="str">
        <f>VLOOKUP(A26,[1]image_features!$B$2:$L$286,7,FALSE)</f>
        <v>face_not_found</v>
      </c>
      <c r="T26" t="str">
        <f t="shared" si="4"/>
        <v>face_not_found+ car not found</v>
      </c>
      <c r="U26" t="str">
        <f>VLOOKUP(A26,[1]image_features!$B$1:$L$286,11,FALSE)</f>
        <v>north</v>
      </c>
    </row>
    <row r="27" spans="1:21" x14ac:dyDescent="0.25">
      <c r="A27">
        <v>65275428</v>
      </c>
      <c r="B27">
        <v>2</v>
      </c>
      <c r="C27">
        <v>1238</v>
      </c>
      <c r="D27">
        <v>537831</v>
      </c>
      <c r="E27">
        <v>58</v>
      </c>
      <c r="F27">
        <v>743589</v>
      </c>
      <c r="G27">
        <v>0</v>
      </c>
      <c r="H27">
        <v>0</v>
      </c>
      <c r="I27">
        <f t="shared" si="0"/>
        <v>0</v>
      </c>
      <c r="J27">
        <f t="shared" si="1"/>
        <v>1.6648982166223545</v>
      </c>
      <c r="K27">
        <f t="shared" si="2"/>
        <v>0</v>
      </c>
      <c r="L27">
        <f>VLOOKUP(A27,[1]image_features!$B$1:$L$286,9,)</f>
        <v>320</v>
      </c>
      <c r="M27">
        <f>VLOOKUP(A27,[1]image_features!$B$1:$L$286,10,FALSE)</f>
        <v>50</v>
      </c>
      <c r="N27" t="str">
        <f t="shared" si="3"/>
        <v>320x50</v>
      </c>
      <c r="O27" t="str">
        <f>VLOOKUP(A27,[1]image_features!$B$1:$L$286,4,FALSE)</f>
        <v>static</v>
      </c>
      <c r="P27">
        <f>VLOOKUP(A27,[1]image_features!$B$1:$L$286,5,FALSE)</f>
        <v>0</v>
      </c>
      <c r="Q27" t="str">
        <f>VLOOKUP(A27,[1]image_features!$B$2:$L$286,8,FALSE)</f>
        <v xml:space="preserve"> teal</v>
      </c>
      <c r="R27" t="str">
        <f>VLOOKUP(A27,[1]image_features!$B$2:$L$286,6,FALSE)</f>
        <v xml:space="preserve"> car not found</v>
      </c>
      <c r="S27" t="str">
        <f>VLOOKUP(A27,[1]image_features!$B$2:$L$286,7,FALSE)</f>
        <v>face_not_found</v>
      </c>
      <c r="T27" t="str">
        <f t="shared" si="4"/>
        <v>face_not_found+ car not found</v>
      </c>
      <c r="U27" t="str">
        <f>VLOOKUP(A27,[1]image_features!$B$1:$L$286,11,FALSE)</f>
        <v xml:space="preserve"> centre </v>
      </c>
    </row>
    <row r="28" spans="1:21" x14ac:dyDescent="0.25">
      <c r="A28">
        <v>66247644</v>
      </c>
      <c r="B28">
        <v>2</v>
      </c>
      <c r="C28">
        <v>268</v>
      </c>
      <c r="D28">
        <v>112178</v>
      </c>
      <c r="E28">
        <v>5</v>
      </c>
      <c r="F28">
        <v>200415</v>
      </c>
      <c r="G28">
        <v>85</v>
      </c>
      <c r="H28">
        <v>2</v>
      </c>
      <c r="I28">
        <f t="shared" si="0"/>
        <v>87</v>
      </c>
      <c r="J28">
        <f t="shared" si="1"/>
        <v>1.3372252575904997</v>
      </c>
      <c r="K28">
        <f t="shared" si="2"/>
        <v>0.43409924406855777</v>
      </c>
      <c r="L28">
        <f>VLOOKUP(A28,[1]image_features!$B$1:$L$286,9,)</f>
        <v>320</v>
      </c>
      <c r="M28">
        <f>VLOOKUP(A28,[1]image_features!$B$1:$L$286,10,FALSE)</f>
        <v>50</v>
      </c>
      <c r="N28" t="str">
        <f t="shared" si="3"/>
        <v>320x50</v>
      </c>
      <c r="O28" t="str">
        <f>VLOOKUP(A28,[1]image_features!$B$1:$L$286,4,FALSE)</f>
        <v xml:space="preserve">dynamic </v>
      </c>
      <c r="P28">
        <f>VLOOKUP(A28,[1]image_features!$B$1:$L$286,5,FALSE)</f>
        <v>600</v>
      </c>
      <c r="Q28" t="e">
        <f>VLOOKUP(A28,[1]image_features!$B$2:$L$286,8,FALSE)</f>
        <v>#N/A</v>
      </c>
      <c r="R28" t="e">
        <f>VLOOKUP(A28,[1]image_features!$B$2:$L$286,6,FALSE)</f>
        <v>#N/A</v>
      </c>
      <c r="S28" t="str">
        <f>VLOOKUP(A28,[1]image_features!$B$2:$L$286,7,FALSE)</f>
        <v>face_not_found</v>
      </c>
      <c r="T28" t="e">
        <f t="shared" si="4"/>
        <v>#N/A</v>
      </c>
      <c r="U28" t="e">
        <f>VLOOKUP(A28,[1]image_features!$B$1:$L$286,11,FALSE)</f>
        <v>#N/A</v>
      </c>
    </row>
    <row r="29" spans="1:21" x14ac:dyDescent="0.25">
      <c r="A29">
        <v>55361052</v>
      </c>
      <c r="B29">
        <v>0</v>
      </c>
      <c r="C29">
        <v>15</v>
      </c>
      <c r="D29">
        <v>2412</v>
      </c>
      <c r="E29">
        <v>3665</v>
      </c>
      <c r="F29">
        <v>22409</v>
      </c>
      <c r="G29">
        <v>16</v>
      </c>
      <c r="H29">
        <v>15</v>
      </c>
      <c r="I29">
        <f t="shared" si="0"/>
        <v>31</v>
      </c>
      <c r="J29">
        <f t="shared" si="1"/>
        <v>0.66937391226739262</v>
      </c>
      <c r="K29">
        <f t="shared" si="2"/>
        <v>1.383372752019278</v>
      </c>
      <c r="L29">
        <f>VLOOKUP(A29,[1]image_features!$B$1:$L$286,9,)</f>
        <v>970</v>
      </c>
      <c r="M29">
        <f>VLOOKUP(A29,[1]image_features!$B$1:$L$286,10,FALSE)</f>
        <v>250</v>
      </c>
      <c r="N29" t="str">
        <f t="shared" si="3"/>
        <v>970x250</v>
      </c>
      <c r="O29" t="str">
        <f>VLOOKUP(A29,[1]image_features!$B$1:$L$286,4,FALSE)</f>
        <v>static</v>
      </c>
      <c r="P29">
        <f>VLOOKUP(A29,[1]image_features!$B$1:$L$286,5,FALSE)</f>
        <v>0</v>
      </c>
      <c r="Q29" t="str">
        <f>VLOOKUP(A29,[1]image_features!$B$2:$L$286,8,FALSE)</f>
        <v xml:space="preserve"> yellow</v>
      </c>
      <c r="R29" t="str">
        <f>VLOOKUP(A29,[1]image_features!$B$2:$L$286,6,FALSE)</f>
        <v xml:space="preserve"> car found</v>
      </c>
      <c r="S29" t="str">
        <f>VLOOKUP(A29,[1]image_features!$B$2:$L$286,7,FALSE)</f>
        <v>face_not_found</v>
      </c>
      <c r="T29" t="str">
        <f t="shared" si="4"/>
        <v>face_not_found+ car found</v>
      </c>
      <c r="U29" t="str">
        <f>VLOOKUP(A29,[1]image_features!$B$1:$L$286,11,FALSE)</f>
        <v xml:space="preserve"> centre </v>
      </c>
    </row>
    <row r="30" spans="1:21" x14ac:dyDescent="0.25">
      <c r="A30">
        <v>55360397</v>
      </c>
      <c r="B30">
        <v>0</v>
      </c>
      <c r="C30">
        <v>7</v>
      </c>
      <c r="D30">
        <v>6959</v>
      </c>
      <c r="E30">
        <v>27927</v>
      </c>
      <c r="F30">
        <v>54307</v>
      </c>
      <c r="G30">
        <v>7</v>
      </c>
      <c r="H30">
        <v>85</v>
      </c>
      <c r="I30">
        <f t="shared" si="0"/>
        <v>92</v>
      </c>
      <c r="J30">
        <f t="shared" si="1"/>
        <v>0.12889682729666527</v>
      </c>
      <c r="K30">
        <f t="shared" si="2"/>
        <v>1.6940725873276004</v>
      </c>
      <c r="L30">
        <f>VLOOKUP(A30,[1]image_features!$B$1:$L$286,9,)</f>
        <v>300</v>
      </c>
      <c r="M30">
        <f>VLOOKUP(A30,[1]image_features!$B$1:$L$286,10,FALSE)</f>
        <v>250</v>
      </c>
      <c r="N30" t="str">
        <f t="shared" si="3"/>
        <v>300x250</v>
      </c>
      <c r="O30" t="str">
        <f>VLOOKUP(A30,[1]image_features!$B$1:$L$286,4,FALSE)</f>
        <v>static</v>
      </c>
      <c r="P30">
        <f>VLOOKUP(A30,[1]image_features!$B$1:$L$286,5,FALSE)</f>
        <v>0</v>
      </c>
      <c r="Q30" t="str">
        <f>VLOOKUP(A30,[1]image_features!$B$2:$L$286,8,FALSE)</f>
        <v xml:space="preserve"> yellow</v>
      </c>
      <c r="R30" t="str">
        <f>VLOOKUP(A30,[1]image_features!$B$2:$L$286,6,FALSE)</f>
        <v xml:space="preserve"> car not found</v>
      </c>
      <c r="S30" t="str">
        <f>VLOOKUP(A30,[1]image_features!$B$2:$L$286,7,FALSE)</f>
        <v>face_not_found</v>
      </c>
      <c r="T30" t="str">
        <f t="shared" si="4"/>
        <v>face_not_found+ car not found</v>
      </c>
      <c r="U30" t="str">
        <f>VLOOKUP(A30,[1]image_features!$B$1:$L$286,11,FALSE)</f>
        <v>north</v>
      </c>
    </row>
    <row r="31" spans="1:21" x14ac:dyDescent="0.25">
      <c r="A31">
        <v>66193145</v>
      </c>
      <c r="B31">
        <v>1</v>
      </c>
      <c r="C31">
        <v>238</v>
      </c>
      <c r="D31">
        <v>23820</v>
      </c>
      <c r="E31">
        <v>160316</v>
      </c>
      <c r="F31">
        <v>250773</v>
      </c>
      <c r="G31">
        <v>140</v>
      </c>
      <c r="H31">
        <v>402</v>
      </c>
      <c r="I31">
        <f t="shared" si="0"/>
        <v>542</v>
      </c>
      <c r="J31">
        <f t="shared" si="1"/>
        <v>0.94906548950644598</v>
      </c>
      <c r="K31">
        <f t="shared" si="2"/>
        <v>2.1613172071953519</v>
      </c>
      <c r="L31">
        <f>VLOOKUP(A31,[1]image_features!$B$1:$L$286,9,)</f>
        <v>300</v>
      </c>
      <c r="M31">
        <f>VLOOKUP(A31,[1]image_features!$B$1:$L$286,10,FALSE)</f>
        <v>250</v>
      </c>
      <c r="N31" t="str">
        <f t="shared" si="3"/>
        <v>300x250</v>
      </c>
      <c r="O31" t="str">
        <f>VLOOKUP(A31,[1]image_features!$B$1:$L$286,4,FALSE)</f>
        <v>static</v>
      </c>
      <c r="P31">
        <f>VLOOKUP(A31,[1]image_features!$B$1:$L$286,5,FALSE)</f>
        <v>0</v>
      </c>
      <c r="Q31" t="str">
        <f>VLOOKUP(A31,[1]image_features!$B$2:$L$286,8,FALSE)</f>
        <v xml:space="preserve"> yellow</v>
      </c>
      <c r="R31" t="str">
        <f>VLOOKUP(A31,[1]image_features!$B$2:$L$286,6,FALSE)</f>
        <v xml:space="preserve"> car not found</v>
      </c>
      <c r="S31" t="str">
        <f>VLOOKUP(A31,[1]image_features!$B$2:$L$286,7,FALSE)</f>
        <v>face_not_found</v>
      </c>
      <c r="T31" t="str">
        <f t="shared" si="4"/>
        <v>face_not_found+ car not found</v>
      </c>
      <c r="U31" t="str">
        <f>VLOOKUP(A31,[1]image_features!$B$1:$L$286,11,FALSE)</f>
        <v>north</v>
      </c>
    </row>
    <row r="32" spans="1:21" x14ac:dyDescent="0.25">
      <c r="A32">
        <v>66193674</v>
      </c>
      <c r="B32">
        <v>1</v>
      </c>
      <c r="C32">
        <v>387</v>
      </c>
      <c r="D32">
        <v>98559</v>
      </c>
      <c r="E32">
        <v>45277</v>
      </c>
      <c r="F32">
        <v>323191</v>
      </c>
      <c r="G32">
        <v>328</v>
      </c>
      <c r="H32">
        <v>94</v>
      </c>
      <c r="I32">
        <f t="shared" si="0"/>
        <v>422</v>
      </c>
      <c r="J32">
        <f t="shared" si="1"/>
        <v>1.1974343344957008</v>
      </c>
      <c r="K32">
        <f t="shared" si="2"/>
        <v>1.3057294293467332</v>
      </c>
      <c r="L32">
        <f>VLOOKUP(A32,[1]image_features!$B$1:$L$286,9,)</f>
        <v>320</v>
      </c>
      <c r="M32">
        <f>VLOOKUP(A32,[1]image_features!$B$1:$L$286,10,FALSE)</f>
        <v>50</v>
      </c>
      <c r="N32" t="str">
        <f t="shared" si="3"/>
        <v>320x50</v>
      </c>
      <c r="O32" t="str">
        <f>VLOOKUP(A32,[1]image_features!$B$1:$L$286,4,FALSE)</f>
        <v>static</v>
      </c>
      <c r="P32">
        <f>VLOOKUP(A32,[1]image_features!$B$1:$L$286,5,FALSE)</f>
        <v>0</v>
      </c>
      <c r="Q32" t="str">
        <f>VLOOKUP(A32,[1]image_features!$B$2:$L$286,8,FALSE)</f>
        <v xml:space="preserve"> black</v>
      </c>
      <c r="R32" t="str">
        <f>VLOOKUP(A32,[1]image_features!$B$2:$L$286,6,FALSE)</f>
        <v xml:space="preserve"> car not found</v>
      </c>
      <c r="S32" t="str">
        <f>VLOOKUP(A32,[1]image_features!$B$2:$L$286,7,FALSE)</f>
        <v>face_not_found</v>
      </c>
      <c r="T32" t="str">
        <f t="shared" si="4"/>
        <v>face_not_found+ car not found</v>
      </c>
      <c r="U32" t="str">
        <f>VLOOKUP(A32,[1]image_features!$B$1:$L$286,11,FALSE)</f>
        <v xml:space="preserve"> north east </v>
      </c>
    </row>
    <row r="33" spans="1:21" x14ac:dyDescent="0.25">
      <c r="A33">
        <v>67664851</v>
      </c>
      <c r="B33">
        <v>0</v>
      </c>
      <c r="C33">
        <v>6</v>
      </c>
      <c r="D33">
        <v>604</v>
      </c>
      <c r="E33">
        <v>2584</v>
      </c>
      <c r="F33">
        <v>3206</v>
      </c>
      <c r="G33">
        <v>0</v>
      </c>
      <c r="H33">
        <v>0</v>
      </c>
      <c r="I33">
        <f t="shared" si="0"/>
        <v>0</v>
      </c>
      <c r="J33">
        <f t="shared" si="1"/>
        <v>1.8714909544603868</v>
      </c>
      <c r="K33">
        <f t="shared" si="2"/>
        <v>0</v>
      </c>
      <c r="L33">
        <f>VLOOKUP(A33,[1]image_features!$B$1:$L$286,9,)</f>
        <v>336</v>
      </c>
      <c r="M33">
        <f>VLOOKUP(A33,[1]image_features!$B$1:$L$286,10,FALSE)</f>
        <v>280</v>
      </c>
      <c r="N33" t="str">
        <f t="shared" si="3"/>
        <v>336x280</v>
      </c>
      <c r="O33" t="str">
        <f>VLOOKUP(A33,[1]image_features!$B$1:$L$286,4,FALSE)</f>
        <v>static</v>
      </c>
      <c r="P33">
        <f>VLOOKUP(A33,[1]image_features!$B$1:$L$286,5,FALSE)</f>
        <v>0</v>
      </c>
      <c r="Q33" t="str">
        <f>VLOOKUP(A33,[1]image_features!$B$2:$L$286,8,FALSE)</f>
        <v xml:space="preserve"> olive</v>
      </c>
      <c r="R33" t="str">
        <f>VLOOKUP(A33,[1]image_features!$B$2:$L$286,6,FALSE)</f>
        <v xml:space="preserve"> car found</v>
      </c>
      <c r="S33" t="str">
        <f>VLOOKUP(A33,[1]image_features!$B$2:$L$286,7,FALSE)</f>
        <v>face_not_found</v>
      </c>
      <c r="T33" t="str">
        <f t="shared" si="4"/>
        <v>face_not_found+ car found</v>
      </c>
      <c r="U33" t="str">
        <f>VLOOKUP(A33,[1]image_features!$B$1:$L$286,11,FALSE)</f>
        <v>south west</v>
      </c>
    </row>
    <row r="34" spans="1:21" x14ac:dyDescent="0.25">
      <c r="A34">
        <v>67664859</v>
      </c>
      <c r="B34">
        <v>1</v>
      </c>
      <c r="C34">
        <v>1</v>
      </c>
      <c r="D34">
        <v>965</v>
      </c>
      <c r="E34">
        <v>1223</v>
      </c>
      <c r="F34">
        <v>2221</v>
      </c>
      <c r="G34">
        <v>0</v>
      </c>
      <c r="H34">
        <v>0</v>
      </c>
      <c r="I34">
        <f t="shared" si="0"/>
        <v>0</v>
      </c>
      <c r="J34">
        <f t="shared" si="1"/>
        <v>0.45024763619990993</v>
      </c>
      <c r="K34">
        <f t="shared" si="2"/>
        <v>0</v>
      </c>
      <c r="L34">
        <f>VLOOKUP(A34,[1]image_features!$B$1:$L$286,9,)</f>
        <v>468</v>
      </c>
      <c r="M34">
        <f>VLOOKUP(A34,[1]image_features!$B$1:$L$286,10,FALSE)</f>
        <v>60</v>
      </c>
      <c r="N34" t="str">
        <f t="shared" si="3"/>
        <v>468x60</v>
      </c>
      <c r="O34" t="str">
        <f>VLOOKUP(A34,[1]image_features!$B$1:$L$286,4,FALSE)</f>
        <v xml:space="preserve">dynamic </v>
      </c>
      <c r="P34">
        <f>VLOOKUP(A34,[1]image_features!$B$1:$L$286,5,FALSE)</f>
        <v>6500</v>
      </c>
      <c r="Q34" t="e">
        <f>VLOOKUP(A34,[1]image_features!$B$2:$L$286,8,FALSE)</f>
        <v>#N/A</v>
      </c>
      <c r="R34" t="e">
        <f>VLOOKUP(A34,[1]image_features!$B$2:$L$286,6,FALSE)</f>
        <v>#N/A</v>
      </c>
      <c r="S34" t="str">
        <f>VLOOKUP(A34,[1]image_features!$B$2:$L$286,7,FALSE)</f>
        <v>face_not_found</v>
      </c>
      <c r="T34" t="e">
        <f t="shared" si="4"/>
        <v>#N/A</v>
      </c>
      <c r="U34" t="e">
        <f>VLOOKUP(A34,[1]image_features!$B$1:$L$286,11,FALSE)</f>
        <v>#N/A</v>
      </c>
    </row>
    <row r="35" spans="1:21" x14ac:dyDescent="0.25">
      <c r="A35">
        <v>55361117</v>
      </c>
      <c r="B35">
        <v>0</v>
      </c>
      <c r="C35">
        <v>27</v>
      </c>
      <c r="D35">
        <v>1736</v>
      </c>
      <c r="E35">
        <v>2971</v>
      </c>
      <c r="F35">
        <v>14467</v>
      </c>
      <c r="G35">
        <v>38</v>
      </c>
      <c r="H35">
        <v>391</v>
      </c>
      <c r="I35">
        <f t="shared" si="0"/>
        <v>429</v>
      </c>
      <c r="J35">
        <f t="shared" si="1"/>
        <v>1.8663164443215594</v>
      </c>
      <c r="K35">
        <f t="shared" si="2"/>
        <v>29.653694615331442</v>
      </c>
      <c r="L35">
        <f>VLOOKUP(A35,[1]image_features!$B$1:$L$286,9,)</f>
        <v>320</v>
      </c>
      <c r="M35">
        <f>VLOOKUP(A35,[1]image_features!$B$1:$L$286,10,FALSE)</f>
        <v>50</v>
      </c>
      <c r="N35" t="str">
        <f t="shared" si="3"/>
        <v>320x50</v>
      </c>
      <c r="O35" t="str">
        <f>VLOOKUP(A35,[1]image_features!$B$1:$L$286,4,FALSE)</f>
        <v>static</v>
      </c>
      <c r="P35">
        <f>VLOOKUP(A35,[1]image_features!$B$1:$L$286,5,FALSE)</f>
        <v>0</v>
      </c>
      <c r="Q35" t="str">
        <f>VLOOKUP(A35,[1]image_features!$B$2:$L$286,8,FALSE)</f>
        <v xml:space="preserve"> yellow</v>
      </c>
      <c r="R35" t="str">
        <f>VLOOKUP(A35,[1]image_features!$B$2:$L$286,6,FALSE)</f>
        <v xml:space="preserve"> car not found</v>
      </c>
      <c r="S35" t="str">
        <f>VLOOKUP(A35,[1]image_features!$B$2:$L$286,7,FALSE)</f>
        <v>face_not_found</v>
      </c>
      <c r="T35" t="str">
        <f t="shared" si="4"/>
        <v>face_not_found+ car not found</v>
      </c>
      <c r="U35" t="str">
        <f>VLOOKUP(A35,[1]image_features!$B$1:$L$286,11,FALSE)</f>
        <v>north</v>
      </c>
    </row>
    <row r="36" spans="1:21" x14ac:dyDescent="0.25">
      <c r="A36">
        <v>55361140</v>
      </c>
      <c r="B36">
        <v>0</v>
      </c>
      <c r="C36">
        <v>741</v>
      </c>
      <c r="D36">
        <v>94076</v>
      </c>
      <c r="E36">
        <v>90372</v>
      </c>
      <c r="F36">
        <v>363167</v>
      </c>
      <c r="G36">
        <v>562</v>
      </c>
      <c r="H36">
        <v>2045</v>
      </c>
      <c r="I36">
        <f t="shared" si="0"/>
        <v>2607</v>
      </c>
      <c r="J36">
        <f t="shared" si="1"/>
        <v>2.0403836251641807</v>
      </c>
      <c r="K36">
        <f t="shared" si="2"/>
        <v>7.178515669099891</v>
      </c>
      <c r="L36">
        <f>VLOOKUP(A36,[1]image_features!$B$1:$L$286,9,)</f>
        <v>728</v>
      </c>
      <c r="M36">
        <f>VLOOKUP(A36,[1]image_features!$B$1:$L$286,10,FALSE)</f>
        <v>90</v>
      </c>
      <c r="N36" t="str">
        <f t="shared" si="3"/>
        <v>728x90</v>
      </c>
      <c r="O36" t="str">
        <f>VLOOKUP(A36,[1]image_features!$B$1:$L$286,4,FALSE)</f>
        <v>static</v>
      </c>
      <c r="P36">
        <f>VLOOKUP(A36,[1]image_features!$B$1:$L$286,5,FALSE)</f>
        <v>0</v>
      </c>
      <c r="Q36" t="str">
        <f>VLOOKUP(A36,[1]image_features!$B$2:$L$286,8,FALSE)</f>
        <v xml:space="preserve"> black</v>
      </c>
      <c r="R36" t="str">
        <f>VLOOKUP(A36,[1]image_features!$B$2:$L$286,6,FALSE)</f>
        <v xml:space="preserve"> car not found</v>
      </c>
      <c r="S36" t="str">
        <f>VLOOKUP(A36,[1]image_features!$B$2:$L$286,7,FALSE)</f>
        <v>face_not_found</v>
      </c>
      <c r="T36" t="str">
        <f t="shared" si="4"/>
        <v>face_not_found+ car not found</v>
      </c>
      <c r="U36" t="str">
        <f>VLOOKUP(A36,[1]image_features!$B$1:$L$286,11,FALSE)</f>
        <v xml:space="preserve"> north east </v>
      </c>
    </row>
    <row r="37" spans="1:21" x14ac:dyDescent="0.25">
      <c r="A37">
        <v>66193242</v>
      </c>
      <c r="B37">
        <v>0</v>
      </c>
      <c r="C37">
        <v>54</v>
      </c>
      <c r="D37">
        <v>24977</v>
      </c>
      <c r="E37">
        <v>5869</v>
      </c>
      <c r="F37">
        <v>37652</v>
      </c>
      <c r="G37">
        <v>55</v>
      </c>
      <c r="H37">
        <v>95</v>
      </c>
      <c r="I37">
        <f t="shared" si="0"/>
        <v>150</v>
      </c>
      <c r="J37">
        <f t="shared" si="1"/>
        <v>1.4341867629873577</v>
      </c>
      <c r="K37">
        <f t="shared" si="2"/>
        <v>3.9838521194093275</v>
      </c>
      <c r="L37">
        <f>VLOOKUP(A37,[1]image_features!$B$1:$L$286,9,)</f>
        <v>970</v>
      </c>
      <c r="M37">
        <f>VLOOKUP(A37,[1]image_features!$B$1:$L$286,10,FALSE)</f>
        <v>250</v>
      </c>
      <c r="N37" t="str">
        <f t="shared" si="3"/>
        <v>970x250</v>
      </c>
      <c r="O37" t="str">
        <f>VLOOKUP(A37,[1]image_features!$B$1:$L$286,4,FALSE)</f>
        <v>static</v>
      </c>
      <c r="P37">
        <f>VLOOKUP(A37,[1]image_features!$B$1:$L$286,5,FALSE)</f>
        <v>0</v>
      </c>
      <c r="Q37" t="str">
        <f>VLOOKUP(A37,[1]image_features!$B$2:$L$286,8,FALSE)</f>
        <v xml:space="preserve"> yellow</v>
      </c>
      <c r="R37" t="str">
        <f>VLOOKUP(A37,[1]image_features!$B$2:$L$286,6,FALSE)</f>
        <v xml:space="preserve"> car not found</v>
      </c>
      <c r="S37" t="str">
        <f>VLOOKUP(A37,[1]image_features!$B$2:$L$286,7,FALSE)</f>
        <v>face_not_found</v>
      </c>
      <c r="T37" t="str">
        <f t="shared" si="4"/>
        <v>face_not_found+ car not found</v>
      </c>
      <c r="U37" t="str">
        <f>VLOOKUP(A37,[1]image_features!$B$1:$L$286,11,FALSE)</f>
        <v xml:space="preserve"> north east </v>
      </c>
    </row>
    <row r="38" spans="1:21" x14ac:dyDescent="0.25">
      <c r="A38">
        <v>65275422</v>
      </c>
      <c r="B38">
        <v>0</v>
      </c>
      <c r="C38">
        <v>73</v>
      </c>
      <c r="D38">
        <v>7948</v>
      </c>
      <c r="E38">
        <v>2216</v>
      </c>
      <c r="F38">
        <v>87582</v>
      </c>
      <c r="G38">
        <v>0</v>
      </c>
      <c r="H38">
        <v>0</v>
      </c>
      <c r="I38">
        <f t="shared" si="0"/>
        <v>0</v>
      </c>
      <c r="J38">
        <f t="shared" si="1"/>
        <v>0.83350460140211458</v>
      </c>
      <c r="K38">
        <f t="shared" si="2"/>
        <v>0</v>
      </c>
      <c r="L38">
        <f>VLOOKUP(A38,[1]image_features!$B$1:$L$286,9,)</f>
        <v>728</v>
      </c>
      <c r="M38">
        <f>VLOOKUP(A38,[1]image_features!$B$1:$L$286,10,FALSE)</f>
        <v>90</v>
      </c>
      <c r="N38" t="str">
        <f t="shared" si="3"/>
        <v>728x90</v>
      </c>
      <c r="O38" t="str">
        <f>VLOOKUP(A38,[1]image_features!$B$1:$L$286,4,FALSE)</f>
        <v>static</v>
      </c>
      <c r="P38">
        <f>VLOOKUP(A38,[1]image_features!$B$1:$L$286,5,FALSE)</f>
        <v>0</v>
      </c>
      <c r="Q38" t="str">
        <f>VLOOKUP(A38,[1]image_features!$B$2:$L$286,8,FALSE)</f>
        <v xml:space="preserve"> teal</v>
      </c>
      <c r="R38" t="str">
        <f>VLOOKUP(A38,[1]image_features!$B$2:$L$286,6,FALSE)</f>
        <v xml:space="preserve"> car not found</v>
      </c>
      <c r="S38" t="str">
        <f>VLOOKUP(A38,[1]image_features!$B$2:$L$286,7,FALSE)</f>
        <v>face_not_found</v>
      </c>
      <c r="T38" t="str">
        <f t="shared" si="4"/>
        <v>face_not_found+ car not found</v>
      </c>
      <c r="U38" t="str">
        <f>VLOOKUP(A38,[1]image_features!$B$1:$L$286,11,FALSE)</f>
        <v xml:space="preserve"> south </v>
      </c>
    </row>
    <row r="39" spans="1:21" x14ac:dyDescent="0.25">
      <c r="A39">
        <v>65275424</v>
      </c>
      <c r="B39">
        <v>2</v>
      </c>
      <c r="C39">
        <v>41</v>
      </c>
      <c r="D39">
        <v>62160</v>
      </c>
      <c r="E39">
        <v>3</v>
      </c>
      <c r="F39">
        <v>62180</v>
      </c>
      <c r="G39">
        <v>0</v>
      </c>
      <c r="H39">
        <v>0</v>
      </c>
      <c r="I39">
        <f t="shared" si="0"/>
        <v>0</v>
      </c>
      <c r="J39">
        <f t="shared" si="1"/>
        <v>0.65937600514634931</v>
      </c>
      <c r="K39">
        <f t="shared" si="2"/>
        <v>0</v>
      </c>
      <c r="L39">
        <f>VLOOKUP(A39,[1]image_features!$B$1:$L$286,9,)</f>
        <v>300</v>
      </c>
      <c r="M39">
        <f>VLOOKUP(A39,[1]image_features!$B$1:$L$286,10,FALSE)</f>
        <v>50</v>
      </c>
      <c r="N39" t="str">
        <f t="shared" si="3"/>
        <v>300x50</v>
      </c>
      <c r="O39" t="str">
        <f>VLOOKUP(A39,[1]image_features!$B$1:$L$286,4,FALSE)</f>
        <v>static</v>
      </c>
      <c r="P39">
        <f>VLOOKUP(A39,[1]image_features!$B$1:$L$286,5,FALSE)</f>
        <v>0</v>
      </c>
      <c r="Q39" t="str">
        <f>VLOOKUP(A39,[1]image_features!$B$2:$L$286,8,FALSE)</f>
        <v xml:space="preserve"> teal</v>
      </c>
      <c r="R39" t="str">
        <f>VLOOKUP(A39,[1]image_features!$B$2:$L$286,6,FALSE)</f>
        <v xml:space="preserve"> car not found</v>
      </c>
      <c r="S39" t="str">
        <f>VLOOKUP(A39,[1]image_features!$B$2:$L$286,7,FALSE)</f>
        <v>face_not_found</v>
      </c>
      <c r="T39" t="str">
        <f t="shared" si="4"/>
        <v>face_not_found+ car not found</v>
      </c>
      <c r="U39" t="str">
        <f>VLOOKUP(A39,[1]image_features!$B$1:$L$286,11,FALSE)</f>
        <v xml:space="preserve"> centre </v>
      </c>
    </row>
    <row r="40" spans="1:21" x14ac:dyDescent="0.25">
      <c r="A40">
        <v>65275020</v>
      </c>
      <c r="B40">
        <v>0</v>
      </c>
      <c r="C40">
        <v>77</v>
      </c>
      <c r="D40">
        <v>22522</v>
      </c>
      <c r="E40">
        <v>2785</v>
      </c>
      <c r="F40">
        <v>97190</v>
      </c>
      <c r="G40">
        <v>0</v>
      </c>
      <c r="H40">
        <v>0</v>
      </c>
      <c r="I40">
        <f t="shared" si="0"/>
        <v>0</v>
      </c>
      <c r="J40">
        <f t="shared" si="1"/>
        <v>0.79226257845457349</v>
      </c>
      <c r="K40">
        <f t="shared" si="2"/>
        <v>0</v>
      </c>
      <c r="L40">
        <f>VLOOKUP(A40,[1]image_features!$B$1:$L$286,9,)</f>
        <v>300</v>
      </c>
      <c r="M40">
        <f>VLOOKUP(A40,[1]image_features!$B$1:$L$286,10,FALSE)</f>
        <v>250</v>
      </c>
      <c r="N40" t="str">
        <f t="shared" si="3"/>
        <v>300x250</v>
      </c>
      <c r="O40" t="str">
        <f>VLOOKUP(A40,[1]image_features!$B$1:$L$286,4,FALSE)</f>
        <v>static</v>
      </c>
      <c r="P40">
        <f>VLOOKUP(A40,[1]image_features!$B$1:$L$286,5,FALSE)</f>
        <v>0</v>
      </c>
      <c r="Q40" t="str">
        <f>VLOOKUP(A40,[1]image_features!$B$2:$L$286,8,FALSE)</f>
        <v xml:space="preserve"> teal</v>
      </c>
      <c r="R40" t="str">
        <f>VLOOKUP(A40,[1]image_features!$B$2:$L$286,6,FALSE)</f>
        <v xml:space="preserve"> car not found</v>
      </c>
      <c r="S40" t="str">
        <f>VLOOKUP(A40,[1]image_features!$B$2:$L$286,7,FALSE)</f>
        <v>face_not_found</v>
      </c>
      <c r="T40" t="str">
        <f t="shared" si="4"/>
        <v>face_not_found+ car not found</v>
      </c>
      <c r="U40" t="str">
        <f>VLOOKUP(A40,[1]image_features!$B$1:$L$286,11,FALSE)</f>
        <v xml:space="preserve"> north </v>
      </c>
    </row>
    <row r="41" spans="1:21" x14ac:dyDescent="0.25">
      <c r="A41">
        <v>66192151</v>
      </c>
      <c r="B41">
        <v>0</v>
      </c>
      <c r="C41">
        <v>3</v>
      </c>
      <c r="D41">
        <v>713</v>
      </c>
      <c r="E41">
        <v>529</v>
      </c>
      <c r="F41">
        <v>2324</v>
      </c>
      <c r="G41">
        <v>6</v>
      </c>
      <c r="H41">
        <v>0</v>
      </c>
      <c r="I41">
        <f t="shared" si="0"/>
        <v>6</v>
      </c>
      <c r="J41">
        <f t="shared" si="1"/>
        <v>1.2908777969018934</v>
      </c>
      <c r="K41">
        <f t="shared" si="2"/>
        <v>2.5817555938037868</v>
      </c>
      <c r="L41">
        <f>VLOOKUP(A41,[1]image_features!$B$1:$L$286,9,)</f>
        <v>320</v>
      </c>
      <c r="M41">
        <f>VLOOKUP(A41,[1]image_features!$B$1:$L$286,10,FALSE)</f>
        <v>50</v>
      </c>
      <c r="N41" t="str">
        <f t="shared" si="3"/>
        <v>320x50</v>
      </c>
      <c r="O41" t="str">
        <f>VLOOKUP(A41,[1]image_features!$B$1:$L$286,4,FALSE)</f>
        <v>static</v>
      </c>
      <c r="P41">
        <f>VLOOKUP(A41,[1]image_features!$B$1:$L$286,5,FALSE)</f>
        <v>0</v>
      </c>
      <c r="Q41" t="str">
        <f>VLOOKUP(A41,[1]image_features!$B$2:$L$286,8,FALSE)</f>
        <v xml:space="preserve"> yellow</v>
      </c>
      <c r="R41" t="str">
        <f>VLOOKUP(A41,[1]image_features!$B$2:$L$286,6,FALSE)</f>
        <v xml:space="preserve"> car not found</v>
      </c>
      <c r="S41" t="str">
        <f>VLOOKUP(A41,[1]image_features!$B$2:$L$286,7,FALSE)</f>
        <v>face_not_found</v>
      </c>
      <c r="T41" t="str">
        <f t="shared" si="4"/>
        <v>face_not_found+ car not found</v>
      </c>
      <c r="U41" t="str">
        <f>VLOOKUP(A41,[1]image_features!$B$1:$L$286,11,FALSE)</f>
        <v>north</v>
      </c>
    </row>
    <row r="42" spans="1:21" x14ac:dyDescent="0.25">
      <c r="A42">
        <v>65275034</v>
      </c>
      <c r="B42">
        <v>2</v>
      </c>
      <c r="C42">
        <v>2076</v>
      </c>
      <c r="D42">
        <v>786672</v>
      </c>
      <c r="E42">
        <v>81</v>
      </c>
      <c r="F42">
        <v>1177229</v>
      </c>
      <c r="G42">
        <v>0</v>
      </c>
      <c r="H42">
        <v>0</v>
      </c>
      <c r="I42">
        <f t="shared" si="0"/>
        <v>0</v>
      </c>
      <c r="J42">
        <f t="shared" si="1"/>
        <v>1.7634631834587833</v>
      </c>
      <c r="K42">
        <f t="shared" si="2"/>
        <v>0</v>
      </c>
      <c r="L42">
        <f>VLOOKUP(A42,[1]image_features!$B$1:$L$286,9,)</f>
        <v>320</v>
      </c>
      <c r="M42">
        <f>VLOOKUP(A42,[1]image_features!$B$1:$L$286,10,FALSE)</f>
        <v>50</v>
      </c>
      <c r="N42" t="str">
        <f t="shared" si="3"/>
        <v>320x50</v>
      </c>
      <c r="O42" t="str">
        <f>VLOOKUP(A42,[1]image_features!$B$1:$L$286,4,FALSE)</f>
        <v>static</v>
      </c>
      <c r="P42">
        <f>VLOOKUP(A42,[1]image_features!$B$1:$L$286,5,FALSE)</f>
        <v>0</v>
      </c>
      <c r="Q42" t="str">
        <f>VLOOKUP(A42,[1]image_features!$B$2:$L$286,8,FALSE)</f>
        <v xml:space="preserve"> teal</v>
      </c>
      <c r="R42" t="str">
        <f>VLOOKUP(A42,[1]image_features!$B$2:$L$286,6,FALSE)</f>
        <v xml:space="preserve"> car not found</v>
      </c>
      <c r="S42" t="str">
        <f>VLOOKUP(A42,[1]image_features!$B$2:$L$286,7,FALSE)</f>
        <v>face_not_found</v>
      </c>
      <c r="T42" t="str">
        <f t="shared" si="4"/>
        <v>face_not_found+ car not found</v>
      </c>
      <c r="U42" t="str">
        <f>VLOOKUP(A42,[1]image_features!$B$1:$L$286,11,FALSE)</f>
        <v>north</v>
      </c>
    </row>
    <row r="43" spans="1:21" x14ac:dyDescent="0.25">
      <c r="A43">
        <v>66195145</v>
      </c>
      <c r="B43">
        <v>2</v>
      </c>
      <c r="C43">
        <v>0</v>
      </c>
      <c r="D43">
        <v>84</v>
      </c>
      <c r="E43">
        <v>0</v>
      </c>
      <c r="F43">
        <v>84</v>
      </c>
      <c r="G43">
        <v>0</v>
      </c>
      <c r="H43">
        <v>0</v>
      </c>
      <c r="I43">
        <f t="shared" si="0"/>
        <v>0</v>
      </c>
      <c r="J43">
        <f t="shared" si="1"/>
        <v>0</v>
      </c>
      <c r="K43">
        <f t="shared" si="2"/>
        <v>0</v>
      </c>
      <c r="L43">
        <f>VLOOKUP(A43,[1]image_features!$B$1:$L$286,9,)</f>
        <v>300</v>
      </c>
      <c r="M43">
        <f>VLOOKUP(A43,[1]image_features!$B$1:$L$286,10,FALSE)</f>
        <v>250</v>
      </c>
      <c r="N43" t="str">
        <f t="shared" si="3"/>
        <v>300x250</v>
      </c>
      <c r="O43" t="str">
        <f>VLOOKUP(A43,[1]image_features!$B$1:$L$286,4,FALSE)</f>
        <v>static</v>
      </c>
      <c r="P43">
        <f>VLOOKUP(A43,[1]image_features!$B$1:$L$286,5,FALSE)</f>
        <v>0</v>
      </c>
      <c r="Q43" t="str">
        <f>VLOOKUP(A43,[1]image_features!$B$2:$L$286,8,FALSE)</f>
        <v xml:space="preserve"> yellow</v>
      </c>
      <c r="R43" t="str">
        <f>VLOOKUP(A43,[1]image_features!$B$2:$L$286,6,FALSE)</f>
        <v xml:space="preserve"> car not found</v>
      </c>
      <c r="S43" t="str">
        <f>VLOOKUP(A43,[1]image_features!$B$2:$L$286,7,FALSE)</f>
        <v>face_not_found</v>
      </c>
      <c r="T43" t="str">
        <f t="shared" si="4"/>
        <v>face_not_found+ car not found</v>
      </c>
      <c r="U43" t="str">
        <f>VLOOKUP(A43,[1]image_features!$B$1:$L$286,11,FALSE)</f>
        <v>north</v>
      </c>
    </row>
    <row r="44" spans="1:21" x14ac:dyDescent="0.25">
      <c r="A44">
        <v>68173442</v>
      </c>
      <c r="B44">
        <v>1</v>
      </c>
      <c r="C44">
        <v>6</v>
      </c>
      <c r="D44">
        <v>1783</v>
      </c>
      <c r="E44">
        <v>3233</v>
      </c>
      <c r="F44">
        <v>6290</v>
      </c>
      <c r="G44">
        <v>3</v>
      </c>
      <c r="H44">
        <v>0</v>
      </c>
      <c r="I44">
        <f t="shared" si="0"/>
        <v>3</v>
      </c>
      <c r="J44">
        <f t="shared" si="1"/>
        <v>0.95389507154213038</v>
      </c>
      <c r="K44">
        <f t="shared" si="2"/>
        <v>0.47694753577106519</v>
      </c>
      <c r="L44">
        <f>VLOOKUP(A44,[1]image_features!$B$1:$L$286,9,)</f>
        <v>300</v>
      </c>
      <c r="M44">
        <f>VLOOKUP(A44,[1]image_features!$B$1:$L$286,10,FALSE)</f>
        <v>250</v>
      </c>
      <c r="N44" t="str">
        <f t="shared" si="3"/>
        <v>300x250</v>
      </c>
      <c r="O44" t="str">
        <f>VLOOKUP(A44,[1]image_features!$B$1:$L$286,4,FALSE)</f>
        <v>static</v>
      </c>
      <c r="P44">
        <f>VLOOKUP(A44,[1]image_features!$B$1:$L$286,5,FALSE)</f>
        <v>0</v>
      </c>
      <c r="Q44" t="str">
        <f>VLOOKUP(A44,[1]image_features!$B$2:$L$286,8,FALSE)</f>
        <v xml:space="preserve"> black</v>
      </c>
      <c r="R44" t="str">
        <f>VLOOKUP(A44,[1]image_features!$B$2:$L$286,6,FALSE)</f>
        <v xml:space="preserve"> car found</v>
      </c>
      <c r="S44" t="str">
        <f>VLOOKUP(A44,[1]image_features!$B$2:$L$286,7,FALSE)</f>
        <v>face_not_found</v>
      </c>
      <c r="T44" t="str">
        <f t="shared" si="4"/>
        <v>face_not_found+ car found</v>
      </c>
      <c r="U44" t="str">
        <f>VLOOKUP(A44,[1]image_features!$B$1:$L$286,11,FALSE)</f>
        <v xml:space="preserve"> north </v>
      </c>
    </row>
    <row r="45" spans="1:21" x14ac:dyDescent="0.25">
      <c r="A45">
        <v>55360905</v>
      </c>
      <c r="B45">
        <v>0</v>
      </c>
      <c r="C45">
        <v>45</v>
      </c>
      <c r="D45">
        <v>14908</v>
      </c>
      <c r="E45">
        <v>23699</v>
      </c>
      <c r="F45">
        <v>64326</v>
      </c>
      <c r="G45">
        <v>45</v>
      </c>
      <c r="H45">
        <v>68</v>
      </c>
      <c r="I45">
        <f t="shared" si="0"/>
        <v>113</v>
      </c>
      <c r="J45">
        <f t="shared" si="1"/>
        <v>0.69956160805894962</v>
      </c>
      <c r="K45">
        <f t="shared" si="2"/>
        <v>1.7566769269035849</v>
      </c>
      <c r="L45">
        <f>VLOOKUP(A45,[1]image_features!$B$1:$L$286,9,)</f>
        <v>320</v>
      </c>
      <c r="M45">
        <f>VLOOKUP(A45,[1]image_features!$B$1:$L$286,10,FALSE)</f>
        <v>50</v>
      </c>
      <c r="N45" t="str">
        <f t="shared" si="3"/>
        <v>320x50</v>
      </c>
      <c r="O45" t="str">
        <f>VLOOKUP(A45,[1]image_features!$B$1:$L$286,4,FALSE)</f>
        <v>static</v>
      </c>
      <c r="P45">
        <f>VLOOKUP(A45,[1]image_features!$B$1:$L$286,5,FALSE)</f>
        <v>0</v>
      </c>
      <c r="Q45" t="str">
        <f>VLOOKUP(A45,[1]image_features!$B$2:$L$286,8,FALSE)</f>
        <v xml:space="preserve"> yellow</v>
      </c>
      <c r="R45" t="str">
        <f>VLOOKUP(A45,[1]image_features!$B$2:$L$286,6,FALSE)</f>
        <v xml:space="preserve"> car not found</v>
      </c>
      <c r="S45" t="str">
        <f>VLOOKUP(A45,[1]image_features!$B$2:$L$286,7,FALSE)</f>
        <v>face_not_found</v>
      </c>
      <c r="T45" t="str">
        <f t="shared" si="4"/>
        <v>face_not_found+ car not found</v>
      </c>
      <c r="U45" t="str">
        <f>VLOOKUP(A45,[1]image_features!$B$1:$L$286,11,FALSE)</f>
        <v>west</v>
      </c>
    </row>
    <row r="46" spans="1:21" x14ac:dyDescent="0.25">
      <c r="A46">
        <v>63771947</v>
      </c>
      <c r="B46">
        <v>0</v>
      </c>
      <c r="C46">
        <v>12</v>
      </c>
      <c r="D46">
        <v>3409</v>
      </c>
      <c r="E46">
        <v>1671</v>
      </c>
      <c r="F46">
        <v>16555</v>
      </c>
      <c r="G46">
        <v>4</v>
      </c>
      <c r="H46">
        <v>3</v>
      </c>
      <c r="I46">
        <f t="shared" si="0"/>
        <v>7</v>
      </c>
      <c r="J46">
        <f t="shared" si="1"/>
        <v>0.72485653881002721</v>
      </c>
      <c r="K46">
        <f t="shared" si="2"/>
        <v>0.42283298097251582</v>
      </c>
      <c r="L46">
        <f>VLOOKUP(A46,[1]image_features!$B$1:$L$286,9,)</f>
        <v>320</v>
      </c>
      <c r="M46">
        <f>VLOOKUP(A46,[1]image_features!$B$1:$L$286,10,FALSE)</f>
        <v>50</v>
      </c>
      <c r="N46" t="str">
        <f t="shared" si="3"/>
        <v>320x50</v>
      </c>
      <c r="O46" t="str">
        <f>VLOOKUP(A46,[1]image_features!$B$1:$L$286,4,FALSE)</f>
        <v xml:space="preserve">dynamic </v>
      </c>
      <c r="P46">
        <f>VLOOKUP(A46,[1]image_features!$B$1:$L$286,5,FALSE)</f>
        <v>6000</v>
      </c>
      <c r="Q46" t="e">
        <f>VLOOKUP(A46,[1]image_features!$B$2:$L$286,8,FALSE)</f>
        <v>#N/A</v>
      </c>
      <c r="R46" t="e">
        <f>VLOOKUP(A46,[1]image_features!$B$2:$L$286,6,FALSE)</f>
        <v>#N/A</v>
      </c>
      <c r="S46" t="str">
        <f>VLOOKUP(A46,[1]image_features!$B$2:$L$286,7,FALSE)</f>
        <v>face_not_found</v>
      </c>
      <c r="T46" t="e">
        <f t="shared" si="4"/>
        <v>#N/A</v>
      </c>
      <c r="U46" t="e">
        <f>VLOOKUP(A46,[1]image_features!$B$1:$L$286,11,FALSE)</f>
        <v>#N/A</v>
      </c>
    </row>
    <row r="47" spans="1:21" x14ac:dyDescent="0.25">
      <c r="A47">
        <v>63785522</v>
      </c>
      <c r="B47">
        <v>1</v>
      </c>
      <c r="C47">
        <v>58</v>
      </c>
      <c r="D47">
        <v>39316</v>
      </c>
      <c r="E47">
        <v>41204</v>
      </c>
      <c r="F47">
        <v>126626</v>
      </c>
      <c r="G47">
        <v>4</v>
      </c>
      <c r="H47">
        <v>8</v>
      </c>
      <c r="I47">
        <f t="shared" si="0"/>
        <v>12</v>
      </c>
      <c r="J47">
        <f t="shared" si="1"/>
        <v>0.45804179236491721</v>
      </c>
      <c r="K47">
        <f t="shared" si="2"/>
        <v>9.4767267385844928E-2</v>
      </c>
      <c r="L47">
        <f>VLOOKUP(A47,[1]image_features!$B$1:$L$286,9,)</f>
        <v>320</v>
      </c>
      <c r="M47">
        <f>VLOOKUP(A47,[1]image_features!$B$1:$L$286,10,FALSE)</f>
        <v>50</v>
      </c>
      <c r="N47" t="str">
        <f t="shared" si="3"/>
        <v>320x50</v>
      </c>
      <c r="O47" t="str">
        <f>VLOOKUP(A47,[1]image_features!$B$1:$L$286,4,FALSE)</f>
        <v xml:space="preserve">dynamic </v>
      </c>
      <c r="P47">
        <f>VLOOKUP(A47,[1]image_features!$B$1:$L$286,5,FALSE)</f>
        <v>6000</v>
      </c>
      <c r="Q47" t="e">
        <f>VLOOKUP(A47,[1]image_features!$B$2:$L$286,8,FALSE)</f>
        <v>#N/A</v>
      </c>
      <c r="R47" t="e">
        <f>VLOOKUP(A47,[1]image_features!$B$2:$L$286,6,FALSE)</f>
        <v>#N/A</v>
      </c>
      <c r="S47" t="str">
        <f>VLOOKUP(A47,[1]image_features!$B$2:$L$286,7,FALSE)</f>
        <v>face_not_found</v>
      </c>
      <c r="T47" t="e">
        <f t="shared" si="4"/>
        <v>#N/A</v>
      </c>
      <c r="U47" t="e">
        <f>VLOOKUP(A47,[1]image_features!$B$1:$L$286,11,FALSE)</f>
        <v>#N/A</v>
      </c>
    </row>
    <row r="48" spans="1:21" x14ac:dyDescent="0.25">
      <c r="A48">
        <v>65071569</v>
      </c>
      <c r="B48">
        <v>1</v>
      </c>
      <c r="C48">
        <v>6</v>
      </c>
      <c r="D48">
        <v>710</v>
      </c>
      <c r="E48">
        <v>2870</v>
      </c>
      <c r="F48">
        <v>4468</v>
      </c>
      <c r="G48">
        <v>1</v>
      </c>
      <c r="H48">
        <v>1</v>
      </c>
      <c r="I48">
        <f t="shared" si="0"/>
        <v>2</v>
      </c>
      <c r="J48">
        <f t="shared" si="1"/>
        <v>1.3428827215756491</v>
      </c>
      <c r="K48">
        <f t="shared" si="2"/>
        <v>0.44762757385854968</v>
      </c>
      <c r="L48">
        <f>VLOOKUP(A48,[1]image_features!$B$1:$L$286,9,)</f>
        <v>160</v>
      </c>
      <c r="M48">
        <f>VLOOKUP(A48,[1]image_features!$B$1:$L$286,10,FALSE)</f>
        <v>600</v>
      </c>
      <c r="N48" t="str">
        <f t="shared" si="3"/>
        <v>160x600</v>
      </c>
      <c r="O48" t="str">
        <f>VLOOKUP(A48,[1]image_features!$B$1:$L$286,4,FALSE)</f>
        <v>static</v>
      </c>
      <c r="P48">
        <f>VLOOKUP(A48,[1]image_features!$B$1:$L$286,5,FALSE)</f>
        <v>0</v>
      </c>
      <c r="Q48" t="str">
        <f>VLOOKUP(A48,[1]image_features!$B$2:$L$286,8,FALSE)</f>
        <v xml:space="preserve"> black</v>
      </c>
      <c r="R48" t="str">
        <f>VLOOKUP(A48,[1]image_features!$B$2:$L$286,6,FALSE)</f>
        <v xml:space="preserve"> car not found</v>
      </c>
      <c r="S48" t="str">
        <f>VLOOKUP(A48,[1]image_features!$B$2:$L$286,7,FALSE)</f>
        <v>face_not_found</v>
      </c>
      <c r="T48" t="str">
        <f t="shared" si="4"/>
        <v>face_not_found+ car not found</v>
      </c>
      <c r="U48" t="str">
        <f>VLOOKUP(A48,[1]image_features!$B$1:$L$286,11,FALSE)</f>
        <v xml:space="preserve"> south east </v>
      </c>
    </row>
    <row r="49" spans="1:21" x14ac:dyDescent="0.25">
      <c r="A49">
        <v>66195112</v>
      </c>
      <c r="B49">
        <v>2</v>
      </c>
      <c r="C49">
        <v>271</v>
      </c>
      <c r="D49">
        <v>91362</v>
      </c>
      <c r="E49">
        <v>58</v>
      </c>
      <c r="F49">
        <v>102960</v>
      </c>
      <c r="G49">
        <v>252</v>
      </c>
      <c r="H49">
        <v>32</v>
      </c>
      <c r="I49">
        <f t="shared" si="0"/>
        <v>284</v>
      </c>
      <c r="J49">
        <f t="shared" si="1"/>
        <v>2.632090132090132</v>
      </c>
      <c r="K49">
        <f t="shared" si="2"/>
        <v>2.7583527583527587</v>
      </c>
      <c r="L49">
        <f>VLOOKUP(A49,[1]image_features!$B$1:$L$286,9,)</f>
        <v>320</v>
      </c>
      <c r="M49">
        <f>VLOOKUP(A49,[1]image_features!$B$1:$L$286,10,FALSE)</f>
        <v>50</v>
      </c>
      <c r="N49" t="str">
        <f t="shared" si="3"/>
        <v>320x50</v>
      </c>
      <c r="O49" t="str">
        <f>VLOOKUP(A49,[1]image_features!$B$1:$L$286,4,FALSE)</f>
        <v>static</v>
      </c>
      <c r="P49">
        <f>VLOOKUP(A49,[1]image_features!$B$1:$L$286,5,FALSE)</f>
        <v>0</v>
      </c>
      <c r="Q49" t="str">
        <f>VLOOKUP(A49,[1]image_features!$B$2:$L$286,8,FALSE)</f>
        <v xml:space="preserve"> black</v>
      </c>
      <c r="R49" t="str">
        <f>VLOOKUP(A49,[1]image_features!$B$2:$L$286,6,FALSE)</f>
        <v xml:space="preserve"> car not found</v>
      </c>
      <c r="S49" t="str">
        <f>VLOOKUP(A49,[1]image_features!$B$2:$L$286,7,FALSE)</f>
        <v>face_not_found</v>
      </c>
      <c r="T49" t="str">
        <f t="shared" si="4"/>
        <v>face_not_found+ car not found</v>
      </c>
      <c r="U49" t="str">
        <f>VLOOKUP(A49,[1]image_features!$B$1:$L$286,11,FALSE)</f>
        <v xml:space="preserve"> north east </v>
      </c>
    </row>
    <row r="50" spans="1:21" x14ac:dyDescent="0.25">
      <c r="A50">
        <v>65275020</v>
      </c>
      <c r="B50">
        <v>2</v>
      </c>
      <c r="C50">
        <v>1547</v>
      </c>
      <c r="D50">
        <v>203929</v>
      </c>
      <c r="E50">
        <v>29</v>
      </c>
      <c r="F50">
        <v>338615</v>
      </c>
      <c r="G50">
        <v>0</v>
      </c>
      <c r="H50">
        <v>0</v>
      </c>
      <c r="I50">
        <f t="shared" si="0"/>
        <v>0</v>
      </c>
      <c r="J50">
        <f t="shared" si="1"/>
        <v>4.5686103687078248</v>
      </c>
      <c r="K50">
        <f t="shared" si="2"/>
        <v>0</v>
      </c>
      <c r="L50">
        <f>VLOOKUP(A50,[1]image_features!$B$1:$L$286,9,)</f>
        <v>300</v>
      </c>
      <c r="M50">
        <f>VLOOKUP(A50,[1]image_features!$B$1:$L$286,10,FALSE)</f>
        <v>250</v>
      </c>
      <c r="N50" t="str">
        <f t="shared" si="3"/>
        <v>300x250</v>
      </c>
      <c r="O50" t="str">
        <f>VLOOKUP(A50,[1]image_features!$B$1:$L$286,4,FALSE)</f>
        <v>static</v>
      </c>
      <c r="P50">
        <f>VLOOKUP(A50,[1]image_features!$B$1:$L$286,5,FALSE)</f>
        <v>0</v>
      </c>
      <c r="Q50" t="str">
        <f>VLOOKUP(A50,[1]image_features!$B$2:$L$286,8,FALSE)</f>
        <v xml:space="preserve"> teal</v>
      </c>
      <c r="R50" t="str">
        <f>VLOOKUP(A50,[1]image_features!$B$2:$L$286,6,FALSE)</f>
        <v xml:space="preserve"> car not found</v>
      </c>
      <c r="S50" t="str">
        <f>VLOOKUP(A50,[1]image_features!$B$2:$L$286,7,FALSE)</f>
        <v>face_not_found</v>
      </c>
      <c r="T50" t="str">
        <f t="shared" si="4"/>
        <v>face_not_found+ car not found</v>
      </c>
      <c r="U50" t="str">
        <f>VLOOKUP(A50,[1]image_features!$B$1:$L$286,11,FALSE)</f>
        <v xml:space="preserve"> north </v>
      </c>
    </row>
    <row r="51" spans="1:21" x14ac:dyDescent="0.25">
      <c r="A51">
        <v>65399645</v>
      </c>
      <c r="B51">
        <v>2</v>
      </c>
      <c r="C51">
        <v>151</v>
      </c>
      <c r="D51">
        <v>41702</v>
      </c>
      <c r="E51">
        <v>11</v>
      </c>
      <c r="F51">
        <v>69571</v>
      </c>
      <c r="G51">
        <v>0</v>
      </c>
      <c r="H51">
        <v>0</v>
      </c>
      <c r="I51">
        <f t="shared" si="0"/>
        <v>0</v>
      </c>
      <c r="J51">
        <f t="shared" si="1"/>
        <v>2.1704445817941385</v>
      </c>
      <c r="K51">
        <f t="shared" si="2"/>
        <v>0</v>
      </c>
      <c r="L51">
        <f>VLOOKUP(A51,[1]image_features!$B$1:$L$286,9,)</f>
        <v>320</v>
      </c>
      <c r="M51">
        <f>VLOOKUP(A51,[1]image_features!$B$1:$L$286,10,FALSE)</f>
        <v>50</v>
      </c>
      <c r="N51" t="str">
        <f t="shared" si="3"/>
        <v>320x50</v>
      </c>
      <c r="O51" t="str">
        <f>VLOOKUP(A51,[1]image_features!$B$1:$L$286,4,FALSE)</f>
        <v>static</v>
      </c>
      <c r="P51">
        <f>VLOOKUP(A51,[1]image_features!$B$1:$L$286,5,FALSE)</f>
        <v>0</v>
      </c>
      <c r="Q51" t="str">
        <f>VLOOKUP(A51,[1]image_features!$B$2:$L$286,8,FALSE)</f>
        <v xml:space="preserve"> teal</v>
      </c>
      <c r="R51" t="str">
        <f>VLOOKUP(A51,[1]image_features!$B$2:$L$286,6,FALSE)</f>
        <v xml:space="preserve"> car not found</v>
      </c>
      <c r="S51" t="str">
        <f>VLOOKUP(A51,[1]image_features!$B$2:$L$286,7,FALSE)</f>
        <v>face_not_found</v>
      </c>
      <c r="T51" t="str">
        <f t="shared" si="4"/>
        <v>face_not_found+ car not found</v>
      </c>
      <c r="U51" t="str">
        <f>VLOOKUP(A51,[1]image_features!$B$1:$L$286,11,FALSE)</f>
        <v xml:space="preserve"> south east </v>
      </c>
    </row>
    <row r="52" spans="1:21" x14ac:dyDescent="0.25">
      <c r="A52">
        <v>65851560</v>
      </c>
      <c r="B52">
        <v>1</v>
      </c>
      <c r="C52">
        <v>5</v>
      </c>
      <c r="D52">
        <v>92</v>
      </c>
      <c r="E52">
        <v>1837</v>
      </c>
      <c r="F52">
        <v>2391</v>
      </c>
      <c r="G52">
        <v>10</v>
      </c>
      <c r="H52">
        <v>681</v>
      </c>
      <c r="I52">
        <f t="shared" si="0"/>
        <v>691</v>
      </c>
      <c r="J52">
        <f t="shared" si="1"/>
        <v>2.0911752404851529</v>
      </c>
      <c r="K52">
        <f t="shared" si="2"/>
        <v>289.00041823504807</v>
      </c>
      <c r="L52">
        <f>VLOOKUP(A52,[1]image_features!$B$1:$L$286,9,)</f>
        <v>300</v>
      </c>
      <c r="M52">
        <f>VLOOKUP(A52,[1]image_features!$B$1:$L$286,10,FALSE)</f>
        <v>250</v>
      </c>
      <c r="N52" t="str">
        <f t="shared" si="3"/>
        <v>300x250</v>
      </c>
      <c r="O52" t="str">
        <f>VLOOKUP(A52,[1]image_features!$B$1:$L$286,4,FALSE)</f>
        <v xml:space="preserve">dynamic </v>
      </c>
      <c r="P52">
        <f>VLOOKUP(A52,[1]image_features!$B$1:$L$286,5,FALSE)</f>
        <v>4000</v>
      </c>
      <c r="Q52" t="e">
        <f>VLOOKUP(A52,[1]image_features!$B$2:$L$286,8,FALSE)</f>
        <v>#N/A</v>
      </c>
      <c r="R52" t="e">
        <f>VLOOKUP(A52,[1]image_features!$B$2:$L$286,6,FALSE)</f>
        <v>#N/A</v>
      </c>
      <c r="S52" t="str">
        <f>VLOOKUP(A52,[1]image_features!$B$2:$L$286,7,FALSE)</f>
        <v>face_not_found</v>
      </c>
      <c r="T52" t="e">
        <f t="shared" si="4"/>
        <v>#N/A</v>
      </c>
      <c r="U52" t="e">
        <f>VLOOKUP(A52,[1]image_features!$B$1:$L$286,11,FALSE)</f>
        <v>#N/A</v>
      </c>
    </row>
    <row r="53" spans="1:21" x14ac:dyDescent="0.25">
      <c r="A53">
        <v>66192153</v>
      </c>
      <c r="B53">
        <v>0</v>
      </c>
      <c r="C53">
        <v>17</v>
      </c>
      <c r="D53">
        <v>23371</v>
      </c>
      <c r="E53">
        <v>26486</v>
      </c>
      <c r="F53">
        <v>92353</v>
      </c>
      <c r="G53">
        <v>10</v>
      </c>
      <c r="H53">
        <v>57</v>
      </c>
      <c r="I53">
        <f t="shared" si="0"/>
        <v>67</v>
      </c>
      <c r="J53">
        <f t="shared" si="1"/>
        <v>0.18407631587495804</v>
      </c>
      <c r="K53">
        <f t="shared" si="2"/>
        <v>0.72547724491895227</v>
      </c>
      <c r="L53">
        <f>VLOOKUP(A53,[1]image_features!$B$1:$L$286,9,)</f>
        <v>728</v>
      </c>
      <c r="M53">
        <f>VLOOKUP(A53,[1]image_features!$B$1:$L$286,10,FALSE)</f>
        <v>90</v>
      </c>
      <c r="N53" t="str">
        <f t="shared" si="3"/>
        <v>728x90</v>
      </c>
      <c r="O53" t="str">
        <f>VLOOKUP(A53,[1]image_features!$B$1:$L$286,4,FALSE)</f>
        <v>static</v>
      </c>
      <c r="P53">
        <f>VLOOKUP(A53,[1]image_features!$B$1:$L$286,5,FALSE)</f>
        <v>0</v>
      </c>
      <c r="Q53" t="str">
        <f>VLOOKUP(A53,[1]image_features!$B$2:$L$286,8,FALSE)</f>
        <v xml:space="preserve"> yellow</v>
      </c>
      <c r="R53" t="str">
        <f>VLOOKUP(A53,[1]image_features!$B$2:$L$286,6,FALSE)</f>
        <v xml:space="preserve"> car not found</v>
      </c>
      <c r="S53" t="str">
        <f>VLOOKUP(A53,[1]image_features!$B$2:$L$286,7,FALSE)</f>
        <v>face_not_found</v>
      </c>
      <c r="T53" t="str">
        <f t="shared" si="4"/>
        <v>face_not_found+ car not found</v>
      </c>
      <c r="U53" t="str">
        <f>VLOOKUP(A53,[1]image_features!$B$1:$L$286,11,FALSE)</f>
        <v xml:space="preserve"> north </v>
      </c>
    </row>
    <row r="54" spans="1:21" x14ac:dyDescent="0.25">
      <c r="A54">
        <v>55361138</v>
      </c>
      <c r="B54">
        <v>0</v>
      </c>
      <c r="C54">
        <v>51</v>
      </c>
      <c r="D54">
        <v>5798</v>
      </c>
      <c r="E54">
        <v>1786</v>
      </c>
      <c r="F54">
        <v>18163</v>
      </c>
      <c r="G54">
        <v>49</v>
      </c>
      <c r="H54">
        <v>74</v>
      </c>
      <c r="I54">
        <f t="shared" si="0"/>
        <v>123</v>
      </c>
      <c r="J54">
        <f t="shared" si="1"/>
        <v>2.8079061828993011</v>
      </c>
      <c r="K54">
        <f t="shared" si="2"/>
        <v>6.7720090293453721</v>
      </c>
      <c r="L54">
        <f>VLOOKUP(A54,[1]image_features!$B$1:$L$286,9,)</f>
        <v>970</v>
      </c>
      <c r="M54">
        <f>VLOOKUP(A54,[1]image_features!$B$1:$L$286,10,FALSE)</f>
        <v>250</v>
      </c>
      <c r="N54" t="str">
        <f t="shared" si="3"/>
        <v>970x250</v>
      </c>
      <c r="O54" t="str">
        <f>VLOOKUP(A54,[1]image_features!$B$1:$L$286,4,FALSE)</f>
        <v>static</v>
      </c>
      <c r="P54">
        <f>VLOOKUP(A54,[1]image_features!$B$1:$L$286,5,FALSE)</f>
        <v>0</v>
      </c>
      <c r="Q54" t="str">
        <f>VLOOKUP(A54,[1]image_features!$B$2:$L$286,8,FALSE)</f>
        <v xml:space="preserve"> yellow</v>
      </c>
      <c r="R54" t="str">
        <f>VLOOKUP(A54,[1]image_features!$B$2:$L$286,6,FALSE)</f>
        <v xml:space="preserve"> car found</v>
      </c>
      <c r="S54" t="str">
        <f>VLOOKUP(A54,[1]image_features!$B$2:$L$286,7,FALSE)</f>
        <v>face_not_found</v>
      </c>
      <c r="T54" t="str">
        <f t="shared" si="4"/>
        <v>face_not_found+ car found</v>
      </c>
      <c r="U54" t="str">
        <f>VLOOKUP(A54,[1]image_features!$B$1:$L$286,11,FALSE)</f>
        <v xml:space="preserve"> centre </v>
      </c>
    </row>
    <row r="55" spans="1:21" x14ac:dyDescent="0.25">
      <c r="A55">
        <v>63841817</v>
      </c>
      <c r="B55">
        <v>0</v>
      </c>
      <c r="C55">
        <v>33</v>
      </c>
      <c r="D55">
        <v>23529</v>
      </c>
      <c r="E55">
        <v>36543</v>
      </c>
      <c r="F55">
        <v>95689</v>
      </c>
      <c r="G55">
        <v>30</v>
      </c>
      <c r="H55">
        <v>26</v>
      </c>
      <c r="I55">
        <f t="shared" si="0"/>
        <v>56</v>
      </c>
      <c r="J55">
        <f t="shared" si="1"/>
        <v>0.34486722611794457</v>
      </c>
      <c r="K55">
        <f t="shared" si="2"/>
        <v>0.58522923220014833</v>
      </c>
      <c r="L55">
        <f>VLOOKUP(A55,[1]image_features!$B$1:$L$286,9,)</f>
        <v>728</v>
      </c>
      <c r="M55">
        <f>VLOOKUP(A55,[1]image_features!$B$1:$L$286,10,FALSE)</f>
        <v>90</v>
      </c>
      <c r="N55" t="str">
        <f t="shared" si="3"/>
        <v>728x90</v>
      </c>
      <c r="O55" t="str">
        <f>VLOOKUP(A55,[1]image_features!$B$1:$L$286,4,FALSE)</f>
        <v xml:space="preserve">dynamic </v>
      </c>
      <c r="P55">
        <f>VLOOKUP(A55,[1]image_features!$B$1:$L$286,5,FALSE)</f>
        <v>5300</v>
      </c>
      <c r="Q55" t="e">
        <f>VLOOKUP(A55,[1]image_features!$B$2:$L$286,8,FALSE)</f>
        <v>#N/A</v>
      </c>
      <c r="R55" t="e">
        <f>VLOOKUP(A55,[1]image_features!$B$2:$L$286,6,FALSE)</f>
        <v>#N/A</v>
      </c>
      <c r="S55" t="str">
        <f>VLOOKUP(A55,[1]image_features!$B$2:$L$286,7,FALSE)</f>
        <v>face_not_found</v>
      </c>
      <c r="T55" t="e">
        <f t="shared" si="4"/>
        <v>#N/A</v>
      </c>
      <c r="U55" t="e">
        <f>VLOOKUP(A55,[1]image_features!$B$1:$L$286,11,FALSE)</f>
        <v>#N/A</v>
      </c>
    </row>
    <row r="56" spans="1:21" x14ac:dyDescent="0.25">
      <c r="A56">
        <v>63785519</v>
      </c>
      <c r="B56">
        <v>1</v>
      </c>
      <c r="C56">
        <v>99</v>
      </c>
      <c r="D56">
        <v>25438</v>
      </c>
      <c r="E56">
        <v>73045</v>
      </c>
      <c r="F56">
        <v>171147</v>
      </c>
      <c r="G56">
        <v>3</v>
      </c>
      <c r="H56">
        <v>9</v>
      </c>
      <c r="I56">
        <f t="shared" si="0"/>
        <v>12</v>
      </c>
      <c r="J56">
        <f t="shared" si="1"/>
        <v>0.57845010429630672</v>
      </c>
      <c r="K56">
        <f t="shared" si="2"/>
        <v>7.0115164157128082E-2</v>
      </c>
      <c r="L56">
        <f>VLOOKUP(A56,[1]image_features!$B$1:$L$286,9,)</f>
        <v>300</v>
      </c>
      <c r="M56">
        <f>VLOOKUP(A56,[1]image_features!$B$1:$L$286,10,FALSE)</f>
        <v>250</v>
      </c>
      <c r="N56" t="str">
        <f t="shared" si="3"/>
        <v>300x250</v>
      </c>
      <c r="O56" t="str">
        <f>VLOOKUP(A56,[1]image_features!$B$1:$L$286,4,FALSE)</f>
        <v xml:space="preserve">dynamic </v>
      </c>
      <c r="P56">
        <f>VLOOKUP(A56,[1]image_features!$B$1:$L$286,5,FALSE)</f>
        <v>4500</v>
      </c>
      <c r="Q56" t="e">
        <f>VLOOKUP(A56,[1]image_features!$B$2:$L$286,8,FALSE)</f>
        <v>#N/A</v>
      </c>
      <c r="R56" t="e">
        <f>VLOOKUP(A56,[1]image_features!$B$2:$L$286,6,FALSE)</f>
        <v>#N/A</v>
      </c>
      <c r="S56" t="str">
        <f>VLOOKUP(A56,[1]image_features!$B$2:$L$286,7,FALSE)</f>
        <v>face_not_found</v>
      </c>
      <c r="T56" t="e">
        <f t="shared" si="4"/>
        <v>#N/A</v>
      </c>
      <c r="U56" t="e">
        <f>VLOOKUP(A56,[1]image_features!$B$1:$L$286,11,FALSE)</f>
        <v>#N/A</v>
      </c>
    </row>
    <row r="57" spans="1:21" x14ac:dyDescent="0.25">
      <c r="A57">
        <v>65071577</v>
      </c>
      <c r="B57">
        <v>1</v>
      </c>
      <c r="C57">
        <v>4</v>
      </c>
      <c r="D57">
        <v>7967</v>
      </c>
      <c r="E57">
        <v>8922</v>
      </c>
      <c r="F57">
        <v>20663</v>
      </c>
      <c r="G57">
        <v>0</v>
      </c>
      <c r="H57">
        <v>3</v>
      </c>
      <c r="I57">
        <f t="shared" si="0"/>
        <v>3</v>
      </c>
      <c r="J57">
        <f t="shared" si="1"/>
        <v>0.19358273242026811</v>
      </c>
      <c r="K57">
        <f t="shared" si="2"/>
        <v>0.14518704931520107</v>
      </c>
      <c r="L57">
        <f>VLOOKUP(A57,[1]image_features!$B$1:$L$286,9,)</f>
        <v>728</v>
      </c>
      <c r="M57">
        <f>VLOOKUP(A57,[1]image_features!$B$1:$L$286,10,FALSE)</f>
        <v>90</v>
      </c>
      <c r="N57" t="str">
        <f t="shared" si="3"/>
        <v>728x90</v>
      </c>
      <c r="O57" t="str">
        <f>VLOOKUP(A57,[1]image_features!$B$1:$L$286,4,FALSE)</f>
        <v>static</v>
      </c>
      <c r="P57">
        <f>VLOOKUP(A57,[1]image_features!$B$1:$L$286,5,FALSE)</f>
        <v>0</v>
      </c>
      <c r="Q57" t="str">
        <f>VLOOKUP(A57,[1]image_features!$B$2:$L$286,8,FALSE)</f>
        <v xml:space="preserve"> grey</v>
      </c>
      <c r="R57" t="str">
        <f>VLOOKUP(A57,[1]image_features!$B$2:$L$286,6,FALSE)</f>
        <v xml:space="preserve"> car not found</v>
      </c>
      <c r="S57" t="str">
        <f>VLOOKUP(A57,[1]image_features!$B$2:$L$286,7,FALSE)</f>
        <v>face_not_found</v>
      </c>
      <c r="T57" t="str">
        <f t="shared" si="4"/>
        <v>face_not_found+ car not found</v>
      </c>
      <c r="U57" t="str">
        <f>VLOOKUP(A57,[1]image_features!$B$1:$L$286,11,FALSE)</f>
        <v xml:space="preserve"> centre </v>
      </c>
    </row>
    <row r="58" spans="1:21" x14ac:dyDescent="0.25">
      <c r="A58">
        <v>65399643</v>
      </c>
      <c r="B58">
        <v>0</v>
      </c>
      <c r="C58">
        <v>12</v>
      </c>
      <c r="D58">
        <v>18622</v>
      </c>
      <c r="E58">
        <v>2648</v>
      </c>
      <c r="F58">
        <v>67851</v>
      </c>
      <c r="G58">
        <v>0</v>
      </c>
      <c r="H58">
        <v>0</v>
      </c>
      <c r="I58">
        <f t="shared" si="0"/>
        <v>0</v>
      </c>
      <c r="J58">
        <f t="shared" si="1"/>
        <v>0.17685811557677855</v>
      </c>
      <c r="K58">
        <f t="shared" si="2"/>
        <v>0</v>
      </c>
      <c r="L58">
        <f>VLOOKUP(A58,[1]image_features!$B$1:$L$286,9,)</f>
        <v>728</v>
      </c>
      <c r="M58">
        <f>VLOOKUP(A58,[1]image_features!$B$1:$L$286,10,FALSE)</f>
        <v>90</v>
      </c>
      <c r="N58" t="str">
        <f t="shared" si="3"/>
        <v>728x90</v>
      </c>
      <c r="O58" t="str">
        <f>VLOOKUP(A58,[1]image_features!$B$1:$L$286,4,FALSE)</f>
        <v>static</v>
      </c>
      <c r="P58">
        <f>VLOOKUP(A58,[1]image_features!$B$1:$L$286,5,FALSE)</f>
        <v>0</v>
      </c>
      <c r="Q58" t="str">
        <f>VLOOKUP(A58,[1]image_features!$B$2:$L$286,8,FALSE)</f>
        <v xml:space="preserve"> teal</v>
      </c>
      <c r="R58" t="str">
        <f>VLOOKUP(A58,[1]image_features!$B$2:$L$286,6,FALSE)</f>
        <v xml:space="preserve"> car not found</v>
      </c>
      <c r="S58" t="str">
        <f>VLOOKUP(A58,[1]image_features!$B$2:$L$286,7,FALSE)</f>
        <v>face_not_found</v>
      </c>
      <c r="T58" t="str">
        <f t="shared" si="4"/>
        <v>face_not_found+ car not found</v>
      </c>
      <c r="U58" t="str">
        <f>VLOOKUP(A58,[1]image_features!$B$1:$L$286,11,FALSE)</f>
        <v xml:space="preserve"> south east </v>
      </c>
    </row>
    <row r="59" spans="1:21" x14ac:dyDescent="0.25">
      <c r="A59">
        <v>65274148</v>
      </c>
      <c r="B59">
        <v>2</v>
      </c>
      <c r="C59">
        <v>1573</v>
      </c>
      <c r="D59">
        <v>190163</v>
      </c>
      <c r="E59">
        <v>23</v>
      </c>
      <c r="F59">
        <v>304377</v>
      </c>
      <c r="G59">
        <v>0</v>
      </c>
      <c r="H59">
        <v>0</v>
      </c>
      <c r="I59">
        <f t="shared" si="0"/>
        <v>0</v>
      </c>
      <c r="J59">
        <f t="shared" si="1"/>
        <v>5.1679331881186821</v>
      </c>
      <c r="K59">
        <f t="shared" si="2"/>
        <v>0</v>
      </c>
      <c r="L59">
        <f>VLOOKUP(A59,[1]image_features!$B$1:$L$286,9,)</f>
        <v>300</v>
      </c>
      <c r="M59">
        <f>VLOOKUP(A59,[1]image_features!$B$1:$L$286,10,FALSE)</f>
        <v>250</v>
      </c>
      <c r="N59" t="str">
        <f t="shared" si="3"/>
        <v>300x250</v>
      </c>
      <c r="O59" t="str">
        <f>VLOOKUP(A59,[1]image_features!$B$1:$L$286,4,FALSE)</f>
        <v>static</v>
      </c>
      <c r="P59">
        <f>VLOOKUP(A59,[1]image_features!$B$1:$L$286,5,FALSE)</f>
        <v>0</v>
      </c>
      <c r="Q59" t="str">
        <f>VLOOKUP(A59,[1]image_features!$B$2:$L$286,8,FALSE)</f>
        <v xml:space="preserve"> purple</v>
      </c>
      <c r="R59" t="str">
        <f>VLOOKUP(A59,[1]image_features!$B$2:$L$286,6,FALSE)</f>
        <v xml:space="preserve"> car not found</v>
      </c>
      <c r="S59" t="str">
        <f>VLOOKUP(A59,[1]image_features!$B$2:$L$286,7,FALSE)</f>
        <v>face_not_found</v>
      </c>
      <c r="T59" t="str">
        <f t="shared" si="4"/>
        <v>face_not_found+ car not found</v>
      </c>
      <c r="U59" t="str">
        <f>VLOOKUP(A59,[1]image_features!$B$1:$L$286,11,FALSE)</f>
        <v xml:space="preserve"> south </v>
      </c>
    </row>
    <row r="60" spans="1:21" x14ac:dyDescent="0.25">
      <c r="A60">
        <v>66192095</v>
      </c>
      <c r="B60">
        <v>0</v>
      </c>
      <c r="C60">
        <v>6</v>
      </c>
      <c r="D60">
        <v>10192</v>
      </c>
      <c r="E60">
        <v>6181</v>
      </c>
      <c r="F60">
        <v>17623</v>
      </c>
      <c r="G60">
        <v>3</v>
      </c>
      <c r="H60">
        <v>2</v>
      </c>
      <c r="I60">
        <f t="shared" si="0"/>
        <v>5</v>
      </c>
      <c r="J60">
        <f t="shared" si="1"/>
        <v>0.34046416614651304</v>
      </c>
      <c r="K60">
        <f t="shared" si="2"/>
        <v>0.2837201384554276</v>
      </c>
      <c r="L60">
        <f>VLOOKUP(A60,[1]image_features!$B$1:$L$286,9,)</f>
        <v>320</v>
      </c>
      <c r="M60">
        <f>VLOOKUP(A60,[1]image_features!$B$1:$L$286,10,FALSE)</f>
        <v>50</v>
      </c>
      <c r="N60" t="str">
        <f t="shared" si="3"/>
        <v>320x50</v>
      </c>
      <c r="O60" t="str">
        <f>VLOOKUP(A60,[1]image_features!$B$1:$L$286,4,FALSE)</f>
        <v>static</v>
      </c>
      <c r="P60">
        <f>VLOOKUP(A60,[1]image_features!$B$1:$L$286,5,FALSE)</f>
        <v>0</v>
      </c>
      <c r="Q60" t="str">
        <f>VLOOKUP(A60,[1]image_features!$B$2:$L$286,8,FALSE)</f>
        <v xml:space="preserve"> yellow</v>
      </c>
      <c r="R60" t="str">
        <f>VLOOKUP(A60,[1]image_features!$B$2:$L$286,6,FALSE)</f>
        <v xml:space="preserve"> car not found</v>
      </c>
      <c r="S60" t="str">
        <f>VLOOKUP(A60,[1]image_features!$B$2:$L$286,7,FALSE)</f>
        <v>face_not_found</v>
      </c>
      <c r="T60" t="str">
        <f t="shared" si="4"/>
        <v>face_not_found+ car not found</v>
      </c>
      <c r="U60" t="str">
        <f>VLOOKUP(A60,[1]image_features!$B$1:$L$286,11,FALSE)</f>
        <v>north</v>
      </c>
    </row>
    <row r="61" spans="1:21" x14ac:dyDescent="0.25">
      <c r="A61">
        <v>66193512</v>
      </c>
      <c r="B61">
        <v>2</v>
      </c>
      <c r="C61">
        <v>0</v>
      </c>
      <c r="D61">
        <v>411</v>
      </c>
      <c r="E61">
        <v>0</v>
      </c>
      <c r="F61">
        <v>571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0</v>
      </c>
      <c r="L61">
        <f>VLOOKUP(A61,[1]image_features!$B$1:$L$286,9,)</f>
        <v>320</v>
      </c>
      <c r="M61">
        <f>VLOOKUP(A61,[1]image_features!$B$1:$L$286,10,FALSE)</f>
        <v>50</v>
      </c>
      <c r="N61" t="str">
        <f t="shared" si="3"/>
        <v>320x50</v>
      </c>
      <c r="O61" t="str">
        <f>VLOOKUP(A61,[1]image_features!$B$1:$L$286,4,FALSE)</f>
        <v>static</v>
      </c>
      <c r="P61">
        <f>VLOOKUP(A61,[1]image_features!$B$1:$L$286,5,FALSE)</f>
        <v>0</v>
      </c>
      <c r="Q61" t="str">
        <f>VLOOKUP(A61,[1]image_features!$B$2:$L$286,8,FALSE)</f>
        <v xml:space="preserve"> yellow</v>
      </c>
      <c r="R61" t="str">
        <f>VLOOKUP(A61,[1]image_features!$B$2:$L$286,6,FALSE)</f>
        <v xml:space="preserve"> car not found</v>
      </c>
      <c r="S61" t="str">
        <f>VLOOKUP(A61,[1]image_features!$B$2:$L$286,7,FALSE)</f>
        <v>face_not_found</v>
      </c>
      <c r="T61" t="str">
        <f t="shared" si="4"/>
        <v>face_not_found+ car not found</v>
      </c>
      <c r="U61" t="str">
        <f>VLOOKUP(A61,[1]image_features!$B$1:$L$286,11,FALSE)</f>
        <v>west</v>
      </c>
    </row>
    <row r="62" spans="1:21" x14ac:dyDescent="0.25">
      <c r="A62">
        <v>66193680</v>
      </c>
      <c r="B62">
        <v>0</v>
      </c>
      <c r="C62">
        <v>143</v>
      </c>
      <c r="D62">
        <v>113057</v>
      </c>
      <c r="E62">
        <v>39927</v>
      </c>
      <c r="F62">
        <v>305472</v>
      </c>
      <c r="G62">
        <v>104</v>
      </c>
      <c r="H62">
        <v>29</v>
      </c>
      <c r="I62">
        <f t="shared" si="0"/>
        <v>133</v>
      </c>
      <c r="J62">
        <f t="shared" si="1"/>
        <v>0.46812801173266289</v>
      </c>
      <c r="K62">
        <f t="shared" si="2"/>
        <v>0.43539178713597321</v>
      </c>
      <c r="L62">
        <f>VLOOKUP(A62,[1]image_features!$B$1:$L$286,9,)</f>
        <v>728</v>
      </c>
      <c r="M62">
        <f>VLOOKUP(A62,[1]image_features!$B$1:$L$286,10,FALSE)</f>
        <v>90</v>
      </c>
      <c r="N62" t="str">
        <f t="shared" si="3"/>
        <v>728x90</v>
      </c>
      <c r="O62" t="str">
        <f>VLOOKUP(A62,[1]image_features!$B$1:$L$286,4,FALSE)</f>
        <v>static</v>
      </c>
      <c r="P62">
        <f>VLOOKUP(A62,[1]image_features!$B$1:$L$286,5,FALSE)</f>
        <v>0</v>
      </c>
      <c r="Q62" t="str">
        <f>VLOOKUP(A62,[1]image_features!$B$2:$L$286,8,FALSE)</f>
        <v xml:space="preserve"> black</v>
      </c>
      <c r="R62" t="str">
        <f>VLOOKUP(A62,[1]image_features!$B$2:$L$286,6,FALSE)</f>
        <v xml:space="preserve"> car not found</v>
      </c>
      <c r="S62" t="str">
        <f>VLOOKUP(A62,[1]image_features!$B$2:$L$286,7,FALSE)</f>
        <v>face_not_found</v>
      </c>
      <c r="T62" t="str">
        <f t="shared" si="4"/>
        <v>face_not_found+ car not found</v>
      </c>
      <c r="U62" t="str">
        <f>VLOOKUP(A62,[1]image_features!$B$1:$L$286,11,FALSE)</f>
        <v xml:space="preserve"> north east </v>
      </c>
    </row>
    <row r="63" spans="1:21" x14ac:dyDescent="0.25">
      <c r="A63">
        <v>65275420</v>
      </c>
      <c r="B63">
        <v>2</v>
      </c>
      <c r="C63">
        <v>1393</v>
      </c>
      <c r="D63">
        <v>194392</v>
      </c>
      <c r="E63">
        <v>20</v>
      </c>
      <c r="F63">
        <v>256365</v>
      </c>
      <c r="G63">
        <v>0</v>
      </c>
      <c r="H63">
        <v>0</v>
      </c>
      <c r="I63">
        <f t="shared" si="0"/>
        <v>0</v>
      </c>
      <c r="J63">
        <f t="shared" si="1"/>
        <v>5.4336590408207046</v>
      </c>
      <c r="K63">
        <f t="shared" si="2"/>
        <v>0</v>
      </c>
      <c r="L63">
        <f>VLOOKUP(A63,[1]image_features!$B$1:$L$286,9,)</f>
        <v>300</v>
      </c>
      <c r="M63">
        <f>VLOOKUP(A63,[1]image_features!$B$1:$L$286,10,FALSE)</f>
        <v>250</v>
      </c>
      <c r="N63" t="str">
        <f t="shared" si="3"/>
        <v>300x250</v>
      </c>
      <c r="O63" t="str">
        <f>VLOOKUP(A63,[1]image_features!$B$1:$L$286,4,FALSE)</f>
        <v>static</v>
      </c>
      <c r="P63">
        <f>VLOOKUP(A63,[1]image_features!$B$1:$L$286,5,FALSE)</f>
        <v>0</v>
      </c>
      <c r="Q63" t="str">
        <f>VLOOKUP(A63,[1]image_features!$B$2:$L$286,8,FALSE)</f>
        <v xml:space="preserve"> teal</v>
      </c>
      <c r="R63" t="str">
        <f>VLOOKUP(A63,[1]image_features!$B$2:$L$286,6,FALSE)</f>
        <v xml:space="preserve"> car not found</v>
      </c>
      <c r="S63" t="str">
        <f>VLOOKUP(A63,[1]image_features!$B$2:$L$286,7,FALSE)</f>
        <v>face_not_found</v>
      </c>
      <c r="T63" t="str">
        <f t="shared" si="4"/>
        <v>face_not_found+ car not found</v>
      </c>
      <c r="U63" t="str">
        <f>VLOOKUP(A63,[1]image_features!$B$1:$L$286,11,FALSE)</f>
        <v xml:space="preserve"> north </v>
      </c>
    </row>
    <row r="64" spans="1:21" x14ac:dyDescent="0.25">
      <c r="A64">
        <v>65399641</v>
      </c>
      <c r="B64">
        <v>0</v>
      </c>
      <c r="C64">
        <v>20</v>
      </c>
      <c r="D64">
        <v>3014</v>
      </c>
      <c r="E64">
        <v>2820</v>
      </c>
      <c r="F64">
        <v>44631</v>
      </c>
      <c r="G64">
        <v>0</v>
      </c>
      <c r="H64">
        <v>0</v>
      </c>
      <c r="I64">
        <f t="shared" si="0"/>
        <v>0</v>
      </c>
      <c r="J64">
        <f t="shared" si="1"/>
        <v>0.44811902041182139</v>
      </c>
      <c r="K64">
        <f t="shared" si="2"/>
        <v>0</v>
      </c>
      <c r="L64">
        <f>VLOOKUP(A64,[1]image_features!$B$1:$L$286,9,)</f>
        <v>300</v>
      </c>
      <c r="M64">
        <f>VLOOKUP(A64,[1]image_features!$B$1:$L$286,10,FALSE)</f>
        <v>250</v>
      </c>
      <c r="N64" t="str">
        <f t="shared" si="3"/>
        <v>300x250</v>
      </c>
      <c r="O64" t="str">
        <f>VLOOKUP(A64,[1]image_features!$B$1:$L$286,4,FALSE)</f>
        <v>static</v>
      </c>
      <c r="P64">
        <f>VLOOKUP(A64,[1]image_features!$B$1:$L$286,5,FALSE)</f>
        <v>0</v>
      </c>
      <c r="Q64" t="str">
        <f>VLOOKUP(A64,[1]image_features!$B$2:$L$286,8,FALSE)</f>
        <v xml:space="preserve"> purple</v>
      </c>
      <c r="R64" t="str">
        <f>VLOOKUP(A64,[1]image_features!$B$2:$L$286,6,FALSE)</f>
        <v xml:space="preserve"> car not found</v>
      </c>
      <c r="S64" t="str">
        <f>VLOOKUP(A64,[1]image_features!$B$2:$L$286,7,FALSE)</f>
        <v>face_not_found</v>
      </c>
      <c r="T64" t="str">
        <f t="shared" si="4"/>
        <v>face_not_found+ car not found</v>
      </c>
      <c r="U64" t="e">
        <f>VLOOKUP(A64,[1]image_features!$B$1:$L$286,11,FALSE)</f>
        <v>#N/A</v>
      </c>
    </row>
    <row r="65" spans="1:21" x14ac:dyDescent="0.25">
      <c r="A65">
        <v>65275486</v>
      </c>
      <c r="B65">
        <v>2</v>
      </c>
      <c r="C65">
        <v>13</v>
      </c>
      <c r="D65">
        <v>1623</v>
      </c>
      <c r="E65">
        <v>0</v>
      </c>
      <c r="F65">
        <v>16134</v>
      </c>
      <c r="G65">
        <v>0</v>
      </c>
      <c r="H65">
        <v>0</v>
      </c>
      <c r="I65">
        <f t="shared" si="0"/>
        <v>0</v>
      </c>
      <c r="J65">
        <f t="shared" si="1"/>
        <v>0.80575182843684146</v>
      </c>
      <c r="K65">
        <f t="shared" si="2"/>
        <v>0</v>
      </c>
      <c r="L65">
        <f>VLOOKUP(A65,[1]image_features!$B$1:$L$286,9,)</f>
        <v>300</v>
      </c>
      <c r="M65">
        <f>VLOOKUP(A65,[1]image_features!$B$1:$L$286,10,FALSE)</f>
        <v>250</v>
      </c>
      <c r="N65" t="str">
        <f t="shared" si="3"/>
        <v>300x250</v>
      </c>
      <c r="O65" t="str">
        <f>VLOOKUP(A65,[1]image_features!$B$1:$L$286,4,FALSE)</f>
        <v>static</v>
      </c>
      <c r="P65">
        <f>VLOOKUP(A65,[1]image_features!$B$1:$L$286,5,FALSE)</f>
        <v>0</v>
      </c>
      <c r="Q65" t="str">
        <f>VLOOKUP(A65,[1]image_features!$B$2:$L$286,8,FALSE)</f>
        <v xml:space="preserve"> teal</v>
      </c>
      <c r="R65" t="str">
        <f>VLOOKUP(A65,[1]image_features!$B$2:$L$286,6,FALSE)</f>
        <v xml:space="preserve"> car not found</v>
      </c>
      <c r="S65" t="str">
        <f>VLOOKUP(A65,[1]image_features!$B$2:$L$286,7,FALSE)</f>
        <v>face_not_found</v>
      </c>
      <c r="T65" t="str">
        <f t="shared" si="4"/>
        <v>face_not_found+ car not found</v>
      </c>
      <c r="U65" t="str">
        <f>VLOOKUP(A65,[1]image_features!$B$1:$L$286,11,FALSE)</f>
        <v xml:space="preserve"> north </v>
      </c>
    </row>
    <row r="66" spans="1:21" x14ac:dyDescent="0.25">
      <c r="A66">
        <v>65275499</v>
      </c>
      <c r="B66">
        <v>0</v>
      </c>
      <c r="C66">
        <v>1</v>
      </c>
      <c r="D66">
        <v>8</v>
      </c>
      <c r="E66">
        <v>42</v>
      </c>
      <c r="F66">
        <v>381</v>
      </c>
      <c r="G66">
        <v>0</v>
      </c>
      <c r="H66">
        <v>0</v>
      </c>
      <c r="I66">
        <f t="shared" si="0"/>
        <v>0</v>
      </c>
      <c r="J66">
        <f t="shared" si="1"/>
        <v>2.6246719160104988</v>
      </c>
      <c r="K66">
        <f t="shared" si="2"/>
        <v>0</v>
      </c>
      <c r="L66">
        <f>VLOOKUP(A66,[1]image_features!$B$1:$L$286,9,)</f>
        <v>300</v>
      </c>
      <c r="M66">
        <f>VLOOKUP(A66,[1]image_features!$B$1:$L$286,10,FALSE)</f>
        <v>50</v>
      </c>
      <c r="N66" t="str">
        <f t="shared" si="3"/>
        <v>300x50</v>
      </c>
      <c r="O66" t="str">
        <f>VLOOKUP(A66,[1]image_features!$B$1:$L$286,4,FALSE)</f>
        <v>static</v>
      </c>
      <c r="P66">
        <f>VLOOKUP(A66,[1]image_features!$B$1:$L$286,5,FALSE)</f>
        <v>0</v>
      </c>
      <c r="Q66" t="str">
        <f>VLOOKUP(A66,[1]image_features!$B$2:$L$286,8,FALSE)</f>
        <v xml:space="preserve"> teal</v>
      </c>
      <c r="R66" t="str">
        <f>VLOOKUP(A66,[1]image_features!$B$2:$L$286,6,FALSE)</f>
        <v xml:space="preserve"> car not found</v>
      </c>
      <c r="S66" t="str">
        <f>VLOOKUP(A66,[1]image_features!$B$2:$L$286,7,FALSE)</f>
        <v>face_not_found</v>
      </c>
      <c r="T66" t="str">
        <f t="shared" si="4"/>
        <v>face_not_found+ car not found</v>
      </c>
      <c r="U66" t="str">
        <f>VLOOKUP(A66,[1]image_features!$B$1:$L$286,11,FALSE)</f>
        <v>south east</v>
      </c>
    </row>
    <row r="67" spans="1:21" x14ac:dyDescent="0.25">
      <c r="A67">
        <v>55360014</v>
      </c>
      <c r="B67">
        <v>0</v>
      </c>
      <c r="C67">
        <v>90</v>
      </c>
      <c r="D67">
        <v>19216</v>
      </c>
      <c r="E67">
        <v>5608</v>
      </c>
      <c r="F67">
        <v>95601</v>
      </c>
      <c r="G67">
        <v>66</v>
      </c>
      <c r="H67">
        <v>41</v>
      </c>
      <c r="I67">
        <f t="shared" ref="I67:I130" si="5">G67+H67</f>
        <v>107</v>
      </c>
      <c r="J67">
        <f t="shared" ref="J67:J130" si="6">C67/F67*1000</f>
        <v>0.94141274672859077</v>
      </c>
      <c r="K67">
        <f t="shared" ref="K67:K130" si="7">I67/F67*1000</f>
        <v>1.1192351544439911</v>
      </c>
      <c r="L67">
        <f>VLOOKUP(A67,[1]image_features!$B$1:$L$286,9,)</f>
        <v>970</v>
      </c>
      <c r="M67">
        <f>VLOOKUP(A67,[1]image_features!$B$1:$L$286,10,FALSE)</f>
        <v>250</v>
      </c>
      <c r="N67" t="str">
        <f t="shared" ref="N67:N130" si="8">CONCATENATE(L67,"x",M67)</f>
        <v>970x250</v>
      </c>
      <c r="O67" t="str">
        <f>VLOOKUP(A67,[1]image_features!$B$1:$L$286,4,FALSE)</f>
        <v>static</v>
      </c>
      <c r="P67">
        <f>VLOOKUP(A67,[1]image_features!$B$1:$L$286,5,FALSE)</f>
        <v>0</v>
      </c>
      <c r="Q67" t="str">
        <f>VLOOKUP(A67,[1]image_features!$B$2:$L$286,8,FALSE)</f>
        <v xml:space="preserve"> yellow</v>
      </c>
      <c r="R67" t="str">
        <f>VLOOKUP(A67,[1]image_features!$B$2:$L$286,6,FALSE)</f>
        <v xml:space="preserve"> car found</v>
      </c>
      <c r="S67" t="str">
        <f>VLOOKUP(A67,[1]image_features!$B$2:$L$286,7,FALSE)</f>
        <v>face_found</v>
      </c>
      <c r="T67" t="str">
        <f t="shared" ref="T67:T130" si="9">CONCATENATE(S67,"+",R67)</f>
        <v>face_found+ car found</v>
      </c>
      <c r="U67" t="str">
        <f>VLOOKUP(A67,[1]image_features!$B$1:$L$286,11,FALSE)</f>
        <v xml:space="preserve"> north east </v>
      </c>
    </row>
    <row r="68" spans="1:21" x14ac:dyDescent="0.25">
      <c r="A68">
        <v>63785519</v>
      </c>
      <c r="B68">
        <v>0</v>
      </c>
      <c r="C68">
        <v>101</v>
      </c>
      <c r="D68">
        <v>28216</v>
      </c>
      <c r="E68">
        <v>103218</v>
      </c>
      <c r="F68">
        <v>203309</v>
      </c>
      <c r="G68">
        <v>7</v>
      </c>
      <c r="H68">
        <v>9</v>
      </c>
      <c r="I68">
        <f t="shared" si="5"/>
        <v>16</v>
      </c>
      <c r="J68">
        <f t="shared" si="6"/>
        <v>0.49678076228794593</v>
      </c>
      <c r="K68">
        <f t="shared" si="7"/>
        <v>7.86979425406647E-2</v>
      </c>
      <c r="L68">
        <f>VLOOKUP(A68,[1]image_features!$B$1:$L$286,9,)</f>
        <v>300</v>
      </c>
      <c r="M68">
        <f>VLOOKUP(A68,[1]image_features!$B$1:$L$286,10,FALSE)</f>
        <v>250</v>
      </c>
      <c r="N68" t="str">
        <f t="shared" si="8"/>
        <v>300x250</v>
      </c>
      <c r="O68" t="str">
        <f>VLOOKUP(A68,[1]image_features!$B$1:$L$286,4,FALSE)</f>
        <v xml:space="preserve">dynamic </v>
      </c>
      <c r="P68">
        <f>VLOOKUP(A68,[1]image_features!$B$1:$L$286,5,FALSE)</f>
        <v>4500</v>
      </c>
      <c r="Q68" t="e">
        <f>VLOOKUP(A68,[1]image_features!$B$2:$L$286,8,FALSE)</f>
        <v>#N/A</v>
      </c>
      <c r="R68" t="e">
        <f>VLOOKUP(A68,[1]image_features!$B$2:$L$286,6,FALSE)</f>
        <v>#N/A</v>
      </c>
      <c r="S68" t="str">
        <f>VLOOKUP(A68,[1]image_features!$B$2:$L$286,7,FALSE)</f>
        <v>face_not_found</v>
      </c>
      <c r="T68" t="e">
        <f t="shared" si="9"/>
        <v>#N/A</v>
      </c>
      <c r="U68" t="e">
        <f>VLOOKUP(A68,[1]image_features!$B$1:$L$286,11,FALSE)</f>
        <v>#N/A</v>
      </c>
    </row>
    <row r="69" spans="1:21" x14ac:dyDescent="0.25">
      <c r="A69">
        <v>65071576</v>
      </c>
      <c r="B69">
        <v>1</v>
      </c>
      <c r="C69">
        <v>306</v>
      </c>
      <c r="D69">
        <v>73043</v>
      </c>
      <c r="E69">
        <v>80407</v>
      </c>
      <c r="F69">
        <v>187514</v>
      </c>
      <c r="G69">
        <v>7</v>
      </c>
      <c r="H69">
        <v>12</v>
      </c>
      <c r="I69">
        <f t="shared" si="5"/>
        <v>19</v>
      </c>
      <c r="J69">
        <f t="shared" si="6"/>
        <v>1.6318781530979021</v>
      </c>
      <c r="K69">
        <f t="shared" si="7"/>
        <v>0.10132576767601352</v>
      </c>
      <c r="L69">
        <f>VLOOKUP(A69,[1]image_features!$B$1:$L$286,9,)</f>
        <v>300</v>
      </c>
      <c r="M69">
        <f>VLOOKUP(A69,[1]image_features!$B$1:$L$286,10,FALSE)</f>
        <v>250</v>
      </c>
      <c r="N69" t="str">
        <f t="shared" si="8"/>
        <v>300x250</v>
      </c>
      <c r="O69" t="str">
        <f>VLOOKUP(A69,[1]image_features!$B$1:$L$286,4,FALSE)</f>
        <v>static</v>
      </c>
      <c r="P69">
        <f>VLOOKUP(A69,[1]image_features!$B$1:$L$286,5,FALSE)</f>
        <v>0</v>
      </c>
      <c r="Q69" t="str">
        <f>VLOOKUP(A69,[1]image_features!$B$2:$L$286,8,FALSE)</f>
        <v xml:space="preserve"> light_coral</v>
      </c>
      <c r="R69" t="str">
        <f>VLOOKUP(A69,[1]image_features!$B$2:$L$286,6,FALSE)</f>
        <v xml:space="preserve"> car found</v>
      </c>
      <c r="S69" t="str">
        <f>VLOOKUP(A69,[1]image_features!$B$2:$L$286,7,FALSE)</f>
        <v>face_not_found</v>
      </c>
      <c r="T69" t="str">
        <f t="shared" si="9"/>
        <v>face_not_found+ car found</v>
      </c>
      <c r="U69" t="str">
        <f>VLOOKUP(A69,[1]image_features!$B$1:$L$286,11,FALSE)</f>
        <v xml:space="preserve"> north </v>
      </c>
    </row>
    <row r="70" spans="1:21" x14ac:dyDescent="0.25">
      <c r="A70">
        <v>66194768</v>
      </c>
      <c r="B70">
        <v>0</v>
      </c>
      <c r="C70">
        <v>16</v>
      </c>
      <c r="D70">
        <v>4235</v>
      </c>
      <c r="E70">
        <v>14896</v>
      </c>
      <c r="F70">
        <v>52218</v>
      </c>
      <c r="G70">
        <v>11</v>
      </c>
      <c r="H70">
        <v>10</v>
      </c>
      <c r="I70">
        <f t="shared" si="5"/>
        <v>21</v>
      </c>
      <c r="J70">
        <f t="shared" si="6"/>
        <v>0.30640775211612853</v>
      </c>
      <c r="K70">
        <f t="shared" si="7"/>
        <v>0.40216017465241871</v>
      </c>
      <c r="L70">
        <f>VLOOKUP(A70,[1]image_features!$B$1:$L$286,9,)</f>
        <v>160</v>
      </c>
      <c r="M70">
        <f>VLOOKUP(A70,[1]image_features!$B$1:$L$286,10,FALSE)</f>
        <v>600</v>
      </c>
      <c r="N70" t="str">
        <f t="shared" si="8"/>
        <v>160x600</v>
      </c>
      <c r="O70" t="str">
        <f>VLOOKUP(A70,[1]image_features!$B$1:$L$286,4,FALSE)</f>
        <v>static</v>
      </c>
      <c r="P70">
        <f>VLOOKUP(A70,[1]image_features!$B$1:$L$286,5,FALSE)</f>
        <v>0</v>
      </c>
      <c r="Q70" t="str">
        <f>VLOOKUP(A70,[1]image_features!$B$2:$L$286,8,FALSE)</f>
        <v xml:space="preserve"> yellow</v>
      </c>
      <c r="R70" t="str">
        <f>VLOOKUP(A70,[1]image_features!$B$2:$L$286,6,FALSE)</f>
        <v xml:space="preserve"> car not found</v>
      </c>
      <c r="S70" t="str">
        <f>VLOOKUP(A70,[1]image_features!$B$2:$L$286,7,FALSE)</f>
        <v>face_not_found</v>
      </c>
      <c r="T70" t="str">
        <f t="shared" si="9"/>
        <v>face_not_found+ car not found</v>
      </c>
      <c r="U70" t="str">
        <f>VLOOKUP(A70,[1]image_features!$B$1:$L$286,11,FALSE)</f>
        <v>north</v>
      </c>
    </row>
    <row r="71" spans="1:21" x14ac:dyDescent="0.25">
      <c r="A71">
        <v>66194908</v>
      </c>
      <c r="B71">
        <v>0</v>
      </c>
      <c r="C71">
        <v>5</v>
      </c>
      <c r="D71">
        <v>1490</v>
      </c>
      <c r="E71">
        <v>1161</v>
      </c>
      <c r="F71">
        <v>10178</v>
      </c>
      <c r="G71">
        <v>3</v>
      </c>
      <c r="H71">
        <v>7</v>
      </c>
      <c r="I71">
        <f t="shared" si="5"/>
        <v>10</v>
      </c>
      <c r="J71">
        <f t="shared" si="6"/>
        <v>0.49125564943996863</v>
      </c>
      <c r="K71">
        <f t="shared" si="7"/>
        <v>0.98251129887993727</v>
      </c>
      <c r="L71">
        <f>VLOOKUP(A71,[1]image_features!$B$1:$L$286,9,)</f>
        <v>320</v>
      </c>
      <c r="M71">
        <f>VLOOKUP(A71,[1]image_features!$B$1:$L$286,10,FALSE)</f>
        <v>50</v>
      </c>
      <c r="N71" t="str">
        <f t="shared" si="8"/>
        <v>320x50</v>
      </c>
      <c r="O71" t="str">
        <f>VLOOKUP(A71,[1]image_features!$B$1:$L$286,4,FALSE)</f>
        <v>static</v>
      </c>
      <c r="P71">
        <f>VLOOKUP(A71,[1]image_features!$B$1:$L$286,5,FALSE)</f>
        <v>0</v>
      </c>
      <c r="Q71" t="str">
        <f>VLOOKUP(A71,[1]image_features!$B$2:$L$286,8,FALSE)</f>
        <v xml:space="preserve"> black</v>
      </c>
      <c r="R71" t="str">
        <f>VLOOKUP(A71,[1]image_features!$B$2:$L$286,6,FALSE)</f>
        <v xml:space="preserve"> car not found</v>
      </c>
      <c r="S71" t="str">
        <f>VLOOKUP(A71,[1]image_features!$B$2:$L$286,7,FALSE)</f>
        <v>face_not_found</v>
      </c>
      <c r="T71" t="str">
        <f t="shared" si="9"/>
        <v>face_not_found+ car not found</v>
      </c>
      <c r="U71" t="str">
        <f>VLOOKUP(A71,[1]image_features!$B$1:$L$286,11,FALSE)</f>
        <v xml:space="preserve"> north east </v>
      </c>
    </row>
    <row r="72" spans="1:21" x14ac:dyDescent="0.25">
      <c r="A72">
        <v>67664853</v>
      </c>
      <c r="B72">
        <v>0</v>
      </c>
      <c r="C72">
        <v>74</v>
      </c>
      <c r="D72">
        <v>2611</v>
      </c>
      <c r="E72">
        <v>2532</v>
      </c>
      <c r="F72">
        <v>33627</v>
      </c>
      <c r="G72">
        <v>0</v>
      </c>
      <c r="H72">
        <v>0</v>
      </c>
      <c r="I72">
        <f t="shared" si="5"/>
        <v>0</v>
      </c>
      <c r="J72">
        <f t="shared" si="6"/>
        <v>2.2006126029678534</v>
      </c>
      <c r="K72">
        <f t="shared" si="7"/>
        <v>0</v>
      </c>
      <c r="L72">
        <f>VLOOKUP(A72,[1]image_features!$B$1:$L$286,9,)</f>
        <v>160</v>
      </c>
      <c r="M72">
        <f>VLOOKUP(A72,[1]image_features!$B$1:$L$286,10,FALSE)</f>
        <v>600</v>
      </c>
      <c r="N72" t="str">
        <f t="shared" si="8"/>
        <v>160x600</v>
      </c>
      <c r="O72" t="str">
        <f>VLOOKUP(A72,[1]image_features!$B$1:$L$286,4,FALSE)</f>
        <v>static</v>
      </c>
      <c r="P72">
        <f>VLOOKUP(A72,[1]image_features!$B$1:$L$286,5,FALSE)</f>
        <v>0</v>
      </c>
      <c r="Q72" t="str">
        <f>VLOOKUP(A72,[1]image_features!$B$2:$L$286,8,FALSE)</f>
        <v xml:space="preserve"> olive</v>
      </c>
      <c r="R72" t="str">
        <f>VLOOKUP(A72,[1]image_features!$B$2:$L$286,6,FALSE)</f>
        <v xml:space="preserve"> car not found</v>
      </c>
      <c r="S72" t="str">
        <f>VLOOKUP(A72,[1]image_features!$B$2:$L$286,7,FALSE)</f>
        <v>face_not_found</v>
      </c>
      <c r="T72" t="str">
        <f t="shared" si="9"/>
        <v>face_not_found+ car not found</v>
      </c>
      <c r="U72" t="str">
        <f>VLOOKUP(A72,[1]image_features!$B$1:$L$286,11,FALSE)</f>
        <v xml:space="preserve"> south east </v>
      </c>
    </row>
    <row r="73" spans="1:21" x14ac:dyDescent="0.25">
      <c r="A73">
        <v>65275111</v>
      </c>
      <c r="B73">
        <v>0</v>
      </c>
      <c r="C73">
        <v>11</v>
      </c>
      <c r="D73">
        <v>7882</v>
      </c>
      <c r="E73">
        <v>1773</v>
      </c>
      <c r="F73">
        <v>34937</v>
      </c>
      <c r="G73">
        <v>0</v>
      </c>
      <c r="H73">
        <v>0</v>
      </c>
      <c r="I73">
        <f t="shared" si="5"/>
        <v>0</v>
      </c>
      <c r="J73">
        <f t="shared" si="6"/>
        <v>0.31485244869336232</v>
      </c>
      <c r="K73">
        <f t="shared" si="7"/>
        <v>0</v>
      </c>
      <c r="L73">
        <f>VLOOKUP(A73,[1]image_features!$B$1:$L$286,9,)</f>
        <v>728</v>
      </c>
      <c r="M73">
        <f>VLOOKUP(A73,[1]image_features!$B$1:$L$286,10,FALSE)</f>
        <v>90</v>
      </c>
      <c r="N73" t="str">
        <f t="shared" si="8"/>
        <v>728x90</v>
      </c>
      <c r="O73" t="str">
        <f>VLOOKUP(A73,[1]image_features!$B$1:$L$286,4,FALSE)</f>
        <v>static</v>
      </c>
      <c r="P73">
        <f>VLOOKUP(A73,[1]image_features!$B$1:$L$286,5,FALSE)</f>
        <v>0</v>
      </c>
      <c r="Q73" t="str">
        <f>VLOOKUP(A73,[1]image_features!$B$2:$L$286,8,FALSE)</f>
        <v xml:space="preserve"> teal</v>
      </c>
      <c r="R73" t="str">
        <f>VLOOKUP(A73,[1]image_features!$B$2:$L$286,6,FALSE)</f>
        <v xml:space="preserve"> car found</v>
      </c>
      <c r="S73" t="str">
        <f>VLOOKUP(A73,[1]image_features!$B$2:$L$286,7,FALSE)</f>
        <v>face_found</v>
      </c>
      <c r="T73" t="str">
        <f t="shared" si="9"/>
        <v>face_found+ car found</v>
      </c>
      <c r="U73" t="str">
        <f>VLOOKUP(A73,[1]image_features!$B$1:$L$286,11,FALSE)</f>
        <v>south east</v>
      </c>
    </row>
    <row r="74" spans="1:21" x14ac:dyDescent="0.25">
      <c r="A74">
        <v>66192082</v>
      </c>
      <c r="B74">
        <v>0</v>
      </c>
      <c r="C74">
        <v>1988</v>
      </c>
      <c r="D74">
        <v>39885</v>
      </c>
      <c r="E74">
        <v>37976</v>
      </c>
      <c r="F74">
        <v>4159989</v>
      </c>
      <c r="G74">
        <v>1559</v>
      </c>
      <c r="H74">
        <v>406</v>
      </c>
      <c r="I74">
        <f t="shared" si="5"/>
        <v>1965</v>
      </c>
      <c r="J74">
        <f t="shared" si="6"/>
        <v>0.47788587902516089</v>
      </c>
      <c r="K74">
        <f t="shared" si="7"/>
        <v>0.47235701825173093</v>
      </c>
      <c r="L74">
        <f>VLOOKUP(A74,[1]image_features!$B$1:$L$286,9,)</f>
        <v>160</v>
      </c>
      <c r="M74">
        <f>VLOOKUP(A74,[1]image_features!$B$1:$L$286,10,FALSE)</f>
        <v>600</v>
      </c>
      <c r="N74" t="str">
        <f t="shared" si="8"/>
        <v>160x600</v>
      </c>
      <c r="O74" t="str">
        <f>VLOOKUP(A74,[1]image_features!$B$1:$L$286,4,FALSE)</f>
        <v>static</v>
      </c>
      <c r="P74">
        <f>VLOOKUP(A74,[1]image_features!$B$1:$L$286,5,FALSE)</f>
        <v>0</v>
      </c>
      <c r="Q74" t="str">
        <f>VLOOKUP(A74,[1]image_features!$B$2:$L$286,8,FALSE)</f>
        <v xml:space="preserve"> yellow</v>
      </c>
      <c r="R74" t="str">
        <f>VLOOKUP(A74,[1]image_features!$B$2:$L$286,6,FALSE)</f>
        <v xml:space="preserve"> car not found</v>
      </c>
      <c r="S74" t="str">
        <f>VLOOKUP(A74,[1]image_features!$B$2:$L$286,7,FALSE)</f>
        <v>face_not_found</v>
      </c>
      <c r="T74" t="str">
        <f t="shared" si="9"/>
        <v>face_not_found+ car not found</v>
      </c>
      <c r="U74" t="str">
        <f>VLOOKUP(A74,[1]image_features!$B$1:$L$286,11,FALSE)</f>
        <v xml:space="preserve"> centre </v>
      </c>
    </row>
    <row r="75" spans="1:21" x14ac:dyDescent="0.25">
      <c r="A75">
        <v>66193148</v>
      </c>
      <c r="B75">
        <v>0</v>
      </c>
      <c r="C75">
        <v>26</v>
      </c>
      <c r="D75">
        <v>10086</v>
      </c>
      <c r="E75">
        <v>4796</v>
      </c>
      <c r="F75">
        <v>18880</v>
      </c>
      <c r="G75">
        <v>17</v>
      </c>
      <c r="H75">
        <v>36</v>
      </c>
      <c r="I75">
        <f t="shared" si="5"/>
        <v>53</v>
      </c>
      <c r="J75">
        <f t="shared" si="6"/>
        <v>1.3771186440677965</v>
      </c>
      <c r="K75">
        <f t="shared" si="7"/>
        <v>2.8072033898305087</v>
      </c>
      <c r="L75">
        <f>VLOOKUP(A75,[1]image_features!$B$1:$L$286,9,)</f>
        <v>970</v>
      </c>
      <c r="M75">
        <f>VLOOKUP(A75,[1]image_features!$B$1:$L$286,10,FALSE)</f>
        <v>250</v>
      </c>
      <c r="N75" t="str">
        <f t="shared" si="8"/>
        <v>970x250</v>
      </c>
      <c r="O75" t="str">
        <f>VLOOKUP(A75,[1]image_features!$B$1:$L$286,4,FALSE)</f>
        <v>static</v>
      </c>
      <c r="P75">
        <f>VLOOKUP(A75,[1]image_features!$B$1:$L$286,5,FALSE)</f>
        <v>0</v>
      </c>
      <c r="Q75" t="str">
        <f>VLOOKUP(A75,[1]image_features!$B$2:$L$286,8,FALSE)</f>
        <v xml:space="preserve"> yellow</v>
      </c>
      <c r="R75" t="str">
        <f>VLOOKUP(A75,[1]image_features!$B$2:$L$286,6,FALSE)</f>
        <v xml:space="preserve"> car found</v>
      </c>
      <c r="S75" t="str">
        <f>VLOOKUP(A75,[1]image_features!$B$2:$L$286,7,FALSE)</f>
        <v>face_found</v>
      </c>
      <c r="T75" t="str">
        <f t="shared" si="9"/>
        <v>face_found+ car found</v>
      </c>
      <c r="U75" t="str">
        <f>VLOOKUP(A75,[1]image_features!$B$1:$L$286,11,FALSE)</f>
        <v xml:space="preserve"> north east </v>
      </c>
    </row>
    <row r="76" spans="1:21" x14ac:dyDescent="0.25">
      <c r="A76">
        <v>67664857</v>
      </c>
      <c r="B76">
        <v>0</v>
      </c>
      <c r="C76">
        <v>263</v>
      </c>
      <c r="D76">
        <v>5723</v>
      </c>
      <c r="E76">
        <v>11388</v>
      </c>
      <c r="F76">
        <v>117418</v>
      </c>
      <c r="G76">
        <v>0</v>
      </c>
      <c r="H76">
        <v>0</v>
      </c>
      <c r="I76">
        <f t="shared" si="5"/>
        <v>0</v>
      </c>
      <c r="J76">
        <f t="shared" si="6"/>
        <v>2.2398610093852729</v>
      </c>
      <c r="K76">
        <f t="shared" si="7"/>
        <v>0</v>
      </c>
      <c r="L76">
        <f>VLOOKUP(A76,[1]image_features!$B$1:$L$286,9,)</f>
        <v>300</v>
      </c>
      <c r="M76">
        <f>VLOOKUP(A76,[1]image_features!$B$1:$L$286,10,FALSE)</f>
        <v>250</v>
      </c>
      <c r="N76" t="str">
        <f t="shared" si="8"/>
        <v>300x250</v>
      </c>
      <c r="O76" t="str">
        <f>VLOOKUP(A76,[1]image_features!$B$1:$L$286,4,FALSE)</f>
        <v>static</v>
      </c>
      <c r="P76">
        <f>VLOOKUP(A76,[1]image_features!$B$1:$L$286,5,FALSE)</f>
        <v>0</v>
      </c>
      <c r="Q76" t="str">
        <f>VLOOKUP(A76,[1]image_features!$B$2:$L$286,8,FALSE)</f>
        <v xml:space="preserve"> olive</v>
      </c>
      <c r="R76" t="str">
        <f>VLOOKUP(A76,[1]image_features!$B$2:$L$286,6,FALSE)</f>
        <v xml:space="preserve"> car not found</v>
      </c>
      <c r="S76" t="str">
        <f>VLOOKUP(A76,[1]image_features!$B$2:$L$286,7,FALSE)</f>
        <v>face_not_found</v>
      </c>
      <c r="T76" t="str">
        <f t="shared" si="9"/>
        <v>face_not_found+ car not found</v>
      </c>
      <c r="U76" t="str">
        <f>VLOOKUP(A76,[1]image_features!$B$1:$L$286,11,FALSE)</f>
        <v xml:space="preserve"> south </v>
      </c>
    </row>
    <row r="77" spans="1:21" x14ac:dyDescent="0.25">
      <c r="A77">
        <v>65275113</v>
      </c>
      <c r="B77">
        <v>0</v>
      </c>
      <c r="C77">
        <v>0</v>
      </c>
      <c r="D77">
        <v>3</v>
      </c>
      <c r="E77">
        <v>35</v>
      </c>
      <c r="F77">
        <v>275</v>
      </c>
      <c r="G77">
        <v>0</v>
      </c>
      <c r="H77">
        <v>0</v>
      </c>
      <c r="I77">
        <f t="shared" si="5"/>
        <v>0</v>
      </c>
      <c r="J77">
        <f t="shared" si="6"/>
        <v>0</v>
      </c>
      <c r="K77">
        <f t="shared" si="7"/>
        <v>0</v>
      </c>
      <c r="L77">
        <f>VLOOKUP(A77,[1]image_features!$B$1:$L$286,9,)</f>
        <v>300</v>
      </c>
      <c r="M77">
        <f>VLOOKUP(A77,[1]image_features!$B$1:$L$286,10,FALSE)</f>
        <v>50</v>
      </c>
      <c r="N77" t="str">
        <f t="shared" si="8"/>
        <v>300x50</v>
      </c>
      <c r="O77" t="str">
        <f>VLOOKUP(A77,[1]image_features!$B$1:$L$286,4,FALSE)</f>
        <v>static</v>
      </c>
      <c r="P77">
        <f>VLOOKUP(A77,[1]image_features!$B$1:$L$286,5,FALSE)</f>
        <v>0</v>
      </c>
      <c r="Q77" t="str">
        <f>VLOOKUP(A77,[1]image_features!$B$2:$L$286,8,FALSE)</f>
        <v xml:space="preserve"> teal</v>
      </c>
      <c r="R77" t="str">
        <f>VLOOKUP(A77,[1]image_features!$B$2:$L$286,6,FALSE)</f>
        <v xml:space="preserve"> car not found</v>
      </c>
      <c r="S77" t="str">
        <f>VLOOKUP(A77,[1]image_features!$B$2:$L$286,7,FALSE)</f>
        <v>face_not_found</v>
      </c>
      <c r="T77" t="str">
        <f t="shared" si="9"/>
        <v>face_not_found+ car not found</v>
      </c>
      <c r="U77" t="str">
        <f>VLOOKUP(A77,[1]image_features!$B$1:$L$286,11,FALSE)</f>
        <v xml:space="preserve"> centre </v>
      </c>
    </row>
    <row r="78" spans="1:21" x14ac:dyDescent="0.25">
      <c r="A78">
        <v>65275499</v>
      </c>
      <c r="B78">
        <v>2</v>
      </c>
      <c r="C78">
        <v>1</v>
      </c>
      <c r="D78">
        <v>3402</v>
      </c>
      <c r="E78">
        <v>0</v>
      </c>
      <c r="F78">
        <v>3403</v>
      </c>
      <c r="G78">
        <v>0</v>
      </c>
      <c r="H78">
        <v>0</v>
      </c>
      <c r="I78">
        <f t="shared" si="5"/>
        <v>0</v>
      </c>
      <c r="J78">
        <f t="shared" si="6"/>
        <v>0.29385836027034973</v>
      </c>
      <c r="K78">
        <f t="shared" si="7"/>
        <v>0</v>
      </c>
      <c r="L78">
        <f>VLOOKUP(A78,[1]image_features!$B$1:$L$286,9,)</f>
        <v>300</v>
      </c>
      <c r="M78">
        <f>VLOOKUP(A78,[1]image_features!$B$1:$L$286,10,FALSE)</f>
        <v>50</v>
      </c>
      <c r="N78" t="str">
        <f t="shared" si="8"/>
        <v>300x50</v>
      </c>
      <c r="O78" t="str">
        <f>VLOOKUP(A78,[1]image_features!$B$1:$L$286,4,FALSE)</f>
        <v>static</v>
      </c>
      <c r="P78">
        <f>VLOOKUP(A78,[1]image_features!$B$1:$L$286,5,FALSE)</f>
        <v>0</v>
      </c>
      <c r="Q78" t="str">
        <f>VLOOKUP(A78,[1]image_features!$B$2:$L$286,8,FALSE)</f>
        <v xml:space="preserve"> teal</v>
      </c>
      <c r="R78" t="str">
        <f>VLOOKUP(A78,[1]image_features!$B$2:$L$286,6,FALSE)</f>
        <v xml:space="preserve"> car not found</v>
      </c>
      <c r="S78" t="str">
        <f>VLOOKUP(A78,[1]image_features!$B$2:$L$286,7,FALSE)</f>
        <v>face_not_found</v>
      </c>
      <c r="T78" t="str">
        <f t="shared" si="9"/>
        <v>face_not_found+ car not found</v>
      </c>
      <c r="U78" t="str">
        <f>VLOOKUP(A78,[1]image_features!$B$1:$L$286,11,FALSE)</f>
        <v>south east</v>
      </c>
    </row>
    <row r="79" spans="1:21" x14ac:dyDescent="0.25">
      <c r="A79">
        <v>55360519</v>
      </c>
      <c r="B79">
        <v>1</v>
      </c>
      <c r="C79">
        <v>164</v>
      </c>
      <c r="D79">
        <v>77074</v>
      </c>
      <c r="E79">
        <v>170840</v>
      </c>
      <c r="F79">
        <v>480735</v>
      </c>
      <c r="G79">
        <v>135</v>
      </c>
      <c r="H79">
        <v>508</v>
      </c>
      <c r="I79">
        <f t="shared" si="5"/>
        <v>643</v>
      </c>
      <c r="J79">
        <f t="shared" si="6"/>
        <v>0.34114428947341052</v>
      </c>
      <c r="K79">
        <f t="shared" si="7"/>
        <v>1.3375352325085548</v>
      </c>
      <c r="L79">
        <f>VLOOKUP(A79,[1]image_features!$B$1:$L$286,9,)</f>
        <v>320</v>
      </c>
      <c r="M79">
        <f>VLOOKUP(A79,[1]image_features!$B$1:$L$286,10,FALSE)</f>
        <v>50</v>
      </c>
      <c r="N79" t="str">
        <f t="shared" si="8"/>
        <v>320x50</v>
      </c>
      <c r="O79" t="str">
        <f>VLOOKUP(A79,[1]image_features!$B$1:$L$286,4,FALSE)</f>
        <v>static</v>
      </c>
      <c r="P79">
        <f>VLOOKUP(A79,[1]image_features!$B$1:$L$286,5,FALSE)</f>
        <v>0</v>
      </c>
      <c r="Q79" t="str">
        <f>VLOOKUP(A79,[1]image_features!$B$2:$L$286,8,FALSE)</f>
        <v xml:space="preserve"> yellow</v>
      </c>
      <c r="R79" t="str">
        <f>VLOOKUP(A79,[1]image_features!$B$2:$L$286,6,FALSE)</f>
        <v xml:space="preserve"> car not found</v>
      </c>
      <c r="S79" t="str">
        <f>VLOOKUP(A79,[1]image_features!$B$2:$L$286,7,FALSE)</f>
        <v>face_not_found</v>
      </c>
      <c r="T79" t="str">
        <f t="shared" si="9"/>
        <v>face_not_found+ car not found</v>
      </c>
      <c r="U79" t="str">
        <f>VLOOKUP(A79,[1]image_features!$B$1:$L$286,11,FALSE)</f>
        <v>north</v>
      </c>
    </row>
    <row r="80" spans="1:21" x14ac:dyDescent="0.25">
      <c r="A80">
        <v>65851561</v>
      </c>
      <c r="B80">
        <v>0</v>
      </c>
      <c r="C80">
        <v>5</v>
      </c>
      <c r="D80">
        <v>3088</v>
      </c>
      <c r="E80">
        <v>1698</v>
      </c>
      <c r="F80">
        <v>16529</v>
      </c>
      <c r="G80">
        <v>10</v>
      </c>
      <c r="H80">
        <v>93</v>
      </c>
      <c r="I80">
        <f t="shared" si="5"/>
        <v>103</v>
      </c>
      <c r="J80">
        <f t="shared" si="6"/>
        <v>0.30249863875612559</v>
      </c>
      <c r="K80">
        <f t="shared" si="7"/>
        <v>6.2314719583761873</v>
      </c>
      <c r="L80">
        <f>VLOOKUP(A80,[1]image_features!$B$1:$L$286,9,)</f>
        <v>300</v>
      </c>
      <c r="M80">
        <f>VLOOKUP(A80,[1]image_features!$B$1:$L$286,10,FALSE)</f>
        <v>600</v>
      </c>
      <c r="N80" t="str">
        <f t="shared" si="8"/>
        <v>300x600</v>
      </c>
      <c r="O80" t="str">
        <f>VLOOKUP(A80,[1]image_features!$B$1:$L$286,4,FALSE)</f>
        <v xml:space="preserve">dynamic </v>
      </c>
      <c r="P80">
        <f>VLOOKUP(A80,[1]image_features!$B$1:$L$286,5,FALSE)</f>
        <v>4000</v>
      </c>
      <c r="Q80" t="e">
        <f>VLOOKUP(A80,[1]image_features!$B$2:$L$286,8,FALSE)</f>
        <v>#N/A</v>
      </c>
      <c r="R80" t="e">
        <f>VLOOKUP(A80,[1]image_features!$B$2:$L$286,6,FALSE)</f>
        <v>#N/A</v>
      </c>
      <c r="S80" t="str">
        <f>VLOOKUP(A80,[1]image_features!$B$2:$L$286,7,FALSE)</f>
        <v>face_not_found</v>
      </c>
      <c r="T80" t="e">
        <f t="shared" si="9"/>
        <v>#N/A</v>
      </c>
      <c r="U80" t="e">
        <f>VLOOKUP(A80,[1]image_features!$B$1:$L$286,11,FALSE)</f>
        <v>#N/A</v>
      </c>
    </row>
    <row r="81" spans="1:21" x14ac:dyDescent="0.25">
      <c r="A81">
        <v>63841814</v>
      </c>
      <c r="B81">
        <v>1</v>
      </c>
      <c r="C81">
        <v>18</v>
      </c>
      <c r="D81">
        <v>1045</v>
      </c>
      <c r="E81">
        <v>10661</v>
      </c>
      <c r="F81">
        <v>14340</v>
      </c>
      <c r="G81">
        <v>14</v>
      </c>
      <c r="H81">
        <v>4</v>
      </c>
      <c r="I81">
        <f t="shared" si="5"/>
        <v>18</v>
      </c>
      <c r="J81">
        <f t="shared" si="6"/>
        <v>1.2552301255230125</v>
      </c>
      <c r="K81">
        <f t="shared" si="7"/>
        <v>1.2552301255230125</v>
      </c>
      <c r="L81">
        <f>VLOOKUP(A81,[1]image_features!$B$1:$L$286,9,)</f>
        <v>160</v>
      </c>
      <c r="M81">
        <f>VLOOKUP(A81,[1]image_features!$B$1:$L$286,10,FALSE)</f>
        <v>600</v>
      </c>
      <c r="N81" t="str">
        <f t="shared" si="8"/>
        <v>160x600</v>
      </c>
      <c r="O81" t="str">
        <f>VLOOKUP(A81,[1]image_features!$B$1:$L$286,4,FALSE)</f>
        <v xml:space="preserve">dynamic </v>
      </c>
      <c r="P81">
        <f>VLOOKUP(A81,[1]image_features!$B$1:$L$286,5,FALSE)</f>
        <v>5300</v>
      </c>
      <c r="Q81" t="e">
        <f>VLOOKUP(A81,[1]image_features!$B$2:$L$286,8,FALSE)</f>
        <v>#N/A</v>
      </c>
      <c r="R81" t="e">
        <f>VLOOKUP(A81,[1]image_features!$B$2:$L$286,6,FALSE)</f>
        <v>#N/A</v>
      </c>
      <c r="S81" t="str">
        <f>VLOOKUP(A81,[1]image_features!$B$2:$L$286,7,FALSE)</f>
        <v>face_not_found</v>
      </c>
      <c r="T81" t="e">
        <f t="shared" si="9"/>
        <v>#N/A</v>
      </c>
      <c r="U81" t="e">
        <f>VLOOKUP(A81,[1]image_features!$B$1:$L$286,11,FALSE)</f>
        <v>#N/A</v>
      </c>
    </row>
    <row r="82" spans="1:21" x14ac:dyDescent="0.25">
      <c r="A82">
        <v>66194772</v>
      </c>
      <c r="B82">
        <v>0</v>
      </c>
      <c r="C82">
        <v>17</v>
      </c>
      <c r="D82">
        <v>2637</v>
      </c>
      <c r="E82">
        <v>12431</v>
      </c>
      <c r="F82">
        <v>32179</v>
      </c>
      <c r="G82">
        <v>17</v>
      </c>
      <c r="H82">
        <v>1</v>
      </c>
      <c r="I82">
        <f t="shared" si="5"/>
        <v>18</v>
      </c>
      <c r="J82">
        <f t="shared" si="6"/>
        <v>0.52829485067901427</v>
      </c>
      <c r="K82">
        <f t="shared" si="7"/>
        <v>0.5593710183660151</v>
      </c>
      <c r="L82">
        <f>VLOOKUP(A82,[1]image_features!$B$1:$L$286,9,)</f>
        <v>300</v>
      </c>
      <c r="M82">
        <f>VLOOKUP(A82,[1]image_features!$B$1:$L$286,10,FALSE)</f>
        <v>600</v>
      </c>
      <c r="N82" t="str">
        <f t="shared" si="8"/>
        <v>300x600</v>
      </c>
      <c r="O82" t="str">
        <f>VLOOKUP(A82,[1]image_features!$B$1:$L$286,4,FALSE)</f>
        <v>static</v>
      </c>
      <c r="P82">
        <f>VLOOKUP(A82,[1]image_features!$B$1:$L$286,5,FALSE)</f>
        <v>0</v>
      </c>
      <c r="Q82" t="str">
        <f>VLOOKUP(A82,[1]image_features!$B$2:$L$286,8,FALSE)</f>
        <v xml:space="preserve"> yellow</v>
      </c>
      <c r="R82" t="str">
        <f>VLOOKUP(A82,[1]image_features!$B$2:$L$286,6,FALSE)</f>
        <v xml:space="preserve"> car not found</v>
      </c>
      <c r="S82" t="str">
        <f>VLOOKUP(A82,[1]image_features!$B$2:$L$286,7,FALSE)</f>
        <v>face_not_found</v>
      </c>
      <c r="T82" t="str">
        <f t="shared" si="9"/>
        <v>face_not_found+ car not found</v>
      </c>
      <c r="U82" t="str">
        <f>VLOOKUP(A82,[1]image_features!$B$1:$L$286,11,FALSE)</f>
        <v>north</v>
      </c>
    </row>
    <row r="83" spans="1:21" x14ac:dyDescent="0.25">
      <c r="A83">
        <v>65275106</v>
      </c>
      <c r="B83">
        <v>2</v>
      </c>
      <c r="C83">
        <v>22</v>
      </c>
      <c r="D83">
        <v>2662</v>
      </c>
      <c r="E83">
        <v>0</v>
      </c>
      <c r="F83">
        <v>29476</v>
      </c>
      <c r="G83">
        <v>0</v>
      </c>
      <c r="H83">
        <v>0</v>
      </c>
      <c r="I83">
        <f t="shared" si="5"/>
        <v>0</v>
      </c>
      <c r="J83">
        <f t="shared" si="6"/>
        <v>0.74636992807707969</v>
      </c>
      <c r="K83">
        <f t="shared" si="7"/>
        <v>0</v>
      </c>
      <c r="L83">
        <f>VLOOKUP(A83,[1]image_features!$B$1:$L$286,9,)</f>
        <v>300</v>
      </c>
      <c r="M83">
        <f>VLOOKUP(A83,[1]image_features!$B$1:$L$286,10,FALSE)</f>
        <v>250</v>
      </c>
      <c r="N83" t="str">
        <f t="shared" si="8"/>
        <v>300x250</v>
      </c>
      <c r="O83" t="str">
        <f>VLOOKUP(A83,[1]image_features!$B$1:$L$286,4,FALSE)</f>
        <v>static</v>
      </c>
      <c r="P83">
        <f>VLOOKUP(A83,[1]image_features!$B$1:$L$286,5,FALSE)</f>
        <v>0</v>
      </c>
      <c r="Q83" t="str">
        <f>VLOOKUP(A83,[1]image_features!$B$2:$L$286,8,FALSE)</f>
        <v xml:space="preserve"> teal</v>
      </c>
      <c r="R83" t="str">
        <f>VLOOKUP(A83,[1]image_features!$B$2:$L$286,6,FALSE)</f>
        <v xml:space="preserve"> car not found</v>
      </c>
      <c r="S83" t="str">
        <f>VLOOKUP(A83,[1]image_features!$B$2:$L$286,7,FALSE)</f>
        <v>face_not_found</v>
      </c>
      <c r="T83" t="str">
        <f t="shared" si="9"/>
        <v>face_not_found+ car not found</v>
      </c>
      <c r="U83" t="str">
        <f>VLOOKUP(A83,[1]image_features!$B$1:$L$286,11,FALSE)</f>
        <v xml:space="preserve"> north </v>
      </c>
    </row>
    <row r="84" spans="1:21" x14ac:dyDescent="0.25">
      <c r="A84">
        <v>65274158</v>
      </c>
      <c r="B84">
        <v>2</v>
      </c>
      <c r="C84">
        <v>52</v>
      </c>
      <c r="D84">
        <v>10878</v>
      </c>
      <c r="E84">
        <v>0</v>
      </c>
      <c r="F84">
        <v>14380</v>
      </c>
      <c r="G84">
        <v>0</v>
      </c>
      <c r="H84">
        <v>0</v>
      </c>
      <c r="I84">
        <f t="shared" si="5"/>
        <v>0</v>
      </c>
      <c r="J84">
        <f t="shared" si="6"/>
        <v>3.6161335187760777</v>
      </c>
      <c r="K84">
        <f t="shared" si="7"/>
        <v>0</v>
      </c>
      <c r="L84">
        <f>VLOOKUP(A84,[1]image_features!$B$1:$L$286,9,)</f>
        <v>728</v>
      </c>
      <c r="M84">
        <f>VLOOKUP(A84,[1]image_features!$B$1:$L$286,10,FALSE)</f>
        <v>90</v>
      </c>
      <c r="N84" t="str">
        <f t="shared" si="8"/>
        <v>728x90</v>
      </c>
      <c r="O84" t="str">
        <f>VLOOKUP(A84,[1]image_features!$B$1:$L$286,4,FALSE)</f>
        <v>static</v>
      </c>
      <c r="P84">
        <f>VLOOKUP(A84,[1]image_features!$B$1:$L$286,5,FALSE)</f>
        <v>0</v>
      </c>
      <c r="Q84" t="str">
        <f>VLOOKUP(A84,[1]image_features!$B$2:$L$286,8,FALSE)</f>
        <v xml:space="preserve"> teal</v>
      </c>
      <c r="R84" t="str">
        <f>VLOOKUP(A84,[1]image_features!$B$2:$L$286,6,FALSE)</f>
        <v xml:space="preserve"> car not found</v>
      </c>
      <c r="S84" t="str">
        <f>VLOOKUP(A84,[1]image_features!$B$2:$L$286,7,FALSE)</f>
        <v>face_not_found</v>
      </c>
      <c r="T84" t="str">
        <f t="shared" si="9"/>
        <v>face_not_found+ car not found</v>
      </c>
      <c r="U84" t="str">
        <f>VLOOKUP(A84,[1]image_features!$B$1:$L$286,11,FALSE)</f>
        <v xml:space="preserve"> north east </v>
      </c>
    </row>
    <row r="85" spans="1:21" x14ac:dyDescent="0.25">
      <c r="A85">
        <v>65275111</v>
      </c>
      <c r="B85">
        <v>2</v>
      </c>
      <c r="C85">
        <v>2</v>
      </c>
      <c r="D85">
        <v>1276</v>
      </c>
      <c r="E85">
        <v>0</v>
      </c>
      <c r="F85">
        <v>1882</v>
      </c>
      <c r="G85">
        <v>0</v>
      </c>
      <c r="H85">
        <v>0</v>
      </c>
      <c r="I85">
        <f t="shared" si="5"/>
        <v>0</v>
      </c>
      <c r="J85">
        <f t="shared" si="6"/>
        <v>1.0626992561105206</v>
      </c>
      <c r="K85">
        <f t="shared" si="7"/>
        <v>0</v>
      </c>
      <c r="L85">
        <f>VLOOKUP(A85,[1]image_features!$B$1:$L$286,9,)</f>
        <v>728</v>
      </c>
      <c r="M85">
        <f>VLOOKUP(A85,[1]image_features!$B$1:$L$286,10,FALSE)</f>
        <v>90</v>
      </c>
      <c r="N85" t="str">
        <f t="shared" si="8"/>
        <v>728x90</v>
      </c>
      <c r="O85" t="str">
        <f>VLOOKUP(A85,[1]image_features!$B$1:$L$286,4,FALSE)</f>
        <v>static</v>
      </c>
      <c r="P85">
        <f>VLOOKUP(A85,[1]image_features!$B$1:$L$286,5,FALSE)</f>
        <v>0</v>
      </c>
      <c r="Q85" t="str">
        <f>VLOOKUP(A85,[1]image_features!$B$2:$L$286,8,FALSE)</f>
        <v xml:space="preserve"> teal</v>
      </c>
      <c r="R85" t="str">
        <f>VLOOKUP(A85,[1]image_features!$B$2:$L$286,6,FALSE)</f>
        <v xml:space="preserve"> car found</v>
      </c>
      <c r="S85" t="str">
        <f>VLOOKUP(A85,[1]image_features!$B$2:$L$286,7,FALSE)</f>
        <v>face_found</v>
      </c>
      <c r="T85" t="str">
        <f t="shared" si="9"/>
        <v>face_found+ car found</v>
      </c>
      <c r="U85" t="str">
        <f>VLOOKUP(A85,[1]image_features!$B$1:$L$286,11,FALSE)</f>
        <v>south east</v>
      </c>
    </row>
    <row r="86" spans="1:21" x14ac:dyDescent="0.25">
      <c r="A86">
        <v>66192258</v>
      </c>
      <c r="B86">
        <v>0</v>
      </c>
      <c r="C86">
        <v>3</v>
      </c>
      <c r="D86">
        <v>1573</v>
      </c>
      <c r="E86">
        <v>1803</v>
      </c>
      <c r="F86">
        <v>6676</v>
      </c>
      <c r="G86">
        <v>0</v>
      </c>
      <c r="H86">
        <v>2</v>
      </c>
      <c r="I86">
        <f t="shared" si="5"/>
        <v>2</v>
      </c>
      <c r="J86">
        <f t="shared" si="6"/>
        <v>0.44937088076692627</v>
      </c>
      <c r="K86">
        <f t="shared" si="7"/>
        <v>0.29958058717795089</v>
      </c>
      <c r="L86">
        <f>VLOOKUP(A86,[1]image_features!$B$1:$L$286,9,)</f>
        <v>970</v>
      </c>
      <c r="M86">
        <f>VLOOKUP(A86,[1]image_features!$B$1:$L$286,10,FALSE)</f>
        <v>250</v>
      </c>
      <c r="N86" t="str">
        <f t="shared" si="8"/>
        <v>970x250</v>
      </c>
      <c r="O86" t="str">
        <f>VLOOKUP(A86,[1]image_features!$B$1:$L$286,4,FALSE)</f>
        <v>static</v>
      </c>
      <c r="P86">
        <f>VLOOKUP(A86,[1]image_features!$B$1:$L$286,5,FALSE)</f>
        <v>0</v>
      </c>
      <c r="Q86" t="str">
        <f>VLOOKUP(A86,[1]image_features!$B$2:$L$286,8,FALSE)</f>
        <v xml:space="preserve"> yellow</v>
      </c>
      <c r="R86" t="str">
        <f>VLOOKUP(A86,[1]image_features!$B$2:$L$286,6,FALSE)</f>
        <v xml:space="preserve"> car found</v>
      </c>
      <c r="S86" t="str">
        <f>VLOOKUP(A86,[1]image_features!$B$2:$L$286,7,FALSE)</f>
        <v>face_found</v>
      </c>
      <c r="T86" t="str">
        <f t="shared" si="9"/>
        <v>face_found+ car found</v>
      </c>
      <c r="U86" t="str">
        <f>VLOOKUP(A86,[1]image_features!$B$1:$L$286,11,FALSE)</f>
        <v xml:space="preserve"> north east </v>
      </c>
    </row>
    <row r="87" spans="1:21" x14ac:dyDescent="0.25">
      <c r="A87">
        <v>66195146</v>
      </c>
      <c r="B87">
        <v>2</v>
      </c>
      <c r="C87">
        <v>0</v>
      </c>
      <c r="D87">
        <v>410</v>
      </c>
      <c r="E87">
        <v>0</v>
      </c>
      <c r="F87">
        <v>572</v>
      </c>
      <c r="G87">
        <v>0</v>
      </c>
      <c r="H87">
        <v>0</v>
      </c>
      <c r="I87">
        <f t="shared" si="5"/>
        <v>0</v>
      </c>
      <c r="J87">
        <f t="shared" si="6"/>
        <v>0</v>
      </c>
      <c r="K87">
        <f t="shared" si="7"/>
        <v>0</v>
      </c>
      <c r="L87">
        <f>VLOOKUP(A87,[1]image_features!$B$1:$L$286,9,)</f>
        <v>320</v>
      </c>
      <c r="M87">
        <f>VLOOKUP(A87,[1]image_features!$B$1:$L$286,10,FALSE)</f>
        <v>50</v>
      </c>
      <c r="N87" t="str">
        <f t="shared" si="8"/>
        <v>320x50</v>
      </c>
      <c r="O87" t="str">
        <f>VLOOKUP(A87,[1]image_features!$B$1:$L$286,4,FALSE)</f>
        <v>static</v>
      </c>
      <c r="P87">
        <f>VLOOKUP(A87,[1]image_features!$B$1:$L$286,5,FALSE)</f>
        <v>0</v>
      </c>
      <c r="Q87" t="str">
        <f>VLOOKUP(A87,[1]image_features!$B$2:$L$286,8,FALSE)</f>
        <v xml:space="preserve"> black</v>
      </c>
      <c r="R87" t="str">
        <f>VLOOKUP(A87,[1]image_features!$B$2:$L$286,6,FALSE)</f>
        <v xml:space="preserve"> car not found</v>
      </c>
      <c r="S87" t="str">
        <f>VLOOKUP(A87,[1]image_features!$B$2:$L$286,7,FALSE)</f>
        <v>face_not_found</v>
      </c>
      <c r="T87" t="str">
        <f t="shared" si="9"/>
        <v>face_not_found+ car not found</v>
      </c>
      <c r="U87" t="str">
        <f>VLOOKUP(A87,[1]image_features!$B$1:$L$286,11,FALSE)</f>
        <v xml:space="preserve"> north east </v>
      </c>
    </row>
    <row r="88" spans="1:21" x14ac:dyDescent="0.25">
      <c r="A88">
        <v>66193762</v>
      </c>
      <c r="B88">
        <v>0</v>
      </c>
      <c r="C88">
        <v>125</v>
      </c>
      <c r="D88">
        <v>142254</v>
      </c>
      <c r="E88">
        <v>49128</v>
      </c>
      <c r="F88">
        <v>344348</v>
      </c>
      <c r="G88">
        <v>88</v>
      </c>
      <c r="H88">
        <v>72</v>
      </c>
      <c r="I88">
        <f t="shared" si="5"/>
        <v>160</v>
      </c>
      <c r="J88">
        <f t="shared" si="6"/>
        <v>0.363004867169259</v>
      </c>
      <c r="K88">
        <f t="shared" si="7"/>
        <v>0.4646462299766515</v>
      </c>
      <c r="L88">
        <f>VLOOKUP(A88,[1]image_features!$B$1:$L$286,9,)</f>
        <v>728</v>
      </c>
      <c r="M88">
        <f>VLOOKUP(A88,[1]image_features!$B$1:$L$286,10,FALSE)</f>
        <v>90</v>
      </c>
      <c r="N88" t="str">
        <f t="shared" si="8"/>
        <v>728x90</v>
      </c>
      <c r="O88" t="str">
        <f>VLOOKUP(A88,[1]image_features!$B$1:$L$286,4,FALSE)</f>
        <v>static</v>
      </c>
      <c r="P88">
        <f>VLOOKUP(A88,[1]image_features!$B$1:$L$286,5,FALSE)</f>
        <v>0</v>
      </c>
      <c r="Q88" t="str">
        <f>VLOOKUP(A88,[1]image_features!$B$2:$L$286,8,FALSE)</f>
        <v xml:space="preserve"> black</v>
      </c>
      <c r="R88" t="str">
        <f>VLOOKUP(A88,[1]image_features!$B$2:$L$286,6,FALSE)</f>
        <v xml:space="preserve"> car not found</v>
      </c>
      <c r="S88" t="str">
        <f>VLOOKUP(A88,[1]image_features!$B$2:$L$286,7,FALSE)</f>
        <v>face_not_found</v>
      </c>
      <c r="T88" t="str">
        <f t="shared" si="9"/>
        <v>face_not_found+ car not found</v>
      </c>
      <c r="U88" t="str">
        <f>VLOOKUP(A88,[1]image_features!$B$1:$L$286,11,FALSE)</f>
        <v xml:space="preserve"> north east </v>
      </c>
    </row>
    <row r="89" spans="1:21" x14ac:dyDescent="0.25">
      <c r="A89">
        <v>66193144</v>
      </c>
      <c r="B89">
        <v>0</v>
      </c>
      <c r="C89">
        <v>111</v>
      </c>
      <c r="D89">
        <v>59081</v>
      </c>
      <c r="E89">
        <v>32173</v>
      </c>
      <c r="F89">
        <v>157275</v>
      </c>
      <c r="G89">
        <v>75</v>
      </c>
      <c r="H89">
        <v>111</v>
      </c>
      <c r="I89">
        <f t="shared" si="5"/>
        <v>186</v>
      </c>
      <c r="J89">
        <f t="shared" si="6"/>
        <v>0.70577014783023373</v>
      </c>
      <c r="K89">
        <f t="shared" si="7"/>
        <v>1.1826418693371483</v>
      </c>
      <c r="L89">
        <f>VLOOKUP(A89,[1]image_features!$B$1:$L$286,9,)</f>
        <v>160</v>
      </c>
      <c r="M89">
        <f>VLOOKUP(A89,[1]image_features!$B$1:$L$286,10,FALSE)</f>
        <v>600</v>
      </c>
      <c r="N89" t="str">
        <f t="shared" si="8"/>
        <v>160x600</v>
      </c>
      <c r="O89" t="str">
        <f>VLOOKUP(A89,[1]image_features!$B$1:$L$286,4,FALSE)</f>
        <v>static</v>
      </c>
      <c r="P89">
        <f>VLOOKUP(A89,[1]image_features!$B$1:$L$286,5,FALSE)</f>
        <v>0</v>
      </c>
      <c r="Q89" t="str">
        <f>VLOOKUP(A89,[1]image_features!$B$2:$L$286,8,FALSE)</f>
        <v xml:space="preserve"> yellow</v>
      </c>
      <c r="R89" t="str">
        <f>VLOOKUP(A89,[1]image_features!$B$2:$L$286,6,FALSE)</f>
        <v xml:space="preserve"> car not found</v>
      </c>
      <c r="S89" t="str">
        <f>VLOOKUP(A89,[1]image_features!$B$2:$L$286,7,FALSE)</f>
        <v>face_not_found</v>
      </c>
      <c r="T89" t="str">
        <f t="shared" si="9"/>
        <v>face_not_found+ car not found</v>
      </c>
      <c r="U89" t="str">
        <f>VLOOKUP(A89,[1]image_features!$B$1:$L$286,11,FALSE)</f>
        <v xml:space="preserve"> centre </v>
      </c>
    </row>
    <row r="90" spans="1:21" x14ac:dyDescent="0.25">
      <c r="A90">
        <v>66705816</v>
      </c>
      <c r="B90">
        <v>1</v>
      </c>
      <c r="C90">
        <v>14</v>
      </c>
      <c r="D90">
        <v>8512</v>
      </c>
      <c r="E90">
        <v>10405</v>
      </c>
      <c r="F90">
        <v>25517</v>
      </c>
      <c r="G90">
        <v>36</v>
      </c>
      <c r="H90">
        <v>32</v>
      </c>
      <c r="I90">
        <f t="shared" si="5"/>
        <v>68</v>
      </c>
      <c r="J90">
        <f t="shared" si="6"/>
        <v>0.54865383861739225</v>
      </c>
      <c r="K90">
        <f t="shared" si="7"/>
        <v>2.6648900732844769</v>
      </c>
      <c r="L90">
        <f>VLOOKUP(A90,[1]image_features!$B$1:$L$286,9,)</f>
        <v>728</v>
      </c>
      <c r="M90">
        <f>VLOOKUP(A90,[1]image_features!$B$1:$L$286,10,FALSE)</f>
        <v>90</v>
      </c>
      <c r="N90" t="str">
        <f t="shared" si="8"/>
        <v>728x90</v>
      </c>
      <c r="O90" t="str">
        <f>VLOOKUP(A90,[1]image_features!$B$1:$L$286,4,FALSE)</f>
        <v xml:space="preserve">dynamic </v>
      </c>
      <c r="P90">
        <f>VLOOKUP(A90,[1]image_features!$B$1:$L$286,5,FALSE)</f>
        <v>4800</v>
      </c>
      <c r="Q90" t="e">
        <f>VLOOKUP(A90,[1]image_features!$B$2:$L$286,8,FALSE)</f>
        <v>#N/A</v>
      </c>
      <c r="R90" t="e">
        <f>VLOOKUP(A90,[1]image_features!$B$2:$L$286,6,FALSE)</f>
        <v>#N/A</v>
      </c>
      <c r="S90" t="str">
        <f>VLOOKUP(A90,[1]image_features!$B$2:$L$286,7,FALSE)</f>
        <v>face_not_found</v>
      </c>
      <c r="T90" t="e">
        <f t="shared" si="9"/>
        <v>#N/A</v>
      </c>
      <c r="U90" t="e">
        <f>VLOOKUP(A90,[1]image_features!$B$1:$L$286,11,FALSE)</f>
        <v>#N/A</v>
      </c>
    </row>
    <row r="91" spans="1:21" x14ac:dyDescent="0.25">
      <c r="A91">
        <v>68173441</v>
      </c>
      <c r="B91">
        <v>1</v>
      </c>
      <c r="C91">
        <v>0</v>
      </c>
      <c r="D91">
        <v>18</v>
      </c>
      <c r="E91">
        <v>123</v>
      </c>
      <c r="F91">
        <v>182</v>
      </c>
      <c r="G91">
        <v>0</v>
      </c>
      <c r="H91">
        <v>0</v>
      </c>
      <c r="I91">
        <f t="shared" si="5"/>
        <v>0</v>
      </c>
      <c r="J91">
        <f t="shared" si="6"/>
        <v>0</v>
      </c>
      <c r="K91">
        <f t="shared" si="7"/>
        <v>0</v>
      </c>
      <c r="L91">
        <f>VLOOKUP(A91,[1]image_features!$B$1:$L$286,9,)</f>
        <v>160</v>
      </c>
      <c r="M91">
        <f>VLOOKUP(A91,[1]image_features!$B$1:$L$286,10,FALSE)</f>
        <v>600</v>
      </c>
      <c r="N91" t="str">
        <f t="shared" si="8"/>
        <v>160x600</v>
      </c>
      <c r="O91" t="str">
        <f>VLOOKUP(A91,[1]image_features!$B$1:$L$286,4,FALSE)</f>
        <v>static</v>
      </c>
      <c r="P91">
        <f>VLOOKUP(A91,[1]image_features!$B$1:$L$286,5,FALSE)</f>
        <v>0</v>
      </c>
      <c r="Q91" t="str">
        <f>VLOOKUP(A91,[1]image_features!$B$2:$L$286,8,FALSE)</f>
        <v xml:space="preserve"> light_coral</v>
      </c>
      <c r="R91" t="str">
        <f>VLOOKUP(A91,[1]image_features!$B$2:$L$286,6,FALSE)</f>
        <v xml:space="preserve"> car not found</v>
      </c>
      <c r="S91" t="str">
        <f>VLOOKUP(A91,[1]image_features!$B$2:$L$286,7,FALSE)</f>
        <v>face_not_found</v>
      </c>
      <c r="T91" t="str">
        <f t="shared" si="9"/>
        <v>face_not_found+ car not found</v>
      </c>
      <c r="U91" t="str">
        <f>VLOOKUP(A91,[1]image_features!$B$1:$L$286,11,FALSE)</f>
        <v>south east</v>
      </c>
    </row>
    <row r="92" spans="1:21" x14ac:dyDescent="0.25">
      <c r="A92">
        <v>55360522</v>
      </c>
      <c r="B92">
        <v>0</v>
      </c>
      <c r="C92">
        <v>2</v>
      </c>
      <c r="D92">
        <v>708</v>
      </c>
      <c r="E92">
        <v>4554</v>
      </c>
      <c r="F92">
        <v>10093</v>
      </c>
      <c r="G92">
        <v>1</v>
      </c>
      <c r="H92">
        <v>8</v>
      </c>
      <c r="I92">
        <f t="shared" si="5"/>
        <v>9</v>
      </c>
      <c r="J92">
        <f t="shared" si="6"/>
        <v>0.19815713861091844</v>
      </c>
      <c r="K92">
        <f t="shared" si="7"/>
        <v>0.89170712374913308</v>
      </c>
      <c r="L92">
        <f>VLOOKUP(A92,[1]image_features!$B$1:$L$286,9,)</f>
        <v>970</v>
      </c>
      <c r="M92">
        <f>VLOOKUP(A92,[1]image_features!$B$1:$L$286,10,FALSE)</f>
        <v>250</v>
      </c>
      <c r="N92" t="str">
        <f t="shared" si="8"/>
        <v>970x250</v>
      </c>
      <c r="O92" t="str">
        <f>VLOOKUP(A92,[1]image_features!$B$1:$L$286,4,FALSE)</f>
        <v>static</v>
      </c>
      <c r="P92">
        <f>VLOOKUP(A92,[1]image_features!$B$1:$L$286,5,FALSE)</f>
        <v>0</v>
      </c>
      <c r="Q92" t="str">
        <f>VLOOKUP(A92,[1]image_features!$B$2:$L$286,8,FALSE)</f>
        <v xml:space="preserve"> yellow</v>
      </c>
      <c r="R92" t="str">
        <f>VLOOKUP(A92,[1]image_features!$B$2:$L$286,6,FALSE)</f>
        <v xml:space="preserve"> car found</v>
      </c>
      <c r="S92" t="str">
        <f>VLOOKUP(A92,[1]image_features!$B$2:$L$286,7,FALSE)</f>
        <v>face_found</v>
      </c>
      <c r="T92" t="str">
        <f t="shared" si="9"/>
        <v>face_found+ car found</v>
      </c>
      <c r="U92" t="str">
        <f>VLOOKUP(A92,[1]image_features!$B$1:$L$286,11,FALSE)</f>
        <v xml:space="preserve"> north east </v>
      </c>
    </row>
    <row r="93" spans="1:21" x14ac:dyDescent="0.25">
      <c r="A93">
        <v>55360407</v>
      </c>
      <c r="B93">
        <v>0</v>
      </c>
      <c r="C93">
        <v>3</v>
      </c>
      <c r="D93">
        <v>23</v>
      </c>
      <c r="E93">
        <v>7</v>
      </c>
      <c r="F93">
        <v>2233</v>
      </c>
      <c r="G93">
        <v>3</v>
      </c>
      <c r="H93">
        <v>0</v>
      </c>
      <c r="I93">
        <f t="shared" si="5"/>
        <v>3</v>
      </c>
      <c r="J93">
        <f t="shared" si="6"/>
        <v>1.3434841021047916</v>
      </c>
      <c r="K93">
        <f t="shared" si="7"/>
        <v>1.3434841021047916</v>
      </c>
      <c r="L93">
        <f>VLOOKUP(A93,[1]image_features!$B$1:$L$286,9,)</f>
        <v>320</v>
      </c>
      <c r="M93">
        <f>VLOOKUP(A93,[1]image_features!$B$1:$L$286,10,FALSE)</f>
        <v>50</v>
      </c>
      <c r="N93" t="str">
        <f t="shared" si="8"/>
        <v>320x50</v>
      </c>
      <c r="O93" t="str">
        <f>VLOOKUP(A93,[1]image_features!$B$1:$L$286,4,FALSE)</f>
        <v>static</v>
      </c>
      <c r="P93">
        <f>VLOOKUP(A93,[1]image_features!$B$1:$L$286,5,FALSE)</f>
        <v>0</v>
      </c>
      <c r="Q93" t="str">
        <f>VLOOKUP(A93,[1]image_features!$B$2:$L$286,8,FALSE)</f>
        <v xml:space="preserve"> black</v>
      </c>
      <c r="R93" t="str">
        <f>VLOOKUP(A93,[1]image_features!$B$2:$L$286,6,FALSE)</f>
        <v xml:space="preserve"> car not found</v>
      </c>
      <c r="S93" t="str">
        <f>VLOOKUP(A93,[1]image_features!$B$2:$L$286,7,FALSE)</f>
        <v>face_not_found</v>
      </c>
      <c r="T93" t="str">
        <f t="shared" si="9"/>
        <v>face_not_found+ car not found</v>
      </c>
      <c r="U93" t="str">
        <f>VLOOKUP(A93,[1]image_features!$B$1:$L$286,11,FALSE)</f>
        <v xml:space="preserve"> north east </v>
      </c>
    </row>
    <row r="94" spans="1:21" x14ac:dyDescent="0.25">
      <c r="A94">
        <v>63771947</v>
      </c>
      <c r="B94">
        <v>1</v>
      </c>
      <c r="C94">
        <v>210</v>
      </c>
      <c r="D94">
        <v>118498</v>
      </c>
      <c r="E94">
        <v>109928</v>
      </c>
      <c r="F94">
        <v>377232</v>
      </c>
      <c r="G94">
        <v>349</v>
      </c>
      <c r="H94">
        <v>456</v>
      </c>
      <c r="I94">
        <f t="shared" si="5"/>
        <v>805</v>
      </c>
      <c r="J94">
        <f t="shared" si="6"/>
        <v>0.55668660134877213</v>
      </c>
      <c r="K94">
        <f t="shared" si="7"/>
        <v>2.1339653051702929</v>
      </c>
      <c r="L94">
        <f>VLOOKUP(A94,[1]image_features!$B$1:$L$286,9,)</f>
        <v>320</v>
      </c>
      <c r="M94">
        <f>VLOOKUP(A94,[1]image_features!$B$1:$L$286,10,FALSE)</f>
        <v>50</v>
      </c>
      <c r="N94" t="str">
        <f t="shared" si="8"/>
        <v>320x50</v>
      </c>
      <c r="O94" t="str">
        <f>VLOOKUP(A94,[1]image_features!$B$1:$L$286,4,FALSE)</f>
        <v xml:space="preserve">dynamic </v>
      </c>
      <c r="P94">
        <f>VLOOKUP(A94,[1]image_features!$B$1:$L$286,5,FALSE)</f>
        <v>6000</v>
      </c>
      <c r="Q94" t="e">
        <f>VLOOKUP(A94,[1]image_features!$B$2:$L$286,8,FALSE)</f>
        <v>#N/A</v>
      </c>
      <c r="R94" t="e">
        <f>VLOOKUP(A94,[1]image_features!$B$2:$L$286,6,FALSE)</f>
        <v>#N/A</v>
      </c>
      <c r="S94" t="str">
        <f>VLOOKUP(A94,[1]image_features!$B$2:$L$286,7,FALSE)</f>
        <v>face_not_found</v>
      </c>
      <c r="T94" t="e">
        <f t="shared" si="9"/>
        <v>#N/A</v>
      </c>
      <c r="U94" t="e">
        <f>VLOOKUP(A94,[1]image_features!$B$1:$L$286,11,FALSE)</f>
        <v>#N/A</v>
      </c>
    </row>
    <row r="95" spans="1:21" x14ac:dyDescent="0.25">
      <c r="A95">
        <v>66194848</v>
      </c>
      <c r="B95">
        <v>0</v>
      </c>
      <c r="C95">
        <v>33</v>
      </c>
      <c r="D95">
        <v>11145</v>
      </c>
      <c r="E95">
        <v>46294</v>
      </c>
      <c r="F95">
        <v>125761</v>
      </c>
      <c r="G95">
        <v>21</v>
      </c>
      <c r="H95">
        <v>27</v>
      </c>
      <c r="I95">
        <f t="shared" si="5"/>
        <v>48</v>
      </c>
      <c r="J95">
        <f t="shared" si="6"/>
        <v>0.26240249361884843</v>
      </c>
      <c r="K95">
        <f t="shared" si="7"/>
        <v>0.38167635435468866</v>
      </c>
      <c r="L95">
        <f>VLOOKUP(A95,[1]image_features!$B$1:$L$286,9,)</f>
        <v>300</v>
      </c>
      <c r="M95">
        <f>VLOOKUP(A95,[1]image_features!$B$1:$L$286,10,FALSE)</f>
        <v>600</v>
      </c>
      <c r="N95" t="str">
        <f t="shared" si="8"/>
        <v>300x600</v>
      </c>
      <c r="O95" t="str">
        <f>VLOOKUP(A95,[1]image_features!$B$1:$L$286,4,FALSE)</f>
        <v>static</v>
      </c>
      <c r="P95">
        <f>VLOOKUP(A95,[1]image_features!$B$1:$L$286,5,FALSE)</f>
        <v>0</v>
      </c>
      <c r="Q95" t="str">
        <f>VLOOKUP(A95,[1]image_features!$B$2:$L$286,8,FALSE)</f>
        <v xml:space="preserve"> yellow</v>
      </c>
      <c r="R95" t="str">
        <f>VLOOKUP(A95,[1]image_features!$B$2:$L$286,6,FALSE)</f>
        <v xml:space="preserve"> car not found</v>
      </c>
      <c r="S95" t="str">
        <f>VLOOKUP(A95,[1]image_features!$B$2:$L$286,7,FALSE)</f>
        <v>face_not_found</v>
      </c>
      <c r="T95" t="str">
        <f t="shared" si="9"/>
        <v>face_not_found+ car not found</v>
      </c>
      <c r="U95" t="str">
        <f>VLOOKUP(A95,[1]image_features!$B$1:$L$286,11,FALSE)</f>
        <v>north</v>
      </c>
    </row>
    <row r="96" spans="1:21" x14ac:dyDescent="0.25">
      <c r="A96">
        <v>66194908</v>
      </c>
      <c r="B96">
        <v>1</v>
      </c>
      <c r="C96">
        <v>137</v>
      </c>
      <c r="D96">
        <v>57108</v>
      </c>
      <c r="E96">
        <v>53573</v>
      </c>
      <c r="F96">
        <v>194158</v>
      </c>
      <c r="G96">
        <v>106</v>
      </c>
      <c r="H96">
        <v>421</v>
      </c>
      <c r="I96">
        <f t="shared" si="5"/>
        <v>527</v>
      </c>
      <c r="J96">
        <f t="shared" si="6"/>
        <v>0.7056108942201712</v>
      </c>
      <c r="K96">
        <f t="shared" si="7"/>
        <v>2.7142842427301477</v>
      </c>
      <c r="L96">
        <f>VLOOKUP(A96,[1]image_features!$B$1:$L$286,9,)</f>
        <v>320</v>
      </c>
      <c r="M96">
        <f>VLOOKUP(A96,[1]image_features!$B$1:$L$286,10,FALSE)</f>
        <v>50</v>
      </c>
      <c r="N96" t="str">
        <f t="shared" si="8"/>
        <v>320x50</v>
      </c>
      <c r="O96" t="str">
        <f>VLOOKUP(A96,[1]image_features!$B$1:$L$286,4,FALSE)</f>
        <v>static</v>
      </c>
      <c r="P96">
        <f>VLOOKUP(A96,[1]image_features!$B$1:$L$286,5,FALSE)</f>
        <v>0</v>
      </c>
      <c r="Q96" t="str">
        <f>VLOOKUP(A96,[1]image_features!$B$2:$L$286,8,FALSE)</f>
        <v xml:space="preserve"> black</v>
      </c>
      <c r="R96" t="str">
        <f>VLOOKUP(A96,[1]image_features!$B$2:$L$286,6,FALSE)</f>
        <v xml:space="preserve"> car not found</v>
      </c>
      <c r="S96" t="str">
        <f>VLOOKUP(A96,[1]image_features!$B$2:$L$286,7,FALSE)</f>
        <v>face_not_found</v>
      </c>
      <c r="T96" t="str">
        <f t="shared" si="9"/>
        <v>face_not_found+ car not found</v>
      </c>
      <c r="U96" t="str">
        <f>VLOOKUP(A96,[1]image_features!$B$1:$L$286,11,FALSE)</f>
        <v xml:space="preserve"> north east </v>
      </c>
    </row>
    <row r="97" spans="1:21" x14ac:dyDescent="0.25">
      <c r="A97">
        <v>66193926</v>
      </c>
      <c r="B97">
        <v>0</v>
      </c>
      <c r="C97">
        <v>14</v>
      </c>
      <c r="D97">
        <v>1333</v>
      </c>
      <c r="E97">
        <v>7137</v>
      </c>
      <c r="F97">
        <v>23495</v>
      </c>
      <c r="G97">
        <v>13</v>
      </c>
      <c r="H97">
        <v>9</v>
      </c>
      <c r="I97">
        <f t="shared" si="5"/>
        <v>22</v>
      </c>
      <c r="J97">
        <f t="shared" si="6"/>
        <v>0.5958714620131943</v>
      </c>
      <c r="K97">
        <f t="shared" si="7"/>
        <v>0.93636944030644809</v>
      </c>
      <c r="L97">
        <f>VLOOKUP(A97,[1]image_features!$B$1:$L$286,9,)</f>
        <v>160</v>
      </c>
      <c r="M97">
        <f>VLOOKUP(A97,[1]image_features!$B$1:$L$286,10,FALSE)</f>
        <v>600</v>
      </c>
      <c r="N97" t="str">
        <f t="shared" si="8"/>
        <v>160x600</v>
      </c>
      <c r="O97" t="str">
        <f>VLOOKUP(A97,[1]image_features!$B$1:$L$286,4,FALSE)</f>
        <v>static</v>
      </c>
      <c r="P97">
        <f>VLOOKUP(A97,[1]image_features!$B$1:$L$286,5,FALSE)</f>
        <v>0</v>
      </c>
      <c r="Q97" t="str">
        <f>VLOOKUP(A97,[1]image_features!$B$2:$L$286,8,FALSE)</f>
        <v xml:space="preserve"> yellow</v>
      </c>
      <c r="R97" t="str">
        <f>VLOOKUP(A97,[1]image_features!$B$2:$L$286,6,FALSE)</f>
        <v xml:space="preserve"> car not found</v>
      </c>
      <c r="S97" t="str">
        <f>VLOOKUP(A97,[1]image_features!$B$2:$L$286,7,FALSE)</f>
        <v>face_not_found</v>
      </c>
      <c r="T97" t="str">
        <f t="shared" si="9"/>
        <v>face_not_found+ car not found</v>
      </c>
      <c r="U97" t="str">
        <f>VLOOKUP(A97,[1]image_features!$B$1:$L$286,11,FALSE)</f>
        <v>east</v>
      </c>
    </row>
    <row r="98" spans="1:21" x14ac:dyDescent="0.25">
      <c r="A98">
        <v>65274138</v>
      </c>
      <c r="B98">
        <v>0</v>
      </c>
      <c r="C98">
        <v>68</v>
      </c>
      <c r="D98">
        <v>15212</v>
      </c>
      <c r="E98">
        <v>3516</v>
      </c>
      <c r="F98">
        <v>146554</v>
      </c>
      <c r="G98">
        <v>0</v>
      </c>
      <c r="H98">
        <v>0</v>
      </c>
      <c r="I98">
        <f t="shared" si="5"/>
        <v>0</v>
      </c>
      <c r="J98">
        <f t="shared" si="6"/>
        <v>0.46399279446483888</v>
      </c>
      <c r="K98">
        <f t="shared" si="7"/>
        <v>0</v>
      </c>
      <c r="L98">
        <f>VLOOKUP(A98,[1]image_features!$B$1:$L$286,9,)</f>
        <v>160</v>
      </c>
      <c r="M98">
        <f>VLOOKUP(A98,[1]image_features!$B$1:$L$286,10,FALSE)</f>
        <v>600</v>
      </c>
      <c r="N98" t="str">
        <f t="shared" si="8"/>
        <v>160x600</v>
      </c>
      <c r="O98" t="str">
        <f>VLOOKUP(A98,[1]image_features!$B$1:$L$286,4,FALSE)</f>
        <v>static</v>
      </c>
      <c r="P98">
        <f>VLOOKUP(A98,[1]image_features!$B$1:$L$286,5,FALSE)</f>
        <v>0</v>
      </c>
      <c r="Q98" t="str">
        <f>VLOOKUP(A98,[1]image_features!$B$2:$L$286,8,FALSE)</f>
        <v xml:space="preserve"> purple</v>
      </c>
      <c r="R98" t="str">
        <f>VLOOKUP(A98,[1]image_features!$B$2:$L$286,6,FALSE)</f>
        <v xml:space="preserve"> car found</v>
      </c>
      <c r="S98" t="str">
        <f>VLOOKUP(A98,[1]image_features!$B$2:$L$286,7,FALSE)</f>
        <v>face_not_found</v>
      </c>
      <c r="T98" t="str">
        <f t="shared" si="9"/>
        <v>face_not_found+ car found</v>
      </c>
      <c r="U98" t="str">
        <f>VLOOKUP(A98,[1]image_features!$B$1:$L$286,11,FALSE)</f>
        <v>east</v>
      </c>
    </row>
    <row r="99" spans="1:21" x14ac:dyDescent="0.25">
      <c r="A99">
        <v>65400097</v>
      </c>
      <c r="B99">
        <v>0</v>
      </c>
      <c r="C99">
        <v>2</v>
      </c>
      <c r="D99">
        <v>997</v>
      </c>
      <c r="E99">
        <v>917</v>
      </c>
      <c r="F99">
        <v>7669</v>
      </c>
      <c r="G99">
        <v>0</v>
      </c>
      <c r="H99">
        <v>0</v>
      </c>
      <c r="I99">
        <f t="shared" si="5"/>
        <v>0</v>
      </c>
      <c r="J99">
        <f t="shared" si="6"/>
        <v>0.26079019428869471</v>
      </c>
      <c r="K99">
        <f t="shared" si="7"/>
        <v>0</v>
      </c>
      <c r="L99">
        <f>VLOOKUP(A99,[1]image_features!$B$1:$L$286,9,)</f>
        <v>320</v>
      </c>
      <c r="M99">
        <f>VLOOKUP(A99,[1]image_features!$B$1:$L$286,10,FALSE)</f>
        <v>50</v>
      </c>
      <c r="N99" t="str">
        <f t="shared" si="8"/>
        <v>320x50</v>
      </c>
      <c r="O99" t="str">
        <f>VLOOKUP(A99,[1]image_features!$B$1:$L$286,4,FALSE)</f>
        <v>static</v>
      </c>
      <c r="P99">
        <f>VLOOKUP(A99,[1]image_features!$B$1:$L$286,5,FALSE)</f>
        <v>0</v>
      </c>
      <c r="Q99" t="str">
        <f>VLOOKUP(A99,[1]image_features!$B$2:$L$286,8,FALSE)</f>
        <v xml:space="preserve"> teal</v>
      </c>
      <c r="R99" t="str">
        <f>VLOOKUP(A99,[1]image_features!$B$2:$L$286,6,FALSE)</f>
        <v xml:space="preserve"> car not found</v>
      </c>
      <c r="S99" t="str">
        <f>VLOOKUP(A99,[1]image_features!$B$2:$L$286,7,FALSE)</f>
        <v>face_not_found</v>
      </c>
      <c r="T99" t="str">
        <f t="shared" si="9"/>
        <v>face_not_found+ car not found</v>
      </c>
      <c r="U99" t="str">
        <f>VLOOKUP(A99,[1]image_features!$B$1:$L$286,11,FALSE)</f>
        <v xml:space="preserve"> south east </v>
      </c>
    </row>
    <row r="100" spans="1:21" x14ac:dyDescent="0.25">
      <c r="A100">
        <v>65275114</v>
      </c>
      <c r="B100">
        <v>0</v>
      </c>
      <c r="C100">
        <v>2</v>
      </c>
      <c r="D100">
        <v>389</v>
      </c>
      <c r="E100">
        <v>290</v>
      </c>
      <c r="F100">
        <v>2301</v>
      </c>
      <c r="G100">
        <v>0</v>
      </c>
      <c r="H100">
        <v>0</v>
      </c>
      <c r="I100">
        <f t="shared" si="5"/>
        <v>0</v>
      </c>
      <c r="J100">
        <f t="shared" si="6"/>
        <v>0.86918730986527604</v>
      </c>
      <c r="K100">
        <f t="shared" si="7"/>
        <v>0</v>
      </c>
      <c r="L100">
        <f>VLOOKUP(A100,[1]image_features!$B$1:$L$286,9,)</f>
        <v>320</v>
      </c>
      <c r="M100">
        <f>VLOOKUP(A100,[1]image_features!$B$1:$L$286,10,FALSE)</f>
        <v>50</v>
      </c>
      <c r="N100" t="str">
        <f t="shared" si="8"/>
        <v>320x50</v>
      </c>
      <c r="O100" t="str">
        <f>VLOOKUP(A100,[1]image_features!$B$1:$L$286,4,FALSE)</f>
        <v>static</v>
      </c>
      <c r="P100">
        <f>VLOOKUP(A100,[1]image_features!$B$1:$L$286,5,FALSE)</f>
        <v>0</v>
      </c>
      <c r="Q100" t="str">
        <f>VLOOKUP(A100,[1]image_features!$B$2:$L$286,8,FALSE)</f>
        <v xml:space="preserve"> teal</v>
      </c>
      <c r="R100" t="str">
        <f>VLOOKUP(A100,[1]image_features!$B$2:$L$286,6,FALSE)</f>
        <v xml:space="preserve"> car not found</v>
      </c>
      <c r="S100" t="str">
        <f>VLOOKUP(A100,[1]image_features!$B$2:$L$286,7,FALSE)</f>
        <v>face_not_found</v>
      </c>
      <c r="T100" t="str">
        <f t="shared" si="9"/>
        <v>face_not_found+ car not found</v>
      </c>
      <c r="U100" t="str">
        <f>VLOOKUP(A100,[1]image_features!$B$1:$L$286,11,FALSE)</f>
        <v xml:space="preserve"> south </v>
      </c>
    </row>
    <row r="101" spans="1:21" x14ac:dyDescent="0.25">
      <c r="A101">
        <v>65275428</v>
      </c>
      <c r="B101">
        <v>0</v>
      </c>
      <c r="C101">
        <v>2</v>
      </c>
      <c r="D101">
        <v>268</v>
      </c>
      <c r="E101">
        <v>167</v>
      </c>
      <c r="F101">
        <v>3327</v>
      </c>
      <c r="G101">
        <v>0</v>
      </c>
      <c r="H101">
        <v>0</v>
      </c>
      <c r="I101">
        <f t="shared" si="5"/>
        <v>0</v>
      </c>
      <c r="J101">
        <f t="shared" si="6"/>
        <v>0.60114217012323412</v>
      </c>
      <c r="K101">
        <f t="shared" si="7"/>
        <v>0</v>
      </c>
      <c r="L101">
        <f>VLOOKUP(A101,[1]image_features!$B$1:$L$286,9,)</f>
        <v>320</v>
      </c>
      <c r="M101">
        <f>VLOOKUP(A101,[1]image_features!$B$1:$L$286,10,FALSE)</f>
        <v>50</v>
      </c>
      <c r="N101" t="str">
        <f t="shared" si="8"/>
        <v>320x50</v>
      </c>
      <c r="O101" t="str">
        <f>VLOOKUP(A101,[1]image_features!$B$1:$L$286,4,FALSE)</f>
        <v>static</v>
      </c>
      <c r="P101">
        <f>VLOOKUP(A101,[1]image_features!$B$1:$L$286,5,FALSE)</f>
        <v>0</v>
      </c>
      <c r="Q101" t="str">
        <f>VLOOKUP(A101,[1]image_features!$B$2:$L$286,8,FALSE)</f>
        <v xml:space="preserve"> teal</v>
      </c>
      <c r="R101" t="str">
        <f>VLOOKUP(A101,[1]image_features!$B$2:$L$286,6,FALSE)</f>
        <v xml:space="preserve"> car not found</v>
      </c>
      <c r="S101" t="str">
        <f>VLOOKUP(A101,[1]image_features!$B$2:$L$286,7,FALSE)</f>
        <v>face_not_found</v>
      </c>
      <c r="T101" t="str">
        <f t="shared" si="9"/>
        <v>face_not_found+ car not found</v>
      </c>
      <c r="U101" t="str">
        <f>VLOOKUP(A101,[1]image_features!$B$1:$L$286,11,FALSE)</f>
        <v xml:space="preserve"> centre </v>
      </c>
    </row>
    <row r="102" spans="1:21" x14ac:dyDescent="0.25">
      <c r="A102">
        <v>66247655</v>
      </c>
      <c r="B102">
        <v>0</v>
      </c>
      <c r="C102">
        <v>21</v>
      </c>
      <c r="D102">
        <v>24273</v>
      </c>
      <c r="E102">
        <v>14885</v>
      </c>
      <c r="F102">
        <v>108307</v>
      </c>
      <c r="G102">
        <v>14</v>
      </c>
      <c r="H102">
        <v>2</v>
      </c>
      <c r="I102">
        <f t="shared" si="5"/>
        <v>16</v>
      </c>
      <c r="J102">
        <f t="shared" si="6"/>
        <v>0.1938932848292354</v>
      </c>
      <c r="K102">
        <f t="shared" si="7"/>
        <v>0.14772821701275077</v>
      </c>
      <c r="L102">
        <f>VLOOKUP(A102,[1]image_features!$B$1:$L$286,9,)</f>
        <v>728</v>
      </c>
      <c r="M102">
        <f>VLOOKUP(A102,[1]image_features!$B$1:$L$286,10,FALSE)</f>
        <v>90</v>
      </c>
      <c r="N102" t="str">
        <f t="shared" si="8"/>
        <v>728x90</v>
      </c>
      <c r="O102" t="str">
        <f>VLOOKUP(A102,[1]image_features!$B$1:$L$286,4,FALSE)</f>
        <v xml:space="preserve">dynamic </v>
      </c>
      <c r="P102">
        <f>VLOOKUP(A102,[1]image_features!$B$1:$L$286,5,FALSE)</f>
        <v>600</v>
      </c>
      <c r="Q102" t="e">
        <f>VLOOKUP(A102,[1]image_features!$B$2:$L$286,8,FALSE)</f>
        <v>#N/A</v>
      </c>
      <c r="R102" t="e">
        <f>VLOOKUP(A102,[1]image_features!$B$2:$L$286,6,FALSE)</f>
        <v>#N/A</v>
      </c>
      <c r="S102" t="str">
        <f>VLOOKUP(A102,[1]image_features!$B$2:$L$286,7,FALSE)</f>
        <v>face_not_found</v>
      </c>
      <c r="T102" t="e">
        <f t="shared" si="9"/>
        <v>#N/A</v>
      </c>
      <c r="U102" t="e">
        <f>VLOOKUP(A102,[1]image_features!$B$1:$L$286,11,FALSE)</f>
        <v>#N/A</v>
      </c>
    </row>
    <row r="103" spans="1:21" x14ac:dyDescent="0.25">
      <c r="A103">
        <v>41176424</v>
      </c>
      <c r="C103">
        <v>32</v>
      </c>
      <c r="D103">
        <v>31004</v>
      </c>
      <c r="E103">
        <v>52836</v>
      </c>
      <c r="F103">
        <v>96667</v>
      </c>
      <c r="G103">
        <v>0</v>
      </c>
      <c r="H103">
        <v>39</v>
      </c>
      <c r="I103">
        <f t="shared" si="5"/>
        <v>39</v>
      </c>
      <c r="J103">
        <f t="shared" si="6"/>
        <v>0.33103334126434047</v>
      </c>
      <c r="K103">
        <f t="shared" si="7"/>
        <v>0.40344688466591494</v>
      </c>
      <c r="L103">
        <f>VLOOKUP(A103,[1]image_features!$B$1:$L$286,9,)</f>
        <v>728</v>
      </c>
      <c r="M103">
        <f>VLOOKUP(A103,[1]image_features!$B$1:$L$286,10,FALSE)</f>
        <v>90</v>
      </c>
      <c r="N103" t="str">
        <f t="shared" si="8"/>
        <v>728x90</v>
      </c>
      <c r="O103" t="str">
        <f>VLOOKUP(A103,[1]image_features!$B$1:$L$286,4,FALSE)</f>
        <v>static</v>
      </c>
      <c r="P103">
        <f>VLOOKUP(A103,[1]image_features!$B$1:$L$286,5,FALSE)</f>
        <v>0</v>
      </c>
      <c r="Q103" t="str">
        <f>VLOOKUP(A103,[1]image_features!$B$2:$L$286,8,FALSE)</f>
        <v xml:space="preserve"> black</v>
      </c>
      <c r="R103" t="str">
        <f>VLOOKUP(A103,[1]image_features!$B$2:$L$286,6,FALSE)</f>
        <v xml:space="preserve"> car not found</v>
      </c>
      <c r="S103" t="str">
        <f>VLOOKUP(A103,[1]image_features!$B$2:$L$286,7,FALSE)</f>
        <v>face_not_found</v>
      </c>
      <c r="T103" t="str">
        <f t="shared" si="9"/>
        <v>face_not_found+ car not found</v>
      </c>
      <c r="U103" t="str">
        <f>VLOOKUP(A103,[1]image_features!$B$1:$L$286,11,FALSE)</f>
        <v xml:space="preserve"> centre </v>
      </c>
    </row>
    <row r="104" spans="1:21" x14ac:dyDescent="0.25">
      <c r="A104">
        <v>65851561</v>
      </c>
      <c r="B104">
        <v>1</v>
      </c>
      <c r="C104">
        <v>0</v>
      </c>
      <c r="D104">
        <v>5</v>
      </c>
      <c r="E104">
        <v>43</v>
      </c>
      <c r="F104">
        <v>59</v>
      </c>
      <c r="G104">
        <v>0</v>
      </c>
      <c r="H104">
        <v>33</v>
      </c>
      <c r="I104">
        <f t="shared" si="5"/>
        <v>33</v>
      </c>
      <c r="J104">
        <f t="shared" si="6"/>
        <v>0</v>
      </c>
      <c r="K104">
        <f t="shared" si="7"/>
        <v>559.32203389830499</v>
      </c>
      <c r="L104">
        <f>VLOOKUP(A104,[1]image_features!$B$1:$L$286,9,)</f>
        <v>300</v>
      </c>
      <c r="M104">
        <f>VLOOKUP(A104,[1]image_features!$B$1:$L$286,10,FALSE)</f>
        <v>600</v>
      </c>
      <c r="N104" t="str">
        <f t="shared" si="8"/>
        <v>300x600</v>
      </c>
      <c r="O104" t="str">
        <f>VLOOKUP(A104,[1]image_features!$B$1:$L$286,4,FALSE)</f>
        <v xml:space="preserve">dynamic </v>
      </c>
      <c r="P104">
        <f>VLOOKUP(A104,[1]image_features!$B$1:$L$286,5,FALSE)</f>
        <v>4000</v>
      </c>
      <c r="Q104" t="e">
        <f>VLOOKUP(A104,[1]image_features!$B$2:$L$286,8,FALSE)</f>
        <v>#N/A</v>
      </c>
      <c r="R104" t="e">
        <f>VLOOKUP(A104,[1]image_features!$B$2:$L$286,6,FALSE)</f>
        <v>#N/A</v>
      </c>
      <c r="S104" t="str">
        <f>VLOOKUP(A104,[1]image_features!$B$2:$L$286,7,FALSE)</f>
        <v>face_not_found</v>
      </c>
      <c r="T104" t="e">
        <f t="shared" si="9"/>
        <v>#N/A</v>
      </c>
      <c r="U104" t="e">
        <f>VLOOKUP(A104,[1]image_features!$B$1:$L$286,11,FALSE)</f>
        <v>#N/A</v>
      </c>
    </row>
    <row r="105" spans="1:21" x14ac:dyDescent="0.25">
      <c r="A105">
        <v>55360407</v>
      </c>
      <c r="B105">
        <v>1</v>
      </c>
      <c r="C105">
        <v>8</v>
      </c>
      <c r="D105">
        <v>2837</v>
      </c>
      <c r="E105">
        <v>7983</v>
      </c>
      <c r="F105">
        <v>29311</v>
      </c>
      <c r="G105">
        <v>8</v>
      </c>
      <c r="H105">
        <v>20</v>
      </c>
      <c r="I105">
        <f t="shared" si="5"/>
        <v>28</v>
      </c>
      <c r="J105">
        <f t="shared" si="6"/>
        <v>0.27293507556889907</v>
      </c>
      <c r="K105">
        <f t="shared" si="7"/>
        <v>0.95527276449114662</v>
      </c>
      <c r="L105">
        <f>VLOOKUP(A105,[1]image_features!$B$1:$L$286,9,)</f>
        <v>320</v>
      </c>
      <c r="M105">
        <f>VLOOKUP(A105,[1]image_features!$B$1:$L$286,10,FALSE)</f>
        <v>50</v>
      </c>
      <c r="N105" t="str">
        <f t="shared" si="8"/>
        <v>320x50</v>
      </c>
      <c r="O105" t="str">
        <f>VLOOKUP(A105,[1]image_features!$B$1:$L$286,4,FALSE)</f>
        <v>static</v>
      </c>
      <c r="P105">
        <f>VLOOKUP(A105,[1]image_features!$B$1:$L$286,5,FALSE)</f>
        <v>0</v>
      </c>
      <c r="Q105" t="str">
        <f>VLOOKUP(A105,[1]image_features!$B$2:$L$286,8,FALSE)</f>
        <v xml:space="preserve"> black</v>
      </c>
      <c r="R105" t="str">
        <f>VLOOKUP(A105,[1]image_features!$B$2:$L$286,6,FALSE)</f>
        <v xml:space="preserve"> car not found</v>
      </c>
      <c r="S105" t="str">
        <f>VLOOKUP(A105,[1]image_features!$B$2:$L$286,7,FALSE)</f>
        <v>face_not_found</v>
      </c>
      <c r="T105" t="str">
        <f t="shared" si="9"/>
        <v>face_not_found+ car not found</v>
      </c>
      <c r="U105" t="str">
        <f>VLOOKUP(A105,[1]image_features!$B$1:$L$286,11,FALSE)</f>
        <v xml:space="preserve"> north east </v>
      </c>
    </row>
    <row r="106" spans="1:21" x14ac:dyDescent="0.25">
      <c r="A106">
        <v>55361043</v>
      </c>
      <c r="B106">
        <v>0</v>
      </c>
      <c r="C106">
        <v>200</v>
      </c>
      <c r="D106">
        <v>341924</v>
      </c>
      <c r="E106">
        <v>722452</v>
      </c>
      <c r="F106">
        <v>1697099</v>
      </c>
      <c r="G106">
        <v>191</v>
      </c>
      <c r="H106">
        <v>1542</v>
      </c>
      <c r="I106">
        <f t="shared" si="5"/>
        <v>1733</v>
      </c>
      <c r="J106">
        <f t="shared" si="6"/>
        <v>0.11784816324798966</v>
      </c>
      <c r="K106">
        <f t="shared" si="7"/>
        <v>1.0211543345438303</v>
      </c>
      <c r="L106">
        <f>VLOOKUP(A106,[1]image_features!$B$1:$L$286,9,)</f>
        <v>728</v>
      </c>
      <c r="M106">
        <f>VLOOKUP(A106,[1]image_features!$B$1:$L$286,10,FALSE)</f>
        <v>90</v>
      </c>
      <c r="N106" t="str">
        <f t="shared" si="8"/>
        <v>728x90</v>
      </c>
      <c r="O106" t="str">
        <f>VLOOKUP(A106,[1]image_features!$B$1:$L$286,4,FALSE)</f>
        <v>static</v>
      </c>
      <c r="P106">
        <f>VLOOKUP(A106,[1]image_features!$B$1:$L$286,5,FALSE)</f>
        <v>0</v>
      </c>
      <c r="Q106" t="str">
        <f>VLOOKUP(A106,[1]image_features!$B$2:$L$286,8,FALSE)</f>
        <v xml:space="preserve"> black</v>
      </c>
      <c r="R106" t="str">
        <f>VLOOKUP(A106,[1]image_features!$B$2:$L$286,6,FALSE)</f>
        <v xml:space="preserve"> car not found</v>
      </c>
      <c r="S106" t="str">
        <f>VLOOKUP(A106,[1]image_features!$B$2:$L$286,7,FALSE)</f>
        <v>face_not_found</v>
      </c>
      <c r="T106" t="str">
        <f t="shared" si="9"/>
        <v>face_not_found+ car not found</v>
      </c>
      <c r="U106" t="str">
        <f>VLOOKUP(A106,[1]image_features!$B$1:$L$286,11,FALSE)</f>
        <v xml:space="preserve"> north east </v>
      </c>
    </row>
    <row r="107" spans="1:21" x14ac:dyDescent="0.25">
      <c r="A107">
        <v>55360142</v>
      </c>
      <c r="B107">
        <v>0</v>
      </c>
      <c r="C107">
        <v>10018</v>
      </c>
      <c r="D107">
        <v>61480</v>
      </c>
      <c r="E107">
        <v>12728</v>
      </c>
      <c r="F107">
        <v>5900777</v>
      </c>
      <c r="G107">
        <v>6241</v>
      </c>
      <c r="H107">
        <v>3756</v>
      </c>
      <c r="I107">
        <f t="shared" si="5"/>
        <v>9997</v>
      </c>
      <c r="J107">
        <f t="shared" si="6"/>
        <v>1.6977425176379313</v>
      </c>
      <c r="K107">
        <f t="shared" si="7"/>
        <v>1.6941836642869237</v>
      </c>
      <c r="L107">
        <f>VLOOKUP(A107,[1]image_features!$B$1:$L$286,9,)</f>
        <v>320</v>
      </c>
      <c r="M107">
        <f>VLOOKUP(A107,[1]image_features!$B$1:$L$286,10,FALSE)</f>
        <v>50</v>
      </c>
      <c r="N107" t="str">
        <f t="shared" si="8"/>
        <v>320x50</v>
      </c>
      <c r="O107" t="str">
        <f>VLOOKUP(A107,[1]image_features!$B$1:$L$286,4,FALSE)</f>
        <v>static</v>
      </c>
      <c r="P107">
        <f>VLOOKUP(A107,[1]image_features!$B$1:$L$286,5,FALSE)</f>
        <v>0</v>
      </c>
      <c r="Q107" t="str">
        <f>VLOOKUP(A107,[1]image_features!$B$2:$L$286,8,FALSE)</f>
        <v xml:space="preserve"> black</v>
      </c>
      <c r="R107" t="str">
        <f>VLOOKUP(A107,[1]image_features!$B$2:$L$286,6,FALSE)</f>
        <v xml:space="preserve"> car not found</v>
      </c>
      <c r="S107" t="str">
        <f>VLOOKUP(A107,[1]image_features!$B$2:$L$286,7,FALSE)</f>
        <v>face_not_found</v>
      </c>
      <c r="T107" t="str">
        <f t="shared" si="9"/>
        <v>face_not_found+ car not found</v>
      </c>
      <c r="U107" t="str">
        <f>VLOOKUP(A107,[1]image_features!$B$1:$L$286,11,FALSE)</f>
        <v xml:space="preserve"> north east </v>
      </c>
    </row>
    <row r="108" spans="1:21" x14ac:dyDescent="0.25">
      <c r="A108">
        <v>66193143</v>
      </c>
      <c r="B108">
        <v>0</v>
      </c>
      <c r="C108">
        <v>32</v>
      </c>
      <c r="D108">
        <v>4339</v>
      </c>
      <c r="E108">
        <v>15253</v>
      </c>
      <c r="F108">
        <v>40407</v>
      </c>
      <c r="G108">
        <v>17</v>
      </c>
      <c r="H108">
        <v>30</v>
      </c>
      <c r="I108">
        <f t="shared" si="5"/>
        <v>47</v>
      </c>
      <c r="J108">
        <f t="shared" si="6"/>
        <v>0.79194199024921419</v>
      </c>
      <c r="K108">
        <f t="shared" si="7"/>
        <v>1.1631647981785334</v>
      </c>
      <c r="L108">
        <f>VLOOKUP(A108,[1]image_features!$B$1:$L$286,9,)</f>
        <v>300</v>
      </c>
      <c r="M108">
        <f>VLOOKUP(A108,[1]image_features!$B$1:$L$286,10,FALSE)</f>
        <v>600</v>
      </c>
      <c r="N108" t="str">
        <f t="shared" si="8"/>
        <v>300x600</v>
      </c>
      <c r="O108" t="str">
        <f>VLOOKUP(A108,[1]image_features!$B$1:$L$286,4,FALSE)</f>
        <v>static</v>
      </c>
      <c r="P108">
        <f>VLOOKUP(A108,[1]image_features!$B$1:$L$286,5,FALSE)</f>
        <v>0</v>
      </c>
      <c r="Q108" t="str">
        <f>VLOOKUP(A108,[1]image_features!$B$2:$L$286,8,FALSE)</f>
        <v xml:space="preserve"> yellow</v>
      </c>
      <c r="R108" t="str">
        <f>VLOOKUP(A108,[1]image_features!$B$2:$L$286,6,FALSE)</f>
        <v xml:space="preserve"> car found</v>
      </c>
      <c r="S108" t="str">
        <f>VLOOKUP(A108,[1]image_features!$B$2:$L$286,7,FALSE)</f>
        <v>face_not_found</v>
      </c>
      <c r="T108" t="str">
        <f t="shared" si="9"/>
        <v>face_not_found+ car found</v>
      </c>
      <c r="U108" t="str">
        <f>VLOOKUP(A108,[1]image_features!$B$1:$L$286,11,FALSE)</f>
        <v xml:space="preserve"> centre </v>
      </c>
    </row>
    <row r="109" spans="1:21" x14ac:dyDescent="0.25">
      <c r="A109">
        <v>66705808</v>
      </c>
      <c r="B109">
        <v>2</v>
      </c>
      <c r="C109">
        <v>141</v>
      </c>
      <c r="D109">
        <v>46001</v>
      </c>
      <c r="E109">
        <v>3</v>
      </c>
      <c r="F109">
        <v>50901</v>
      </c>
      <c r="G109">
        <v>160</v>
      </c>
      <c r="H109">
        <v>21</v>
      </c>
      <c r="I109">
        <f t="shared" si="5"/>
        <v>181</v>
      </c>
      <c r="J109">
        <f t="shared" si="6"/>
        <v>2.770083102493075</v>
      </c>
      <c r="K109">
        <f t="shared" si="7"/>
        <v>3.5559222805052948</v>
      </c>
      <c r="L109">
        <f>VLOOKUP(A109,[1]image_features!$B$1:$L$286,9,)</f>
        <v>320</v>
      </c>
      <c r="M109">
        <f>VLOOKUP(A109,[1]image_features!$B$1:$L$286,10,FALSE)</f>
        <v>50</v>
      </c>
      <c r="N109" t="str">
        <f t="shared" si="8"/>
        <v>320x50</v>
      </c>
      <c r="O109" t="str">
        <f>VLOOKUP(A109,[1]image_features!$B$1:$L$286,4,FALSE)</f>
        <v xml:space="preserve">dynamic </v>
      </c>
      <c r="P109">
        <f>VLOOKUP(A109,[1]image_features!$B$1:$L$286,5,FALSE)</f>
        <v>5000</v>
      </c>
      <c r="Q109" t="e">
        <f>VLOOKUP(A109,[1]image_features!$B$2:$L$286,8,FALSE)</f>
        <v>#N/A</v>
      </c>
      <c r="R109" t="e">
        <f>VLOOKUP(A109,[1]image_features!$B$2:$L$286,6,FALSE)</f>
        <v>#N/A</v>
      </c>
      <c r="S109" t="str">
        <f>VLOOKUP(A109,[1]image_features!$B$2:$L$286,7,FALSE)</f>
        <v>face_not_found</v>
      </c>
      <c r="T109" t="e">
        <f t="shared" si="9"/>
        <v>#N/A</v>
      </c>
      <c r="U109" t="e">
        <f>VLOOKUP(A109,[1]image_features!$B$1:$L$286,11,FALSE)</f>
        <v>#N/A</v>
      </c>
    </row>
    <row r="110" spans="1:21" x14ac:dyDescent="0.25">
      <c r="A110">
        <v>65274158</v>
      </c>
      <c r="B110">
        <v>0</v>
      </c>
      <c r="C110">
        <v>193</v>
      </c>
      <c r="D110">
        <v>24865</v>
      </c>
      <c r="E110">
        <v>7154</v>
      </c>
      <c r="F110">
        <v>236575</v>
      </c>
      <c r="G110">
        <v>0</v>
      </c>
      <c r="H110">
        <v>0</v>
      </c>
      <c r="I110">
        <f t="shared" si="5"/>
        <v>0</v>
      </c>
      <c r="J110">
        <f t="shared" si="6"/>
        <v>0.81580894008242633</v>
      </c>
      <c r="K110">
        <f t="shared" si="7"/>
        <v>0</v>
      </c>
      <c r="L110">
        <f>VLOOKUP(A110,[1]image_features!$B$1:$L$286,9,)</f>
        <v>728</v>
      </c>
      <c r="M110">
        <f>VLOOKUP(A110,[1]image_features!$B$1:$L$286,10,FALSE)</f>
        <v>90</v>
      </c>
      <c r="N110" t="str">
        <f t="shared" si="8"/>
        <v>728x90</v>
      </c>
      <c r="O110" t="str">
        <f>VLOOKUP(A110,[1]image_features!$B$1:$L$286,4,FALSE)</f>
        <v>static</v>
      </c>
      <c r="P110">
        <f>VLOOKUP(A110,[1]image_features!$B$1:$L$286,5,FALSE)</f>
        <v>0</v>
      </c>
      <c r="Q110" t="str">
        <f>VLOOKUP(A110,[1]image_features!$B$2:$L$286,8,FALSE)</f>
        <v xml:space="preserve"> teal</v>
      </c>
      <c r="R110" t="str">
        <f>VLOOKUP(A110,[1]image_features!$B$2:$L$286,6,FALSE)</f>
        <v xml:space="preserve"> car not found</v>
      </c>
      <c r="S110" t="str">
        <f>VLOOKUP(A110,[1]image_features!$B$2:$L$286,7,FALSE)</f>
        <v>face_not_found</v>
      </c>
      <c r="T110" t="str">
        <f t="shared" si="9"/>
        <v>face_not_found+ car not found</v>
      </c>
      <c r="U110" t="str">
        <f>VLOOKUP(A110,[1]image_features!$B$1:$L$286,11,FALSE)</f>
        <v xml:space="preserve"> north east </v>
      </c>
    </row>
    <row r="111" spans="1:21" x14ac:dyDescent="0.25">
      <c r="A111">
        <v>66193215</v>
      </c>
      <c r="B111">
        <v>1</v>
      </c>
      <c r="C111">
        <v>536</v>
      </c>
      <c r="D111">
        <v>54953</v>
      </c>
      <c r="E111">
        <v>314172</v>
      </c>
      <c r="F111">
        <v>543892</v>
      </c>
      <c r="G111">
        <v>299</v>
      </c>
      <c r="H111">
        <v>1719</v>
      </c>
      <c r="I111">
        <f t="shared" si="5"/>
        <v>2018</v>
      </c>
      <c r="J111">
        <f t="shared" si="6"/>
        <v>0.98548976635067254</v>
      </c>
      <c r="K111">
        <f t="shared" si="7"/>
        <v>3.710295426297868</v>
      </c>
      <c r="L111">
        <f>VLOOKUP(A111,[1]image_features!$B$1:$L$286,9,)</f>
        <v>300</v>
      </c>
      <c r="M111">
        <f>VLOOKUP(A111,[1]image_features!$B$1:$L$286,10,FALSE)</f>
        <v>250</v>
      </c>
      <c r="N111" t="str">
        <f t="shared" si="8"/>
        <v>300x250</v>
      </c>
      <c r="O111" t="str">
        <f>VLOOKUP(A111,[1]image_features!$B$1:$L$286,4,FALSE)</f>
        <v>static</v>
      </c>
      <c r="P111">
        <f>VLOOKUP(A111,[1]image_features!$B$1:$L$286,5,FALSE)</f>
        <v>0</v>
      </c>
      <c r="Q111" t="str">
        <f>VLOOKUP(A111,[1]image_features!$B$2:$L$286,8,FALSE)</f>
        <v xml:space="preserve"> yellow</v>
      </c>
      <c r="R111" t="str">
        <f>VLOOKUP(A111,[1]image_features!$B$2:$L$286,6,FALSE)</f>
        <v xml:space="preserve"> car not found</v>
      </c>
      <c r="S111" t="str">
        <f>VLOOKUP(A111,[1]image_features!$B$2:$L$286,7,FALSE)</f>
        <v>face_not_found</v>
      </c>
      <c r="T111" t="str">
        <f t="shared" si="9"/>
        <v>face_not_found+ car not found</v>
      </c>
      <c r="U111" t="str">
        <f>VLOOKUP(A111,[1]image_features!$B$1:$L$286,11,FALSE)</f>
        <v>north</v>
      </c>
    </row>
    <row r="112" spans="1:21" x14ac:dyDescent="0.25">
      <c r="A112">
        <v>66194779</v>
      </c>
      <c r="B112">
        <v>0</v>
      </c>
      <c r="C112">
        <v>4</v>
      </c>
      <c r="D112">
        <v>2805</v>
      </c>
      <c r="E112">
        <v>2404</v>
      </c>
      <c r="F112">
        <v>8130</v>
      </c>
      <c r="G112">
        <v>3</v>
      </c>
      <c r="H112">
        <v>0</v>
      </c>
      <c r="I112">
        <f t="shared" si="5"/>
        <v>3</v>
      </c>
      <c r="J112">
        <f t="shared" si="6"/>
        <v>0.49200492004920043</v>
      </c>
      <c r="K112">
        <f t="shared" si="7"/>
        <v>0.36900369003690037</v>
      </c>
      <c r="L112">
        <f>VLOOKUP(A112,[1]image_features!$B$1:$L$286,9,)</f>
        <v>970</v>
      </c>
      <c r="M112">
        <f>VLOOKUP(A112,[1]image_features!$B$1:$L$286,10,FALSE)</f>
        <v>250</v>
      </c>
      <c r="N112" t="str">
        <f t="shared" si="8"/>
        <v>970x250</v>
      </c>
      <c r="O112" t="str">
        <f>VLOOKUP(A112,[1]image_features!$B$1:$L$286,4,FALSE)</f>
        <v>static</v>
      </c>
      <c r="P112">
        <f>VLOOKUP(A112,[1]image_features!$B$1:$L$286,5,FALSE)</f>
        <v>0</v>
      </c>
      <c r="Q112" t="str">
        <f>VLOOKUP(A112,[1]image_features!$B$2:$L$286,8,FALSE)</f>
        <v xml:space="preserve"> yellow</v>
      </c>
      <c r="R112" t="str">
        <f>VLOOKUP(A112,[1]image_features!$B$2:$L$286,6,FALSE)</f>
        <v xml:space="preserve"> car found</v>
      </c>
      <c r="S112" t="str">
        <f>VLOOKUP(A112,[1]image_features!$B$2:$L$286,7,FALSE)</f>
        <v>face_not_found</v>
      </c>
      <c r="T112" t="str">
        <f t="shared" si="9"/>
        <v>face_not_found+ car found</v>
      </c>
      <c r="U112" t="str">
        <f>VLOOKUP(A112,[1]image_features!$B$1:$L$286,11,FALSE)</f>
        <v xml:space="preserve"> centre </v>
      </c>
    </row>
    <row r="113" spans="1:21" x14ac:dyDescent="0.25">
      <c r="A113">
        <v>67664861</v>
      </c>
      <c r="B113">
        <v>1</v>
      </c>
      <c r="C113">
        <v>183</v>
      </c>
      <c r="D113">
        <v>19677</v>
      </c>
      <c r="E113">
        <v>11318</v>
      </c>
      <c r="F113">
        <v>38853</v>
      </c>
      <c r="G113">
        <v>0</v>
      </c>
      <c r="H113">
        <v>0</v>
      </c>
      <c r="I113">
        <f t="shared" si="5"/>
        <v>0</v>
      </c>
      <c r="J113">
        <f t="shared" si="6"/>
        <v>4.7100609991506444</v>
      </c>
      <c r="K113">
        <f t="shared" si="7"/>
        <v>0</v>
      </c>
      <c r="L113">
        <f>VLOOKUP(A113,[1]image_features!$B$1:$L$286,9,)</f>
        <v>728</v>
      </c>
      <c r="M113">
        <f>VLOOKUP(A113,[1]image_features!$B$1:$L$286,10,FALSE)</f>
        <v>90</v>
      </c>
      <c r="N113" t="str">
        <f t="shared" si="8"/>
        <v>728x90</v>
      </c>
      <c r="O113" t="str">
        <f>VLOOKUP(A113,[1]image_features!$B$1:$L$286,4,FALSE)</f>
        <v xml:space="preserve">dynamic </v>
      </c>
      <c r="P113">
        <f>VLOOKUP(A113,[1]image_features!$B$1:$L$286,5,FALSE)</f>
        <v>6500</v>
      </c>
      <c r="Q113" t="e">
        <f>VLOOKUP(A113,[1]image_features!$B$2:$L$286,8,FALSE)</f>
        <v>#N/A</v>
      </c>
      <c r="R113" t="e">
        <f>VLOOKUP(A113,[1]image_features!$B$2:$L$286,6,FALSE)</f>
        <v>#N/A</v>
      </c>
      <c r="S113" t="str">
        <f>VLOOKUP(A113,[1]image_features!$B$2:$L$286,7,FALSE)</f>
        <v>face_not_found</v>
      </c>
      <c r="T113" t="e">
        <f t="shared" si="9"/>
        <v>#N/A</v>
      </c>
      <c r="U113" t="e">
        <f>VLOOKUP(A113,[1]image_features!$B$1:$L$286,11,FALSE)</f>
        <v>#N/A</v>
      </c>
    </row>
    <row r="114" spans="1:21" x14ac:dyDescent="0.25">
      <c r="A114">
        <v>55360403</v>
      </c>
      <c r="B114">
        <v>0</v>
      </c>
      <c r="C114">
        <v>8</v>
      </c>
      <c r="D114">
        <v>2333</v>
      </c>
      <c r="E114">
        <v>6396</v>
      </c>
      <c r="F114">
        <v>21331</v>
      </c>
      <c r="G114">
        <v>6</v>
      </c>
      <c r="H114">
        <v>52</v>
      </c>
      <c r="I114">
        <f t="shared" si="5"/>
        <v>58</v>
      </c>
      <c r="J114">
        <f t="shared" si="6"/>
        <v>0.3750410201115747</v>
      </c>
      <c r="K114">
        <f t="shared" si="7"/>
        <v>2.7190473958089165</v>
      </c>
      <c r="L114">
        <f>VLOOKUP(A114,[1]image_features!$B$1:$L$286,9,)</f>
        <v>160</v>
      </c>
      <c r="M114">
        <f>VLOOKUP(A114,[1]image_features!$B$1:$L$286,10,FALSE)</f>
        <v>600</v>
      </c>
      <c r="N114" t="str">
        <f t="shared" si="8"/>
        <v>160x600</v>
      </c>
      <c r="O114" t="str">
        <f>VLOOKUP(A114,[1]image_features!$B$1:$L$286,4,FALSE)</f>
        <v>static</v>
      </c>
      <c r="P114">
        <f>VLOOKUP(A114,[1]image_features!$B$1:$L$286,5,FALSE)</f>
        <v>0</v>
      </c>
      <c r="Q114" t="str">
        <f>VLOOKUP(A114,[1]image_features!$B$2:$L$286,8,FALSE)</f>
        <v xml:space="preserve"> yellow</v>
      </c>
      <c r="R114" t="str">
        <f>VLOOKUP(A114,[1]image_features!$B$2:$L$286,6,FALSE)</f>
        <v xml:space="preserve"> car not found</v>
      </c>
      <c r="S114" t="str">
        <f>VLOOKUP(A114,[1]image_features!$B$2:$L$286,7,FALSE)</f>
        <v>face_not_found</v>
      </c>
      <c r="T114" t="str">
        <f t="shared" si="9"/>
        <v>face_not_found+ car not found</v>
      </c>
      <c r="U114" t="str">
        <f>VLOOKUP(A114,[1]image_features!$B$1:$L$286,11,FALSE)</f>
        <v>north</v>
      </c>
    </row>
    <row r="115" spans="1:21" x14ac:dyDescent="0.25">
      <c r="A115">
        <v>55361024</v>
      </c>
      <c r="B115">
        <v>0</v>
      </c>
      <c r="C115">
        <v>56</v>
      </c>
      <c r="D115">
        <v>15182</v>
      </c>
      <c r="E115">
        <v>79658</v>
      </c>
      <c r="F115">
        <v>189360</v>
      </c>
      <c r="G115">
        <v>44</v>
      </c>
      <c r="H115">
        <v>157</v>
      </c>
      <c r="I115">
        <f t="shared" si="5"/>
        <v>201</v>
      </c>
      <c r="J115">
        <f t="shared" si="6"/>
        <v>0.2957329953527672</v>
      </c>
      <c r="K115">
        <f t="shared" si="7"/>
        <v>1.061470215462611</v>
      </c>
      <c r="L115">
        <f>VLOOKUP(A115,[1]image_features!$B$1:$L$286,9,)</f>
        <v>300</v>
      </c>
      <c r="M115">
        <f>VLOOKUP(A115,[1]image_features!$B$1:$L$286,10,FALSE)</f>
        <v>600</v>
      </c>
      <c r="N115" t="str">
        <f t="shared" si="8"/>
        <v>300x600</v>
      </c>
      <c r="O115" t="str">
        <f>VLOOKUP(A115,[1]image_features!$B$1:$L$286,4,FALSE)</f>
        <v>static</v>
      </c>
      <c r="P115">
        <f>VLOOKUP(A115,[1]image_features!$B$1:$L$286,5,FALSE)</f>
        <v>0</v>
      </c>
      <c r="Q115" t="str">
        <f>VLOOKUP(A115,[1]image_features!$B$2:$L$286,8,FALSE)</f>
        <v xml:space="preserve"> yellow</v>
      </c>
      <c r="R115" t="str">
        <f>VLOOKUP(A115,[1]image_features!$B$2:$L$286,6,FALSE)</f>
        <v xml:space="preserve"> car not found</v>
      </c>
      <c r="S115" t="str">
        <f>VLOOKUP(A115,[1]image_features!$B$2:$L$286,7,FALSE)</f>
        <v>face_not_found</v>
      </c>
      <c r="T115" t="str">
        <f t="shared" si="9"/>
        <v>face_not_found+ car not found</v>
      </c>
      <c r="U115" t="str">
        <f>VLOOKUP(A115,[1]image_features!$B$1:$L$286,11,FALSE)</f>
        <v>north</v>
      </c>
    </row>
    <row r="116" spans="1:21" x14ac:dyDescent="0.25">
      <c r="A116">
        <v>63785522</v>
      </c>
      <c r="B116">
        <v>0</v>
      </c>
      <c r="C116">
        <v>5</v>
      </c>
      <c r="D116">
        <v>490</v>
      </c>
      <c r="E116">
        <v>790</v>
      </c>
      <c r="F116">
        <v>3368</v>
      </c>
      <c r="G116">
        <v>0</v>
      </c>
      <c r="H116">
        <v>0</v>
      </c>
      <c r="I116">
        <f t="shared" si="5"/>
        <v>0</v>
      </c>
      <c r="J116">
        <f t="shared" si="6"/>
        <v>1.484560570071259</v>
      </c>
      <c r="K116">
        <f t="shared" si="7"/>
        <v>0</v>
      </c>
      <c r="L116">
        <f>VLOOKUP(A116,[1]image_features!$B$1:$L$286,9,)</f>
        <v>320</v>
      </c>
      <c r="M116">
        <f>VLOOKUP(A116,[1]image_features!$B$1:$L$286,10,FALSE)</f>
        <v>50</v>
      </c>
      <c r="N116" t="str">
        <f t="shared" si="8"/>
        <v>320x50</v>
      </c>
      <c r="O116" t="str">
        <f>VLOOKUP(A116,[1]image_features!$B$1:$L$286,4,FALSE)</f>
        <v xml:space="preserve">dynamic </v>
      </c>
      <c r="P116">
        <f>VLOOKUP(A116,[1]image_features!$B$1:$L$286,5,FALSE)</f>
        <v>6000</v>
      </c>
      <c r="Q116" t="e">
        <f>VLOOKUP(A116,[1]image_features!$B$2:$L$286,8,FALSE)</f>
        <v>#N/A</v>
      </c>
      <c r="R116" t="e">
        <f>VLOOKUP(A116,[1]image_features!$B$2:$L$286,6,FALSE)</f>
        <v>#N/A</v>
      </c>
      <c r="S116" t="str">
        <f>VLOOKUP(A116,[1]image_features!$B$2:$L$286,7,FALSE)</f>
        <v>face_not_found</v>
      </c>
      <c r="T116" t="e">
        <f t="shared" si="9"/>
        <v>#N/A</v>
      </c>
      <c r="U116" t="e">
        <f>VLOOKUP(A116,[1]image_features!$B$1:$L$286,11,FALSE)</f>
        <v>#N/A</v>
      </c>
    </row>
    <row r="117" spans="1:21" x14ac:dyDescent="0.25">
      <c r="A117">
        <v>66194169</v>
      </c>
      <c r="B117">
        <v>0</v>
      </c>
      <c r="C117">
        <v>44</v>
      </c>
      <c r="D117">
        <v>98341</v>
      </c>
      <c r="E117">
        <v>107430</v>
      </c>
      <c r="F117">
        <v>370288</v>
      </c>
      <c r="G117">
        <v>41</v>
      </c>
      <c r="H117">
        <v>126</v>
      </c>
      <c r="I117">
        <f t="shared" si="5"/>
        <v>167</v>
      </c>
      <c r="J117">
        <f t="shared" si="6"/>
        <v>0.11882642699736422</v>
      </c>
      <c r="K117">
        <f t="shared" si="7"/>
        <v>0.45100030246726874</v>
      </c>
      <c r="L117">
        <f>VLOOKUP(A117,[1]image_features!$B$1:$L$286,9,)</f>
        <v>728</v>
      </c>
      <c r="M117">
        <f>VLOOKUP(A117,[1]image_features!$B$1:$L$286,10,FALSE)</f>
        <v>90</v>
      </c>
      <c r="N117" t="str">
        <f t="shared" si="8"/>
        <v>728x90</v>
      </c>
      <c r="O117" t="str">
        <f>VLOOKUP(A117,[1]image_features!$B$1:$L$286,4,FALSE)</f>
        <v>static</v>
      </c>
      <c r="P117">
        <f>VLOOKUP(A117,[1]image_features!$B$1:$L$286,5,FALSE)</f>
        <v>0</v>
      </c>
      <c r="Q117" t="str">
        <f>VLOOKUP(A117,[1]image_features!$B$2:$L$286,8,FALSE)</f>
        <v xml:space="preserve"> black</v>
      </c>
      <c r="R117" t="str">
        <f>VLOOKUP(A117,[1]image_features!$B$2:$L$286,6,FALSE)</f>
        <v xml:space="preserve"> car not found</v>
      </c>
      <c r="S117" t="str">
        <f>VLOOKUP(A117,[1]image_features!$B$2:$L$286,7,FALSE)</f>
        <v>face_not_found</v>
      </c>
      <c r="T117" t="str">
        <f t="shared" si="9"/>
        <v>face_not_found+ car not found</v>
      </c>
      <c r="U117" t="str">
        <f>VLOOKUP(A117,[1]image_features!$B$1:$L$286,11,FALSE)</f>
        <v xml:space="preserve"> north east </v>
      </c>
    </row>
    <row r="118" spans="1:21" x14ac:dyDescent="0.25">
      <c r="A118">
        <v>66193111</v>
      </c>
      <c r="B118">
        <v>0</v>
      </c>
      <c r="C118">
        <v>7</v>
      </c>
      <c r="D118">
        <v>6688</v>
      </c>
      <c r="E118">
        <v>25339</v>
      </c>
      <c r="F118">
        <v>68868</v>
      </c>
      <c r="G118">
        <v>6</v>
      </c>
      <c r="H118">
        <v>7</v>
      </c>
      <c r="I118">
        <f t="shared" si="5"/>
        <v>13</v>
      </c>
      <c r="J118">
        <f t="shared" si="6"/>
        <v>0.10164372422605565</v>
      </c>
      <c r="K118">
        <f t="shared" si="7"/>
        <v>0.18876691641981763</v>
      </c>
      <c r="L118">
        <f>VLOOKUP(A118,[1]image_features!$B$1:$L$286,9,)</f>
        <v>300</v>
      </c>
      <c r="M118">
        <f>VLOOKUP(A118,[1]image_features!$B$1:$L$286,10,FALSE)</f>
        <v>600</v>
      </c>
      <c r="N118" t="str">
        <f t="shared" si="8"/>
        <v>300x600</v>
      </c>
      <c r="O118" t="str">
        <f>VLOOKUP(A118,[1]image_features!$B$1:$L$286,4,FALSE)</f>
        <v>static</v>
      </c>
      <c r="P118">
        <f>VLOOKUP(A118,[1]image_features!$B$1:$L$286,5,FALSE)</f>
        <v>0</v>
      </c>
      <c r="Q118" t="str">
        <f>VLOOKUP(A118,[1]image_features!$B$2:$L$286,8,FALSE)</f>
        <v xml:space="preserve"> yellow</v>
      </c>
      <c r="R118" t="str">
        <f>VLOOKUP(A118,[1]image_features!$B$2:$L$286,6,FALSE)</f>
        <v xml:space="preserve"> car found</v>
      </c>
      <c r="S118" t="str">
        <f>VLOOKUP(A118,[1]image_features!$B$2:$L$286,7,FALSE)</f>
        <v>face_not_found</v>
      </c>
      <c r="T118" t="str">
        <f t="shared" si="9"/>
        <v>face_not_found+ car found</v>
      </c>
      <c r="U118" t="str">
        <f>VLOOKUP(A118,[1]image_features!$B$1:$L$286,11,FALSE)</f>
        <v xml:space="preserve"> centre </v>
      </c>
    </row>
    <row r="119" spans="1:21" x14ac:dyDescent="0.25">
      <c r="A119">
        <v>66193227</v>
      </c>
      <c r="B119">
        <v>1</v>
      </c>
      <c r="C119">
        <v>310</v>
      </c>
      <c r="D119">
        <v>102720</v>
      </c>
      <c r="E119">
        <v>106051</v>
      </c>
      <c r="F119">
        <v>386099</v>
      </c>
      <c r="G119">
        <v>254</v>
      </c>
      <c r="H119">
        <v>1452</v>
      </c>
      <c r="I119">
        <f t="shared" si="5"/>
        <v>1706</v>
      </c>
      <c r="J119">
        <f t="shared" si="6"/>
        <v>0.80290288242134789</v>
      </c>
      <c r="K119">
        <f t="shared" si="7"/>
        <v>4.4185558626155466</v>
      </c>
      <c r="L119">
        <f>VLOOKUP(A119,[1]image_features!$B$1:$L$286,9,)</f>
        <v>320</v>
      </c>
      <c r="M119">
        <f>VLOOKUP(A119,[1]image_features!$B$1:$L$286,10,FALSE)</f>
        <v>50</v>
      </c>
      <c r="N119" t="str">
        <f t="shared" si="8"/>
        <v>320x50</v>
      </c>
      <c r="O119" t="str">
        <f>VLOOKUP(A119,[1]image_features!$B$1:$L$286,4,FALSE)</f>
        <v>static</v>
      </c>
      <c r="P119">
        <f>VLOOKUP(A119,[1]image_features!$B$1:$L$286,5,FALSE)</f>
        <v>0</v>
      </c>
      <c r="Q119" t="str">
        <f>VLOOKUP(A119,[1]image_features!$B$2:$L$286,8,FALSE)</f>
        <v xml:space="preserve"> yellow</v>
      </c>
      <c r="R119" t="str">
        <f>VLOOKUP(A119,[1]image_features!$B$2:$L$286,6,FALSE)</f>
        <v xml:space="preserve"> car not found</v>
      </c>
      <c r="S119" t="str">
        <f>VLOOKUP(A119,[1]image_features!$B$2:$L$286,7,FALSE)</f>
        <v>face_not_found</v>
      </c>
      <c r="T119" t="str">
        <f t="shared" si="9"/>
        <v>face_not_found+ car not found</v>
      </c>
      <c r="U119" t="str">
        <f>VLOOKUP(A119,[1]image_features!$B$1:$L$286,11,FALSE)</f>
        <v>north</v>
      </c>
    </row>
    <row r="120" spans="1:21" x14ac:dyDescent="0.25">
      <c r="A120">
        <v>65275424</v>
      </c>
      <c r="B120">
        <v>0</v>
      </c>
      <c r="C120">
        <v>0</v>
      </c>
      <c r="D120">
        <v>58</v>
      </c>
      <c r="E120">
        <v>36</v>
      </c>
      <c r="F120">
        <v>1202</v>
      </c>
      <c r="G120">
        <v>0</v>
      </c>
      <c r="H120">
        <v>0</v>
      </c>
      <c r="I120">
        <f t="shared" si="5"/>
        <v>0</v>
      </c>
      <c r="J120">
        <f t="shared" si="6"/>
        <v>0</v>
      </c>
      <c r="K120">
        <f t="shared" si="7"/>
        <v>0</v>
      </c>
      <c r="L120">
        <f>VLOOKUP(A120,[1]image_features!$B$1:$L$286,9,)</f>
        <v>300</v>
      </c>
      <c r="M120">
        <f>VLOOKUP(A120,[1]image_features!$B$1:$L$286,10,FALSE)</f>
        <v>50</v>
      </c>
      <c r="N120" t="str">
        <f t="shared" si="8"/>
        <v>300x50</v>
      </c>
      <c r="O120" t="str">
        <f>VLOOKUP(A120,[1]image_features!$B$1:$L$286,4,FALSE)</f>
        <v>static</v>
      </c>
      <c r="P120">
        <f>VLOOKUP(A120,[1]image_features!$B$1:$L$286,5,FALSE)</f>
        <v>0</v>
      </c>
      <c r="Q120" t="str">
        <f>VLOOKUP(A120,[1]image_features!$B$2:$L$286,8,FALSE)</f>
        <v xml:space="preserve"> teal</v>
      </c>
      <c r="R120" t="str">
        <f>VLOOKUP(A120,[1]image_features!$B$2:$L$286,6,FALSE)</f>
        <v xml:space="preserve"> car not found</v>
      </c>
      <c r="S120" t="str">
        <f>VLOOKUP(A120,[1]image_features!$B$2:$L$286,7,FALSE)</f>
        <v>face_not_found</v>
      </c>
      <c r="T120" t="str">
        <f t="shared" si="9"/>
        <v>face_not_found+ car not found</v>
      </c>
      <c r="U120" t="str">
        <f>VLOOKUP(A120,[1]image_features!$B$1:$L$286,11,FALSE)</f>
        <v xml:space="preserve"> centre </v>
      </c>
    </row>
    <row r="121" spans="1:21" x14ac:dyDescent="0.25">
      <c r="A121">
        <v>65400097</v>
      </c>
      <c r="B121">
        <v>2</v>
      </c>
      <c r="C121">
        <v>1938</v>
      </c>
      <c r="D121">
        <v>615362</v>
      </c>
      <c r="E121">
        <v>51</v>
      </c>
      <c r="F121">
        <v>954254</v>
      </c>
      <c r="G121">
        <v>0</v>
      </c>
      <c r="H121">
        <v>0</v>
      </c>
      <c r="I121">
        <f t="shared" si="5"/>
        <v>0</v>
      </c>
      <c r="J121">
        <f t="shared" si="6"/>
        <v>2.0309058175286663</v>
      </c>
      <c r="K121">
        <f t="shared" si="7"/>
        <v>0</v>
      </c>
      <c r="L121">
        <f>VLOOKUP(A121,[1]image_features!$B$1:$L$286,9,)</f>
        <v>320</v>
      </c>
      <c r="M121">
        <f>VLOOKUP(A121,[1]image_features!$B$1:$L$286,10,FALSE)</f>
        <v>50</v>
      </c>
      <c r="N121" t="str">
        <f t="shared" si="8"/>
        <v>320x50</v>
      </c>
      <c r="O121" t="str">
        <f>VLOOKUP(A121,[1]image_features!$B$1:$L$286,4,FALSE)</f>
        <v>static</v>
      </c>
      <c r="P121">
        <f>VLOOKUP(A121,[1]image_features!$B$1:$L$286,5,FALSE)</f>
        <v>0</v>
      </c>
      <c r="Q121" t="str">
        <f>VLOOKUP(A121,[1]image_features!$B$2:$L$286,8,FALSE)</f>
        <v xml:space="preserve"> teal</v>
      </c>
      <c r="R121" t="str">
        <f>VLOOKUP(A121,[1]image_features!$B$2:$L$286,6,FALSE)</f>
        <v xml:space="preserve"> car not found</v>
      </c>
      <c r="S121" t="str">
        <f>VLOOKUP(A121,[1]image_features!$B$2:$L$286,7,FALSE)</f>
        <v>face_not_found</v>
      </c>
      <c r="T121" t="str">
        <f t="shared" si="9"/>
        <v>face_not_found+ car not found</v>
      </c>
      <c r="U121" t="str">
        <f>VLOOKUP(A121,[1]image_features!$B$1:$L$286,11,FALSE)</f>
        <v xml:space="preserve"> south east </v>
      </c>
    </row>
    <row r="122" spans="1:21" x14ac:dyDescent="0.25">
      <c r="A122">
        <v>66195035</v>
      </c>
      <c r="B122">
        <v>0</v>
      </c>
      <c r="C122">
        <v>68</v>
      </c>
      <c r="D122">
        <v>6468</v>
      </c>
      <c r="E122">
        <v>23334</v>
      </c>
      <c r="F122">
        <v>65759</v>
      </c>
      <c r="G122">
        <v>55</v>
      </c>
      <c r="H122">
        <v>158</v>
      </c>
      <c r="I122">
        <f t="shared" si="5"/>
        <v>213</v>
      </c>
      <c r="J122">
        <f t="shared" si="6"/>
        <v>1.0340789853860306</v>
      </c>
      <c r="K122">
        <f t="shared" si="7"/>
        <v>3.2391003512827141</v>
      </c>
      <c r="L122">
        <f>VLOOKUP(A122,[1]image_features!$B$1:$L$286,9,)</f>
        <v>300</v>
      </c>
      <c r="M122">
        <f>VLOOKUP(A122,[1]image_features!$B$1:$L$286,10,FALSE)</f>
        <v>600</v>
      </c>
      <c r="N122" t="str">
        <f t="shared" si="8"/>
        <v>300x600</v>
      </c>
      <c r="O122" t="str">
        <f>VLOOKUP(A122,[1]image_features!$B$1:$L$286,4,FALSE)</f>
        <v>static</v>
      </c>
      <c r="P122">
        <f>VLOOKUP(A122,[1]image_features!$B$1:$L$286,5,FALSE)</f>
        <v>0</v>
      </c>
      <c r="Q122" t="str">
        <f>VLOOKUP(A122,[1]image_features!$B$2:$L$286,8,FALSE)</f>
        <v xml:space="preserve"> yellow</v>
      </c>
      <c r="R122" t="str">
        <f>VLOOKUP(A122,[1]image_features!$B$2:$L$286,6,FALSE)</f>
        <v xml:space="preserve"> car not found</v>
      </c>
      <c r="S122" t="str">
        <f>VLOOKUP(A122,[1]image_features!$B$2:$L$286,7,FALSE)</f>
        <v>face_not_found</v>
      </c>
      <c r="T122" t="str">
        <f t="shared" si="9"/>
        <v>face_not_found+ car not found</v>
      </c>
      <c r="U122" t="str">
        <f>VLOOKUP(A122,[1]image_features!$B$1:$L$286,11,FALSE)</f>
        <v>north</v>
      </c>
    </row>
    <row r="123" spans="1:21" x14ac:dyDescent="0.25">
      <c r="A123">
        <v>66193758</v>
      </c>
      <c r="B123">
        <v>0</v>
      </c>
      <c r="C123">
        <v>86</v>
      </c>
      <c r="D123">
        <v>41957</v>
      </c>
      <c r="E123">
        <v>42372</v>
      </c>
      <c r="F123">
        <v>277764</v>
      </c>
      <c r="G123">
        <v>62</v>
      </c>
      <c r="H123">
        <v>21</v>
      </c>
      <c r="I123">
        <f t="shared" si="5"/>
        <v>83</v>
      </c>
      <c r="J123">
        <f t="shared" si="6"/>
        <v>0.30961535692170328</v>
      </c>
      <c r="K123">
        <f t="shared" si="7"/>
        <v>0.29881482121513225</v>
      </c>
      <c r="L123">
        <f>VLOOKUP(A123,[1]image_features!$B$1:$L$286,9,)</f>
        <v>300</v>
      </c>
      <c r="M123">
        <f>VLOOKUP(A123,[1]image_features!$B$1:$L$286,10,FALSE)</f>
        <v>250</v>
      </c>
      <c r="N123" t="str">
        <f t="shared" si="8"/>
        <v>300x250</v>
      </c>
      <c r="O123" t="str">
        <f>VLOOKUP(A123,[1]image_features!$B$1:$L$286,4,FALSE)</f>
        <v>static</v>
      </c>
      <c r="P123">
        <f>VLOOKUP(A123,[1]image_features!$B$1:$L$286,5,FALSE)</f>
        <v>0</v>
      </c>
      <c r="Q123" t="str">
        <f>VLOOKUP(A123,[1]image_features!$B$2:$L$286,8,FALSE)</f>
        <v xml:space="preserve"> yellow</v>
      </c>
      <c r="R123" t="str">
        <f>VLOOKUP(A123,[1]image_features!$B$2:$L$286,6,FALSE)</f>
        <v xml:space="preserve"> car not found</v>
      </c>
      <c r="S123" t="str">
        <f>VLOOKUP(A123,[1]image_features!$B$2:$L$286,7,FALSE)</f>
        <v>face_not_found</v>
      </c>
      <c r="T123" t="str">
        <f t="shared" si="9"/>
        <v>face_not_found+ car not found</v>
      </c>
      <c r="U123" t="str">
        <f>VLOOKUP(A123,[1]image_features!$B$1:$L$286,11,FALSE)</f>
        <v>north</v>
      </c>
    </row>
    <row r="124" spans="1:21" x14ac:dyDescent="0.25">
      <c r="A124">
        <v>66247627</v>
      </c>
      <c r="B124">
        <v>1</v>
      </c>
      <c r="C124">
        <v>3</v>
      </c>
      <c r="D124">
        <v>363</v>
      </c>
      <c r="E124">
        <v>862</v>
      </c>
      <c r="F124">
        <v>1675</v>
      </c>
      <c r="G124">
        <v>4</v>
      </c>
      <c r="H124">
        <v>0</v>
      </c>
      <c r="I124">
        <f t="shared" si="5"/>
        <v>4</v>
      </c>
      <c r="J124">
        <f t="shared" si="6"/>
        <v>1.791044776119403</v>
      </c>
      <c r="K124">
        <f t="shared" si="7"/>
        <v>2.3880597014925375</v>
      </c>
      <c r="L124">
        <f>VLOOKUP(A124,[1]image_features!$B$1:$L$286,9,)</f>
        <v>160</v>
      </c>
      <c r="M124">
        <f>VLOOKUP(A124,[1]image_features!$B$1:$L$286,10,FALSE)</f>
        <v>600</v>
      </c>
      <c r="N124" t="str">
        <f t="shared" si="8"/>
        <v>160x600</v>
      </c>
      <c r="O124" t="str">
        <f>VLOOKUP(A124,[1]image_features!$B$1:$L$286,4,FALSE)</f>
        <v xml:space="preserve">dynamic </v>
      </c>
      <c r="P124">
        <f>VLOOKUP(A124,[1]image_features!$B$1:$L$286,5,FALSE)</f>
        <v>600</v>
      </c>
      <c r="Q124" t="e">
        <f>VLOOKUP(A124,[1]image_features!$B$2:$L$286,8,FALSE)</f>
        <v>#N/A</v>
      </c>
      <c r="R124" t="e">
        <f>VLOOKUP(A124,[1]image_features!$B$2:$L$286,6,FALSE)</f>
        <v>#N/A</v>
      </c>
      <c r="S124" t="str">
        <f>VLOOKUP(A124,[1]image_features!$B$2:$L$286,7,FALSE)</f>
        <v>face_not_found</v>
      </c>
      <c r="T124" t="e">
        <f t="shared" si="9"/>
        <v>#N/A</v>
      </c>
      <c r="U124" t="e">
        <f>VLOOKUP(A124,[1]image_features!$B$1:$L$286,11,FALSE)</f>
        <v>#N/A</v>
      </c>
    </row>
    <row r="125" spans="1:21" x14ac:dyDescent="0.25">
      <c r="A125">
        <v>55360002</v>
      </c>
      <c r="B125">
        <v>0</v>
      </c>
      <c r="C125">
        <v>3273</v>
      </c>
      <c r="D125">
        <v>82538</v>
      </c>
      <c r="E125">
        <v>38270</v>
      </c>
      <c r="F125">
        <v>6707274</v>
      </c>
      <c r="G125">
        <v>2491</v>
      </c>
      <c r="H125">
        <v>1978</v>
      </c>
      <c r="I125">
        <f t="shared" si="5"/>
        <v>4469</v>
      </c>
      <c r="J125">
        <f t="shared" si="6"/>
        <v>0.48797767915847778</v>
      </c>
      <c r="K125">
        <f t="shared" si="7"/>
        <v>0.6662915515304727</v>
      </c>
      <c r="L125">
        <f>VLOOKUP(A125,[1]image_features!$B$1:$L$286,9,)</f>
        <v>160</v>
      </c>
      <c r="M125">
        <f>VLOOKUP(A125,[1]image_features!$B$1:$L$286,10,FALSE)</f>
        <v>600</v>
      </c>
      <c r="N125" t="str">
        <f t="shared" si="8"/>
        <v>160x600</v>
      </c>
      <c r="O125" t="str">
        <f>VLOOKUP(A125,[1]image_features!$B$1:$L$286,4,FALSE)</f>
        <v>static</v>
      </c>
      <c r="P125">
        <f>VLOOKUP(A125,[1]image_features!$B$1:$L$286,5,FALSE)</f>
        <v>0</v>
      </c>
      <c r="Q125" t="str">
        <f>VLOOKUP(A125,[1]image_features!$B$2:$L$286,8,FALSE)</f>
        <v xml:space="preserve"> yellow</v>
      </c>
      <c r="R125" t="str">
        <f>VLOOKUP(A125,[1]image_features!$B$2:$L$286,6,FALSE)</f>
        <v xml:space="preserve"> car not found</v>
      </c>
      <c r="S125" t="str">
        <f>VLOOKUP(A125,[1]image_features!$B$2:$L$286,7,FALSE)</f>
        <v>face_not_found</v>
      </c>
      <c r="T125" t="str">
        <f t="shared" si="9"/>
        <v>face_not_found+ car not found</v>
      </c>
      <c r="U125" t="str">
        <f>VLOOKUP(A125,[1]image_features!$B$1:$L$286,11,FALSE)</f>
        <v xml:space="preserve"> centre </v>
      </c>
    </row>
    <row r="126" spans="1:21" x14ac:dyDescent="0.25">
      <c r="A126">
        <v>55360142</v>
      </c>
      <c r="B126">
        <v>1</v>
      </c>
      <c r="C126">
        <v>7489</v>
      </c>
      <c r="D126">
        <v>328579</v>
      </c>
      <c r="E126">
        <v>498196</v>
      </c>
      <c r="F126">
        <v>4242764</v>
      </c>
      <c r="G126">
        <v>6546</v>
      </c>
      <c r="H126">
        <v>2528</v>
      </c>
      <c r="I126">
        <f t="shared" si="5"/>
        <v>9074</v>
      </c>
      <c r="J126">
        <f t="shared" si="6"/>
        <v>1.7651229245840683</v>
      </c>
      <c r="K126">
        <f t="shared" si="7"/>
        <v>2.1387001492423336</v>
      </c>
      <c r="L126">
        <f>VLOOKUP(A126,[1]image_features!$B$1:$L$286,9,)</f>
        <v>320</v>
      </c>
      <c r="M126">
        <f>VLOOKUP(A126,[1]image_features!$B$1:$L$286,10,FALSE)</f>
        <v>50</v>
      </c>
      <c r="N126" t="str">
        <f t="shared" si="8"/>
        <v>320x50</v>
      </c>
      <c r="O126" t="str">
        <f>VLOOKUP(A126,[1]image_features!$B$1:$L$286,4,FALSE)</f>
        <v>static</v>
      </c>
      <c r="P126">
        <f>VLOOKUP(A126,[1]image_features!$B$1:$L$286,5,FALSE)</f>
        <v>0</v>
      </c>
      <c r="Q126" t="str">
        <f>VLOOKUP(A126,[1]image_features!$B$2:$L$286,8,FALSE)</f>
        <v xml:space="preserve"> black</v>
      </c>
      <c r="R126" t="str">
        <f>VLOOKUP(A126,[1]image_features!$B$2:$L$286,6,FALSE)</f>
        <v xml:space="preserve"> car not found</v>
      </c>
      <c r="S126" t="str">
        <f>VLOOKUP(A126,[1]image_features!$B$2:$L$286,7,FALSE)</f>
        <v>face_not_found</v>
      </c>
      <c r="T126" t="str">
        <f t="shared" si="9"/>
        <v>face_not_found+ car not found</v>
      </c>
      <c r="U126" t="str">
        <f>VLOOKUP(A126,[1]image_features!$B$1:$L$286,11,FALSE)</f>
        <v xml:space="preserve"> north east </v>
      </c>
    </row>
    <row r="127" spans="1:21" x14ac:dyDescent="0.25">
      <c r="A127">
        <v>55360877</v>
      </c>
      <c r="B127">
        <v>0</v>
      </c>
      <c r="C127">
        <v>84</v>
      </c>
      <c r="D127">
        <v>23545</v>
      </c>
      <c r="E127">
        <v>88884</v>
      </c>
      <c r="F127">
        <v>294350</v>
      </c>
      <c r="G127">
        <v>60</v>
      </c>
      <c r="H127">
        <v>222</v>
      </c>
      <c r="I127">
        <f t="shared" si="5"/>
        <v>282</v>
      </c>
      <c r="J127">
        <f t="shared" si="6"/>
        <v>0.2853745541022592</v>
      </c>
      <c r="K127">
        <f t="shared" si="7"/>
        <v>0.95804314591472739</v>
      </c>
      <c r="L127">
        <f>VLOOKUP(A127,[1]image_features!$B$1:$L$286,9,)</f>
        <v>160</v>
      </c>
      <c r="M127">
        <f>VLOOKUP(A127,[1]image_features!$B$1:$L$286,10,FALSE)</f>
        <v>600</v>
      </c>
      <c r="N127" t="str">
        <f t="shared" si="8"/>
        <v>160x600</v>
      </c>
      <c r="O127" t="str">
        <f>VLOOKUP(A127,[1]image_features!$B$1:$L$286,4,FALSE)</f>
        <v>static</v>
      </c>
      <c r="P127">
        <f>VLOOKUP(A127,[1]image_features!$B$1:$L$286,5,FALSE)</f>
        <v>0</v>
      </c>
      <c r="Q127" t="str">
        <f>VLOOKUP(A127,[1]image_features!$B$2:$L$286,8,FALSE)</f>
        <v xml:space="preserve"> yellow</v>
      </c>
      <c r="R127" t="str">
        <f>VLOOKUP(A127,[1]image_features!$B$2:$L$286,6,FALSE)</f>
        <v xml:space="preserve"> car not found</v>
      </c>
      <c r="S127" t="str">
        <f>VLOOKUP(A127,[1]image_features!$B$2:$L$286,7,FALSE)</f>
        <v>face_not_found</v>
      </c>
      <c r="T127" t="str">
        <f t="shared" si="9"/>
        <v>face_not_found+ car not found</v>
      </c>
      <c r="U127" t="str">
        <f>VLOOKUP(A127,[1]image_features!$B$1:$L$286,11,FALSE)</f>
        <v xml:space="preserve"> centre </v>
      </c>
    </row>
    <row r="128" spans="1:21" x14ac:dyDescent="0.25">
      <c r="A128">
        <v>55361136</v>
      </c>
      <c r="B128">
        <v>0</v>
      </c>
      <c r="C128">
        <v>1062</v>
      </c>
      <c r="D128">
        <v>52144</v>
      </c>
      <c r="E128">
        <v>75953</v>
      </c>
      <c r="F128">
        <v>270048</v>
      </c>
      <c r="G128">
        <v>756</v>
      </c>
      <c r="H128">
        <v>1882</v>
      </c>
      <c r="I128">
        <f t="shared" si="5"/>
        <v>2638</v>
      </c>
      <c r="J128">
        <f t="shared" si="6"/>
        <v>3.932634198364735</v>
      </c>
      <c r="K128">
        <f t="shared" si="7"/>
        <v>9.7686337243749257</v>
      </c>
      <c r="L128">
        <f>VLOOKUP(A128,[1]image_features!$B$1:$L$286,9,)</f>
        <v>300</v>
      </c>
      <c r="M128">
        <f>VLOOKUP(A128,[1]image_features!$B$1:$L$286,10,FALSE)</f>
        <v>250</v>
      </c>
      <c r="N128" t="str">
        <f t="shared" si="8"/>
        <v>300x250</v>
      </c>
      <c r="O128" t="str">
        <f>VLOOKUP(A128,[1]image_features!$B$1:$L$286,4,FALSE)</f>
        <v>static</v>
      </c>
      <c r="P128">
        <f>VLOOKUP(A128,[1]image_features!$B$1:$L$286,5,FALSE)</f>
        <v>0</v>
      </c>
      <c r="Q128" t="str">
        <f>VLOOKUP(A128,[1]image_features!$B$2:$L$286,8,FALSE)</f>
        <v xml:space="preserve"> yellow</v>
      </c>
      <c r="R128" t="str">
        <f>VLOOKUP(A128,[1]image_features!$B$2:$L$286,6,FALSE)</f>
        <v xml:space="preserve"> car not found</v>
      </c>
      <c r="S128" t="str">
        <f>VLOOKUP(A128,[1]image_features!$B$2:$L$286,7,FALSE)</f>
        <v>face_not_found</v>
      </c>
      <c r="T128" t="str">
        <f t="shared" si="9"/>
        <v>face_not_found+ car not found</v>
      </c>
      <c r="U128" t="str">
        <f>VLOOKUP(A128,[1]image_features!$B$1:$L$286,11,FALSE)</f>
        <v>north</v>
      </c>
    </row>
    <row r="129" spans="1:21" x14ac:dyDescent="0.25">
      <c r="A129">
        <v>65851562</v>
      </c>
      <c r="B129">
        <v>0</v>
      </c>
      <c r="C129">
        <v>61</v>
      </c>
      <c r="D129">
        <v>58206</v>
      </c>
      <c r="E129">
        <v>110200</v>
      </c>
      <c r="F129">
        <v>358020</v>
      </c>
      <c r="G129">
        <v>104</v>
      </c>
      <c r="H129">
        <v>1413</v>
      </c>
      <c r="I129">
        <f t="shared" si="5"/>
        <v>1517</v>
      </c>
      <c r="J129">
        <f t="shared" si="6"/>
        <v>0.17038154293056254</v>
      </c>
      <c r="K129">
        <f t="shared" si="7"/>
        <v>4.237193452879727</v>
      </c>
      <c r="L129">
        <f>VLOOKUP(A129,[1]image_features!$B$1:$L$286,9,)</f>
        <v>728</v>
      </c>
      <c r="M129">
        <f>VLOOKUP(A129,[1]image_features!$B$1:$L$286,10,FALSE)</f>
        <v>90</v>
      </c>
      <c r="N129" t="str">
        <f t="shared" si="8"/>
        <v>728x90</v>
      </c>
      <c r="O129" t="str">
        <f>VLOOKUP(A129,[1]image_features!$B$1:$L$286,4,FALSE)</f>
        <v xml:space="preserve">dynamic </v>
      </c>
      <c r="P129">
        <f>VLOOKUP(A129,[1]image_features!$B$1:$L$286,5,FALSE)</f>
        <v>8600</v>
      </c>
      <c r="Q129" t="e">
        <f>VLOOKUP(A129,[1]image_features!$B$2:$L$286,8,FALSE)</f>
        <v>#N/A</v>
      </c>
      <c r="R129" t="e">
        <f>VLOOKUP(A129,[1]image_features!$B$2:$L$286,6,FALSE)</f>
        <v>#N/A</v>
      </c>
      <c r="S129" t="str">
        <f>VLOOKUP(A129,[1]image_features!$B$2:$L$286,7,FALSE)</f>
        <v>face_not_found</v>
      </c>
      <c r="T129" t="e">
        <f t="shared" si="9"/>
        <v>#N/A</v>
      </c>
      <c r="U129" t="e">
        <f>VLOOKUP(A129,[1]image_features!$B$1:$L$286,11,FALSE)</f>
        <v>#N/A</v>
      </c>
    </row>
    <row r="130" spans="1:21" x14ac:dyDescent="0.25">
      <c r="A130">
        <v>63841817</v>
      </c>
      <c r="B130">
        <v>1</v>
      </c>
      <c r="C130">
        <v>26</v>
      </c>
      <c r="D130">
        <v>13695</v>
      </c>
      <c r="E130">
        <v>19317</v>
      </c>
      <c r="F130">
        <v>47456</v>
      </c>
      <c r="G130">
        <v>33</v>
      </c>
      <c r="H130">
        <v>8</v>
      </c>
      <c r="I130">
        <f t="shared" si="5"/>
        <v>41</v>
      </c>
      <c r="J130">
        <f t="shared" si="6"/>
        <v>0.54787592717464595</v>
      </c>
      <c r="K130">
        <f t="shared" si="7"/>
        <v>0.86395819285232645</v>
      </c>
      <c r="L130">
        <f>VLOOKUP(A130,[1]image_features!$B$1:$L$286,9,)</f>
        <v>728</v>
      </c>
      <c r="M130">
        <f>VLOOKUP(A130,[1]image_features!$B$1:$L$286,10,FALSE)</f>
        <v>90</v>
      </c>
      <c r="N130" t="str">
        <f t="shared" si="8"/>
        <v>728x90</v>
      </c>
      <c r="O130" t="str">
        <f>VLOOKUP(A130,[1]image_features!$B$1:$L$286,4,FALSE)</f>
        <v xml:space="preserve">dynamic </v>
      </c>
      <c r="P130">
        <f>VLOOKUP(A130,[1]image_features!$B$1:$L$286,5,FALSE)</f>
        <v>5300</v>
      </c>
      <c r="Q130" t="e">
        <f>VLOOKUP(A130,[1]image_features!$B$2:$L$286,8,FALSE)</f>
        <v>#N/A</v>
      </c>
      <c r="R130" t="e">
        <f>VLOOKUP(A130,[1]image_features!$B$2:$L$286,6,FALSE)</f>
        <v>#N/A</v>
      </c>
      <c r="S130" t="str">
        <f>VLOOKUP(A130,[1]image_features!$B$2:$L$286,7,FALSE)</f>
        <v>face_not_found</v>
      </c>
      <c r="T130" t="e">
        <f t="shared" si="9"/>
        <v>#N/A</v>
      </c>
      <c r="U130" t="e">
        <f>VLOOKUP(A130,[1]image_features!$B$1:$L$286,11,FALSE)</f>
        <v>#N/A</v>
      </c>
    </row>
    <row r="131" spans="1:21" x14ac:dyDescent="0.25">
      <c r="A131">
        <v>66194051</v>
      </c>
      <c r="B131">
        <v>0</v>
      </c>
      <c r="C131">
        <v>5</v>
      </c>
      <c r="D131">
        <v>1956</v>
      </c>
      <c r="E131">
        <v>1535</v>
      </c>
      <c r="F131">
        <v>6494</v>
      </c>
      <c r="G131">
        <v>5</v>
      </c>
      <c r="H131">
        <v>12</v>
      </c>
      <c r="I131">
        <f t="shared" ref="I131:I194" si="10">G131+H131</f>
        <v>17</v>
      </c>
      <c r="J131">
        <f t="shared" ref="J131:J194" si="11">C131/F131*1000</f>
        <v>0.76994148444718202</v>
      </c>
      <c r="K131">
        <f t="shared" ref="K131:K194" si="12">I131/F131*1000</f>
        <v>2.6178010471204192</v>
      </c>
      <c r="L131">
        <f>VLOOKUP(A131,[1]image_features!$B$1:$L$286,9,)</f>
        <v>320</v>
      </c>
      <c r="M131">
        <f>VLOOKUP(A131,[1]image_features!$B$1:$L$286,10,FALSE)</f>
        <v>50</v>
      </c>
      <c r="N131" t="str">
        <f t="shared" ref="N131:N194" si="13">CONCATENATE(L131,"x",M131)</f>
        <v>320x50</v>
      </c>
      <c r="O131" t="str">
        <f>VLOOKUP(A131,[1]image_features!$B$1:$L$286,4,FALSE)</f>
        <v>static</v>
      </c>
      <c r="P131">
        <f>VLOOKUP(A131,[1]image_features!$B$1:$L$286,5,FALSE)</f>
        <v>0</v>
      </c>
      <c r="Q131" t="str">
        <f>VLOOKUP(A131,[1]image_features!$B$2:$L$286,8,FALSE)</f>
        <v xml:space="preserve"> black</v>
      </c>
      <c r="R131" t="str">
        <f>VLOOKUP(A131,[1]image_features!$B$2:$L$286,6,FALSE)</f>
        <v xml:space="preserve"> car not found</v>
      </c>
      <c r="S131" t="str">
        <f>VLOOKUP(A131,[1]image_features!$B$2:$L$286,7,FALSE)</f>
        <v>face_not_found</v>
      </c>
      <c r="T131" t="str">
        <f t="shared" ref="T131:T194" si="14">CONCATENATE(S131,"+",R131)</f>
        <v>face_not_found+ car not found</v>
      </c>
      <c r="U131" t="str">
        <f>VLOOKUP(A131,[1]image_features!$B$1:$L$286,11,FALSE)</f>
        <v xml:space="preserve"> north east </v>
      </c>
    </row>
    <row r="132" spans="1:21" x14ac:dyDescent="0.25">
      <c r="A132">
        <v>66192087</v>
      </c>
      <c r="B132">
        <v>0</v>
      </c>
      <c r="C132">
        <v>187</v>
      </c>
      <c r="D132">
        <v>65513</v>
      </c>
      <c r="E132">
        <v>60914</v>
      </c>
      <c r="F132">
        <v>495911</v>
      </c>
      <c r="G132">
        <v>131</v>
      </c>
      <c r="H132">
        <v>64</v>
      </c>
      <c r="I132">
        <f t="shared" si="10"/>
        <v>195</v>
      </c>
      <c r="J132">
        <f t="shared" si="11"/>
        <v>0.37708379124480002</v>
      </c>
      <c r="K132">
        <f t="shared" si="12"/>
        <v>0.39321571814297324</v>
      </c>
      <c r="L132">
        <f>VLOOKUP(A132,[1]image_features!$B$1:$L$286,9,)</f>
        <v>300</v>
      </c>
      <c r="M132">
        <f>VLOOKUP(A132,[1]image_features!$B$1:$L$286,10,FALSE)</f>
        <v>250</v>
      </c>
      <c r="N132" t="str">
        <f t="shared" si="13"/>
        <v>300x250</v>
      </c>
      <c r="O132" t="str">
        <f>VLOOKUP(A132,[1]image_features!$B$1:$L$286,4,FALSE)</f>
        <v>static</v>
      </c>
      <c r="P132">
        <f>VLOOKUP(A132,[1]image_features!$B$1:$L$286,5,FALSE)</f>
        <v>0</v>
      </c>
      <c r="Q132" t="str">
        <f>VLOOKUP(A132,[1]image_features!$B$2:$L$286,8,FALSE)</f>
        <v xml:space="preserve"> yellow</v>
      </c>
      <c r="R132" t="str">
        <f>VLOOKUP(A132,[1]image_features!$B$2:$L$286,6,FALSE)</f>
        <v xml:space="preserve"> car not found</v>
      </c>
      <c r="S132" t="str">
        <f>VLOOKUP(A132,[1]image_features!$B$2:$L$286,7,FALSE)</f>
        <v>face_not_found</v>
      </c>
      <c r="T132" t="str">
        <f t="shared" si="14"/>
        <v>face_not_found+ car not found</v>
      </c>
      <c r="U132" t="str">
        <f>VLOOKUP(A132,[1]image_features!$B$1:$L$286,11,FALSE)</f>
        <v>north east</v>
      </c>
    </row>
    <row r="133" spans="1:21" x14ac:dyDescent="0.25">
      <c r="A133">
        <v>66194915</v>
      </c>
      <c r="B133">
        <v>0</v>
      </c>
      <c r="C133">
        <v>27</v>
      </c>
      <c r="D133">
        <v>9996</v>
      </c>
      <c r="E133">
        <v>4868</v>
      </c>
      <c r="F133">
        <v>18854</v>
      </c>
      <c r="G133">
        <v>32</v>
      </c>
      <c r="H133">
        <v>17</v>
      </c>
      <c r="I133">
        <f t="shared" si="10"/>
        <v>49</v>
      </c>
      <c r="J133">
        <f t="shared" si="11"/>
        <v>1.4320568579611752</v>
      </c>
      <c r="K133">
        <f t="shared" si="12"/>
        <v>2.5989180014850959</v>
      </c>
      <c r="L133">
        <f>VLOOKUP(A133,[1]image_features!$B$1:$L$286,9,)</f>
        <v>970</v>
      </c>
      <c r="M133">
        <f>VLOOKUP(A133,[1]image_features!$B$1:$L$286,10,FALSE)</f>
        <v>250</v>
      </c>
      <c r="N133" t="str">
        <f t="shared" si="13"/>
        <v>970x250</v>
      </c>
      <c r="O133" t="str">
        <f>VLOOKUP(A133,[1]image_features!$B$1:$L$286,4,FALSE)</f>
        <v>static</v>
      </c>
      <c r="P133">
        <f>VLOOKUP(A133,[1]image_features!$B$1:$L$286,5,FALSE)</f>
        <v>0</v>
      </c>
      <c r="Q133" t="str">
        <f>VLOOKUP(A133,[1]image_features!$B$2:$L$286,8,FALSE)</f>
        <v xml:space="preserve"> yellow</v>
      </c>
      <c r="R133" t="str">
        <f>VLOOKUP(A133,[1]image_features!$B$2:$L$286,6,FALSE)</f>
        <v xml:space="preserve"> car found</v>
      </c>
      <c r="S133" t="str">
        <f>VLOOKUP(A133,[1]image_features!$B$2:$L$286,7,FALSE)</f>
        <v>face_not_found</v>
      </c>
      <c r="T133" t="str">
        <f t="shared" si="14"/>
        <v>face_not_found+ car found</v>
      </c>
      <c r="U133" t="str">
        <f>VLOOKUP(A133,[1]image_features!$B$1:$L$286,11,FALSE)</f>
        <v xml:space="preserve"> centre </v>
      </c>
    </row>
    <row r="134" spans="1:21" x14ac:dyDescent="0.25">
      <c r="A134">
        <v>65400476</v>
      </c>
      <c r="B134">
        <v>0</v>
      </c>
      <c r="C134">
        <v>3</v>
      </c>
      <c r="D134">
        <v>345</v>
      </c>
      <c r="E134">
        <v>275</v>
      </c>
      <c r="F134">
        <v>2118</v>
      </c>
      <c r="G134">
        <v>0</v>
      </c>
      <c r="H134">
        <v>0</v>
      </c>
      <c r="I134">
        <f t="shared" si="10"/>
        <v>0</v>
      </c>
      <c r="J134">
        <f t="shared" si="11"/>
        <v>1.41643059490085</v>
      </c>
      <c r="K134">
        <f t="shared" si="12"/>
        <v>0</v>
      </c>
      <c r="L134">
        <f>VLOOKUP(A134,[1]image_features!$B$1:$L$286,9,)</f>
        <v>320</v>
      </c>
      <c r="M134">
        <f>VLOOKUP(A134,[1]image_features!$B$1:$L$286,10,FALSE)</f>
        <v>50</v>
      </c>
      <c r="N134" t="str">
        <f t="shared" si="13"/>
        <v>320x50</v>
      </c>
      <c r="O134" t="str">
        <f>VLOOKUP(A134,[1]image_features!$B$1:$L$286,4,FALSE)</f>
        <v>static</v>
      </c>
      <c r="P134">
        <f>VLOOKUP(A134,[1]image_features!$B$1:$L$286,5,FALSE)</f>
        <v>0</v>
      </c>
      <c r="Q134" t="str">
        <f>VLOOKUP(A134,[1]image_features!$B$2:$L$286,8,FALSE)</f>
        <v xml:space="preserve"> teal</v>
      </c>
      <c r="R134" t="str">
        <f>VLOOKUP(A134,[1]image_features!$B$2:$L$286,6,FALSE)</f>
        <v xml:space="preserve"> car not found</v>
      </c>
      <c r="S134" t="str">
        <f>VLOOKUP(A134,[1]image_features!$B$2:$L$286,7,FALSE)</f>
        <v>face_not_found</v>
      </c>
      <c r="T134" t="str">
        <f t="shared" si="14"/>
        <v>face_not_found+ car not found</v>
      </c>
      <c r="U134" t="str">
        <f>VLOOKUP(A134,[1]image_features!$B$1:$L$286,11,FALSE)</f>
        <v xml:space="preserve"> south </v>
      </c>
    </row>
    <row r="135" spans="1:21" x14ac:dyDescent="0.25">
      <c r="A135">
        <v>65399643</v>
      </c>
      <c r="B135">
        <v>2</v>
      </c>
      <c r="C135">
        <v>2</v>
      </c>
      <c r="D135">
        <v>677</v>
      </c>
      <c r="E135">
        <v>0</v>
      </c>
      <c r="F135">
        <v>1000</v>
      </c>
      <c r="G135">
        <v>0</v>
      </c>
      <c r="H135">
        <v>0</v>
      </c>
      <c r="I135">
        <f t="shared" si="10"/>
        <v>0</v>
      </c>
      <c r="J135">
        <f t="shared" si="11"/>
        <v>2</v>
      </c>
      <c r="K135">
        <f t="shared" si="12"/>
        <v>0</v>
      </c>
      <c r="L135">
        <f>VLOOKUP(A135,[1]image_features!$B$1:$L$286,9,)</f>
        <v>728</v>
      </c>
      <c r="M135">
        <f>VLOOKUP(A135,[1]image_features!$B$1:$L$286,10,FALSE)</f>
        <v>90</v>
      </c>
      <c r="N135" t="str">
        <f t="shared" si="13"/>
        <v>728x90</v>
      </c>
      <c r="O135" t="str">
        <f>VLOOKUP(A135,[1]image_features!$B$1:$L$286,4,FALSE)</f>
        <v>static</v>
      </c>
      <c r="P135">
        <f>VLOOKUP(A135,[1]image_features!$B$1:$L$286,5,FALSE)</f>
        <v>0</v>
      </c>
      <c r="Q135" t="str">
        <f>VLOOKUP(A135,[1]image_features!$B$2:$L$286,8,FALSE)</f>
        <v xml:space="preserve"> teal</v>
      </c>
      <c r="R135" t="str">
        <f>VLOOKUP(A135,[1]image_features!$B$2:$L$286,6,FALSE)</f>
        <v xml:space="preserve"> car not found</v>
      </c>
      <c r="S135" t="str">
        <f>VLOOKUP(A135,[1]image_features!$B$2:$L$286,7,FALSE)</f>
        <v>face_not_found</v>
      </c>
      <c r="T135" t="str">
        <f t="shared" si="14"/>
        <v>face_not_found+ car not found</v>
      </c>
      <c r="U135" t="str">
        <f>VLOOKUP(A135,[1]image_features!$B$1:$L$286,11,FALSE)</f>
        <v xml:space="preserve"> south east </v>
      </c>
    </row>
    <row r="136" spans="1:21" x14ac:dyDescent="0.25">
      <c r="A136">
        <v>66247639</v>
      </c>
      <c r="B136">
        <v>2</v>
      </c>
      <c r="C136">
        <v>986</v>
      </c>
      <c r="D136">
        <v>391366</v>
      </c>
      <c r="E136">
        <v>0</v>
      </c>
      <c r="F136">
        <v>405022</v>
      </c>
      <c r="G136">
        <v>22</v>
      </c>
      <c r="H136">
        <v>2</v>
      </c>
      <c r="I136">
        <f t="shared" si="10"/>
        <v>24</v>
      </c>
      <c r="J136">
        <f t="shared" si="11"/>
        <v>2.4344356602851205</v>
      </c>
      <c r="K136">
        <f t="shared" si="12"/>
        <v>5.9256040412619566E-2</v>
      </c>
      <c r="L136">
        <f>VLOOKUP(A136,[1]image_features!$B$1:$L$286,9,)</f>
        <v>300</v>
      </c>
      <c r="M136">
        <f>VLOOKUP(A136,[1]image_features!$B$1:$L$286,10,FALSE)</f>
        <v>250</v>
      </c>
      <c r="N136" t="str">
        <f t="shared" si="13"/>
        <v>300x250</v>
      </c>
      <c r="O136" t="str">
        <f>VLOOKUP(A136,[1]image_features!$B$1:$L$286,4,FALSE)</f>
        <v xml:space="preserve">dynamic </v>
      </c>
      <c r="P136">
        <f>VLOOKUP(A136,[1]image_features!$B$1:$L$286,5,FALSE)</f>
        <v>600</v>
      </c>
      <c r="Q136" t="e">
        <f>VLOOKUP(A136,[1]image_features!$B$2:$L$286,8,FALSE)</f>
        <v>#N/A</v>
      </c>
      <c r="R136" t="e">
        <f>VLOOKUP(A136,[1]image_features!$B$2:$L$286,6,FALSE)</f>
        <v>#N/A</v>
      </c>
      <c r="S136" t="str">
        <f>VLOOKUP(A136,[1]image_features!$B$2:$L$286,7,FALSE)</f>
        <v>face_not_found</v>
      </c>
      <c r="T136" t="e">
        <f t="shared" si="14"/>
        <v>#N/A</v>
      </c>
      <c r="U136" t="e">
        <f>VLOOKUP(A136,[1]image_features!$B$1:$L$286,11,FALSE)</f>
        <v>#N/A</v>
      </c>
    </row>
    <row r="137" spans="1:21" x14ac:dyDescent="0.25">
      <c r="A137">
        <v>66193222</v>
      </c>
      <c r="B137">
        <v>0</v>
      </c>
      <c r="C137">
        <v>51</v>
      </c>
      <c r="D137">
        <v>6498</v>
      </c>
      <c r="E137">
        <v>23500</v>
      </c>
      <c r="F137">
        <v>66453</v>
      </c>
      <c r="G137">
        <v>53</v>
      </c>
      <c r="H137">
        <v>123</v>
      </c>
      <c r="I137">
        <f t="shared" si="10"/>
        <v>176</v>
      </c>
      <c r="J137">
        <f t="shared" si="11"/>
        <v>0.76745970836531086</v>
      </c>
      <c r="K137">
        <f t="shared" si="12"/>
        <v>2.6484884053391116</v>
      </c>
      <c r="L137">
        <f>VLOOKUP(A137,[1]image_features!$B$1:$L$286,9,)</f>
        <v>300</v>
      </c>
      <c r="M137">
        <f>VLOOKUP(A137,[1]image_features!$B$1:$L$286,10,FALSE)</f>
        <v>600</v>
      </c>
      <c r="N137" t="str">
        <f t="shared" si="13"/>
        <v>300x600</v>
      </c>
      <c r="O137" t="str">
        <f>VLOOKUP(A137,[1]image_features!$B$1:$L$286,4,FALSE)</f>
        <v>static</v>
      </c>
      <c r="P137">
        <f>VLOOKUP(A137,[1]image_features!$B$1:$L$286,5,FALSE)</f>
        <v>0</v>
      </c>
      <c r="Q137" t="str">
        <f>VLOOKUP(A137,[1]image_features!$B$2:$L$286,8,FALSE)</f>
        <v xml:space="preserve"> yellow</v>
      </c>
      <c r="R137" t="str">
        <f>VLOOKUP(A137,[1]image_features!$B$2:$L$286,6,FALSE)</f>
        <v xml:space="preserve"> car found</v>
      </c>
      <c r="S137" t="str">
        <f>VLOOKUP(A137,[1]image_features!$B$2:$L$286,7,FALSE)</f>
        <v>face_not_found</v>
      </c>
      <c r="T137" t="str">
        <f t="shared" si="14"/>
        <v>face_not_found+ car found</v>
      </c>
      <c r="U137" t="str">
        <f>VLOOKUP(A137,[1]image_features!$B$1:$L$286,11,FALSE)</f>
        <v xml:space="preserve"> centre </v>
      </c>
    </row>
    <row r="138" spans="1:21" x14ac:dyDescent="0.25">
      <c r="A138">
        <v>66192252</v>
      </c>
      <c r="B138">
        <v>0</v>
      </c>
      <c r="C138">
        <v>11</v>
      </c>
      <c r="D138">
        <v>2666</v>
      </c>
      <c r="E138">
        <v>9471</v>
      </c>
      <c r="F138">
        <v>28598</v>
      </c>
      <c r="G138">
        <v>5</v>
      </c>
      <c r="H138">
        <v>5</v>
      </c>
      <c r="I138">
        <f t="shared" si="10"/>
        <v>10</v>
      </c>
      <c r="J138">
        <f t="shared" si="11"/>
        <v>0.38464228267711026</v>
      </c>
      <c r="K138">
        <f t="shared" si="12"/>
        <v>0.34967480243373661</v>
      </c>
      <c r="L138">
        <f>VLOOKUP(A138,[1]image_features!$B$1:$L$286,9,)</f>
        <v>300</v>
      </c>
      <c r="M138">
        <f>VLOOKUP(A138,[1]image_features!$B$1:$L$286,10,FALSE)</f>
        <v>600</v>
      </c>
      <c r="N138" t="str">
        <f t="shared" si="13"/>
        <v>300x600</v>
      </c>
      <c r="O138" t="str">
        <f>VLOOKUP(A138,[1]image_features!$B$1:$L$286,4,FALSE)</f>
        <v>static</v>
      </c>
      <c r="P138">
        <f>VLOOKUP(A138,[1]image_features!$B$1:$L$286,5,FALSE)</f>
        <v>0</v>
      </c>
      <c r="Q138" t="str">
        <f>VLOOKUP(A138,[1]image_features!$B$2:$L$286,8,FALSE)</f>
        <v xml:space="preserve"> yellow</v>
      </c>
      <c r="R138" t="str">
        <f>VLOOKUP(A138,[1]image_features!$B$2:$L$286,6,FALSE)</f>
        <v xml:space="preserve"> car found</v>
      </c>
      <c r="S138" t="str">
        <f>VLOOKUP(A138,[1]image_features!$B$2:$L$286,7,FALSE)</f>
        <v>face_not_found</v>
      </c>
      <c r="T138" t="str">
        <f t="shared" si="14"/>
        <v>face_not_found+ car found</v>
      </c>
      <c r="U138" t="str">
        <f>VLOOKUP(A138,[1]image_features!$B$1:$L$286,11,FALSE)</f>
        <v xml:space="preserve"> centre </v>
      </c>
    </row>
    <row r="139" spans="1:21" x14ac:dyDescent="0.25">
      <c r="A139">
        <v>66194776</v>
      </c>
      <c r="B139">
        <v>0</v>
      </c>
      <c r="C139">
        <v>7</v>
      </c>
      <c r="D139">
        <v>1942</v>
      </c>
      <c r="E139">
        <v>1302</v>
      </c>
      <c r="F139">
        <v>7019</v>
      </c>
      <c r="G139">
        <v>5</v>
      </c>
      <c r="H139">
        <v>0</v>
      </c>
      <c r="I139">
        <f t="shared" si="10"/>
        <v>5</v>
      </c>
      <c r="J139">
        <f t="shared" si="11"/>
        <v>0.99729306168969933</v>
      </c>
      <c r="K139">
        <f t="shared" si="12"/>
        <v>0.71235218692121383</v>
      </c>
      <c r="L139">
        <f>VLOOKUP(A139,[1]image_features!$B$1:$L$286,9,)</f>
        <v>320</v>
      </c>
      <c r="M139">
        <f>VLOOKUP(A139,[1]image_features!$B$1:$L$286,10,FALSE)</f>
        <v>50</v>
      </c>
      <c r="N139" t="str">
        <f t="shared" si="13"/>
        <v>320x50</v>
      </c>
      <c r="O139" t="str">
        <f>VLOOKUP(A139,[1]image_features!$B$1:$L$286,4,FALSE)</f>
        <v>static</v>
      </c>
      <c r="P139">
        <f>VLOOKUP(A139,[1]image_features!$B$1:$L$286,5,FALSE)</f>
        <v>0</v>
      </c>
      <c r="Q139" t="str">
        <f>VLOOKUP(A139,[1]image_features!$B$2:$L$286,8,FALSE)</f>
        <v xml:space="preserve"> black</v>
      </c>
      <c r="R139" t="str">
        <f>VLOOKUP(A139,[1]image_features!$B$2:$L$286,6,FALSE)</f>
        <v xml:space="preserve"> car not found</v>
      </c>
      <c r="S139" t="str">
        <f>VLOOKUP(A139,[1]image_features!$B$2:$L$286,7,FALSE)</f>
        <v>face_not_found</v>
      </c>
      <c r="T139" t="str">
        <f t="shared" si="14"/>
        <v>face_not_found+ car not found</v>
      </c>
      <c r="U139" t="str">
        <f>VLOOKUP(A139,[1]image_features!$B$1:$L$286,11,FALSE)</f>
        <v xml:space="preserve"> north east </v>
      </c>
    </row>
    <row r="140" spans="1:21" x14ac:dyDescent="0.25">
      <c r="A140">
        <v>66194776</v>
      </c>
      <c r="B140">
        <v>1</v>
      </c>
      <c r="C140">
        <v>123</v>
      </c>
      <c r="D140">
        <v>104993</v>
      </c>
      <c r="E140">
        <v>86098</v>
      </c>
      <c r="F140">
        <v>325309</v>
      </c>
      <c r="G140">
        <v>103</v>
      </c>
      <c r="H140">
        <v>171</v>
      </c>
      <c r="I140">
        <f t="shared" si="10"/>
        <v>274</v>
      </c>
      <c r="J140">
        <f t="shared" si="11"/>
        <v>0.37810205066567476</v>
      </c>
      <c r="K140">
        <f t="shared" si="12"/>
        <v>0.84227611286499915</v>
      </c>
      <c r="L140">
        <f>VLOOKUP(A140,[1]image_features!$B$1:$L$286,9,)</f>
        <v>320</v>
      </c>
      <c r="M140">
        <f>VLOOKUP(A140,[1]image_features!$B$1:$L$286,10,FALSE)</f>
        <v>50</v>
      </c>
      <c r="N140" t="str">
        <f t="shared" si="13"/>
        <v>320x50</v>
      </c>
      <c r="O140" t="str">
        <f>VLOOKUP(A140,[1]image_features!$B$1:$L$286,4,FALSE)</f>
        <v>static</v>
      </c>
      <c r="P140">
        <f>VLOOKUP(A140,[1]image_features!$B$1:$L$286,5,FALSE)</f>
        <v>0</v>
      </c>
      <c r="Q140" t="str">
        <f>VLOOKUP(A140,[1]image_features!$B$2:$L$286,8,FALSE)</f>
        <v xml:space="preserve"> black</v>
      </c>
      <c r="R140" t="str">
        <f>VLOOKUP(A140,[1]image_features!$B$2:$L$286,6,FALSE)</f>
        <v xml:space="preserve"> car not found</v>
      </c>
      <c r="S140" t="str">
        <f>VLOOKUP(A140,[1]image_features!$B$2:$L$286,7,FALSE)</f>
        <v>face_not_found</v>
      </c>
      <c r="T140" t="str">
        <f t="shared" si="14"/>
        <v>face_not_found+ car not found</v>
      </c>
      <c r="U140" t="str">
        <f>VLOOKUP(A140,[1]image_features!$B$1:$L$286,11,FALSE)</f>
        <v xml:space="preserve"> north east </v>
      </c>
    </row>
    <row r="141" spans="1:21" x14ac:dyDescent="0.25">
      <c r="A141">
        <v>66193072</v>
      </c>
      <c r="B141">
        <v>0</v>
      </c>
      <c r="C141">
        <v>106</v>
      </c>
      <c r="D141">
        <v>90564</v>
      </c>
      <c r="E141">
        <v>150604</v>
      </c>
      <c r="F141">
        <v>398248</v>
      </c>
      <c r="G141">
        <v>75</v>
      </c>
      <c r="H141">
        <v>51</v>
      </c>
      <c r="I141">
        <f t="shared" si="10"/>
        <v>126</v>
      </c>
      <c r="J141">
        <f t="shared" si="11"/>
        <v>0.26616580623129305</v>
      </c>
      <c r="K141">
        <f t="shared" si="12"/>
        <v>0.31638576967115967</v>
      </c>
      <c r="L141">
        <f>VLOOKUP(A141,[1]image_features!$B$1:$L$286,9,)</f>
        <v>300</v>
      </c>
      <c r="M141">
        <f>VLOOKUP(A141,[1]image_features!$B$1:$L$286,10,FALSE)</f>
        <v>250</v>
      </c>
      <c r="N141" t="str">
        <f t="shared" si="13"/>
        <v>300x250</v>
      </c>
      <c r="O141" t="str">
        <f>VLOOKUP(A141,[1]image_features!$B$1:$L$286,4,FALSE)</f>
        <v>static</v>
      </c>
      <c r="P141">
        <f>VLOOKUP(A141,[1]image_features!$B$1:$L$286,5,FALSE)</f>
        <v>0</v>
      </c>
      <c r="Q141" t="str">
        <f>VLOOKUP(A141,[1]image_features!$B$2:$L$286,8,FALSE)</f>
        <v xml:space="preserve"> yellow</v>
      </c>
      <c r="R141" t="str">
        <f>VLOOKUP(A141,[1]image_features!$B$2:$L$286,6,FALSE)</f>
        <v xml:space="preserve"> car not found</v>
      </c>
      <c r="S141" t="str">
        <f>VLOOKUP(A141,[1]image_features!$B$2:$L$286,7,FALSE)</f>
        <v>face_not_found</v>
      </c>
      <c r="T141" t="str">
        <f t="shared" si="14"/>
        <v>face_not_found+ car not found</v>
      </c>
      <c r="U141" t="str">
        <f>VLOOKUP(A141,[1]image_features!$B$1:$L$286,11,FALSE)</f>
        <v>north</v>
      </c>
    </row>
    <row r="142" spans="1:21" x14ac:dyDescent="0.25">
      <c r="A142">
        <v>66705794</v>
      </c>
      <c r="B142">
        <v>0</v>
      </c>
      <c r="C142">
        <v>54</v>
      </c>
      <c r="D142">
        <v>439</v>
      </c>
      <c r="E142">
        <v>891</v>
      </c>
      <c r="F142">
        <v>110640</v>
      </c>
      <c r="G142">
        <v>104</v>
      </c>
      <c r="H142">
        <v>51</v>
      </c>
      <c r="I142">
        <f t="shared" si="10"/>
        <v>155</v>
      </c>
      <c r="J142">
        <f t="shared" si="11"/>
        <v>0.48806941431670287</v>
      </c>
      <c r="K142">
        <f t="shared" si="12"/>
        <v>1.4009399855386839</v>
      </c>
      <c r="L142">
        <f>VLOOKUP(A142,[1]image_features!$B$1:$L$286,9,)</f>
        <v>160</v>
      </c>
      <c r="M142">
        <f>VLOOKUP(A142,[1]image_features!$B$1:$L$286,10,FALSE)</f>
        <v>600</v>
      </c>
      <c r="N142" t="str">
        <f t="shared" si="13"/>
        <v>160x600</v>
      </c>
      <c r="O142" t="str">
        <f>VLOOKUP(A142,[1]image_features!$B$1:$L$286,4,FALSE)</f>
        <v xml:space="preserve">dynamic </v>
      </c>
      <c r="P142">
        <f>VLOOKUP(A142,[1]image_features!$B$1:$L$286,5,FALSE)</f>
        <v>4800</v>
      </c>
      <c r="Q142" t="e">
        <f>VLOOKUP(A142,[1]image_features!$B$2:$L$286,8,FALSE)</f>
        <v>#N/A</v>
      </c>
      <c r="R142" t="e">
        <f>VLOOKUP(A142,[1]image_features!$B$2:$L$286,6,FALSE)</f>
        <v>#N/A</v>
      </c>
      <c r="S142" t="str">
        <f>VLOOKUP(A142,[1]image_features!$B$2:$L$286,7,FALSE)</f>
        <v>face_not_found</v>
      </c>
      <c r="T142" t="e">
        <f t="shared" si="14"/>
        <v>#N/A</v>
      </c>
      <c r="U142" t="e">
        <f>VLOOKUP(A142,[1]image_features!$B$1:$L$286,11,FALSE)</f>
        <v>#N/A</v>
      </c>
    </row>
    <row r="143" spans="1:21" x14ac:dyDescent="0.25">
      <c r="A143">
        <v>65275420</v>
      </c>
      <c r="B143">
        <v>0</v>
      </c>
      <c r="C143">
        <v>115</v>
      </c>
      <c r="D143">
        <v>25456</v>
      </c>
      <c r="E143">
        <v>3172</v>
      </c>
      <c r="F143">
        <v>93110</v>
      </c>
      <c r="G143">
        <v>0</v>
      </c>
      <c r="H143">
        <v>0</v>
      </c>
      <c r="I143">
        <f t="shared" si="10"/>
        <v>0</v>
      </c>
      <c r="J143">
        <f t="shared" si="11"/>
        <v>1.2350982708624207</v>
      </c>
      <c r="K143">
        <f t="shared" si="12"/>
        <v>0</v>
      </c>
      <c r="L143">
        <f>VLOOKUP(A143,[1]image_features!$B$1:$L$286,9,)</f>
        <v>300</v>
      </c>
      <c r="M143">
        <f>VLOOKUP(A143,[1]image_features!$B$1:$L$286,10,FALSE)</f>
        <v>250</v>
      </c>
      <c r="N143" t="str">
        <f t="shared" si="13"/>
        <v>300x250</v>
      </c>
      <c r="O143" t="str">
        <f>VLOOKUP(A143,[1]image_features!$B$1:$L$286,4,FALSE)</f>
        <v>static</v>
      </c>
      <c r="P143">
        <f>VLOOKUP(A143,[1]image_features!$B$1:$L$286,5,FALSE)</f>
        <v>0</v>
      </c>
      <c r="Q143" t="str">
        <f>VLOOKUP(A143,[1]image_features!$B$2:$L$286,8,FALSE)</f>
        <v xml:space="preserve"> teal</v>
      </c>
      <c r="R143" t="str">
        <f>VLOOKUP(A143,[1]image_features!$B$2:$L$286,6,FALSE)</f>
        <v xml:space="preserve"> car not found</v>
      </c>
      <c r="S143" t="str">
        <f>VLOOKUP(A143,[1]image_features!$B$2:$L$286,7,FALSE)</f>
        <v>face_not_found</v>
      </c>
      <c r="T143" t="str">
        <f t="shared" si="14"/>
        <v>face_not_found+ car not found</v>
      </c>
      <c r="U143" t="str">
        <f>VLOOKUP(A143,[1]image_features!$B$1:$L$286,11,FALSE)</f>
        <v xml:space="preserve"> north </v>
      </c>
    </row>
    <row r="144" spans="1:21" x14ac:dyDescent="0.25">
      <c r="A144">
        <v>65275486</v>
      </c>
      <c r="B144">
        <v>0</v>
      </c>
      <c r="C144">
        <v>511</v>
      </c>
      <c r="D144">
        <v>3406</v>
      </c>
      <c r="E144">
        <v>2737</v>
      </c>
      <c r="F144">
        <v>41987</v>
      </c>
      <c r="G144">
        <v>0</v>
      </c>
      <c r="H144">
        <v>0</v>
      </c>
      <c r="I144">
        <f t="shared" si="10"/>
        <v>0</v>
      </c>
      <c r="J144">
        <f t="shared" si="11"/>
        <v>12.170433705670803</v>
      </c>
      <c r="K144">
        <f t="shared" si="12"/>
        <v>0</v>
      </c>
      <c r="L144">
        <f>VLOOKUP(A144,[1]image_features!$B$1:$L$286,9,)</f>
        <v>300</v>
      </c>
      <c r="M144">
        <f>VLOOKUP(A144,[1]image_features!$B$1:$L$286,10,FALSE)</f>
        <v>250</v>
      </c>
      <c r="N144" t="str">
        <f t="shared" si="13"/>
        <v>300x250</v>
      </c>
      <c r="O144" t="str">
        <f>VLOOKUP(A144,[1]image_features!$B$1:$L$286,4,FALSE)</f>
        <v>static</v>
      </c>
      <c r="P144">
        <f>VLOOKUP(A144,[1]image_features!$B$1:$L$286,5,FALSE)</f>
        <v>0</v>
      </c>
      <c r="Q144" t="str">
        <f>VLOOKUP(A144,[1]image_features!$B$2:$L$286,8,FALSE)</f>
        <v xml:space="preserve"> teal</v>
      </c>
      <c r="R144" t="str">
        <f>VLOOKUP(A144,[1]image_features!$B$2:$L$286,6,FALSE)</f>
        <v xml:space="preserve"> car not found</v>
      </c>
      <c r="S144" t="str">
        <f>VLOOKUP(A144,[1]image_features!$B$2:$L$286,7,FALSE)</f>
        <v>face_not_found</v>
      </c>
      <c r="T144" t="str">
        <f t="shared" si="14"/>
        <v>face_not_found+ car not found</v>
      </c>
      <c r="U144" t="str">
        <f>VLOOKUP(A144,[1]image_features!$B$1:$L$286,11,FALSE)</f>
        <v xml:space="preserve"> north </v>
      </c>
    </row>
    <row r="145" spans="1:21" x14ac:dyDescent="0.25">
      <c r="A145">
        <v>66247655</v>
      </c>
      <c r="B145">
        <v>2</v>
      </c>
      <c r="C145">
        <v>343</v>
      </c>
      <c r="D145">
        <v>12338</v>
      </c>
      <c r="E145">
        <v>0</v>
      </c>
      <c r="F145">
        <v>38501</v>
      </c>
      <c r="G145">
        <v>140</v>
      </c>
      <c r="H145">
        <v>2</v>
      </c>
      <c r="I145">
        <f t="shared" si="10"/>
        <v>142</v>
      </c>
      <c r="J145">
        <f t="shared" si="11"/>
        <v>8.9088595101425927</v>
      </c>
      <c r="K145">
        <f t="shared" si="12"/>
        <v>3.6882158904963505</v>
      </c>
      <c r="L145">
        <f>VLOOKUP(A145,[1]image_features!$B$1:$L$286,9,)</f>
        <v>728</v>
      </c>
      <c r="M145">
        <f>VLOOKUP(A145,[1]image_features!$B$1:$L$286,10,FALSE)</f>
        <v>90</v>
      </c>
      <c r="N145" t="str">
        <f t="shared" si="13"/>
        <v>728x90</v>
      </c>
      <c r="O145" t="str">
        <f>VLOOKUP(A145,[1]image_features!$B$1:$L$286,4,FALSE)</f>
        <v xml:space="preserve">dynamic </v>
      </c>
      <c r="P145">
        <f>VLOOKUP(A145,[1]image_features!$B$1:$L$286,5,FALSE)</f>
        <v>600</v>
      </c>
      <c r="Q145" t="e">
        <f>VLOOKUP(A145,[1]image_features!$B$2:$L$286,8,FALSE)</f>
        <v>#N/A</v>
      </c>
      <c r="R145" t="e">
        <f>VLOOKUP(A145,[1]image_features!$B$2:$L$286,6,FALSE)</f>
        <v>#N/A</v>
      </c>
      <c r="S145" t="str">
        <f>VLOOKUP(A145,[1]image_features!$B$2:$L$286,7,FALSE)</f>
        <v>face_not_found</v>
      </c>
      <c r="T145" t="e">
        <f t="shared" si="14"/>
        <v>#N/A</v>
      </c>
      <c r="U145" t="e">
        <f>VLOOKUP(A145,[1]image_features!$B$1:$L$286,11,FALSE)</f>
        <v>#N/A</v>
      </c>
    </row>
    <row r="146" spans="1:21" x14ac:dyDescent="0.25">
      <c r="A146">
        <v>65851562</v>
      </c>
      <c r="B146">
        <v>1</v>
      </c>
      <c r="C146">
        <v>0</v>
      </c>
      <c r="D146">
        <v>33</v>
      </c>
      <c r="E146">
        <v>47</v>
      </c>
      <c r="F146">
        <v>110</v>
      </c>
      <c r="G146">
        <v>0</v>
      </c>
      <c r="H146">
        <v>74</v>
      </c>
      <c r="I146">
        <f t="shared" si="10"/>
        <v>74</v>
      </c>
      <c r="J146">
        <f t="shared" si="11"/>
        <v>0</v>
      </c>
      <c r="K146">
        <f t="shared" si="12"/>
        <v>672.72727272727275</v>
      </c>
      <c r="L146">
        <f>VLOOKUP(A146,[1]image_features!$B$1:$L$286,9,)</f>
        <v>728</v>
      </c>
      <c r="M146">
        <f>VLOOKUP(A146,[1]image_features!$B$1:$L$286,10,FALSE)</f>
        <v>90</v>
      </c>
      <c r="N146" t="str">
        <f t="shared" si="13"/>
        <v>728x90</v>
      </c>
      <c r="O146" t="str">
        <f>VLOOKUP(A146,[1]image_features!$B$1:$L$286,4,FALSE)</f>
        <v xml:space="preserve">dynamic </v>
      </c>
      <c r="P146">
        <f>VLOOKUP(A146,[1]image_features!$B$1:$L$286,5,FALSE)</f>
        <v>8600</v>
      </c>
      <c r="Q146" t="e">
        <f>VLOOKUP(A146,[1]image_features!$B$2:$L$286,8,FALSE)</f>
        <v>#N/A</v>
      </c>
      <c r="R146" t="e">
        <f>VLOOKUP(A146,[1]image_features!$B$2:$L$286,6,FALSE)</f>
        <v>#N/A</v>
      </c>
      <c r="S146" t="str">
        <f>VLOOKUP(A146,[1]image_features!$B$2:$L$286,7,FALSE)</f>
        <v>face_not_found</v>
      </c>
      <c r="T146" t="e">
        <f t="shared" si="14"/>
        <v>#N/A</v>
      </c>
      <c r="U146" t="e">
        <f>VLOOKUP(A146,[1]image_features!$B$1:$L$286,11,FALSE)</f>
        <v>#N/A</v>
      </c>
    </row>
    <row r="147" spans="1:21" x14ac:dyDescent="0.25">
      <c r="A147">
        <v>68173444</v>
      </c>
      <c r="B147">
        <v>1</v>
      </c>
      <c r="C147">
        <v>4</v>
      </c>
      <c r="D147">
        <v>2666</v>
      </c>
      <c r="E147">
        <v>683</v>
      </c>
      <c r="F147">
        <v>3990</v>
      </c>
      <c r="G147">
        <v>1</v>
      </c>
      <c r="H147">
        <v>0</v>
      </c>
      <c r="I147">
        <f t="shared" si="10"/>
        <v>1</v>
      </c>
      <c r="J147">
        <f t="shared" si="11"/>
        <v>1.0025062656641603</v>
      </c>
      <c r="K147">
        <f t="shared" si="12"/>
        <v>0.25062656641604009</v>
      </c>
      <c r="L147">
        <f>VLOOKUP(A147,[1]image_features!$B$1:$L$286,9,)</f>
        <v>320</v>
      </c>
      <c r="M147">
        <f>VLOOKUP(A147,[1]image_features!$B$1:$L$286,10,FALSE)</f>
        <v>50</v>
      </c>
      <c r="N147" t="str">
        <f t="shared" si="13"/>
        <v>320x50</v>
      </c>
      <c r="O147" t="str">
        <f>VLOOKUP(A147,[1]image_features!$B$1:$L$286,4,FALSE)</f>
        <v>static</v>
      </c>
      <c r="P147">
        <f>VLOOKUP(A147,[1]image_features!$B$1:$L$286,5,FALSE)</f>
        <v>0</v>
      </c>
      <c r="Q147" t="str">
        <f>VLOOKUP(A147,[1]image_features!$B$2:$L$286,8,FALSE)</f>
        <v xml:space="preserve"> black</v>
      </c>
      <c r="R147" t="str">
        <f>VLOOKUP(A147,[1]image_features!$B$2:$L$286,6,FALSE)</f>
        <v xml:space="preserve"> car not found</v>
      </c>
      <c r="S147" t="str">
        <f>VLOOKUP(A147,[1]image_features!$B$2:$L$286,7,FALSE)</f>
        <v>face_not_found</v>
      </c>
      <c r="T147" t="str">
        <f t="shared" si="14"/>
        <v>face_not_found+ car not found</v>
      </c>
      <c r="U147" t="str">
        <f>VLOOKUP(A147,[1]image_features!$B$1:$L$286,11,FALSE)</f>
        <v xml:space="preserve"> north east </v>
      </c>
    </row>
    <row r="148" spans="1:21" x14ac:dyDescent="0.25">
      <c r="A148">
        <v>63841816</v>
      </c>
      <c r="B148">
        <v>1</v>
      </c>
      <c r="C148">
        <v>167</v>
      </c>
      <c r="D148">
        <v>99286</v>
      </c>
      <c r="E148">
        <v>79196</v>
      </c>
      <c r="F148">
        <v>293720</v>
      </c>
      <c r="G148">
        <v>132</v>
      </c>
      <c r="H148">
        <v>37</v>
      </c>
      <c r="I148">
        <f t="shared" si="10"/>
        <v>169</v>
      </c>
      <c r="J148">
        <f t="shared" si="11"/>
        <v>0.56856870488901001</v>
      </c>
      <c r="K148">
        <f t="shared" si="12"/>
        <v>0.57537791093558499</v>
      </c>
      <c r="L148">
        <f>VLOOKUP(A148,[1]image_features!$B$1:$L$286,9,)</f>
        <v>320</v>
      </c>
      <c r="M148">
        <f>VLOOKUP(A148,[1]image_features!$B$1:$L$286,10,FALSE)</f>
        <v>50</v>
      </c>
      <c r="N148" t="str">
        <f t="shared" si="13"/>
        <v>320x50</v>
      </c>
      <c r="O148" t="str">
        <f>VLOOKUP(A148,[1]image_features!$B$1:$L$286,4,FALSE)</f>
        <v xml:space="preserve">dynamic </v>
      </c>
      <c r="P148">
        <f>VLOOKUP(A148,[1]image_features!$B$1:$L$286,5,FALSE)</f>
        <v>6000</v>
      </c>
      <c r="Q148" t="e">
        <f>VLOOKUP(A148,[1]image_features!$B$2:$L$286,8,FALSE)</f>
        <v>#N/A</v>
      </c>
      <c r="R148" t="e">
        <f>VLOOKUP(A148,[1]image_features!$B$2:$L$286,6,FALSE)</f>
        <v>#N/A</v>
      </c>
      <c r="S148" t="str">
        <f>VLOOKUP(A148,[1]image_features!$B$2:$L$286,7,FALSE)</f>
        <v>face_not_found</v>
      </c>
      <c r="T148" t="e">
        <f t="shared" si="14"/>
        <v>#N/A</v>
      </c>
      <c r="U148" t="e">
        <f>VLOOKUP(A148,[1]image_features!$B$1:$L$286,11,FALSE)</f>
        <v>#N/A</v>
      </c>
    </row>
    <row r="149" spans="1:21" x14ac:dyDescent="0.25">
      <c r="A149">
        <v>66194858</v>
      </c>
      <c r="B149">
        <v>0</v>
      </c>
      <c r="C149">
        <v>40</v>
      </c>
      <c r="D149">
        <v>4259</v>
      </c>
      <c r="E149">
        <v>2776</v>
      </c>
      <c r="F149">
        <v>19324</v>
      </c>
      <c r="G149">
        <v>26</v>
      </c>
      <c r="H149">
        <v>4</v>
      </c>
      <c r="I149">
        <f t="shared" si="10"/>
        <v>30</v>
      </c>
      <c r="J149">
        <f t="shared" si="11"/>
        <v>2.0699648105982198</v>
      </c>
      <c r="K149">
        <f t="shared" si="12"/>
        <v>1.552473607948665</v>
      </c>
      <c r="L149">
        <f>VLOOKUP(A149,[1]image_features!$B$1:$L$286,9,)</f>
        <v>320</v>
      </c>
      <c r="M149">
        <f>VLOOKUP(A149,[1]image_features!$B$1:$L$286,10,FALSE)</f>
        <v>50</v>
      </c>
      <c r="N149" t="str">
        <f t="shared" si="13"/>
        <v>320x50</v>
      </c>
      <c r="O149" t="str">
        <f>VLOOKUP(A149,[1]image_features!$B$1:$L$286,4,FALSE)</f>
        <v>static</v>
      </c>
      <c r="P149">
        <f>VLOOKUP(A149,[1]image_features!$B$1:$L$286,5,FALSE)</f>
        <v>0</v>
      </c>
      <c r="Q149" t="str">
        <f>VLOOKUP(A149,[1]image_features!$B$2:$L$286,8,FALSE)</f>
        <v xml:space="preserve"> black</v>
      </c>
      <c r="R149" t="str">
        <f>VLOOKUP(A149,[1]image_features!$B$2:$L$286,6,FALSE)</f>
        <v xml:space="preserve"> car not found</v>
      </c>
      <c r="S149" t="str">
        <f>VLOOKUP(A149,[1]image_features!$B$2:$L$286,7,FALSE)</f>
        <v>face_not_found</v>
      </c>
      <c r="T149" t="str">
        <f t="shared" si="14"/>
        <v>face_not_found+ car not found</v>
      </c>
      <c r="U149" t="str">
        <f>VLOOKUP(A149,[1]image_features!$B$1:$L$286,11,FALSE)</f>
        <v xml:space="preserve"> north east </v>
      </c>
    </row>
    <row r="150" spans="1:21" x14ac:dyDescent="0.25">
      <c r="A150">
        <v>66193227</v>
      </c>
      <c r="B150">
        <v>0</v>
      </c>
      <c r="C150">
        <v>49</v>
      </c>
      <c r="D150">
        <v>2366</v>
      </c>
      <c r="E150">
        <v>2055</v>
      </c>
      <c r="F150">
        <v>36166</v>
      </c>
      <c r="G150">
        <v>51</v>
      </c>
      <c r="H150">
        <v>98</v>
      </c>
      <c r="I150">
        <f t="shared" si="10"/>
        <v>149</v>
      </c>
      <c r="J150">
        <f t="shared" si="11"/>
        <v>1.3548636841232096</v>
      </c>
      <c r="K150">
        <f t="shared" si="12"/>
        <v>4.1198916109052703</v>
      </c>
      <c r="L150">
        <f>VLOOKUP(A150,[1]image_features!$B$1:$L$286,9,)</f>
        <v>320</v>
      </c>
      <c r="M150">
        <f>VLOOKUP(A150,[1]image_features!$B$1:$L$286,10,FALSE)</f>
        <v>50</v>
      </c>
      <c r="N150" t="str">
        <f t="shared" si="13"/>
        <v>320x50</v>
      </c>
      <c r="O150" t="str">
        <f>VLOOKUP(A150,[1]image_features!$B$1:$L$286,4,FALSE)</f>
        <v>static</v>
      </c>
      <c r="P150">
        <f>VLOOKUP(A150,[1]image_features!$B$1:$L$286,5,FALSE)</f>
        <v>0</v>
      </c>
      <c r="Q150" t="str">
        <f>VLOOKUP(A150,[1]image_features!$B$2:$L$286,8,FALSE)</f>
        <v xml:space="preserve"> yellow</v>
      </c>
      <c r="R150" t="str">
        <f>VLOOKUP(A150,[1]image_features!$B$2:$L$286,6,FALSE)</f>
        <v xml:space="preserve"> car not found</v>
      </c>
      <c r="S150" t="str">
        <f>VLOOKUP(A150,[1]image_features!$B$2:$L$286,7,FALSE)</f>
        <v>face_not_found</v>
      </c>
      <c r="T150" t="str">
        <f t="shared" si="14"/>
        <v>face_not_found+ car not found</v>
      </c>
      <c r="U150" t="str">
        <f>VLOOKUP(A150,[1]image_features!$B$1:$L$286,11,FALSE)</f>
        <v>north</v>
      </c>
    </row>
    <row r="151" spans="1:21" x14ac:dyDescent="0.25">
      <c r="A151">
        <v>66193248</v>
      </c>
      <c r="B151">
        <v>0</v>
      </c>
      <c r="C151">
        <v>164</v>
      </c>
      <c r="D151">
        <v>93340</v>
      </c>
      <c r="E151">
        <v>39077</v>
      </c>
      <c r="F151">
        <v>248498</v>
      </c>
      <c r="G151">
        <v>131</v>
      </c>
      <c r="H151">
        <v>344</v>
      </c>
      <c r="I151">
        <f t="shared" si="10"/>
        <v>475</v>
      </c>
      <c r="J151">
        <f t="shared" si="11"/>
        <v>0.65996507014140959</v>
      </c>
      <c r="K151">
        <f t="shared" si="12"/>
        <v>1.911484197055912</v>
      </c>
      <c r="L151">
        <f>VLOOKUP(A151,[1]image_features!$B$1:$L$286,9,)</f>
        <v>160</v>
      </c>
      <c r="M151">
        <f>VLOOKUP(A151,[1]image_features!$B$1:$L$286,10,FALSE)</f>
        <v>600</v>
      </c>
      <c r="N151" t="str">
        <f t="shared" si="13"/>
        <v>160x600</v>
      </c>
      <c r="O151" t="str">
        <f>VLOOKUP(A151,[1]image_features!$B$1:$L$286,4,FALSE)</f>
        <v>static</v>
      </c>
      <c r="P151">
        <f>VLOOKUP(A151,[1]image_features!$B$1:$L$286,5,FALSE)</f>
        <v>0</v>
      </c>
      <c r="Q151" t="str">
        <f>VLOOKUP(A151,[1]image_features!$B$2:$L$286,8,FALSE)</f>
        <v xml:space="preserve"> yellow</v>
      </c>
      <c r="R151" t="str">
        <f>VLOOKUP(A151,[1]image_features!$B$2:$L$286,6,FALSE)</f>
        <v xml:space="preserve"> car not found</v>
      </c>
      <c r="S151" t="str">
        <f>VLOOKUP(A151,[1]image_features!$B$2:$L$286,7,FALSE)</f>
        <v>face_not_found</v>
      </c>
      <c r="T151" t="str">
        <f t="shared" si="14"/>
        <v>face_not_found+ car not found</v>
      </c>
      <c r="U151" t="str">
        <f>VLOOKUP(A151,[1]image_features!$B$1:$L$286,11,FALSE)</f>
        <v xml:space="preserve"> centre </v>
      </c>
    </row>
    <row r="152" spans="1:21" x14ac:dyDescent="0.25">
      <c r="A152">
        <v>66193656</v>
      </c>
      <c r="B152">
        <v>0</v>
      </c>
      <c r="C152">
        <v>878</v>
      </c>
      <c r="D152">
        <v>26524</v>
      </c>
      <c r="E152">
        <v>30468</v>
      </c>
      <c r="F152">
        <v>1691171</v>
      </c>
      <c r="G152">
        <v>651</v>
      </c>
      <c r="H152">
        <v>173</v>
      </c>
      <c r="I152">
        <f t="shared" si="10"/>
        <v>824</v>
      </c>
      <c r="J152">
        <f t="shared" si="11"/>
        <v>0.51916689678335304</v>
      </c>
      <c r="K152">
        <f t="shared" si="12"/>
        <v>0.48723635871239512</v>
      </c>
      <c r="L152">
        <f>VLOOKUP(A152,[1]image_features!$B$1:$L$286,9,)</f>
        <v>160</v>
      </c>
      <c r="M152">
        <f>VLOOKUP(A152,[1]image_features!$B$1:$L$286,10,FALSE)</f>
        <v>600</v>
      </c>
      <c r="N152" t="str">
        <f t="shared" si="13"/>
        <v>160x600</v>
      </c>
      <c r="O152" t="str">
        <f>VLOOKUP(A152,[1]image_features!$B$1:$L$286,4,FALSE)</f>
        <v>static</v>
      </c>
      <c r="P152">
        <f>VLOOKUP(A152,[1]image_features!$B$1:$L$286,5,FALSE)</f>
        <v>0</v>
      </c>
      <c r="Q152" t="str">
        <f>VLOOKUP(A152,[1]image_features!$B$2:$L$286,8,FALSE)</f>
        <v xml:space="preserve"> yellow</v>
      </c>
      <c r="R152" t="str">
        <f>VLOOKUP(A152,[1]image_features!$B$2:$L$286,6,FALSE)</f>
        <v xml:space="preserve"> car not found</v>
      </c>
      <c r="S152" t="str">
        <f>VLOOKUP(A152,[1]image_features!$B$2:$L$286,7,FALSE)</f>
        <v>face_not_found</v>
      </c>
      <c r="T152" t="str">
        <f t="shared" si="14"/>
        <v>face_not_found+ car not found</v>
      </c>
      <c r="U152" t="str">
        <f>VLOOKUP(A152,[1]image_features!$B$1:$L$286,11,FALSE)</f>
        <v>north east</v>
      </c>
    </row>
    <row r="153" spans="1:21" x14ac:dyDescent="0.25">
      <c r="A153">
        <v>66193075</v>
      </c>
      <c r="B153">
        <v>0</v>
      </c>
      <c r="C153">
        <v>26</v>
      </c>
      <c r="D153">
        <v>47398</v>
      </c>
      <c r="E153">
        <v>79740</v>
      </c>
      <c r="F153">
        <v>188064</v>
      </c>
      <c r="G153">
        <v>20</v>
      </c>
      <c r="H153">
        <v>43</v>
      </c>
      <c r="I153">
        <f t="shared" si="10"/>
        <v>63</v>
      </c>
      <c r="J153">
        <f t="shared" si="11"/>
        <v>0.13825080823549429</v>
      </c>
      <c r="K153">
        <f t="shared" si="12"/>
        <v>0.33499234303215925</v>
      </c>
      <c r="L153">
        <f>VLOOKUP(A153,[1]image_features!$B$1:$L$286,9,)</f>
        <v>728</v>
      </c>
      <c r="M153">
        <f>VLOOKUP(A153,[1]image_features!$B$1:$L$286,10,FALSE)</f>
        <v>90</v>
      </c>
      <c r="N153" t="str">
        <f t="shared" si="13"/>
        <v>728x90</v>
      </c>
      <c r="O153" t="str">
        <f>VLOOKUP(A153,[1]image_features!$B$1:$L$286,4,FALSE)</f>
        <v>static</v>
      </c>
      <c r="P153">
        <f>VLOOKUP(A153,[1]image_features!$B$1:$L$286,5,FALSE)</f>
        <v>0</v>
      </c>
      <c r="Q153" t="str">
        <f>VLOOKUP(A153,[1]image_features!$B$2:$L$286,8,FALSE)</f>
        <v xml:space="preserve"> yellow</v>
      </c>
      <c r="R153" t="str">
        <f>VLOOKUP(A153,[1]image_features!$B$2:$L$286,6,FALSE)</f>
        <v xml:space="preserve"> car not found</v>
      </c>
      <c r="S153" t="str">
        <f>VLOOKUP(A153,[1]image_features!$B$2:$L$286,7,FALSE)</f>
        <v>face_not_found</v>
      </c>
      <c r="T153" t="str">
        <f t="shared" si="14"/>
        <v>face_not_found+ car not found</v>
      </c>
      <c r="U153" t="str">
        <f>VLOOKUP(A153,[1]image_features!$B$1:$L$286,11,FALSE)</f>
        <v xml:space="preserve"> north </v>
      </c>
    </row>
    <row r="154" spans="1:21" x14ac:dyDescent="0.25">
      <c r="A154">
        <v>66705808</v>
      </c>
      <c r="B154">
        <v>1</v>
      </c>
      <c r="C154">
        <v>36</v>
      </c>
      <c r="D154">
        <v>26658</v>
      </c>
      <c r="E154">
        <v>22855</v>
      </c>
      <c r="F154">
        <v>86470</v>
      </c>
      <c r="G154">
        <v>66</v>
      </c>
      <c r="H154">
        <v>75</v>
      </c>
      <c r="I154">
        <f t="shared" si="10"/>
        <v>141</v>
      </c>
      <c r="J154">
        <f t="shared" si="11"/>
        <v>0.41632936278478083</v>
      </c>
      <c r="K154">
        <f t="shared" si="12"/>
        <v>1.6306233375737249</v>
      </c>
      <c r="L154">
        <f>VLOOKUP(A154,[1]image_features!$B$1:$L$286,9,)</f>
        <v>320</v>
      </c>
      <c r="M154">
        <f>VLOOKUP(A154,[1]image_features!$B$1:$L$286,10,FALSE)</f>
        <v>50</v>
      </c>
      <c r="N154" t="str">
        <f t="shared" si="13"/>
        <v>320x50</v>
      </c>
      <c r="O154" t="str">
        <f>VLOOKUP(A154,[1]image_features!$B$1:$L$286,4,FALSE)</f>
        <v xml:space="preserve">dynamic </v>
      </c>
      <c r="P154">
        <f>VLOOKUP(A154,[1]image_features!$B$1:$L$286,5,FALSE)</f>
        <v>5000</v>
      </c>
      <c r="Q154" t="e">
        <f>VLOOKUP(A154,[1]image_features!$B$2:$L$286,8,FALSE)</f>
        <v>#N/A</v>
      </c>
      <c r="R154" t="e">
        <f>VLOOKUP(A154,[1]image_features!$B$2:$L$286,6,FALSE)</f>
        <v>#N/A</v>
      </c>
      <c r="S154" t="str">
        <f>VLOOKUP(A154,[1]image_features!$B$2:$L$286,7,FALSE)</f>
        <v>face_not_found</v>
      </c>
      <c r="T154" t="e">
        <f t="shared" si="14"/>
        <v>#N/A</v>
      </c>
      <c r="U154" t="e">
        <f>VLOOKUP(A154,[1]image_features!$B$1:$L$286,11,FALSE)</f>
        <v>#N/A</v>
      </c>
    </row>
    <row r="155" spans="1:21" x14ac:dyDescent="0.25">
      <c r="A155">
        <v>66195037</v>
      </c>
      <c r="B155">
        <v>1</v>
      </c>
      <c r="C155">
        <v>554</v>
      </c>
      <c r="D155">
        <v>54296</v>
      </c>
      <c r="E155">
        <v>314460</v>
      </c>
      <c r="F155">
        <v>541980</v>
      </c>
      <c r="G155">
        <v>321</v>
      </c>
      <c r="H155">
        <v>1782</v>
      </c>
      <c r="I155">
        <f t="shared" si="10"/>
        <v>2103</v>
      </c>
      <c r="J155">
        <f t="shared" si="11"/>
        <v>1.0221779401453928</v>
      </c>
      <c r="K155">
        <f t="shared" si="12"/>
        <v>3.880216982176464</v>
      </c>
      <c r="L155">
        <f>VLOOKUP(A155,[1]image_features!$B$1:$L$286,9,)</f>
        <v>300</v>
      </c>
      <c r="M155">
        <f>VLOOKUP(A155,[1]image_features!$B$1:$L$286,10,FALSE)</f>
        <v>250</v>
      </c>
      <c r="N155" t="str">
        <f t="shared" si="13"/>
        <v>300x250</v>
      </c>
      <c r="O155" t="str">
        <f>VLOOKUP(A155,[1]image_features!$B$1:$L$286,4,FALSE)</f>
        <v>static</v>
      </c>
      <c r="P155">
        <f>VLOOKUP(A155,[1]image_features!$B$1:$L$286,5,FALSE)</f>
        <v>0</v>
      </c>
      <c r="Q155" t="str">
        <f>VLOOKUP(A155,[1]image_features!$B$2:$L$286,8,FALSE)</f>
        <v xml:space="preserve"> yellow</v>
      </c>
      <c r="R155" t="str">
        <f>VLOOKUP(A155,[1]image_features!$B$2:$L$286,6,FALSE)</f>
        <v xml:space="preserve"> car not found</v>
      </c>
      <c r="S155" t="str">
        <f>VLOOKUP(A155,[1]image_features!$B$2:$L$286,7,FALSE)</f>
        <v>face_not_found</v>
      </c>
      <c r="T155" t="str">
        <f t="shared" si="14"/>
        <v>face_not_found+ car not found</v>
      </c>
      <c r="U155" t="str">
        <f>VLOOKUP(A155,[1]image_features!$B$1:$L$286,11,FALSE)</f>
        <v>north</v>
      </c>
    </row>
    <row r="156" spans="1:21" x14ac:dyDescent="0.25">
      <c r="A156">
        <v>66194049</v>
      </c>
      <c r="B156">
        <v>0</v>
      </c>
      <c r="C156">
        <v>81</v>
      </c>
      <c r="D156">
        <v>105598</v>
      </c>
      <c r="E156">
        <v>134803</v>
      </c>
      <c r="F156">
        <v>494273</v>
      </c>
      <c r="G156">
        <v>59</v>
      </c>
      <c r="H156">
        <v>239</v>
      </c>
      <c r="I156">
        <f t="shared" si="10"/>
        <v>298</v>
      </c>
      <c r="J156">
        <f t="shared" si="11"/>
        <v>0.16387704770440628</v>
      </c>
      <c r="K156">
        <f t="shared" si="12"/>
        <v>0.60290568167793912</v>
      </c>
      <c r="L156">
        <f>VLOOKUP(A156,[1]image_features!$B$1:$L$286,9,)</f>
        <v>300</v>
      </c>
      <c r="M156">
        <f>VLOOKUP(A156,[1]image_features!$B$1:$L$286,10,FALSE)</f>
        <v>250</v>
      </c>
      <c r="N156" t="str">
        <f t="shared" si="13"/>
        <v>300x250</v>
      </c>
      <c r="O156" t="str">
        <f>VLOOKUP(A156,[1]image_features!$B$1:$L$286,4,FALSE)</f>
        <v>static</v>
      </c>
      <c r="P156">
        <f>VLOOKUP(A156,[1]image_features!$B$1:$L$286,5,FALSE)</f>
        <v>0</v>
      </c>
      <c r="Q156" t="str">
        <f>VLOOKUP(A156,[1]image_features!$B$2:$L$286,8,FALSE)</f>
        <v xml:space="preserve"> yellow</v>
      </c>
      <c r="R156" t="str">
        <f>VLOOKUP(A156,[1]image_features!$B$2:$L$286,6,FALSE)</f>
        <v xml:space="preserve"> car not found</v>
      </c>
      <c r="S156" t="str">
        <f>VLOOKUP(A156,[1]image_features!$B$2:$L$286,7,FALSE)</f>
        <v>face_not_found</v>
      </c>
      <c r="T156" t="str">
        <f t="shared" si="14"/>
        <v>face_not_found+ car not found</v>
      </c>
      <c r="U156" t="str">
        <f>VLOOKUP(A156,[1]image_features!$B$1:$L$286,11,FALSE)</f>
        <v>north west</v>
      </c>
    </row>
    <row r="157" spans="1:21" x14ac:dyDescent="0.25">
      <c r="A157">
        <v>66192151</v>
      </c>
      <c r="B157">
        <v>1</v>
      </c>
      <c r="C157">
        <v>69</v>
      </c>
      <c r="D157">
        <v>52792</v>
      </c>
      <c r="E157">
        <v>23705</v>
      </c>
      <c r="F157">
        <v>128472</v>
      </c>
      <c r="G157">
        <v>66</v>
      </c>
      <c r="H157">
        <v>53</v>
      </c>
      <c r="I157">
        <f t="shared" si="10"/>
        <v>119</v>
      </c>
      <c r="J157">
        <f t="shared" si="11"/>
        <v>0.53708201008780132</v>
      </c>
      <c r="K157">
        <f t="shared" si="12"/>
        <v>0.92627187247026588</v>
      </c>
      <c r="L157">
        <f>VLOOKUP(A157,[1]image_features!$B$1:$L$286,9,)</f>
        <v>320</v>
      </c>
      <c r="M157">
        <f>VLOOKUP(A157,[1]image_features!$B$1:$L$286,10,FALSE)</f>
        <v>50</v>
      </c>
      <c r="N157" t="str">
        <f t="shared" si="13"/>
        <v>320x50</v>
      </c>
      <c r="O157" t="str">
        <f>VLOOKUP(A157,[1]image_features!$B$1:$L$286,4,FALSE)</f>
        <v>static</v>
      </c>
      <c r="P157">
        <f>VLOOKUP(A157,[1]image_features!$B$1:$L$286,5,FALSE)</f>
        <v>0</v>
      </c>
      <c r="Q157" t="str">
        <f>VLOOKUP(A157,[1]image_features!$B$2:$L$286,8,FALSE)</f>
        <v xml:space="preserve"> yellow</v>
      </c>
      <c r="R157" t="str">
        <f>VLOOKUP(A157,[1]image_features!$B$2:$L$286,6,FALSE)</f>
        <v xml:space="preserve"> car not found</v>
      </c>
      <c r="S157" t="str">
        <f>VLOOKUP(A157,[1]image_features!$B$2:$L$286,7,FALSE)</f>
        <v>face_not_found</v>
      </c>
      <c r="T157" t="str">
        <f t="shared" si="14"/>
        <v>face_not_found+ car not found</v>
      </c>
      <c r="U157" t="str">
        <f>VLOOKUP(A157,[1]image_features!$B$1:$L$286,11,FALSE)</f>
        <v>north</v>
      </c>
    </row>
    <row r="158" spans="1:21" x14ac:dyDescent="0.25">
      <c r="A158">
        <v>66191425</v>
      </c>
      <c r="B158">
        <v>1</v>
      </c>
      <c r="C158">
        <v>232</v>
      </c>
      <c r="D158">
        <v>69736</v>
      </c>
      <c r="E158">
        <v>35128</v>
      </c>
      <c r="F158">
        <v>226450</v>
      </c>
      <c r="G158">
        <v>186</v>
      </c>
      <c r="H158">
        <v>77</v>
      </c>
      <c r="I158">
        <f t="shared" si="10"/>
        <v>263</v>
      </c>
      <c r="J158">
        <f t="shared" si="11"/>
        <v>1.0245087215720912</v>
      </c>
      <c r="K158">
        <f t="shared" si="12"/>
        <v>1.1614042835062928</v>
      </c>
      <c r="L158">
        <f>VLOOKUP(A158,[1]image_features!$B$1:$L$286,9,)</f>
        <v>320</v>
      </c>
      <c r="M158">
        <f>VLOOKUP(A158,[1]image_features!$B$1:$L$286,10,FALSE)</f>
        <v>50</v>
      </c>
      <c r="N158" t="str">
        <f t="shared" si="13"/>
        <v>320x50</v>
      </c>
      <c r="O158" t="str">
        <f>VLOOKUP(A158,[1]image_features!$B$1:$L$286,4,FALSE)</f>
        <v>static</v>
      </c>
      <c r="P158">
        <f>VLOOKUP(A158,[1]image_features!$B$1:$L$286,5,FALSE)</f>
        <v>0</v>
      </c>
      <c r="Q158" t="str">
        <f>VLOOKUP(A158,[1]image_features!$B$2:$L$286,8,FALSE)</f>
        <v xml:space="preserve"> yellow</v>
      </c>
      <c r="R158" t="str">
        <f>VLOOKUP(A158,[1]image_features!$B$2:$L$286,6,FALSE)</f>
        <v xml:space="preserve"> car not found</v>
      </c>
      <c r="S158" t="str">
        <f>VLOOKUP(A158,[1]image_features!$B$2:$L$286,7,FALSE)</f>
        <v>face_not_found</v>
      </c>
      <c r="T158" t="str">
        <f t="shared" si="14"/>
        <v>face_not_found+ car not found</v>
      </c>
      <c r="U158" t="str">
        <f>VLOOKUP(A158,[1]image_features!$B$1:$L$286,11,FALSE)</f>
        <v>west</v>
      </c>
    </row>
    <row r="159" spans="1:21" x14ac:dyDescent="0.25">
      <c r="A159">
        <v>66191425</v>
      </c>
      <c r="B159">
        <v>0</v>
      </c>
      <c r="C159">
        <v>20</v>
      </c>
      <c r="D159">
        <v>3334</v>
      </c>
      <c r="E159">
        <v>1795</v>
      </c>
      <c r="F159">
        <v>7540</v>
      </c>
      <c r="G159">
        <v>19</v>
      </c>
      <c r="H159">
        <v>4</v>
      </c>
      <c r="I159">
        <f t="shared" si="10"/>
        <v>23</v>
      </c>
      <c r="J159">
        <f t="shared" si="11"/>
        <v>2.6525198938992043</v>
      </c>
      <c r="K159">
        <f t="shared" si="12"/>
        <v>3.0503978779840848</v>
      </c>
      <c r="L159">
        <f>VLOOKUP(A159,[1]image_features!$B$1:$L$286,9,)</f>
        <v>320</v>
      </c>
      <c r="M159">
        <f>VLOOKUP(A159,[1]image_features!$B$1:$L$286,10,FALSE)</f>
        <v>50</v>
      </c>
      <c r="N159" t="str">
        <f t="shared" si="13"/>
        <v>320x50</v>
      </c>
      <c r="O159" t="str">
        <f>VLOOKUP(A159,[1]image_features!$B$1:$L$286,4,FALSE)</f>
        <v>static</v>
      </c>
      <c r="P159">
        <f>VLOOKUP(A159,[1]image_features!$B$1:$L$286,5,FALSE)</f>
        <v>0</v>
      </c>
      <c r="Q159" t="str">
        <f>VLOOKUP(A159,[1]image_features!$B$2:$L$286,8,FALSE)</f>
        <v xml:space="preserve"> yellow</v>
      </c>
      <c r="R159" t="str">
        <f>VLOOKUP(A159,[1]image_features!$B$2:$L$286,6,FALSE)</f>
        <v xml:space="preserve"> car not found</v>
      </c>
      <c r="S159" t="str">
        <f>VLOOKUP(A159,[1]image_features!$B$2:$L$286,7,FALSE)</f>
        <v>face_not_found</v>
      </c>
      <c r="T159" t="str">
        <f t="shared" si="14"/>
        <v>face_not_found+ car not found</v>
      </c>
      <c r="U159" t="str">
        <f>VLOOKUP(A159,[1]image_features!$B$1:$L$286,11,FALSE)</f>
        <v>west</v>
      </c>
    </row>
    <row r="160" spans="1:21" x14ac:dyDescent="0.25">
      <c r="A160">
        <v>67664851</v>
      </c>
      <c r="B160">
        <v>1</v>
      </c>
      <c r="C160">
        <v>7</v>
      </c>
      <c r="D160">
        <v>161</v>
      </c>
      <c r="E160">
        <v>4143</v>
      </c>
      <c r="F160">
        <v>4321</v>
      </c>
      <c r="G160">
        <v>0</v>
      </c>
      <c r="H160">
        <v>0</v>
      </c>
      <c r="I160">
        <f t="shared" si="10"/>
        <v>0</v>
      </c>
      <c r="J160">
        <f t="shared" si="11"/>
        <v>1.6199953714417958</v>
      </c>
      <c r="K160">
        <f t="shared" si="12"/>
        <v>0</v>
      </c>
      <c r="L160">
        <f>VLOOKUP(A160,[1]image_features!$B$1:$L$286,9,)</f>
        <v>336</v>
      </c>
      <c r="M160">
        <f>VLOOKUP(A160,[1]image_features!$B$1:$L$286,10,FALSE)</f>
        <v>280</v>
      </c>
      <c r="N160" t="str">
        <f t="shared" si="13"/>
        <v>336x280</v>
      </c>
      <c r="O160" t="str">
        <f>VLOOKUP(A160,[1]image_features!$B$1:$L$286,4,FALSE)</f>
        <v>static</v>
      </c>
      <c r="P160">
        <f>VLOOKUP(A160,[1]image_features!$B$1:$L$286,5,FALSE)</f>
        <v>0</v>
      </c>
      <c r="Q160" t="str">
        <f>VLOOKUP(A160,[1]image_features!$B$2:$L$286,8,FALSE)</f>
        <v xml:space="preserve"> olive</v>
      </c>
      <c r="R160" t="str">
        <f>VLOOKUP(A160,[1]image_features!$B$2:$L$286,6,FALSE)</f>
        <v xml:space="preserve"> car found</v>
      </c>
      <c r="S160" t="str">
        <f>VLOOKUP(A160,[1]image_features!$B$2:$L$286,7,FALSE)</f>
        <v>face_not_found</v>
      </c>
      <c r="T160" t="str">
        <f t="shared" si="14"/>
        <v>face_not_found+ car found</v>
      </c>
      <c r="U160" t="str">
        <f>VLOOKUP(A160,[1]image_features!$B$1:$L$286,11,FALSE)</f>
        <v>south west</v>
      </c>
    </row>
    <row r="161" spans="1:21" x14ac:dyDescent="0.25">
      <c r="A161">
        <v>65399644</v>
      </c>
      <c r="B161">
        <v>0</v>
      </c>
      <c r="C161">
        <v>2</v>
      </c>
      <c r="D161">
        <v>10</v>
      </c>
      <c r="E161">
        <v>58</v>
      </c>
      <c r="F161">
        <v>544</v>
      </c>
      <c r="G161">
        <v>0</v>
      </c>
      <c r="H161">
        <v>0</v>
      </c>
      <c r="I161">
        <f t="shared" si="10"/>
        <v>0</v>
      </c>
      <c r="J161">
        <f t="shared" si="11"/>
        <v>3.6764705882352939</v>
      </c>
      <c r="K161">
        <f t="shared" si="12"/>
        <v>0</v>
      </c>
      <c r="L161">
        <f>VLOOKUP(A161,[1]image_features!$B$1:$L$286,9,)</f>
        <v>300</v>
      </c>
      <c r="M161">
        <f>VLOOKUP(A161,[1]image_features!$B$1:$L$286,10,FALSE)</f>
        <v>50</v>
      </c>
      <c r="N161" t="str">
        <f t="shared" si="13"/>
        <v>300x50</v>
      </c>
      <c r="O161" t="str">
        <f>VLOOKUP(A161,[1]image_features!$B$1:$L$286,4,FALSE)</f>
        <v>static</v>
      </c>
      <c r="P161">
        <f>VLOOKUP(A161,[1]image_features!$B$1:$L$286,5,FALSE)</f>
        <v>0</v>
      </c>
      <c r="Q161" t="str">
        <f>VLOOKUP(A161,[1]image_features!$B$2:$L$286,8,FALSE)</f>
        <v xml:space="preserve"> teal</v>
      </c>
      <c r="R161" t="str">
        <f>VLOOKUP(A161,[1]image_features!$B$2:$L$286,6,FALSE)</f>
        <v xml:space="preserve"> car not found</v>
      </c>
      <c r="S161" t="str">
        <f>VLOOKUP(A161,[1]image_features!$B$2:$L$286,7,FALSE)</f>
        <v>face_not_found</v>
      </c>
      <c r="T161" t="str">
        <f t="shared" si="14"/>
        <v>face_not_found+ car not found</v>
      </c>
      <c r="U161" t="str">
        <f>VLOOKUP(A161,[1]image_features!$B$1:$L$286,11,FALSE)</f>
        <v xml:space="preserve"> south east </v>
      </c>
    </row>
    <row r="162" spans="1:21" x14ac:dyDescent="0.25">
      <c r="A162">
        <v>66247644</v>
      </c>
      <c r="B162">
        <v>1</v>
      </c>
      <c r="C162">
        <v>9</v>
      </c>
      <c r="D162">
        <v>3665</v>
      </c>
      <c r="E162">
        <v>4996</v>
      </c>
      <c r="F162">
        <v>14903</v>
      </c>
      <c r="G162">
        <v>4</v>
      </c>
      <c r="H162">
        <v>1</v>
      </c>
      <c r="I162">
        <f t="shared" si="10"/>
        <v>5</v>
      </c>
      <c r="J162">
        <f t="shared" si="11"/>
        <v>0.6039052539757096</v>
      </c>
      <c r="K162">
        <f t="shared" si="12"/>
        <v>0.33550291887539424</v>
      </c>
      <c r="L162">
        <f>VLOOKUP(A162,[1]image_features!$B$1:$L$286,9,)</f>
        <v>320</v>
      </c>
      <c r="M162">
        <f>VLOOKUP(A162,[1]image_features!$B$1:$L$286,10,FALSE)</f>
        <v>50</v>
      </c>
      <c r="N162" t="str">
        <f t="shared" si="13"/>
        <v>320x50</v>
      </c>
      <c r="O162" t="str">
        <f>VLOOKUP(A162,[1]image_features!$B$1:$L$286,4,FALSE)</f>
        <v xml:space="preserve">dynamic </v>
      </c>
      <c r="P162">
        <f>VLOOKUP(A162,[1]image_features!$B$1:$L$286,5,FALSE)</f>
        <v>600</v>
      </c>
      <c r="Q162" t="e">
        <f>VLOOKUP(A162,[1]image_features!$B$2:$L$286,8,FALSE)</f>
        <v>#N/A</v>
      </c>
      <c r="R162" t="e">
        <f>VLOOKUP(A162,[1]image_features!$B$2:$L$286,6,FALSE)</f>
        <v>#N/A</v>
      </c>
      <c r="S162" t="str">
        <f>VLOOKUP(A162,[1]image_features!$B$2:$L$286,7,FALSE)</f>
        <v>face_not_found</v>
      </c>
      <c r="T162" t="e">
        <f t="shared" si="14"/>
        <v>#N/A</v>
      </c>
      <c r="U162" t="e">
        <f>VLOOKUP(A162,[1]image_features!$B$1:$L$286,11,FALSE)</f>
        <v>#N/A</v>
      </c>
    </row>
    <row r="163" spans="1:21" x14ac:dyDescent="0.25">
      <c r="A163">
        <v>55361053</v>
      </c>
      <c r="B163">
        <v>0</v>
      </c>
      <c r="C163">
        <v>22</v>
      </c>
      <c r="D163">
        <v>263</v>
      </c>
      <c r="E163">
        <v>193</v>
      </c>
      <c r="F163">
        <v>24486</v>
      </c>
      <c r="G163">
        <v>21</v>
      </c>
      <c r="H163">
        <v>28</v>
      </c>
      <c r="I163">
        <f t="shared" si="10"/>
        <v>49</v>
      </c>
      <c r="J163">
        <f t="shared" si="11"/>
        <v>0.89847259658580414</v>
      </c>
      <c r="K163">
        <f t="shared" si="12"/>
        <v>2.0011435105774731</v>
      </c>
      <c r="L163">
        <f>VLOOKUP(A163,[1]image_features!$B$1:$L$286,9,)</f>
        <v>320</v>
      </c>
      <c r="M163">
        <f>VLOOKUP(A163,[1]image_features!$B$1:$L$286,10,FALSE)</f>
        <v>50</v>
      </c>
      <c r="N163" t="str">
        <f t="shared" si="13"/>
        <v>320x50</v>
      </c>
      <c r="O163" t="str">
        <f>VLOOKUP(A163,[1]image_features!$B$1:$L$286,4,FALSE)</f>
        <v>static</v>
      </c>
      <c r="P163">
        <f>VLOOKUP(A163,[1]image_features!$B$1:$L$286,5,FALSE)</f>
        <v>0</v>
      </c>
      <c r="Q163" t="str">
        <f>VLOOKUP(A163,[1]image_features!$B$2:$L$286,8,FALSE)</f>
        <v xml:space="preserve"> black</v>
      </c>
      <c r="R163" t="str">
        <f>VLOOKUP(A163,[1]image_features!$B$2:$L$286,6,FALSE)</f>
        <v xml:space="preserve"> car not found</v>
      </c>
      <c r="S163" t="str">
        <f>VLOOKUP(A163,[1]image_features!$B$2:$L$286,7,FALSE)</f>
        <v>face_not_found</v>
      </c>
      <c r="T163" t="str">
        <f t="shared" si="14"/>
        <v>face_not_found+ car not found</v>
      </c>
      <c r="U163" t="str">
        <f>VLOOKUP(A163,[1]image_features!$B$1:$L$286,11,FALSE)</f>
        <v xml:space="preserve"> north east </v>
      </c>
    </row>
    <row r="164" spans="1:21" x14ac:dyDescent="0.25">
      <c r="A164">
        <v>55360905</v>
      </c>
      <c r="B164">
        <v>1</v>
      </c>
      <c r="C164">
        <v>1132</v>
      </c>
      <c r="D164">
        <v>403598</v>
      </c>
      <c r="E164">
        <v>1205731</v>
      </c>
      <c r="F164">
        <v>3180278</v>
      </c>
      <c r="G164">
        <v>829</v>
      </c>
      <c r="H164">
        <v>3139</v>
      </c>
      <c r="I164">
        <f t="shared" si="10"/>
        <v>3968</v>
      </c>
      <c r="J164">
        <f t="shared" si="11"/>
        <v>0.35594372567429639</v>
      </c>
      <c r="K164">
        <f t="shared" si="12"/>
        <v>1.2476896673812794</v>
      </c>
      <c r="L164">
        <f>VLOOKUP(A164,[1]image_features!$B$1:$L$286,9,)</f>
        <v>320</v>
      </c>
      <c r="M164">
        <f>VLOOKUP(A164,[1]image_features!$B$1:$L$286,10,FALSE)</f>
        <v>50</v>
      </c>
      <c r="N164" t="str">
        <f t="shared" si="13"/>
        <v>320x50</v>
      </c>
      <c r="O164" t="str">
        <f>VLOOKUP(A164,[1]image_features!$B$1:$L$286,4,FALSE)</f>
        <v>static</v>
      </c>
      <c r="P164">
        <f>VLOOKUP(A164,[1]image_features!$B$1:$L$286,5,FALSE)</f>
        <v>0</v>
      </c>
      <c r="Q164" t="str">
        <f>VLOOKUP(A164,[1]image_features!$B$2:$L$286,8,FALSE)</f>
        <v xml:space="preserve"> yellow</v>
      </c>
      <c r="R164" t="str">
        <f>VLOOKUP(A164,[1]image_features!$B$2:$L$286,6,FALSE)</f>
        <v xml:space="preserve"> car not found</v>
      </c>
      <c r="S164" t="str">
        <f>VLOOKUP(A164,[1]image_features!$B$2:$L$286,7,FALSE)</f>
        <v>face_not_found</v>
      </c>
      <c r="T164" t="str">
        <f t="shared" si="14"/>
        <v>face_not_found+ car not found</v>
      </c>
      <c r="U164" t="str">
        <f>VLOOKUP(A164,[1]image_features!$B$1:$L$286,11,FALSE)</f>
        <v>west</v>
      </c>
    </row>
    <row r="165" spans="1:21" x14ac:dyDescent="0.25">
      <c r="A165">
        <v>66194051</v>
      </c>
      <c r="B165">
        <v>1</v>
      </c>
      <c r="C165">
        <v>246</v>
      </c>
      <c r="D165">
        <v>170910</v>
      </c>
      <c r="E165">
        <v>83153</v>
      </c>
      <c r="F165">
        <v>446705</v>
      </c>
      <c r="G165">
        <v>189</v>
      </c>
      <c r="H165">
        <v>239</v>
      </c>
      <c r="I165">
        <f t="shared" si="10"/>
        <v>428</v>
      </c>
      <c r="J165">
        <f t="shared" si="11"/>
        <v>0.55069900717475739</v>
      </c>
      <c r="K165">
        <f t="shared" si="12"/>
        <v>0.9581267279300657</v>
      </c>
      <c r="L165">
        <f>VLOOKUP(A165,[1]image_features!$B$1:$L$286,9,)</f>
        <v>320</v>
      </c>
      <c r="M165">
        <f>VLOOKUP(A165,[1]image_features!$B$1:$L$286,10,FALSE)</f>
        <v>50</v>
      </c>
      <c r="N165" t="str">
        <f t="shared" si="13"/>
        <v>320x50</v>
      </c>
      <c r="O165" t="str">
        <f>VLOOKUP(A165,[1]image_features!$B$1:$L$286,4,FALSE)</f>
        <v>static</v>
      </c>
      <c r="P165">
        <f>VLOOKUP(A165,[1]image_features!$B$1:$L$286,5,FALSE)</f>
        <v>0</v>
      </c>
      <c r="Q165" t="str">
        <f>VLOOKUP(A165,[1]image_features!$B$2:$L$286,8,FALSE)</f>
        <v xml:space="preserve"> black</v>
      </c>
      <c r="R165" t="str">
        <f>VLOOKUP(A165,[1]image_features!$B$2:$L$286,6,FALSE)</f>
        <v xml:space="preserve"> car not found</v>
      </c>
      <c r="S165" t="str">
        <f>VLOOKUP(A165,[1]image_features!$B$2:$L$286,7,FALSE)</f>
        <v>face_not_found</v>
      </c>
      <c r="T165" t="str">
        <f t="shared" si="14"/>
        <v>face_not_found+ car not found</v>
      </c>
      <c r="U165" t="str">
        <f>VLOOKUP(A165,[1]image_features!$B$1:$L$286,11,FALSE)</f>
        <v xml:space="preserve"> north east </v>
      </c>
    </row>
    <row r="166" spans="1:21" x14ac:dyDescent="0.25">
      <c r="A166">
        <v>66193110</v>
      </c>
      <c r="B166">
        <v>0</v>
      </c>
      <c r="C166">
        <v>49</v>
      </c>
      <c r="D166">
        <v>14105</v>
      </c>
      <c r="E166">
        <v>50150</v>
      </c>
      <c r="F166">
        <v>187690</v>
      </c>
      <c r="G166">
        <v>40</v>
      </c>
      <c r="H166">
        <v>31</v>
      </c>
      <c r="I166">
        <f t="shared" si="10"/>
        <v>71</v>
      </c>
      <c r="J166">
        <f t="shared" si="11"/>
        <v>0.26106878363258562</v>
      </c>
      <c r="K166">
        <f t="shared" si="12"/>
        <v>0.37828333954925675</v>
      </c>
      <c r="L166">
        <f>VLOOKUP(A166,[1]image_features!$B$1:$L$286,9,)</f>
        <v>160</v>
      </c>
      <c r="M166">
        <f>VLOOKUP(A166,[1]image_features!$B$1:$L$286,10,FALSE)</f>
        <v>600</v>
      </c>
      <c r="N166" t="str">
        <f t="shared" si="13"/>
        <v>160x600</v>
      </c>
      <c r="O166" t="str">
        <f>VLOOKUP(A166,[1]image_features!$B$1:$L$286,4,FALSE)</f>
        <v>static</v>
      </c>
      <c r="P166">
        <f>VLOOKUP(A166,[1]image_features!$B$1:$L$286,5,FALSE)</f>
        <v>0</v>
      </c>
      <c r="Q166" t="str">
        <f>VLOOKUP(A166,[1]image_features!$B$2:$L$286,8,FALSE)</f>
        <v xml:space="preserve"> yellow</v>
      </c>
      <c r="R166" t="str">
        <f>VLOOKUP(A166,[1]image_features!$B$2:$L$286,6,FALSE)</f>
        <v xml:space="preserve"> car not found</v>
      </c>
      <c r="S166" t="str">
        <f>VLOOKUP(A166,[1]image_features!$B$2:$L$286,7,FALSE)</f>
        <v>face_not_found</v>
      </c>
      <c r="T166" t="str">
        <f t="shared" si="14"/>
        <v>face_not_found+ car not found</v>
      </c>
      <c r="U166" t="str">
        <f>VLOOKUP(A166,[1]image_features!$B$1:$L$286,11,FALSE)</f>
        <v xml:space="preserve"> centre </v>
      </c>
    </row>
    <row r="167" spans="1:21" x14ac:dyDescent="0.25">
      <c r="A167">
        <v>66194775</v>
      </c>
      <c r="B167">
        <v>0</v>
      </c>
      <c r="C167">
        <v>58</v>
      </c>
      <c r="D167">
        <v>66580</v>
      </c>
      <c r="E167">
        <v>109572</v>
      </c>
      <c r="F167">
        <v>259377</v>
      </c>
      <c r="G167">
        <v>36</v>
      </c>
      <c r="H167">
        <v>55</v>
      </c>
      <c r="I167">
        <f t="shared" si="10"/>
        <v>91</v>
      </c>
      <c r="J167">
        <f t="shared" si="11"/>
        <v>0.22361273358856026</v>
      </c>
      <c r="K167">
        <f t="shared" si="12"/>
        <v>0.35084066821653426</v>
      </c>
      <c r="L167">
        <f>VLOOKUP(A167,[1]image_features!$B$1:$L$286,9,)</f>
        <v>728</v>
      </c>
      <c r="M167">
        <f>VLOOKUP(A167,[1]image_features!$B$1:$L$286,10,FALSE)</f>
        <v>90</v>
      </c>
      <c r="N167" t="str">
        <f t="shared" si="13"/>
        <v>728x90</v>
      </c>
      <c r="O167" t="str">
        <f>VLOOKUP(A167,[1]image_features!$B$1:$L$286,4,FALSE)</f>
        <v>static</v>
      </c>
      <c r="P167">
        <f>VLOOKUP(A167,[1]image_features!$B$1:$L$286,5,FALSE)</f>
        <v>0</v>
      </c>
      <c r="Q167" t="str">
        <f>VLOOKUP(A167,[1]image_features!$B$2:$L$286,8,FALSE)</f>
        <v xml:space="preserve"> black</v>
      </c>
      <c r="R167" t="str">
        <f>VLOOKUP(A167,[1]image_features!$B$2:$L$286,6,FALSE)</f>
        <v xml:space="preserve"> car not found</v>
      </c>
      <c r="S167" t="str">
        <f>VLOOKUP(A167,[1]image_features!$B$2:$L$286,7,FALSE)</f>
        <v>face_not_found</v>
      </c>
      <c r="T167" t="str">
        <f t="shared" si="14"/>
        <v>face_not_found+ car not found</v>
      </c>
      <c r="U167" t="str">
        <f>VLOOKUP(A167,[1]image_features!$B$1:$L$286,11,FALSE)</f>
        <v xml:space="preserve"> north east </v>
      </c>
    </row>
    <row r="168" spans="1:21" x14ac:dyDescent="0.25">
      <c r="A168">
        <v>66191427</v>
      </c>
      <c r="B168">
        <v>0</v>
      </c>
      <c r="C168">
        <v>4</v>
      </c>
      <c r="D168">
        <v>989</v>
      </c>
      <c r="E168">
        <v>728</v>
      </c>
      <c r="F168">
        <v>4492</v>
      </c>
      <c r="G168">
        <v>7</v>
      </c>
      <c r="H168">
        <v>0</v>
      </c>
      <c r="I168">
        <f t="shared" si="10"/>
        <v>7</v>
      </c>
      <c r="J168">
        <f t="shared" si="11"/>
        <v>0.89047195013357072</v>
      </c>
      <c r="K168">
        <f t="shared" si="12"/>
        <v>1.558325912733749</v>
      </c>
      <c r="L168">
        <f>VLOOKUP(A168,[1]image_features!$B$1:$L$286,9,)</f>
        <v>970</v>
      </c>
      <c r="M168">
        <f>VLOOKUP(A168,[1]image_features!$B$1:$L$286,10,FALSE)</f>
        <v>250</v>
      </c>
      <c r="N168" t="str">
        <f t="shared" si="13"/>
        <v>970x250</v>
      </c>
      <c r="O168" t="str">
        <f>VLOOKUP(A168,[1]image_features!$B$1:$L$286,4,FALSE)</f>
        <v>static</v>
      </c>
      <c r="P168">
        <f>VLOOKUP(A168,[1]image_features!$B$1:$L$286,5,FALSE)</f>
        <v>0</v>
      </c>
      <c r="Q168" t="str">
        <f>VLOOKUP(A168,[1]image_features!$B$2:$L$286,8,FALSE)</f>
        <v xml:space="preserve"> yellow</v>
      </c>
      <c r="R168" t="str">
        <f>VLOOKUP(A168,[1]image_features!$B$2:$L$286,6,FALSE)</f>
        <v xml:space="preserve"> car found</v>
      </c>
      <c r="S168" t="str">
        <f>VLOOKUP(A168,[1]image_features!$B$2:$L$286,7,FALSE)</f>
        <v>face_found</v>
      </c>
      <c r="T168" t="str">
        <f t="shared" si="14"/>
        <v>face_found+ car found</v>
      </c>
      <c r="U168" t="str">
        <f>VLOOKUP(A168,[1]image_features!$B$1:$L$286,11,FALSE)</f>
        <v xml:space="preserve"> north east </v>
      </c>
    </row>
    <row r="169" spans="1:21" x14ac:dyDescent="0.25">
      <c r="A169">
        <v>65275422</v>
      </c>
      <c r="B169">
        <v>2</v>
      </c>
      <c r="C169">
        <v>31</v>
      </c>
      <c r="D169">
        <v>10008</v>
      </c>
      <c r="E169">
        <v>1</v>
      </c>
      <c r="F169">
        <v>13374</v>
      </c>
      <c r="G169">
        <v>0</v>
      </c>
      <c r="H169">
        <v>0</v>
      </c>
      <c r="I169">
        <f t="shared" si="10"/>
        <v>0</v>
      </c>
      <c r="J169">
        <f t="shared" si="11"/>
        <v>2.3179303125467325</v>
      </c>
      <c r="K169">
        <f t="shared" si="12"/>
        <v>0</v>
      </c>
      <c r="L169">
        <f>VLOOKUP(A169,[1]image_features!$B$1:$L$286,9,)</f>
        <v>728</v>
      </c>
      <c r="M169">
        <f>VLOOKUP(A169,[1]image_features!$B$1:$L$286,10,FALSE)</f>
        <v>90</v>
      </c>
      <c r="N169" t="str">
        <f t="shared" si="13"/>
        <v>728x90</v>
      </c>
      <c r="O169" t="str">
        <f>VLOOKUP(A169,[1]image_features!$B$1:$L$286,4,FALSE)</f>
        <v>static</v>
      </c>
      <c r="P169">
        <f>VLOOKUP(A169,[1]image_features!$B$1:$L$286,5,FALSE)</f>
        <v>0</v>
      </c>
      <c r="Q169" t="str">
        <f>VLOOKUP(A169,[1]image_features!$B$2:$L$286,8,FALSE)</f>
        <v xml:space="preserve"> teal</v>
      </c>
      <c r="R169" t="str">
        <f>VLOOKUP(A169,[1]image_features!$B$2:$L$286,6,FALSE)</f>
        <v xml:space="preserve"> car not found</v>
      </c>
      <c r="S169" t="str">
        <f>VLOOKUP(A169,[1]image_features!$B$2:$L$286,7,FALSE)</f>
        <v>face_not_found</v>
      </c>
      <c r="T169" t="str">
        <f t="shared" si="14"/>
        <v>face_not_found+ car not found</v>
      </c>
      <c r="U169" t="str">
        <f>VLOOKUP(A169,[1]image_features!$B$1:$L$286,11,FALSE)</f>
        <v xml:space="preserve"> south </v>
      </c>
    </row>
    <row r="170" spans="1:21" x14ac:dyDescent="0.25">
      <c r="A170">
        <v>65274148</v>
      </c>
      <c r="B170">
        <v>0</v>
      </c>
      <c r="C170">
        <v>455</v>
      </c>
      <c r="D170">
        <v>27319</v>
      </c>
      <c r="E170">
        <v>7621</v>
      </c>
      <c r="F170">
        <v>178205</v>
      </c>
      <c r="G170">
        <v>0</v>
      </c>
      <c r="H170">
        <v>0</v>
      </c>
      <c r="I170">
        <f t="shared" si="10"/>
        <v>0</v>
      </c>
      <c r="J170">
        <f t="shared" si="11"/>
        <v>2.55323924693471</v>
      </c>
      <c r="K170">
        <f t="shared" si="12"/>
        <v>0</v>
      </c>
      <c r="L170">
        <f>VLOOKUP(A170,[1]image_features!$B$1:$L$286,9,)</f>
        <v>300</v>
      </c>
      <c r="M170">
        <f>VLOOKUP(A170,[1]image_features!$B$1:$L$286,10,FALSE)</f>
        <v>250</v>
      </c>
      <c r="N170" t="str">
        <f t="shared" si="13"/>
        <v>300x250</v>
      </c>
      <c r="O170" t="str">
        <f>VLOOKUP(A170,[1]image_features!$B$1:$L$286,4,FALSE)</f>
        <v>static</v>
      </c>
      <c r="P170">
        <f>VLOOKUP(A170,[1]image_features!$B$1:$L$286,5,FALSE)</f>
        <v>0</v>
      </c>
      <c r="Q170" t="str">
        <f>VLOOKUP(A170,[1]image_features!$B$2:$L$286,8,FALSE)</f>
        <v xml:space="preserve"> purple</v>
      </c>
      <c r="R170" t="str">
        <f>VLOOKUP(A170,[1]image_features!$B$2:$L$286,6,FALSE)</f>
        <v xml:space="preserve"> car not found</v>
      </c>
      <c r="S170" t="str">
        <f>VLOOKUP(A170,[1]image_features!$B$2:$L$286,7,FALSE)</f>
        <v>face_not_found</v>
      </c>
      <c r="T170" t="str">
        <f t="shared" si="14"/>
        <v>face_not_found+ car not found</v>
      </c>
      <c r="U170" t="str">
        <f>VLOOKUP(A170,[1]image_features!$B$1:$L$286,11,FALSE)</f>
        <v xml:space="preserve"> south </v>
      </c>
    </row>
    <row r="171" spans="1:21" x14ac:dyDescent="0.25">
      <c r="A171">
        <v>65851560</v>
      </c>
      <c r="B171">
        <v>0</v>
      </c>
      <c r="C171">
        <v>80</v>
      </c>
      <c r="D171">
        <v>15891</v>
      </c>
      <c r="E171">
        <v>18999</v>
      </c>
      <c r="F171">
        <v>130235</v>
      </c>
      <c r="G171">
        <v>154</v>
      </c>
      <c r="H171">
        <v>900</v>
      </c>
      <c r="I171">
        <f t="shared" si="10"/>
        <v>1054</v>
      </c>
      <c r="J171">
        <f t="shared" si="11"/>
        <v>0.6142741966445272</v>
      </c>
      <c r="K171">
        <f t="shared" si="12"/>
        <v>8.0930625407916459</v>
      </c>
      <c r="L171">
        <f>VLOOKUP(A171,[1]image_features!$B$1:$L$286,9,)</f>
        <v>300</v>
      </c>
      <c r="M171">
        <f>VLOOKUP(A171,[1]image_features!$B$1:$L$286,10,FALSE)</f>
        <v>250</v>
      </c>
      <c r="N171" t="str">
        <f t="shared" si="13"/>
        <v>300x250</v>
      </c>
      <c r="O171" t="str">
        <f>VLOOKUP(A171,[1]image_features!$B$1:$L$286,4,FALSE)</f>
        <v xml:space="preserve">dynamic </v>
      </c>
      <c r="P171">
        <f>VLOOKUP(A171,[1]image_features!$B$1:$L$286,5,FALSE)</f>
        <v>4000</v>
      </c>
      <c r="Q171" t="e">
        <f>VLOOKUP(A171,[1]image_features!$B$2:$L$286,8,FALSE)</f>
        <v>#N/A</v>
      </c>
      <c r="R171" t="e">
        <f>VLOOKUP(A171,[1]image_features!$B$2:$L$286,6,FALSE)</f>
        <v>#N/A</v>
      </c>
      <c r="S171" t="str">
        <f>VLOOKUP(A171,[1]image_features!$B$2:$L$286,7,FALSE)</f>
        <v>face_not_found</v>
      </c>
      <c r="T171" t="e">
        <f t="shared" si="14"/>
        <v>#N/A</v>
      </c>
      <c r="U171" t="e">
        <f>VLOOKUP(A171,[1]image_features!$B$1:$L$286,11,FALSE)</f>
        <v>#N/A</v>
      </c>
    </row>
    <row r="172" spans="1:21" x14ac:dyDescent="0.25">
      <c r="A172">
        <v>66192093</v>
      </c>
      <c r="B172">
        <v>0</v>
      </c>
      <c r="C172">
        <v>194</v>
      </c>
      <c r="D172">
        <v>187019</v>
      </c>
      <c r="E172">
        <v>63372</v>
      </c>
      <c r="F172">
        <v>462561</v>
      </c>
      <c r="G172">
        <v>134</v>
      </c>
      <c r="H172">
        <v>51</v>
      </c>
      <c r="I172">
        <f t="shared" si="10"/>
        <v>185</v>
      </c>
      <c r="J172">
        <f t="shared" si="11"/>
        <v>0.41940414345351212</v>
      </c>
      <c r="K172">
        <f t="shared" si="12"/>
        <v>0.39994725020051414</v>
      </c>
      <c r="L172">
        <f>VLOOKUP(A172,[1]image_features!$B$1:$L$286,9,)</f>
        <v>728</v>
      </c>
      <c r="M172">
        <f>VLOOKUP(A172,[1]image_features!$B$1:$L$286,10,FALSE)</f>
        <v>90</v>
      </c>
      <c r="N172" t="str">
        <f t="shared" si="13"/>
        <v>728x90</v>
      </c>
      <c r="O172" t="str">
        <f>VLOOKUP(A172,[1]image_features!$B$1:$L$286,4,FALSE)</f>
        <v>static</v>
      </c>
      <c r="P172">
        <f>VLOOKUP(A172,[1]image_features!$B$1:$L$286,5,FALSE)</f>
        <v>0</v>
      </c>
      <c r="Q172" t="str">
        <f>VLOOKUP(A172,[1]image_features!$B$2:$L$286,8,FALSE)</f>
        <v xml:space="preserve"> yellow</v>
      </c>
      <c r="R172" t="str">
        <f>VLOOKUP(A172,[1]image_features!$B$2:$L$286,6,FALSE)</f>
        <v xml:space="preserve"> car not found</v>
      </c>
      <c r="S172" t="str">
        <f>VLOOKUP(A172,[1]image_features!$B$2:$L$286,7,FALSE)</f>
        <v>face_not_found</v>
      </c>
      <c r="T172" t="str">
        <f t="shared" si="14"/>
        <v>face_not_found+ car not found</v>
      </c>
      <c r="U172" t="str">
        <f>VLOOKUP(A172,[1]image_features!$B$1:$L$286,11,FALSE)</f>
        <v xml:space="preserve"> north </v>
      </c>
    </row>
    <row r="173" spans="1:21" x14ac:dyDescent="0.25">
      <c r="A173">
        <v>66191423</v>
      </c>
      <c r="B173">
        <v>0</v>
      </c>
      <c r="C173">
        <v>544</v>
      </c>
      <c r="D173">
        <v>16618</v>
      </c>
      <c r="E173">
        <v>17668</v>
      </c>
      <c r="F173">
        <v>1132673</v>
      </c>
      <c r="G173">
        <v>416</v>
      </c>
      <c r="H173">
        <v>111</v>
      </c>
      <c r="I173">
        <f t="shared" si="10"/>
        <v>527</v>
      </c>
      <c r="J173">
        <f t="shared" si="11"/>
        <v>0.48027983363247823</v>
      </c>
      <c r="K173">
        <f t="shared" si="12"/>
        <v>0.46527108883146323</v>
      </c>
      <c r="L173">
        <f>VLOOKUP(A173,[1]image_features!$B$1:$L$286,9,)</f>
        <v>160</v>
      </c>
      <c r="M173">
        <f>VLOOKUP(A173,[1]image_features!$B$1:$L$286,10,FALSE)</f>
        <v>600</v>
      </c>
      <c r="N173" t="str">
        <f t="shared" si="13"/>
        <v>160x600</v>
      </c>
      <c r="O173" t="str">
        <f>VLOOKUP(A173,[1]image_features!$B$1:$L$286,4,FALSE)</f>
        <v>static</v>
      </c>
      <c r="P173">
        <f>VLOOKUP(A173,[1]image_features!$B$1:$L$286,5,FALSE)</f>
        <v>0</v>
      </c>
      <c r="Q173" t="str">
        <f>VLOOKUP(A173,[1]image_features!$B$2:$L$286,8,FALSE)</f>
        <v xml:space="preserve"> yellow</v>
      </c>
      <c r="R173" t="str">
        <f>VLOOKUP(A173,[1]image_features!$B$2:$L$286,6,FALSE)</f>
        <v xml:space="preserve"> car not found</v>
      </c>
      <c r="S173" t="str">
        <f>VLOOKUP(A173,[1]image_features!$B$2:$L$286,7,FALSE)</f>
        <v>face_not_found</v>
      </c>
      <c r="T173" t="str">
        <f t="shared" si="14"/>
        <v>face_not_found+ car not found</v>
      </c>
      <c r="U173" t="str">
        <f>VLOOKUP(A173,[1]image_features!$B$1:$L$286,11,FALSE)</f>
        <v xml:space="preserve"> centre </v>
      </c>
    </row>
    <row r="174" spans="1:21" x14ac:dyDescent="0.25">
      <c r="A174">
        <v>66705800</v>
      </c>
      <c r="B174">
        <v>2</v>
      </c>
      <c r="C174">
        <v>64</v>
      </c>
      <c r="D174">
        <v>23493</v>
      </c>
      <c r="E174">
        <v>17</v>
      </c>
      <c r="F174">
        <v>24116</v>
      </c>
      <c r="G174">
        <v>26</v>
      </c>
      <c r="H174">
        <v>16</v>
      </c>
      <c r="I174">
        <f t="shared" si="10"/>
        <v>42</v>
      </c>
      <c r="J174">
        <f t="shared" si="11"/>
        <v>2.6538397744236191</v>
      </c>
      <c r="K174">
        <f t="shared" si="12"/>
        <v>1.7415823519655</v>
      </c>
      <c r="L174">
        <f>VLOOKUP(A174,[1]image_features!$B$1:$L$286,9,)</f>
        <v>300</v>
      </c>
      <c r="M174">
        <f>VLOOKUP(A174,[1]image_features!$B$1:$L$286,10,FALSE)</f>
        <v>250</v>
      </c>
      <c r="N174" t="str">
        <f t="shared" si="13"/>
        <v>300x250</v>
      </c>
      <c r="O174" t="str">
        <f>VLOOKUP(A174,[1]image_features!$B$1:$L$286,4,FALSE)</f>
        <v xml:space="preserve">dynamic </v>
      </c>
      <c r="P174">
        <f>VLOOKUP(A174,[1]image_features!$B$1:$L$286,5,FALSE)</f>
        <v>4800</v>
      </c>
      <c r="Q174" t="e">
        <f>VLOOKUP(A174,[1]image_features!$B$2:$L$286,8,FALSE)</f>
        <v>#N/A</v>
      </c>
      <c r="R174" t="e">
        <f>VLOOKUP(A174,[1]image_features!$B$2:$L$286,6,FALSE)</f>
        <v>#N/A</v>
      </c>
      <c r="S174" t="str">
        <f>VLOOKUP(A174,[1]image_features!$B$2:$L$286,7,FALSE)</f>
        <v>face_not_found</v>
      </c>
      <c r="T174" t="e">
        <f t="shared" si="14"/>
        <v>#N/A</v>
      </c>
      <c r="U174" t="e">
        <f>VLOOKUP(A174,[1]image_features!$B$1:$L$286,11,FALSE)</f>
        <v>#N/A</v>
      </c>
    </row>
    <row r="175" spans="1:21" x14ac:dyDescent="0.25">
      <c r="A175">
        <v>66705794</v>
      </c>
      <c r="B175">
        <v>1</v>
      </c>
      <c r="C175">
        <v>4</v>
      </c>
      <c r="D175">
        <v>495</v>
      </c>
      <c r="E175">
        <v>3953</v>
      </c>
      <c r="F175">
        <v>5382</v>
      </c>
      <c r="G175">
        <v>7</v>
      </c>
      <c r="H175">
        <v>0</v>
      </c>
      <c r="I175">
        <f t="shared" si="10"/>
        <v>7</v>
      </c>
      <c r="J175">
        <f t="shared" si="11"/>
        <v>0.74321813452248242</v>
      </c>
      <c r="K175">
        <f t="shared" si="12"/>
        <v>1.300631735414344</v>
      </c>
      <c r="L175">
        <f>VLOOKUP(A175,[1]image_features!$B$1:$L$286,9,)</f>
        <v>160</v>
      </c>
      <c r="M175">
        <f>VLOOKUP(A175,[1]image_features!$B$1:$L$286,10,FALSE)</f>
        <v>600</v>
      </c>
      <c r="N175" t="str">
        <f t="shared" si="13"/>
        <v>160x600</v>
      </c>
      <c r="O175" t="str">
        <f>VLOOKUP(A175,[1]image_features!$B$1:$L$286,4,FALSE)</f>
        <v xml:space="preserve">dynamic </v>
      </c>
      <c r="P175">
        <f>VLOOKUP(A175,[1]image_features!$B$1:$L$286,5,FALSE)</f>
        <v>4800</v>
      </c>
      <c r="Q175" t="e">
        <f>VLOOKUP(A175,[1]image_features!$B$2:$L$286,8,FALSE)</f>
        <v>#N/A</v>
      </c>
      <c r="R175" t="e">
        <f>VLOOKUP(A175,[1]image_features!$B$2:$L$286,6,FALSE)</f>
        <v>#N/A</v>
      </c>
      <c r="S175" t="str">
        <f>VLOOKUP(A175,[1]image_features!$B$2:$L$286,7,FALSE)</f>
        <v>face_not_found</v>
      </c>
      <c r="T175" t="e">
        <f t="shared" si="14"/>
        <v>#N/A</v>
      </c>
      <c r="U175" t="e">
        <f>VLOOKUP(A175,[1]image_features!$B$1:$L$286,11,FALSE)</f>
        <v>#N/A</v>
      </c>
    </row>
    <row r="176" spans="1:21" x14ac:dyDescent="0.25">
      <c r="A176">
        <v>66705816</v>
      </c>
      <c r="B176">
        <v>0</v>
      </c>
      <c r="C176">
        <v>43</v>
      </c>
      <c r="D176">
        <v>13078</v>
      </c>
      <c r="E176">
        <v>20590</v>
      </c>
      <c r="F176">
        <v>102375</v>
      </c>
      <c r="G176">
        <v>79</v>
      </c>
      <c r="H176">
        <v>35</v>
      </c>
      <c r="I176">
        <f t="shared" si="10"/>
        <v>114</v>
      </c>
      <c r="J176">
        <f t="shared" si="11"/>
        <v>0.42002442002442003</v>
      </c>
      <c r="K176">
        <f t="shared" si="12"/>
        <v>1.1135531135531136</v>
      </c>
      <c r="L176">
        <f>VLOOKUP(A176,[1]image_features!$B$1:$L$286,9,)</f>
        <v>728</v>
      </c>
      <c r="M176">
        <f>VLOOKUP(A176,[1]image_features!$B$1:$L$286,10,FALSE)</f>
        <v>90</v>
      </c>
      <c r="N176" t="str">
        <f t="shared" si="13"/>
        <v>728x90</v>
      </c>
      <c r="O176" t="str">
        <f>VLOOKUP(A176,[1]image_features!$B$1:$L$286,4,FALSE)</f>
        <v xml:space="preserve">dynamic </v>
      </c>
      <c r="P176">
        <f>VLOOKUP(A176,[1]image_features!$B$1:$L$286,5,FALSE)</f>
        <v>4800</v>
      </c>
      <c r="Q176" t="e">
        <f>VLOOKUP(A176,[1]image_features!$B$2:$L$286,8,FALSE)</f>
        <v>#N/A</v>
      </c>
      <c r="R176" t="e">
        <f>VLOOKUP(A176,[1]image_features!$B$2:$L$286,6,FALSE)</f>
        <v>#N/A</v>
      </c>
      <c r="S176" t="str">
        <f>VLOOKUP(A176,[1]image_features!$B$2:$L$286,7,FALSE)</f>
        <v>face_not_found</v>
      </c>
      <c r="T176" t="e">
        <f t="shared" si="14"/>
        <v>#N/A</v>
      </c>
      <c r="U176" t="e">
        <f>VLOOKUP(A176,[1]image_features!$B$1:$L$286,11,FALSE)</f>
        <v>#N/A</v>
      </c>
    </row>
    <row r="177" spans="1:21" x14ac:dyDescent="0.25">
      <c r="A177">
        <v>65275114</v>
      </c>
      <c r="B177">
        <v>2</v>
      </c>
      <c r="C177">
        <v>267</v>
      </c>
      <c r="D177">
        <v>88846</v>
      </c>
      <c r="E177">
        <v>19</v>
      </c>
      <c r="F177">
        <v>145349</v>
      </c>
      <c r="G177">
        <v>0</v>
      </c>
      <c r="H177">
        <v>0</v>
      </c>
      <c r="I177">
        <f t="shared" si="10"/>
        <v>0</v>
      </c>
      <c r="J177">
        <f t="shared" si="11"/>
        <v>1.8369579426071043</v>
      </c>
      <c r="K177">
        <f t="shared" si="12"/>
        <v>0</v>
      </c>
      <c r="L177">
        <f>VLOOKUP(A177,[1]image_features!$B$1:$L$286,9,)</f>
        <v>320</v>
      </c>
      <c r="M177">
        <f>VLOOKUP(A177,[1]image_features!$B$1:$L$286,10,FALSE)</f>
        <v>50</v>
      </c>
      <c r="N177" t="str">
        <f t="shared" si="13"/>
        <v>320x50</v>
      </c>
      <c r="O177" t="str">
        <f>VLOOKUP(A177,[1]image_features!$B$1:$L$286,4,FALSE)</f>
        <v>static</v>
      </c>
      <c r="P177">
        <f>VLOOKUP(A177,[1]image_features!$B$1:$L$286,5,FALSE)</f>
        <v>0</v>
      </c>
      <c r="Q177" t="str">
        <f>VLOOKUP(A177,[1]image_features!$B$2:$L$286,8,FALSE)</f>
        <v xml:space="preserve"> teal</v>
      </c>
      <c r="R177" t="str">
        <f>VLOOKUP(A177,[1]image_features!$B$2:$L$286,6,FALSE)</f>
        <v xml:space="preserve"> car not found</v>
      </c>
      <c r="S177" t="str">
        <f>VLOOKUP(A177,[1]image_features!$B$2:$L$286,7,FALSE)</f>
        <v>face_not_found</v>
      </c>
      <c r="T177" t="str">
        <f t="shared" si="14"/>
        <v>face_not_found+ car not found</v>
      </c>
      <c r="U177" t="str">
        <f>VLOOKUP(A177,[1]image_features!$B$1:$L$286,11,FALSE)</f>
        <v xml:space="preserve"> south </v>
      </c>
    </row>
    <row r="178" spans="1:21" x14ac:dyDescent="0.25">
      <c r="A178">
        <v>65275034</v>
      </c>
      <c r="B178">
        <v>0</v>
      </c>
      <c r="C178">
        <v>3</v>
      </c>
      <c r="D178">
        <v>214</v>
      </c>
      <c r="E178">
        <v>225</v>
      </c>
      <c r="F178">
        <v>3518</v>
      </c>
      <c r="G178">
        <v>0</v>
      </c>
      <c r="H178">
        <v>0</v>
      </c>
      <c r="I178">
        <f t="shared" si="10"/>
        <v>0</v>
      </c>
      <c r="J178">
        <f t="shared" si="11"/>
        <v>0.85275724843661171</v>
      </c>
      <c r="K178">
        <f t="shared" si="12"/>
        <v>0</v>
      </c>
      <c r="L178">
        <f>VLOOKUP(A178,[1]image_features!$B$1:$L$286,9,)</f>
        <v>320</v>
      </c>
      <c r="M178">
        <f>VLOOKUP(A178,[1]image_features!$B$1:$L$286,10,FALSE)</f>
        <v>50</v>
      </c>
      <c r="N178" t="str">
        <f t="shared" si="13"/>
        <v>320x50</v>
      </c>
      <c r="O178" t="str">
        <f>VLOOKUP(A178,[1]image_features!$B$1:$L$286,4,FALSE)</f>
        <v>static</v>
      </c>
      <c r="P178">
        <f>VLOOKUP(A178,[1]image_features!$B$1:$L$286,5,FALSE)</f>
        <v>0</v>
      </c>
      <c r="Q178" t="str">
        <f>VLOOKUP(A178,[1]image_features!$B$2:$L$286,8,FALSE)</f>
        <v xml:space="preserve"> teal</v>
      </c>
      <c r="R178" t="str">
        <f>VLOOKUP(A178,[1]image_features!$B$2:$L$286,6,FALSE)</f>
        <v xml:space="preserve"> car not found</v>
      </c>
      <c r="S178" t="str">
        <f>VLOOKUP(A178,[1]image_features!$B$2:$L$286,7,FALSE)</f>
        <v>face_not_found</v>
      </c>
      <c r="T178" t="str">
        <f t="shared" si="14"/>
        <v>face_not_found+ car not found</v>
      </c>
      <c r="U178" t="str">
        <f>VLOOKUP(A178,[1]image_features!$B$1:$L$286,11,FALSE)</f>
        <v>north</v>
      </c>
    </row>
    <row r="179" spans="1:21" x14ac:dyDescent="0.25">
      <c r="A179">
        <v>55361053</v>
      </c>
      <c r="B179">
        <v>1</v>
      </c>
      <c r="C179">
        <v>456</v>
      </c>
      <c r="D179">
        <v>99203</v>
      </c>
      <c r="E179">
        <v>330398</v>
      </c>
      <c r="F179">
        <v>864134</v>
      </c>
      <c r="G179">
        <v>325</v>
      </c>
      <c r="H179">
        <v>745</v>
      </c>
      <c r="I179">
        <f t="shared" si="10"/>
        <v>1070</v>
      </c>
      <c r="J179">
        <f t="shared" si="11"/>
        <v>0.52769593604695564</v>
      </c>
      <c r="K179">
        <f t="shared" si="12"/>
        <v>1.2382338850224619</v>
      </c>
      <c r="L179">
        <f>VLOOKUP(A179,[1]image_features!$B$1:$L$286,9,)</f>
        <v>320</v>
      </c>
      <c r="M179">
        <f>VLOOKUP(A179,[1]image_features!$B$1:$L$286,10,FALSE)</f>
        <v>50</v>
      </c>
      <c r="N179" t="str">
        <f t="shared" si="13"/>
        <v>320x50</v>
      </c>
      <c r="O179" t="str">
        <f>VLOOKUP(A179,[1]image_features!$B$1:$L$286,4,FALSE)</f>
        <v>static</v>
      </c>
      <c r="P179">
        <f>VLOOKUP(A179,[1]image_features!$B$1:$L$286,5,FALSE)</f>
        <v>0</v>
      </c>
      <c r="Q179" t="str">
        <f>VLOOKUP(A179,[1]image_features!$B$2:$L$286,8,FALSE)</f>
        <v xml:space="preserve"> black</v>
      </c>
      <c r="R179" t="str">
        <f>VLOOKUP(A179,[1]image_features!$B$2:$L$286,6,FALSE)</f>
        <v xml:space="preserve"> car not found</v>
      </c>
      <c r="S179" t="str">
        <f>VLOOKUP(A179,[1]image_features!$B$2:$L$286,7,FALSE)</f>
        <v>face_not_found</v>
      </c>
      <c r="T179" t="str">
        <f t="shared" si="14"/>
        <v>face_not_found+ car not found</v>
      </c>
      <c r="U179" t="str">
        <f>VLOOKUP(A179,[1]image_features!$B$1:$L$286,11,FALSE)</f>
        <v xml:space="preserve"> north east </v>
      </c>
    </row>
    <row r="180" spans="1:21" x14ac:dyDescent="0.25">
      <c r="A180">
        <v>66193109</v>
      </c>
      <c r="B180">
        <v>0</v>
      </c>
      <c r="C180">
        <v>65</v>
      </c>
      <c r="D180">
        <v>141003</v>
      </c>
      <c r="E180">
        <v>141296</v>
      </c>
      <c r="F180">
        <v>481996</v>
      </c>
      <c r="G180">
        <v>55</v>
      </c>
      <c r="H180">
        <v>107</v>
      </c>
      <c r="I180">
        <f t="shared" si="10"/>
        <v>162</v>
      </c>
      <c r="J180">
        <f t="shared" si="11"/>
        <v>0.1348558909202566</v>
      </c>
      <c r="K180">
        <f t="shared" si="12"/>
        <v>0.3361023742935626</v>
      </c>
      <c r="L180">
        <f>VLOOKUP(A180,[1]image_features!$B$1:$L$286,9,)</f>
        <v>300</v>
      </c>
      <c r="M180">
        <f>VLOOKUP(A180,[1]image_features!$B$1:$L$286,10,FALSE)</f>
        <v>250</v>
      </c>
      <c r="N180" t="str">
        <f t="shared" si="13"/>
        <v>300x250</v>
      </c>
      <c r="O180" t="str">
        <f>VLOOKUP(A180,[1]image_features!$B$1:$L$286,4,FALSE)</f>
        <v>static</v>
      </c>
      <c r="P180">
        <f>VLOOKUP(A180,[1]image_features!$B$1:$L$286,5,FALSE)</f>
        <v>0</v>
      </c>
      <c r="Q180" t="str">
        <f>VLOOKUP(A180,[1]image_features!$B$2:$L$286,8,FALSE)</f>
        <v xml:space="preserve"> yellow</v>
      </c>
      <c r="R180" t="str">
        <f>VLOOKUP(A180,[1]image_features!$B$2:$L$286,6,FALSE)</f>
        <v xml:space="preserve"> car not found</v>
      </c>
      <c r="S180" t="str">
        <f>VLOOKUP(A180,[1]image_features!$B$2:$L$286,7,FALSE)</f>
        <v>face_not_found</v>
      </c>
      <c r="T180" t="str">
        <f t="shared" si="14"/>
        <v>face_not_found+ car not found</v>
      </c>
      <c r="U180" t="str">
        <f>VLOOKUP(A180,[1]image_features!$B$1:$L$286,11,FALSE)</f>
        <v>north west</v>
      </c>
    </row>
    <row r="181" spans="1:21" x14ac:dyDescent="0.25">
      <c r="A181">
        <v>66193145</v>
      </c>
      <c r="B181">
        <v>0</v>
      </c>
      <c r="C181">
        <v>224</v>
      </c>
      <c r="D181">
        <v>146950</v>
      </c>
      <c r="E181">
        <v>119758</v>
      </c>
      <c r="F181">
        <v>489201</v>
      </c>
      <c r="G181">
        <v>120</v>
      </c>
      <c r="H181">
        <v>428</v>
      </c>
      <c r="I181">
        <f t="shared" si="10"/>
        <v>548</v>
      </c>
      <c r="J181">
        <f t="shared" si="11"/>
        <v>0.45788949736406914</v>
      </c>
      <c r="K181">
        <f t="shared" si="12"/>
        <v>1.1201939489085264</v>
      </c>
      <c r="L181">
        <f>VLOOKUP(A181,[1]image_features!$B$1:$L$286,9,)</f>
        <v>300</v>
      </c>
      <c r="M181">
        <f>VLOOKUP(A181,[1]image_features!$B$1:$L$286,10,FALSE)</f>
        <v>250</v>
      </c>
      <c r="N181" t="str">
        <f t="shared" si="13"/>
        <v>300x250</v>
      </c>
      <c r="O181" t="str">
        <f>VLOOKUP(A181,[1]image_features!$B$1:$L$286,4,FALSE)</f>
        <v>static</v>
      </c>
      <c r="P181">
        <f>VLOOKUP(A181,[1]image_features!$B$1:$L$286,5,FALSE)</f>
        <v>0</v>
      </c>
      <c r="Q181" t="str">
        <f>VLOOKUP(A181,[1]image_features!$B$2:$L$286,8,FALSE)</f>
        <v xml:space="preserve"> yellow</v>
      </c>
      <c r="R181" t="str">
        <f>VLOOKUP(A181,[1]image_features!$B$2:$L$286,6,FALSE)</f>
        <v xml:space="preserve"> car not found</v>
      </c>
      <c r="S181" t="str">
        <f>VLOOKUP(A181,[1]image_features!$B$2:$L$286,7,FALSE)</f>
        <v>face_not_found</v>
      </c>
      <c r="T181" t="str">
        <f t="shared" si="14"/>
        <v>face_not_found+ car not found</v>
      </c>
      <c r="U181" t="str">
        <f>VLOOKUP(A181,[1]image_features!$B$1:$L$286,11,FALSE)</f>
        <v>north</v>
      </c>
    </row>
    <row r="182" spans="1:21" x14ac:dyDescent="0.25">
      <c r="A182">
        <v>66193928</v>
      </c>
      <c r="B182">
        <v>0</v>
      </c>
      <c r="C182">
        <v>10</v>
      </c>
      <c r="D182">
        <v>1157</v>
      </c>
      <c r="E182">
        <v>4269</v>
      </c>
      <c r="F182">
        <v>10364</v>
      </c>
      <c r="G182">
        <v>5</v>
      </c>
      <c r="H182">
        <v>6</v>
      </c>
      <c r="I182">
        <f t="shared" si="10"/>
        <v>11</v>
      </c>
      <c r="J182">
        <f t="shared" si="11"/>
        <v>0.96487842531840995</v>
      </c>
      <c r="K182">
        <f t="shared" si="12"/>
        <v>1.0613662678502509</v>
      </c>
      <c r="L182">
        <f>VLOOKUP(A182,[1]image_features!$B$1:$L$286,9,)</f>
        <v>300</v>
      </c>
      <c r="M182">
        <f>VLOOKUP(A182,[1]image_features!$B$1:$L$286,10,FALSE)</f>
        <v>600</v>
      </c>
      <c r="N182" t="str">
        <f t="shared" si="13"/>
        <v>300x600</v>
      </c>
      <c r="O182" t="str">
        <f>VLOOKUP(A182,[1]image_features!$B$1:$L$286,4,FALSE)</f>
        <v>static</v>
      </c>
      <c r="P182">
        <f>VLOOKUP(A182,[1]image_features!$B$1:$L$286,5,FALSE)</f>
        <v>0</v>
      </c>
      <c r="Q182" t="str">
        <f>VLOOKUP(A182,[1]image_features!$B$2:$L$286,8,FALSE)</f>
        <v xml:space="preserve"> yellow</v>
      </c>
      <c r="R182" t="str">
        <f>VLOOKUP(A182,[1]image_features!$B$2:$L$286,6,FALSE)</f>
        <v xml:space="preserve"> car not found</v>
      </c>
      <c r="S182" t="str">
        <f>VLOOKUP(A182,[1]image_features!$B$2:$L$286,7,FALSE)</f>
        <v>face_not_found</v>
      </c>
      <c r="T182" t="str">
        <f t="shared" si="14"/>
        <v>face_not_found+ car not found</v>
      </c>
      <c r="U182" t="str">
        <f>VLOOKUP(A182,[1]image_features!$B$1:$L$286,11,FALSE)</f>
        <v>south</v>
      </c>
    </row>
    <row r="183" spans="1:21" x14ac:dyDescent="0.25">
      <c r="A183">
        <v>66705808</v>
      </c>
      <c r="B183">
        <v>0</v>
      </c>
      <c r="C183">
        <v>0</v>
      </c>
      <c r="D183">
        <v>392</v>
      </c>
      <c r="E183">
        <v>332</v>
      </c>
      <c r="F183">
        <v>1966</v>
      </c>
      <c r="G183">
        <v>0</v>
      </c>
      <c r="H183">
        <v>0</v>
      </c>
      <c r="I183">
        <f t="shared" si="10"/>
        <v>0</v>
      </c>
      <c r="J183">
        <f t="shared" si="11"/>
        <v>0</v>
      </c>
      <c r="K183">
        <f t="shared" si="12"/>
        <v>0</v>
      </c>
      <c r="L183">
        <f>VLOOKUP(A183,[1]image_features!$B$1:$L$286,9,)</f>
        <v>320</v>
      </c>
      <c r="M183">
        <f>VLOOKUP(A183,[1]image_features!$B$1:$L$286,10,FALSE)</f>
        <v>50</v>
      </c>
      <c r="N183" t="str">
        <f t="shared" si="13"/>
        <v>320x50</v>
      </c>
      <c r="O183" t="str">
        <f>VLOOKUP(A183,[1]image_features!$B$1:$L$286,4,FALSE)</f>
        <v xml:space="preserve">dynamic </v>
      </c>
      <c r="P183">
        <f>VLOOKUP(A183,[1]image_features!$B$1:$L$286,5,FALSE)</f>
        <v>5000</v>
      </c>
      <c r="Q183" t="e">
        <f>VLOOKUP(A183,[1]image_features!$B$2:$L$286,8,FALSE)</f>
        <v>#N/A</v>
      </c>
      <c r="R183" t="e">
        <f>VLOOKUP(A183,[1]image_features!$B$2:$L$286,6,FALSE)</f>
        <v>#N/A</v>
      </c>
      <c r="S183" t="str">
        <f>VLOOKUP(A183,[1]image_features!$B$2:$L$286,7,FALSE)</f>
        <v>face_not_found</v>
      </c>
      <c r="T183" t="e">
        <f t="shared" si="14"/>
        <v>#N/A</v>
      </c>
      <c r="U183" t="e">
        <f>VLOOKUP(A183,[1]image_features!$B$1:$L$286,11,FALSE)</f>
        <v>#N/A</v>
      </c>
    </row>
    <row r="184" spans="1:21" x14ac:dyDescent="0.25">
      <c r="A184">
        <v>65400476</v>
      </c>
      <c r="B184">
        <v>2</v>
      </c>
      <c r="C184">
        <v>270</v>
      </c>
      <c r="D184">
        <v>89554</v>
      </c>
      <c r="E184">
        <v>13</v>
      </c>
      <c r="F184">
        <v>145697</v>
      </c>
      <c r="G184">
        <v>0</v>
      </c>
      <c r="H184">
        <v>0</v>
      </c>
      <c r="I184">
        <f t="shared" si="10"/>
        <v>0</v>
      </c>
      <c r="J184">
        <f t="shared" si="11"/>
        <v>1.8531610122377262</v>
      </c>
      <c r="K184">
        <f t="shared" si="12"/>
        <v>0</v>
      </c>
      <c r="L184">
        <f>VLOOKUP(A184,[1]image_features!$B$1:$L$286,9,)</f>
        <v>320</v>
      </c>
      <c r="M184">
        <f>VLOOKUP(A184,[1]image_features!$B$1:$L$286,10,FALSE)</f>
        <v>50</v>
      </c>
      <c r="N184" t="str">
        <f t="shared" si="13"/>
        <v>320x50</v>
      </c>
      <c r="O184" t="str">
        <f>VLOOKUP(A184,[1]image_features!$B$1:$L$286,4,FALSE)</f>
        <v>static</v>
      </c>
      <c r="P184">
        <f>VLOOKUP(A184,[1]image_features!$B$1:$L$286,5,FALSE)</f>
        <v>0</v>
      </c>
      <c r="Q184" t="str">
        <f>VLOOKUP(A184,[1]image_features!$B$2:$L$286,8,FALSE)</f>
        <v xml:space="preserve"> teal</v>
      </c>
      <c r="R184" t="str">
        <f>VLOOKUP(A184,[1]image_features!$B$2:$L$286,6,FALSE)</f>
        <v xml:space="preserve"> car not found</v>
      </c>
      <c r="S184" t="str">
        <f>VLOOKUP(A184,[1]image_features!$B$2:$L$286,7,FALSE)</f>
        <v>face_not_found</v>
      </c>
      <c r="T184" t="str">
        <f t="shared" si="14"/>
        <v>face_not_found+ car not found</v>
      </c>
      <c r="U184" t="str">
        <f>VLOOKUP(A184,[1]image_features!$B$1:$L$286,11,FALSE)</f>
        <v xml:space="preserve"> south </v>
      </c>
    </row>
    <row r="185" spans="1:21" x14ac:dyDescent="0.25">
      <c r="A185">
        <v>65851566</v>
      </c>
      <c r="B185">
        <v>0</v>
      </c>
      <c r="C185">
        <v>15</v>
      </c>
      <c r="D185">
        <v>2488</v>
      </c>
      <c r="E185">
        <v>271</v>
      </c>
      <c r="F185">
        <v>2872</v>
      </c>
      <c r="G185">
        <v>66</v>
      </c>
      <c r="H185">
        <v>73</v>
      </c>
      <c r="I185">
        <f t="shared" si="10"/>
        <v>139</v>
      </c>
      <c r="J185">
        <f t="shared" si="11"/>
        <v>5.2228412256267411</v>
      </c>
      <c r="K185">
        <f t="shared" si="12"/>
        <v>48.398328690807794</v>
      </c>
      <c r="L185">
        <f>VLOOKUP(A185,[1]image_features!$B$1:$L$286,9,)</f>
        <v>970</v>
      </c>
      <c r="M185">
        <f>VLOOKUP(A185,[1]image_features!$B$1:$L$286,10,FALSE)</f>
        <v>250</v>
      </c>
      <c r="N185" t="str">
        <f t="shared" si="13"/>
        <v>970x250</v>
      </c>
      <c r="O185" t="str">
        <f>VLOOKUP(A185,[1]image_features!$B$1:$L$286,4,FALSE)</f>
        <v>static</v>
      </c>
      <c r="P185">
        <f>VLOOKUP(A185,[1]image_features!$B$1:$L$286,5,FALSE)</f>
        <v>0</v>
      </c>
      <c r="Q185" t="str">
        <f>VLOOKUP(A185,[1]image_features!$B$2:$L$286,8,FALSE)</f>
        <v xml:space="preserve"> cyan</v>
      </c>
      <c r="R185" t="str">
        <f>VLOOKUP(A185,[1]image_features!$B$2:$L$286,6,FALSE)</f>
        <v xml:space="preserve"> car found</v>
      </c>
      <c r="S185" t="str">
        <f>VLOOKUP(A185,[1]image_features!$B$2:$L$286,7,FALSE)</f>
        <v>face_not_found</v>
      </c>
      <c r="T185" t="str">
        <f t="shared" si="14"/>
        <v>face_not_found+ car found</v>
      </c>
      <c r="U185" t="str">
        <f>VLOOKUP(A185,[1]image_features!$B$1:$L$286,11,FALSE)</f>
        <v>northwest</v>
      </c>
    </row>
    <row r="186" spans="1:21" x14ac:dyDescent="0.25">
      <c r="A186">
        <v>66193674</v>
      </c>
      <c r="B186">
        <v>0</v>
      </c>
      <c r="C186">
        <v>42</v>
      </c>
      <c r="D186">
        <v>4689</v>
      </c>
      <c r="E186">
        <v>1789</v>
      </c>
      <c r="F186">
        <v>10906</v>
      </c>
      <c r="G186">
        <v>27</v>
      </c>
      <c r="H186">
        <v>2</v>
      </c>
      <c r="I186">
        <f t="shared" si="10"/>
        <v>29</v>
      </c>
      <c r="J186">
        <f t="shared" si="11"/>
        <v>3.8510911424903722</v>
      </c>
      <c r="K186">
        <f t="shared" si="12"/>
        <v>2.6590867412433523</v>
      </c>
      <c r="L186">
        <f>VLOOKUP(A186,[1]image_features!$B$1:$L$286,9,)</f>
        <v>320</v>
      </c>
      <c r="M186">
        <f>VLOOKUP(A186,[1]image_features!$B$1:$L$286,10,FALSE)</f>
        <v>50</v>
      </c>
      <c r="N186" t="str">
        <f t="shared" si="13"/>
        <v>320x50</v>
      </c>
      <c r="O186" t="str">
        <f>VLOOKUP(A186,[1]image_features!$B$1:$L$286,4,FALSE)</f>
        <v>static</v>
      </c>
      <c r="P186">
        <f>VLOOKUP(A186,[1]image_features!$B$1:$L$286,5,FALSE)</f>
        <v>0</v>
      </c>
      <c r="Q186" t="str">
        <f>VLOOKUP(A186,[1]image_features!$B$2:$L$286,8,FALSE)</f>
        <v xml:space="preserve"> black</v>
      </c>
      <c r="R186" t="str">
        <f>VLOOKUP(A186,[1]image_features!$B$2:$L$286,6,FALSE)</f>
        <v xml:space="preserve"> car not found</v>
      </c>
      <c r="S186" t="str">
        <f>VLOOKUP(A186,[1]image_features!$B$2:$L$286,7,FALSE)</f>
        <v>face_not_found</v>
      </c>
      <c r="T186" t="str">
        <f t="shared" si="14"/>
        <v>face_not_found+ car not found</v>
      </c>
      <c r="U186" t="str">
        <f>VLOOKUP(A186,[1]image_features!$B$1:$L$286,11,FALSE)</f>
        <v xml:space="preserve"> north east </v>
      </c>
    </row>
    <row r="187" spans="1:21" x14ac:dyDescent="0.25">
      <c r="A187">
        <v>66193373</v>
      </c>
      <c r="B187">
        <v>2</v>
      </c>
      <c r="C187">
        <v>270</v>
      </c>
      <c r="D187">
        <v>91933</v>
      </c>
      <c r="E187">
        <v>73</v>
      </c>
      <c r="F187">
        <v>103459</v>
      </c>
      <c r="G187">
        <v>190</v>
      </c>
      <c r="H187">
        <v>28</v>
      </c>
      <c r="I187">
        <f t="shared" si="10"/>
        <v>218</v>
      </c>
      <c r="J187">
        <f t="shared" si="11"/>
        <v>2.6097294580461825</v>
      </c>
      <c r="K187">
        <f t="shared" si="12"/>
        <v>2.1071148957558066</v>
      </c>
      <c r="L187">
        <f>VLOOKUP(A187,[1]image_features!$B$1:$L$286,9,)</f>
        <v>320</v>
      </c>
      <c r="M187">
        <f>VLOOKUP(A187,[1]image_features!$B$1:$L$286,10,FALSE)</f>
        <v>50</v>
      </c>
      <c r="N187" t="str">
        <f t="shared" si="13"/>
        <v>320x50</v>
      </c>
      <c r="O187" t="str">
        <f>VLOOKUP(A187,[1]image_features!$B$1:$L$286,4,FALSE)</f>
        <v>static</v>
      </c>
      <c r="P187">
        <f>VLOOKUP(A187,[1]image_features!$B$1:$L$286,5,FALSE)</f>
        <v>0</v>
      </c>
      <c r="Q187" t="str">
        <f>VLOOKUP(A187,[1]image_features!$B$2:$L$286,8,FALSE)</f>
        <v xml:space="preserve"> yellow</v>
      </c>
      <c r="R187" t="str">
        <f>VLOOKUP(A187,[1]image_features!$B$2:$L$286,6,FALSE)</f>
        <v xml:space="preserve"> car not found</v>
      </c>
      <c r="S187" t="str">
        <f>VLOOKUP(A187,[1]image_features!$B$2:$L$286,7,FALSE)</f>
        <v>face_not_found</v>
      </c>
      <c r="T187" t="str">
        <f t="shared" si="14"/>
        <v>face_not_found+ car not found</v>
      </c>
      <c r="U187" t="str">
        <f>VLOOKUP(A187,[1]image_features!$B$1:$L$286,11,FALSE)</f>
        <v>north</v>
      </c>
    </row>
    <row r="188" spans="1:21" x14ac:dyDescent="0.25">
      <c r="A188">
        <v>67664859</v>
      </c>
      <c r="B188">
        <v>0</v>
      </c>
      <c r="C188">
        <v>2</v>
      </c>
      <c r="D188">
        <v>1110</v>
      </c>
      <c r="E188">
        <v>1001</v>
      </c>
      <c r="F188">
        <v>4056</v>
      </c>
      <c r="G188">
        <v>0</v>
      </c>
      <c r="H188">
        <v>0</v>
      </c>
      <c r="I188">
        <f t="shared" si="10"/>
        <v>0</v>
      </c>
      <c r="J188">
        <f t="shared" si="11"/>
        <v>0.49309664694280081</v>
      </c>
      <c r="K188">
        <f t="shared" si="12"/>
        <v>0</v>
      </c>
      <c r="L188">
        <f>VLOOKUP(A188,[1]image_features!$B$1:$L$286,9,)</f>
        <v>468</v>
      </c>
      <c r="M188">
        <f>VLOOKUP(A188,[1]image_features!$B$1:$L$286,10,FALSE)</f>
        <v>60</v>
      </c>
      <c r="N188" t="str">
        <f t="shared" si="13"/>
        <v>468x60</v>
      </c>
      <c r="O188" t="str">
        <f>VLOOKUP(A188,[1]image_features!$B$1:$L$286,4,FALSE)</f>
        <v xml:space="preserve">dynamic </v>
      </c>
      <c r="P188">
        <f>VLOOKUP(A188,[1]image_features!$B$1:$L$286,5,FALSE)</f>
        <v>6500</v>
      </c>
      <c r="Q188" t="e">
        <f>VLOOKUP(A188,[1]image_features!$B$2:$L$286,8,FALSE)</f>
        <v>#N/A</v>
      </c>
      <c r="R188" t="e">
        <f>VLOOKUP(A188,[1]image_features!$B$2:$L$286,6,FALSE)</f>
        <v>#N/A</v>
      </c>
      <c r="S188" t="str">
        <f>VLOOKUP(A188,[1]image_features!$B$2:$L$286,7,FALSE)</f>
        <v>face_not_found</v>
      </c>
      <c r="T188" t="e">
        <f t="shared" si="14"/>
        <v>#N/A</v>
      </c>
      <c r="U188" t="e">
        <f>VLOOKUP(A188,[1]image_features!$B$1:$L$286,11,FALSE)</f>
        <v>#N/A</v>
      </c>
    </row>
    <row r="189" spans="1:21" x14ac:dyDescent="0.25">
      <c r="A189">
        <v>65275505</v>
      </c>
      <c r="B189">
        <v>2</v>
      </c>
      <c r="C189">
        <v>146</v>
      </c>
      <c r="D189">
        <v>42721</v>
      </c>
      <c r="E189">
        <v>0</v>
      </c>
      <c r="F189">
        <v>74930</v>
      </c>
      <c r="G189">
        <v>0</v>
      </c>
      <c r="H189">
        <v>0</v>
      </c>
      <c r="I189">
        <f t="shared" si="10"/>
        <v>0</v>
      </c>
      <c r="J189">
        <f t="shared" si="11"/>
        <v>1.9484852529027092</v>
      </c>
      <c r="K189">
        <f t="shared" si="12"/>
        <v>0</v>
      </c>
      <c r="L189">
        <f>VLOOKUP(A189,[1]image_features!$B$1:$L$286,9,)</f>
        <v>320</v>
      </c>
      <c r="M189">
        <f>VLOOKUP(A189,[1]image_features!$B$1:$L$286,10,FALSE)</f>
        <v>50</v>
      </c>
      <c r="N189" t="str">
        <f t="shared" si="13"/>
        <v>320x50</v>
      </c>
      <c r="O189" t="str">
        <f>VLOOKUP(A189,[1]image_features!$B$1:$L$286,4,FALSE)</f>
        <v>static</v>
      </c>
      <c r="P189">
        <f>VLOOKUP(A189,[1]image_features!$B$1:$L$286,5,FALSE)</f>
        <v>0</v>
      </c>
      <c r="Q189" t="str">
        <f>VLOOKUP(A189,[1]image_features!$B$2:$L$286,8,FALSE)</f>
        <v xml:space="preserve"> teal</v>
      </c>
      <c r="R189" t="str">
        <f>VLOOKUP(A189,[1]image_features!$B$2:$L$286,6,FALSE)</f>
        <v xml:space="preserve"> car not found</v>
      </c>
      <c r="S189" t="str">
        <f>VLOOKUP(A189,[1]image_features!$B$2:$L$286,7,FALSE)</f>
        <v>face_not_found</v>
      </c>
      <c r="T189" t="str">
        <f t="shared" si="14"/>
        <v>face_not_found+ car not found</v>
      </c>
      <c r="U189" t="str">
        <f>VLOOKUP(A189,[1]image_features!$B$1:$L$286,11,FALSE)</f>
        <v>south east</v>
      </c>
    </row>
    <row r="190" spans="1:21" x14ac:dyDescent="0.25">
      <c r="A190">
        <v>65274171</v>
      </c>
      <c r="B190">
        <v>0</v>
      </c>
      <c r="C190">
        <v>3</v>
      </c>
      <c r="D190">
        <v>983</v>
      </c>
      <c r="E190">
        <v>896</v>
      </c>
      <c r="F190">
        <v>7611</v>
      </c>
      <c r="G190">
        <v>0</v>
      </c>
      <c r="H190">
        <v>0</v>
      </c>
      <c r="I190">
        <f t="shared" si="10"/>
        <v>0</v>
      </c>
      <c r="J190">
        <f t="shared" si="11"/>
        <v>0.39416633819471814</v>
      </c>
      <c r="K190">
        <f t="shared" si="12"/>
        <v>0</v>
      </c>
      <c r="L190">
        <f>VLOOKUP(A190,[1]image_features!$B$1:$L$286,9,)</f>
        <v>320</v>
      </c>
      <c r="M190">
        <f>VLOOKUP(A190,[1]image_features!$B$1:$L$286,10,FALSE)</f>
        <v>50</v>
      </c>
      <c r="N190" t="str">
        <f t="shared" si="13"/>
        <v>320x50</v>
      </c>
      <c r="O190" t="str">
        <f>VLOOKUP(A190,[1]image_features!$B$1:$L$286,4,FALSE)</f>
        <v>static</v>
      </c>
      <c r="P190">
        <f>VLOOKUP(A190,[1]image_features!$B$1:$L$286,5,FALSE)</f>
        <v>0</v>
      </c>
      <c r="Q190" t="str">
        <f>VLOOKUP(A190,[1]image_features!$B$2:$L$286,8,FALSE)</f>
        <v xml:space="preserve"> teal</v>
      </c>
      <c r="R190" t="str">
        <f>VLOOKUP(A190,[1]image_features!$B$2:$L$286,6,FALSE)</f>
        <v xml:space="preserve"> car not found</v>
      </c>
      <c r="S190" t="str">
        <f>VLOOKUP(A190,[1]image_features!$B$2:$L$286,7,FALSE)</f>
        <v>face_not_found</v>
      </c>
      <c r="T190" t="str">
        <f t="shared" si="14"/>
        <v>face_not_found+ car not found</v>
      </c>
      <c r="U190" t="str">
        <f>VLOOKUP(A190,[1]image_features!$B$1:$L$286,11,FALSE)</f>
        <v xml:space="preserve"> south east </v>
      </c>
    </row>
    <row r="191" spans="1:21" x14ac:dyDescent="0.25">
      <c r="A191">
        <v>66247630</v>
      </c>
      <c r="B191">
        <v>0</v>
      </c>
      <c r="C191">
        <v>14</v>
      </c>
      <c r="D191">
        <v>14146</v>
      </c>
      <c r="E191">
        <v>18494</v>
      </c>
      <c r="F191">
        <v>81225</v>
      </c>
      <c r="G191">
        <v>6</v>
      </c>
      <c r="H191">
        <v>4</v>
      </c>
      <c r="I191">
        <f t="shared" si="10"/>
        <v>10</v>
      </c>
      <c r="J191">
        <f t="shared" si="11"/>
        <v>0.17236072637734687</v>
      </c>
      <c r="K191">
        <f t="shared" si="12"/>
        <v>0.12311480455524777</v>
      </c>
      <c r="L191">
        <f>VLOOKUP(A191,[1]image_features!$B$1:$L$286,9,)</f>
        <v>300</v>
      </c>
      <c r="M191">
        <f>VLOOKUP(A191,[1]image_features!$B$1:$L$286,10,FALSE)</f>
        <v>250</v>
      </c>
      <c r="N191" t="str">
        <f t="shared" si="13"/>
        <v>300x250</v>
      </c>
      <c r="O191" t="str">
        <f>VLOOKUP(A191,[1]image_features!$B$1:$L$286,4,FALSE)</f>
        <v xml:space="preserve">dynamic </v>
      </c>
      <c r="P191">
        <f>VLOOKUP(A191,[1]image_features!$B$1:$L$286,5,FALSE)</f>
        <v>600</v>
      </c>
      <c r="Q191" t="e">
        <f>VLOOKUP(A191,[1]image_features!$B$2:$L$286,8,FALSE)</f>
        <v>#N/A</v>
      </c>
      <c r="R191" t="e">
        <f>VLOOKUP(A191,[1]image_features!$B$2:$L$286,6,FALSE)</f>
        <v>#N/A</v>
      </c>
      <c r="S191" t="str">
        <f>VLOOKUP(A191,[1]image_features!$B$2:$L$286,7,FALSE)</f>
        <v>face_not_found</v>
      </c>
      <c r="T191" t="e">
        <f t="shared" si="14"/>
        <v>#N/A</v>
      </c>
      <c r="U191" t="e">
        <f>VLOOKUP(A191,[1]image_features!$B$1:$L$286,11,FALSE)</f>
        <v>#N/A</v>
      </c>
    </row>
    <row r="192" spans="1:21" x14ac:dyDescent="0.25">
      <c r="A192">
        <v>55360735</v>
      </c>
      <c r="B192">
        <v>0</v>
      </c>
      <c r="C192">
        <v>122</v>
      </c>
      <c r="D192">
        <v>98222</v>
      </c>
      <c r="E192">
        <v>129080</v>
      </c>
      <c r="F192">
        <v>365288</v>
      </c>
      <c r="G192">
        <v>114</v>
      </c>
      <c r="H192">
        <v>367</v>
      </c>
      <c r="I192">
        <f t="shared" si="10"/>
        <v>481</v>
      </c>
      <c r="J192">
        <f t="shared" si="11"/>
        <v>0.33398304899148068</v>
      </c>
      <c r="K192">
        <f t="shared" si="12"/>
        <v>1.3167692341385426</v>
      </c>
      <c r="L192">
        <f>VLOOKUP(A192,[1]image_features!$B$1:$L$286,9,)</f>
        <v>728</v>
      </c>
      <c r="M192">
        <f>VLOOKUP(A192,[1]image_features!$B$1:$L$286,10,FALSE)</f>
        <v>90</v>
      </c>
      <c r="N192" t="str">
        <f t="shared" si="13"/>
        <v>728x90</v>
      </c>
      <c r="O192" t="str">
        <f>VLOOKUP(A192,[1]image_features!$B$1:$L$286,4,FALSE)</f>
        <v>static</v>
      </c>
      <c r="P192">
        <f>VLOOKUP(A192,[1]image_features!$B$1:$L$286,5,FALSE)</f>
        <v>0</v>
      </c>
      <c r="Q192" t="str">
        <f>VLOOKUP(A192,[1]image_features!$B$2:$L$286,8,FALSE)</f>
        <v xml:space="preserve"> black</v>
      </c>
      <c r="R192" t="str">
        <f>VLOOKUP(A192,[1]image_features!$B$2:$L$286,6,FALSE)</f>
        <v xml:space="preserve"> car not found</v>
      </c>
      <c r="S192" t="str">
        <f>VLOOKUP(A192,[1]image_features!$B$2:$L$286,7,FALSE)</f>
        <v>face_not_found</v>
      </c>
      <c r="T192" t="str">
        <f t="shared" si="14"/>
        <v>face_not_found+ car not found</v>
      </c>
      <c r="U192" t="str">
        <f>VLOOKUP(A192,[1]image_features!$B$1:$L$286,11,FALSE)</f>
        <v xml:space="preserve"> north east </v>
      </c>
    </row>
    <row r="193" spans="1:21" x14ac:dyDescent="0.25">
      <c r="A193">
        <v>55360124</v>
      </c>
      <c r="B193">
        <v>0</v>
      </c>
      <c r="C193">
        <v>392</v>
      </c>
      <c r="D193">
        <v>8311</v>
      </c>
      <c r="E193">
        <v>11564</v>
      </c>
      <c r="F193">
        <v>601674</v>
      </c>
      <c r="G193">
        <v>303</v>
      </c>
      <c r="H193">
        <v>186</v>
      </c>
      <c r="I193">
        <f t="shared" si="10"/>
        <v>489</v>
      </c>
      <c r="J193">
        <f t="shared" si="11"/>
        <v>0.65151560479595261</v>
      </c>
      <c r="K193">
        <f t="shared" si="12"/>
        <v>0.81273247639086954</v>
      </c>
      <c r="L193">
        <f>VLOOKUP(A193,[1]image_features!$B$1:$L$286,9,)</f>
        <v>300</v>
      </c>
      <c r="M193">
        <f>VLOOKUP(A193,[1]image_features!$B$1:$L$286,10,FALSE)</f>
        <v>600</v>
      </c>
      <c r="N193" t="str">
        <f t="shared" si="13"/>
        <v>300x600</v>
      </c>
      <c r="O193" t="str">
        <f>VLOOKUP(A193,[1]image_features!$B$1:$L$286,4,FALSE)</f>
        <v>static</v>
      </c>
      <c r="P193">
        <f>VLOOKUP(A193,[1]image_features!$B$1:$L$286,5,FALSE)</f>
        <v>0</v>
      </c>
      <c r="Q193" t="str">
        <f>VLOOKUP(A193,[1]image_features!$B$2:$L$286,8,FALSE)</f>
        <v xml:space="preserve"> yellow</v>
      </c>
      <c r="R193" t="str">
        <f>VLOOKUP(A193,[1]image_features!$B$2:$L$286,6,FALSE)</f>
        <v xml:space="preserve"> car not found</v>
      </c>
      <c r="S193" t="str">
        <f>VLOOKUP(A193,[1]image_features!$B$2:$L$286,7,FALSE)</f>
        <v>face_not_found</v>
      </c>
      <c r="T193" t="str">
        <f t="shared" si="14"/>
        <v>face_not_found+ car not found</v>
      </c>
      <c r="U193" t="str">
        <f>VLOOKUP(A193,[1]image_features!$B$1:$L$286,11,FALSE)</f>
        <v>north</v>
      </c>
    </row>
    <row r="194" spans="1:21" x14ac:dyDescent="0.25">
      <c r="A194">
        <v>66194856</v>
      </c>
      <c r="B194">
        <v>0</v>
      </c>
      <c r="C194">
        <v>115</v>
      </c>
      <c r="D194">
        <v>220756</v>
      </c>
      <c r="E194">
        <v>311697</v>
      </c>
      <c r="F194">
        <v>855283</v>
      </c>
      <c r="G194">
        <v>87</v>
      </c>
      <c r="H194">
        <v>132</v>
      </c>
      <c r="I194">
        <f t="shared" si="10"/>
        <v>219</v>
      </c>
      <c r="J194">
        <f t="shared" si="11"/>
        <v>0.13445841902621705</v>
      </c>
      <c r="K194">
        <f t="shared" si="12"/>
        <v>0.25605559797166549</v>
      </c>
      <c r="L194">
        <f>VLOOKUP(A194,[1]image_features!$B$1:$L$286,9,)</f>
        <v>728</v>
      </c>
      <c r="M194">
        <f>VLOOKUP(A194,[1]image_features!$B$1:$L$286,10,FALSE)</f>
        <v>90</v>
      </c>
      <c r="N194" t="str">
        <f t="shared" si="13"/>
        <v>728x90</v>
      </c>
      <c r="O194" t="str">
        <f>VLOOKUP(A194,[1]image_features!$B$1:$L$286,4,FALSE)</f>
        <v>static</v>
      </c>
      <c r="P194">
        <f>VLOOKUP(A194,[1]image_features!$B$1:$L$286,5,FALSE)</f>
        <v>0</v>
      </c>
      <c r="Q194" t="str">
        <f>VLOOKUP(A194,[1]image_features!$B$2:$L$286,8,FALSE)</f>
        <v xml:space="preserve"> black</v>
      </c>
      <c r="R194" t="str">
        <f>VLOOKUP(A194,[1]image_features!$B$2:$L$286,6,FALSE)</f>
        <v xml:space="preserve"> car not found</v>
      </c>
      <c r="S194" t="str">
        <f>VLOOKUP(A194,[1]image_features!$B$2:$L$286,7,FALSE)</f>
        <v>face_not_found</v>
      </c>
      <c r="T194" t="str">
        <f t="shared" si="14"/>
        <v>face_not_found+ car not found</v>
      </c>
      <c r="U194" t="str">
        <f>VLOOKUP(A194,[1]image_features!$B$1:$L$286,11,FALSE)</f>
        <v xml:space="preserve"> north east </v>
      </c>
    </row>
    <row r="195" spans="1:21" x14ac:dyDescent="0.25">
      <c r="A195">
        <v>66192159</v>
      </c>
      <c r="B195">
        <v>0</v>
      </c>
      <c r="C195">
        <v>3</v>
      </c>
      <c r="D195">
        <v>1072</v>
      </c>
      <c r="E195">
        <v>717</v>
      </c>
      <c r="F195">
        <v>2993</v>
      </c>
      <c r="G195">
        <v>3</v>
      </c>
      <c r="H195">
        <v>0</v>
      </c>
      <c r="I195">
        <f t="shared" ref="I195:I231" si="15">G195+H195</f>
        <v>3</v>
      </c>
      <c r="J195">
        <f t="shared" ref="J195:J231" si="16">C195/F195*1000</f>
        <v>1.0023387905111927</v>
      </c>
      <c r="K195">
        <f t="shared" ref="K195:K231" si="17">I195/F195*1000</f>
        <v>1.0023387905111927</v>
      </c>
      <c r="L195">
        <f>VLOOKUP(A195,[1]image_features!$B$1:$L$286,9,)</f>
        <v>970</v>
      </c>
      <c r="M195">
        <f>VLOOKUP(A195,[1]image_features!$B$1:$L$286,10,FALSE)</f>
        <v>250</v>
      </c>
      <c r="N195" t="str">
        <f t="shared" ref="N195:N231" si="18">CONCATENATE(L195,"x",M195)</f>
        <v>970x250</v>
      </c>
      <c r="O195" t="str">
        <f>VLOOKUP(A195,[1]image_features!$B$1:$L$286,4,FALSE)</f>
        <v>static</v>
      </c>
      <c r="P195">
        <f>VLOOKUP(A195,[1]image_features!$B$1:$L$286,5,FALSE)</f>
        <v>0</v>
      </c>
      <c r="Q195" t="str">
        <f>VLOOKUP(A195,[1]image_features!$B$2:$L$286,8,FALSE)</f>
        <v xml:space="preserve"> yellow</v>
      </c>
      <c r="R195" t="str">
        <f>VLOOKUP(A195,[1]image_features!$B$2:$L$286,6,FALSE)</f>
        <v xml:space="preserve"> car found</v>
      </c>
      <c r="S195" t="str">
        <f>VLOOKUP(A195,[1]image_features!$B$2:$L$286,7,FALSE)</f>
        <v>face_found</v>
      </c>
      <c r="T195" t="str">
        <f t="shared" ref="T195:T231" si="19">CONCATENATE(S195,"+",R195)</f>
        <v>face_found+ car found</v>
      </c>
      <c r="U195" t="str">
        <f>VLOOKUP(A195,[1]image_features!$B$1:$L$286,11,FALSE)</f>
        <v xml:space="preserve"> north east </v>
      </c>
    </row>
    <row r="196" spans="1:21" x14ac:dyDescent="0.25">
      <c r="A196">
        <v>65400099</v>
      </c>
      <c r="B196">
        <v>0</v>
      </c>
      <c r="C196">
        <v>7</v>
      </c>
      <c r="D196">
        <v>392</v>
      </c>
      <c r="E196">
        <v>378</v>
      </c>
      <c r="F196">
        <v>3937</v>
      </c>
      <c r="G196">
        <v>0</v>
      </c>
      <c r="H196">
        <v>0</v>
      </c>
      <c r="I196">
        <f t="shared" si="15"/>
        <v>0</v>
      </c>
      <c r="J196">
        <f t="shared" si="16"/>
        <v>1.7780035560071121</v>
      </c>
      <c r="K196">
        <f t="shared" si="17"/>
        <v>0</v>
      </c>
      <c r="L196">
        <f>VLOOKUP(A196,[1]image_features!$B$1:$L$286,9,)</f>
        <v>320</v>
      </c>
      <c r="M196">
        <f>VLOOKUP(A196,[1]image_features!$B$1:$L$286,10,FALSE)</f>
        <v>50</v>
      </c>
      <c r="N196" t="str">
        <f t="shared" si="18"/>
        <v>320x50</v>
      </c>
      <c r="O196" t="str">
        <f>VLOOKUP(A196,[1]image_features!$B$1:$L$286,4,FALSE)</f>
        <v>static</v>
      </c>
      <c r="P196">
        <f>VLOOKUP(A196,[1]image_features!$B$1:$L$286,5,FALSE)</f>
        <v>0</v>
      </c>
      <c r="Q196" t="str">
        <f>VLOOKUP(A196,[1]image_features!$B$2:$L$286,8,FALSE)</f>
        <v xml:space="preserve"> teal</v>
      </c>
      <c r="R196" t="str">
        <f>VLOOKUP(A196,[1]image_features!$B$2:$L$286,6,FALSE)</f>
        <v xml:space="preserve"> car not found</v>
      </c>
      <c r="S196" t="str">
        <f>VLOOKUP(A196,[1]image_features!$B$2:$L$286,7,FALSE)</f>
        <v>face_not_found</v>
      </c>
      <c r="T196" t="str">
        <f t="shared" si="19"/>
        <v>face_not_found+ car not found</v>
      </c>
      <c r="U196" t="str">
        <f>VLOOKUP(A196,[1]image_features!$B$1:$L$286,11,FALSE)</f>
        <v xml:space="preserve"> south east </v>
      </c>
    </row>
    <row r="197" spans="1:21" x14ac:dyDescent="0.25">
      <c r="A197">
        <v>67664857</v>
      </c>
      <c r="B197">
        <v>1</v>
      </c>
      <c r="C197">
        <v>214</v>
      </c>
      <c r="D197">
        <v>17224</v>
      </c>
      <c r="E197">
        <v>80609</v>
      </c>
      <c r="F197">
        <v>126288</v>
      </c>
      <c r="G197">
        <v>0</v>
      </c>
      <c r="H197">
        <v>0</v>
      </c>
      <c r="I197">
        <f t="shared" si="15"/>
        <v>0</v>
      </c>
      <c r="J197">
        <f t="shared" si="16"/>
        <v>1.6945394653490435</v>
      </c>
      <c r="K197">
        <f t="shared" si="17"/>
        <v>0</v>
      </c>
      <c r="L197">
        <f>VLOOKUP(A197,[1]image_features!$B$1:$L$286,9,)</f>
        <v>300</v>
      </c>
      <c r="M197">
        <f>VLOOKUP(A197,[1]image_features!$B$1:$L$286,10,FALSE)</f>
        <v>250</v>
      </c>
      <c r="N197" t="str">
        <f t="shared" si="18"/>
        <v>300x250</v>
      </c>
      <c r="O197" t="str">
        <f>VLOOKUP(A197,[1]image_features!$B$1:$L$286,4,FALSE)</f>
        <v>static</v>
      </c>
      <c r="P197">
        <f>VLOOKUP(A197,[1]image_features!$B$1:$L$286,5,FALSE)</f>
        <v>0</v>
      </c>
      <c r="Q197" t="str">
        <f>VLOOKUP(A197,[1]image_features!$B$2:$L$286,8,FALSE)</f>
        <v xml:space="preserve"> olive</v>
      </c>
      <c r="R197" t="str">
        <f>VLOOKUP(A197,[1]image_features!$B$2:$L$286,6,FALSE)</f>
        <v xml:space="preserve"> car not found</v>
      </c>
      <c r="S197" t="str">
        <f>VLOOKUP(A197,[1]image_features!$B$2:$L$286,7,FALSE)</f>
        <v>face_not_found</v>
      </c>
      <c r="T197" t="str">
        <f t="shared" si="19"/>
        <v>face_not_found+ car not found</v>
      </c>
      <c r="U197" t="str">
        <f>VLOOKUP(A197,[1]image_features!$B$1:$L$286,11,FALSE)</f>
        <v xml:space="preserve"> south </v>
      </c>
    </row>
    <row r="198" spans="1:21" x14ac:dyDescent="0.25">
      <c r="A198">
        <v>65399641</v>
      </c>
      <c r="B198">
        <v>2</v>
      </c>
      <c r="C198">
        <v>35</v>
      </c>
      <c r="D198">
        <v>1400</v>
      </c>
      <c r="E198">
        <v>0</v>
      </c>
      <c r="F198">
        <v>15515</v>
      </c>
      <c r="G198">
        <v>0</v>
      </c>
      <c r="H198">
        <v>0</v>
      </c>
      <c r="I198">
        <f t="shared" si="15"/>
        <v>0</v>
      </c>
      <c r="J198">
        <f t="shared" si="16"/>
        <v>2.2558814050918468</v>
      </c>
      <c r="K198">
        <f t="shared" si="17"/>
        <v>0</v>
      </c>
      <c r="L198">
        <f>VLOOKUP(A198,[1]image_features!$B$1:$L$286,9,)</f>
        <v>300</v>
      </c>
      <c r="M198">
        <f>VLOOKUP(A198,[1]image_features!$B$1:$L$286,10,FALSE)</f>
        <v>250</v>
      </c>
      <c r="N198" t="str">
        <f t="shared" si="18"/>
        <v>300x250</v>
      </c>
      <c r="O198" t="str">
        <f>VLOOKUP(A198,[1]image_features!$B$1:$L$286,4,FALSE)</f>
        <v>static</v>
      </c>
      <c r="P198">
        <f>VLOOKUP(A198,[1]image_features!$B$1:$L$286,5,FALSE)</f>
        <v>0</v>
      </c>
      <c r="Q198" t="str">
        <f>VLOOKUP(A198,[1]image_features!$B$2:$L$286,8,FALSE)</f>
        <v xml:space="preserve"> purple</v>
      </c>
      <c r="R198" t="str">
        <f>VLOOKUP(A198,[1]image_features!$B$2:$L$286,6,FALSE)</f>
        <v xml:space="preserve"> car not found</v>
      </c>
      <c r="S198" t="str">
        <f>VLOOKUP(A198,[1]image_features!$B$2:$L$286,7,FALSE)</f>
        <v>face_not_found</v>
      </c>
      <c r="T198" t="str">
        <f t="shared" si="19"/>
        <v>face_not_found+ car not found</v>
      </c>
      <c r="U198" t="e">
        <f>VLOOKUP(A198,[1]image_features!$B$1:$L$286,11,FALSE)</f>
        <v>#N/A</v>
      </c>
    </row>
    <row r="199" spans="1:21" x14ac:dyDescent="0.25">
      <c r="A199">
        <v>55360015</v>
      </c>
      <c r="B199">
        <v>0</v>
      </c>
      <c r="C199">
        <v>608</v>
      </c>
      <c r="D199">
        <v>138033</v>
      </c>
      <c r="E199">
        <v>70861</v>
      </c>
      <c r="F199">
        <v>1178689</v>
      </c>
      <c r="G199">
        <v>465</v>
      </c>
      <c r="H199">
        <v>607</v>
      </c>
      <c r="I199">
        <f t="shared" si="15"/>
        <v>1072</v>
      </c>
      <c r="J199">
        <f t="shared" si="16"/>
        <v>0.51582733019481819</v>
      </c>
      <c r="K199">
        <f t="shared" si="17"/>
        <v>0.90948502955402144</v>
      </c>
      <c r="L199">
        <f>VLOOKUP(A199,[1]image_features!$B$1:$L$286,9,)</f>
        <v>728</v>
      </c>
      <c r="M199">
        <f>VLOOKUP(A199,[1]image_features!$B$1:$L$286,10,FALSE)</f>
        <v>90</v>
      </c>
      <c r="N199" t="str">
        <f t="shared" si="18"/>
        <v>728x90</v>
      </c>
      <c r="O199" t="str">
        <f>VLOOKUP(A199,[1]image_features!$B$1:$L$286,4,FALSE)</f>
        <v>static</v>
      </c>
      <c r="P199">
        <f>VLOOKUP(A199,[1]image_features!$B$1:$L$286,5,FALSE)</f>
        <v>0</v>
      </c>
      <c r="Q199" t="str">
        <f>VLOOKUP(A199,[1]image_features!$B$2:$L$286,8,FALSE)</f>
        <v xml:space="preserve"> yellow</v>
      </c>
      <c r="R199" t="str">
        <f>VLOOKUP(A199,[1]image_features!$B$2:$L$286,6,FALSE)</f>
        <v xml:space="preserve"> car not found</v>
      </c>
      <c r="S199" t="str">
        <f>VLOOKUP(A199,[1]image_features!$B$2:$L$286,7,FALSE)</f>
        <v>face_not_found</v>
      </c>
      <c r="T199" t="str">
        <f t="shared" si="19"/>
        <v>face_not_found+ car not found</v>
      </c>
      <c r="U199" t="str">
        <f>VLOOKUP(A199,[1]image_features!$B$1:$L$286,11,FALSE)</f>
        <v xml:space="preserve"> north </v>
      </c>
    </row>
    <row r="200" spans="1:21" x14ac:dyDescent="0.25">
      <c r="A200">
        <v>66193662</v>
      </c>
      <c r="B200">
        <v>0</v>
      </c>
      <c r="C200">
        <v>85</v>
      </c>
      <c r="D200">
        <v>2863</v>
      </c>
      <c r="E200">
        <v>11710</v>
      </c>
      <c r="F200">
        <v>161428</v>
      </c>
      <c r="G200">
        <v>73</v>
      </c>
      <c r="H200">
        <v>21</v>
      </c>
      <c r="I200">
        <f t="shared" si="15"/>
        <v>94</v>
      </c>
      <c r="J200">
        <f t="shared" si="16"/>
        <v>0.52655053646207606</v>
      </c>
      <c r="K200">
        <f t="shared" si="17"/>
        <v>0.58230294620511924</v>
      </c>
      <c r="L200">
        <f>VLOOKUP(A200,[1]image_features!$B$1:$L$286,9,)</f>
        <v>300</v>
      </c>
      <c r="M200">
        <f>VLOOKUP(A200,[1]image_features!$B$1:$L$286,10,FALSE)</f>
        <v>600</v>
      </c>
      <c r="N200" t="str">
        <f t="shared" si="18"/>
        <v>300x600</v>
      </c>
      <c r="O200" t="str">
        <f>VLOOKUP(A200,[1]image_features!$B$1:$L$286,4,FALSE)</f>
        <v>static</v>
      </c>
      <c r="P200">
        <f>VLOOKUP(A200,[1]image_features!$B$1:$L$286,5,FALSE)</f>
        <v>0</v>
      </c>
      <c r="Q200" t="str">
        <f>VLOOKUP(A200,[1]image_features!$B$2:$L$286,8,FALSE)</f>
        <v xml:space="preserve"> yellow</v>
      </c>
      <c r="R200" t="str">
        <f>VLOOKUP(A200,[1]image_features!$B$2:$L$286,6,FALSE)</f>
        <v xml:space="preserve"> car not found</v>
      </c>
      <c r="S200" t="str">
        <f>VLOOKUP(A200,[1]image_features!$B$2:$L$286,7,FALSE)</f>
        <v>face_not_found</v>
      </c>
      <c r="T200" t="str">
        <f t="shared" si="19"/>
        <v>face_not_found+ car not found</v>
      </c>
      <c r="U200" t="str">
        <f>VLOOKUP(A200,[1]image_features!$B$1:$L$286,11,FALSE)</f>
        <v>north</v>
      </c>
    </row>
    <row r="201" spans="1:21" x14ac:dyDescent="0.25">
      <c r="A201">
        <v>66247639</v>
      </c>
      <c r="B201">
        <v>0</v>
      </c>
      <c r="C201">
        <v>9</v>
      </c>
      <c r="D201">
        <v>13779</v>
      </c>
      <c r="E201">
        <v>18716</v>
      </c>
      <c r="F201">
        <v>81066</v>
      </c>
      <c r="G201">
        <v>3</v>
      </c>
      <c r="H201">
        <v>3</v>
      </c>
      <c r="I201">
        <f t="shared" si="15"/>
        <v>6</v>
      </c>
      <c r="J201">
        <f t="shared" si="16"/>
        <v>0.1110206498408704</v>
      </c>
      <c r="K201">
        <f t="shared" si="17"/>
        <v>7.4013766560580271E-2</v>
      </c>
      <c r="L201">
        <f>VLOOKUP(A201,[1]image_features!$B$1:$L$286,9,)</f>
        <v>300</v>
      </c>
      <c r="M201">
        <f>VLOOKUP(A201,[1]image_features!$B$1:$L$286,10,FALSE)</f>
        <v>250</v>
      </c>
      <c r="N201" t="str">
        <f t="shared" si="18"/>
        <v>300x250</v>
      </c>
      <c r="O201" t="str">
        <f>VLOOKUP(A201,[1]image_features!$B$1:$L$286,4,FALSE)</f>
        <v xml:space="preserve">dynamic </v>
      </c>
      <c r="P201">
        <f>VLOOKUP(A201,[1]image_features!$B$1:$L$286,5,FALSE)</f>
        <v>600</v>
      </c>
      <c r="Q201" t="e">
        <f>VLOOKUP(A201,[1]image_features!$B$2:$L$286,8,FALSE)</f>
        <v>#N/A</v>
      </c>
      <c r="R201" t="e">
        <f>VLOOKUP(A201,[1]image_features!$B$2:$L$286,6,FALSE)</f>
        <v>#N/A</v>
      </c>
      <c r="S201" t="str">
        <f>VLOOKUP(A201,[1]image_features!$B$2:$L$286,7,FALSE)</f>
        <v>face_not_found</v>
      </c>
      <c r="T201" t="e">
        <f t="shared" si="19"/>
        <v>#N/A</v>
      </c>
      <c r="U201" t="e">
        <f>VLOOKUP(A201,[1]image_features!$B$1:$L$286,11,FALSE)</f>
        <v>#N/A</v>
      </c>
    </row>
    <row r="202" spans="1:21" x14ac:dyDescent="0.25">
      <c r="A202">
        <v>66195037</v>
      </c>
      <c r="B202">
        <v>0</v>
      </c>
      <c r="C202">
        <v>357</v>
      </c>
      <c r="D202">
        <v>287801</v>
      </c>
      <c r="E202">
        <v>190558</v>
      </c>
      <c r="F202">
        <v>845962</v>
      </c>
      <c r="G202">
        <v>290</v>
      </c>
      <c r="H202">
        <v>1369</v>
      </c>
      <c r="I202">
        <f t="shared" si="15"/>
        <v>1659</v>
      </c>
      <c r="J202">
        <f t="shared" si="16"/>
        <v>0.42200477089987493</v>
      </c>
      <c r="K202">
        <f t="shared" si="17"/>
        <v>1.9610809941817717</v>
      </c>
      <c r="L202">
        <f>VLOOKUP(A202,[1]image_features!$B$1:$L$286,9,)</f>
        <v>300</v>
      </c>
      <c r="M202">
        <f>VLOOKUP(A202,[1]image_features!$B$1:$L$286,10,FALSE)</f>
        <v>250</v>
      </c>
      <c r="N202" t="str">
        <f t="shared" si="18"/>
        <v>300x250</v>
      </c>
      <c r="O202" t="str">
        <f>VLOOKUP(A202,[1]image_features!$B$1:$L$286,4,FALSE)</f>
        <v>static</v>
      </c>
      <c r="P202">
        <f>VLOOKUP(A202,[1]image_features!$B$1:$L$286,5,FALSE)</f>
        <v>0</v>
      </c>
      <c r="Q202" t="str">
        <f>VLOOKUP(A202,[1]image_features!$B$2:$L$286,8,FALSE)</f>
        <v xml:space="preserve"> yellow</v>
      </c>
      <c r="R202" t="str">
        <f>VLOOKUP(A202,[1]image_features!$B$2:$L$286,6,FALSE)</f>
        <v xml:space="preserve"> car not found</v>
      </c>
      <c r="S202" t="str">
        <f>VLOOKUP(A202,[1]image_features!$B$2:$L$286,7,FALSE)</f>
        <v>face_not_found</v>
      </c>
      <c r="T202" t="str">
        <f t="shared" si="19"/>
        <v>face_not_found+ car not found</v>
      </c>
      <c r="U202" t="str">
        <f>VLOOKUP(A202,[1]image_features!$B$1:$L$286,11,FALSE)</f>
        <v>north</v>
      </c>
    </row>
    <row r="203" spans="1:21" x14ac:dyDescent="0.25">
      <c r="A203">
        <v>66192095</v>
      </c>
      <c r="B203">
        <v>1</v>
      </c>
      <c r="C203">
        <v>594</v>
      </c>
      <c r="D203">
        <v>153235</v>
      </c>
      <c r="E203">
        <v>192808</v>
      </c>
      <c r="F203">
        <v>633229</v>
      </c>
      <c r="G203">
        <v>415</v>
      </c>
      <c r="H203">
        <v>153</v>
      </c>
      <c r="I203">
        <f t="shared" si="15"/>
        <v>568</v>
      </c>
      <c r="J203">
        <f t="shared" si="16"/>
        <v>0.93804926811627387</v>
      </c>
      <c r="K203">
        <f t="shared" si="17"/>
        <v>0.89698987254216089</v>
      </c>
      <c r="L203">
        <f>VLOOKUP(A203,[1]image_features!$B$1:$L$286,9,)</f>
        <v>320</v>
      </c>
      <c r="M203">
        <f>VLOOKUP(A203,[1]image_features!$B$1:$L$286,10,FALSE)</f>
        <v>50</v>
      </c>
      <c r="N203" t="str">
        <f t="shared" si="18"/>
        <v>320x50</v>
      </c>
      <c r="O203" t="str">
        <f>VLOOKUP(A203,[1]image_features!$B$1:$L$286,4,FALSE)</f>
        <v>static</v>
      </c>
      <c r="P203">
        <f>VLOOKUP(A203,[1]image_features!$B$1:$L$286,5,FALSE)</f>
        <v>0</v>
      </c>
      <c r="Q203" t="str">
        <f>VLOOKUP(A203,[1]image_features!$B$2:$L$286,8,FALSE)</f>
        <v xml:space="preserve"> yellow</v>
      </c>
      <c r="R203" t="str">
        <f>VLOOKUP(A203,[1]image_features!$B$2:$L$286,6,FALSE)</f>
        <v xml:space="preserve"> car not found</v>
      </c>
      <c r="S203" t="str">
        <f>VLOOKUP(A203,[1]image_features!$B$2:$L$286,7,FALSE)</f>
        <v>face_not_found</v>
      </c>
      <c r="T203" t="str">
        <f t="shared" si="19"/>
        <v>face_not_found+ car not found</v>
      </c>
      <c r="U203" t="str">
        <f>VLOOKUP(A203,[1]image_features!$B$1:$L$286,11,FALSE)</f>
        <v>north</v>
      </c>
    </row>
    <row r="204" spans="1:21" x14ac:dyDescent="0.25">
      <c r="A204">
        <v>66705800</v>
      </c>
      <c r="B204">
        <v>1</v>
      </c>
      <c r="C204">
        <v>51</v>
      </c>
      <c r="D204">
        <v>14702</v>
      </c>
      <c r="E204">
        <v>54089</v>
      </c>
      <c r="F204">
        <v>90459</v>
      </c>
      <c r="G204">
        <v>99</v>
      </c>
      <c r="H204">
        <v>43</v>
      </c>
      <c r="I204">
        <f t="shared" si="15"/>
        <v>142</v>
      </c>
      <c r="J204">
        <f t="shared" si="16"/>
        <v>0.56379133087918276</v>
      </c>
      <c r="K204">
        <f t="shared" si="17"/>
        <v>1.5697719408792934</v>
      </c>
      <c r="L204">
        <f>VLOOKUP(A204,[1]image_features!$B$1:$L$286,9,)</f>
        <v>300</v>
      </c>
      <c r="M204">
        <f>VLOOKUP(A204,[1]image_features!$B$1:$L$286,10,FALSE)</f>
        <v>250</v>
      </c>
      <c r="N204" t="str">
        <f t="shared" si="18"/>
        <v>300x250</v>
      </c>
      <c r="O204" t="str">
        <f>VLOOKUP(A204,[1]image_features!$B$1:$L$286,4,FALSE)</f>
        <v xml:space="preserve">dynamic </v>
      </c>
      <c r="P204">
        <f>VLOOKUP(A204,[1]image_features!$B$1:$L$286,5,FALSE)</f>
        <v>4800</v>
      </c>
      <c r="Q204" t="e">
        <f>VLOOKUP(A204,[1]image_features!$B$2:$L$286,8,FALSE)</f>
        <v>#N/A</v>
      </c>
      <c r="R204" t="e">
        <f>VLOOKUP(A204,[1]image_features!$B$2:$L$286,6,FALSE)</f>
        <v>#N/A</v>
      </c>
      <c r="S204" t="str">
        <f>VLOOKUP(A204,[1]image_features!$B$2:$L$286,7,FALSE)</f>
        <v>face_not_found</v>
      </c>
      <c r="T204" t="e">
        <f t="shared" si="19"/>
        <v>#N/A</v>
      </c>
      <c r="U204" t="e">
        <f>VLOOKUP(A204,[1]image_features!$B$1:$L$286,11,FALSE)</f>
        <v>#N/A</v>
      </c>
    </row>
    <row r="205" spans="1:21" x14ac:dyDescent="0.25">
      <c r="A205">
        <v>66705800</v>
      </c>
      <c r="B205">
        <v>0</v>
      </c>
      <c r="C205">
        <v>75</v>
      </c>
      <c r="D205">
        <v>17953</v>
      </c>
      <c r="E205">
        <v>68713</v>
      </c>
      <c r="F205">
        <v>157246</v>
      </c>
      <c r="G205">
        <v>131</v>
      </c>
      <c r="H205">
        <v>37</v>
      </c>
      <c r="I205">
        <f t="shared" si="15"/>
        <v>168</v>
      </c>
      <c r="J205">
        <f t="shared" si="16"/>
        <v>0.47695966829044933</v>
      </c>
      <c r="K205">
        <f t="shared" si="17"/>
        <v>1.0683896569706064</v>
      </c>
      <c r="L205">
        <f>VLOOKUP(A205,[1]image_features!$B$1:$L$286,9,)</f>
        <v>300</v>
      </c>
      <c r="M205">
        <f>VLOOKUP(A205,[1]image_features!$B$1:$L$286,10,FALSE)</f>
        <v>250</v>
      </c>
      <c r="N205" t="str">
        <f t="shared" si="18"/>
        <v>300x250</v>
      </c>
      <c r="O205" t="str">
        <f>VLOOKUP(A205,[1]image_features!$B$1:$L$286,4,FALSE)</f>
        <v xml:space="preserve">dynamic </v>
      </c>
      <c r="P205">
        <f>VLOOKUP(A205,[1]image_features!$B$1:$L$286,5,FALSE)</f>
        <v>4800</v>
      </c>
      <c r="Q205" t="e">
        <f>VLOOKUP(A205,[1]image_features!$B$2:$L$286,8,FALSE)</f>
        <v>#N/A</v>
      </c>
      <c r="R205" t="e">
        <f>VLOOKUP(A205,[1]image_features!$B$2:$L$286,6,FALSE)</f>
        <v>#N/A</v>
      </c>
      <c r="S205" t="str">
        <f>VLOOKUP(A205,[1]image_features!$B$2:$L$286,7,FALSE)</f>
        <v>face_not_found</v>
      </c>
      <c r="T205" t="e">
        <f t="shared" si="19"/>
        <v>#N/A</v>
      </c>
      <c r="U205" t="e">
        <f>VLOOKUP(A205,[1]image_features!$B$1:$L$286,11,FALSE)</f>
        <v>#N/A</v>
      </c>
    </row>
    <row r="206" spans="1:21" x14ac:dyDescent="0.25">
      <c r="A206">
        <v>65275108</v>
      </c>
      <c r="B206">
        <v>0</v>
      </c>
      <c r="C206">
        <v>1</v>
      </c>
      <c r="D206">
        <v>1146</v>
      </c>
      <c r="E206">
        <v>615</v>
      </c>
      <c r="F206">
        <v>9559</v>
      </c>
      <c r="G206">
        <v>0</v>
      </c>
      <c r="H206">
        <v>0</v>
      </c>
      <c r="I206">
        <f t="shared" si="15"/>
        <v>0</v>
      </c>
      <c r="J206">
        <f t="shared" si="16"/>
        <v>0.10461345329009311</v>
      </c>
      <c r="K206">
        <f t="shared" si="17"/>
        <v>0</v>
      </c>
      <c r="L206">
        <f>VLOOKUP(A206,[1]image_features!$B$1:$L$286,9,)</f>
        <v>160</v>
      </c>
      <c r="M206">
        <f>VLOOKUP(A206,[1]image_features!$B$1:$L$286,10,FALSE)</f>
        <v>600</v>
      </c>
      <c r="N206" t="str">
        <f t="shared" si="18"/>
        <v>160x600</v>
      </c>
      <c r="O206" t="str">
        <f>VLOOKUP(A206,[1]image_features!$B$1:$L$286,4,FALSE)</f>
        <v>static</v>
      </c>
      <c r="P206">
        <f>VLOOKUP(A206,[1]image_features!$B$1:$L$286,5,FALSE)</f>
        <v>0</v>
      </c>
      <c r="Q206" t="str">
        <f>VLOOKUP(A206,[1]image_features!$B$2:$L$286,8,FALSE)</f>
        <v xml:space="preserve"> teal</v>
      </c>
      <c r="R206" t="str">
        <f>VLOOKUP(A206,[1]image_features!$B$2:$L$286,6,FALSE)</f>
        <v xml:space="preserve"> car not found</v>
      </c>
      <c r="S206" t="str">
        <f>VLOOKUP(A206,[1]image_features!$B$2:$L$286,7,FALSE)</f>
        <v>face_not_found</v>
      </c>
      <c r="T206" t="str">
        <f t="shared" si="19"/>
        <v>face_not_found+ car not found</v>
      </c>
      <c r="U206" t="str">
        <f>VLOOKUP(A206,[1]image_features!$B$1:$L$286,11,FALSE)</f>
        <v xml:space="preserve"> north east </v>
      </c>
    </row>
    <row r="207" spans="1:21" x14ac:dyDescent="0.25">
      <c r="A207">
        <v>65275505</v>
      </c>
      <c r="B207">
        <v>0</v>
      </c>
      <c r="C207">
        <v>1</v>
      </c>
      <c r="D207">
        <v>698</v>
      </c>
      <c r="E207">
        <v>313</v>
      </c>
      <c r="F207">
        <v>3185</v>
      </c>
      <c r="G207">
        <v>0</v>
      </c>
      <c r="H207">
        <v>0</v>
      </c>
      <c r="I207">
        <f t="shared" si="15"/>
        <v>0</v>
      </c>
      <c r="J207">
        <f t="shared" si="16"/>
        <v>0.31397174254317112</v>
      </c>
      <c r="K207">
        <f t="shared" si="17"/>
        <v>0</v>
      </c>
      <c r="L207">
        <f>VLOOKUP(A207,[1]image_features!$B$1:$L$286,9,)</f>
        <v>320</v>
      </c>
      <c r="M207">
        <f>VLOOKUP(A207,[1]image_features!$B$1:$L$286,10,FALSE)</f>
        <v>50</v>
      </c>
      <c r="N207" t="str">
        <f t="shared" si="18"/>
        <v>320x50</v>
      </c>
      <c r="O207" t="str">
        <f>VLOOKUP(A207,[1]image_features!$B$1:$L$286,4,FALSE)</f>
        <v>static</v>
      </c>
      <c r="P207">
        <f>VLOOKUP(A207,[1]image_features!$B$1:$L$286,5,FALSE)</f>
        <v>0</v>
      </c>
      <c r="Q207" t="str">
        <f>VLOOKUP(A207,[1]image_features!$B$2:$L$286,8,FALSE)</f>
        <v xml:space="preserve"> teal</v>
      </c>
      <c r="R207" t="str">
        <f>VLOOKUP(A207,[1]image_features!$B$2:$L$286,6,FALSE)</f>
        <v xml:space="preserve"> car not found</v>
      </c>
      <c r="S207" t="str">
        <f>VLOOKUP(A207,[1]image_features!$B$2:$L$286,7,FALSE)</f>
        <v>face_not_found</v>
      </c>
      <c r="T207" t="str">
        <f t="shared" si="19"/>
        <v>face_not_found+ car not found</v>
      </c>
      <c r="U207" t="str">
        <f>VLOOKUP(A207,[1]image_features!$B$1:$L$286,11,FALSE)</f>
        <v>south east</v>
      </c>
    </row>
    <row r="208" spans="1:21" x14ac:dyDescent="0.25">
      <c r="A208">
        <v>55360519</v>
      </c>
      <c r="B208">
        <v>0</v>
      </c>
      <c r="C208">
        <v>58</v>
      </c>
      <c r="D208">
        <v>2970</v>
      </c>
      <c r="E208">
        <v>6092</v>
      </c>
      <c r="F208">
        <v>41879</v>
      </c>
      <c r="G208">
        <v>56</v>
      </c>
      <c r="H208">
        <v>43</v>
      </c>
      <c r="I208">
        <f t="shared" si="15"/>
        <v>99</v>
      </c>
      <c r="J208">
        <f t="shared" si="16"/>
        <v>1.3849423338666156</v>
      </c>
      <c r="K208">
        <f t="shared" si="17"/>
        <v>2.3639532940137058</v>
      </c>
      <c r="L208">
        <f>VLOOKUP(A208,[1]image_features!$B$1:$L$286,9,)</f>
        <v>320</v>
      </c>
      <c r="M208">
        <f>VLOOKUP(A208,[1]image_features!$B$1:$L$286,10,FALSE)</f>
        <v>50</v>
      </c>
      <c r="N208" t="str">
        <f t="shared" si="18"/>
        <v>320x50</v>
      </c>
      <c r="O208" t="str">
        <f>VLOOKUP(A208,[1]image_features!$B$1:$L$286,4,FALSE)</f>
        <v>static</v>
      </c>
      <c r="P208">
        <f>VLOOKUP(A208,[1]image_features!$B$1:$L$286,5,FALSE)</f>
        <v>0</v>
      </c>
      <c r="Q208" t="str">
        <f>VLOOKUP(A208,[1]image_features!$B$2:$L$286,8,FALSE)</f>
        <v xml:space="preserve"> yellow</v>
      </c>
      <c r="R208" t="str">
        <f>VLOOKUP(A208,[1]image_features!$B$2:$L$286,6,FALSE)</f>
        <v xml:space="preserve"> car not found</v>
      </c>
      <c r="S208" t="str">
        <f>VLOOKUP(A208,[1]image_features!$B$2:$L$286,7,FALSE)</f>
        <v>face_not_found</v>
      </c>
      <c r="T208" t="str">
        <f t="shared" si="19"/>
        <v>face_not_found+ car not found</v>
      </c>
      <c r="U208" t="str">
        <f>VLOOKUP(A208,[1]image_features!$B$1:$L$286,11,FALSE)</f>
        <v>north</v>
      </c>
    </row>
    <row r="209" spans="1:21" x14ac:dyDescent="0.25">
      <c r="A209">
        <v>63841814</v>
      </c>
      <c r="B209">
        <v>0</v>
      </c>
      <c r="C209">
        <v>25</v>
      </c>
      <c r="D209">
        <v>1782</v>
      </c>
      <c r="E209">
        <v>4186</v>
      </c>
      <c r="F209">
        <v>21641</v>
      </c>
      <c r="G209">
        <v>27</v>
      </c>
      <c r="H209">
        <v>28</v>
      </c>
      <c r="I209">
        <f t="shared" si="15"/>
        <v>55</v>
      </c>
      <c r="J209">
        <f t="shared" si="16"/>
        <v>1.1552146388799041</v>
      </c>
      <c r="K209">
        <f t="shared" si="17"/>
        <v>2.5414722055357886</v>
      </c>
      <c r="L209">
        <f>VLOOKUP(A209,[1]image_features!$B$1:$L$286,9,)</f>
        <v>160</v>
      </c>
      <c r="M209">
        <f>VLOOKUP(A209,[1]image_features!$B$1:$L$286,10,FALSE)</f>
        <v>600</v>
      </c>
      <c r="N209" t="str">
        <f t="shared" si="18"/>
        <v>160x600</v>
      </c>
      <c r="O209" t="str">
        <f>VLOOKUP(A209,[1]image_features!$B$1:$L$286,4,FALSE)</f>
        <v xml:space="preserve">dynamic </v>
      </c>
      <c r="P209">
        <f>VLOOKUP(A209,[1]image_features!$B$1:$L$286,5,FALSE)</f>
        <v>5300</v>
      </c>
      <c r="Q209" t="e">
        <f>VLOOKUP(A209,[1]image_features!$B$2:$L$286,8,FALSE)</f>
        <v>#N/A</v>
      </c>
      <c r="R209" t="e">
        <f>VLOOKUP(A209,[1]image_features!$B$2:$L$286,6,FALSE)</f>
        <v>#N/A</v>
      </c>
      <c r="S209" t="str">
        <f>VLOOKUP(A209,[1]image_features!$B$2:$L$286,7,FALSE)</f>
        <v>face_not_found</v>
      </c>
      <c r="T209" t="e">
        <f t="shared" si="19"/>
        <v>#N/A</v>
      </c>
      <c r="U209" t="e">
        <f>VLOOKUP(A209,[1]image_features!$B$1:$L$286,11,FALSE)</f>
        <v>#N/A</v>
      </c>
    </row>
    <row r="210" spans="1:21" x14ac:dyDescent="0.25">
      <c r="A210">
        <v>66193116</v>
      </c>
      <c r="B210">
        <v>0</v>
      </c>
      <c r="C210">
        <v>73</v>
      </c>
      <c r="D210">
        <v>191076</v>
      </c>
      <c r="E210">
        <v>251702</v>
      </c>
      <c r="F210">
        <v>709337</v>
      </c>
      <c r="G210">
        <v>56</v>
      </c>
      <c r="H210">
        <v>118</v>
      </c>
      <c r="I210">
        <f t="shared" si="15"/>
        <v>174</v>
      </c>
      <c r="J210">
        <f t="shared" si="16"/>
        <v>0.10291300185948288</v>
      </c>
      <c r="K210">
        <f t="shared" si="17"/>
        <v>0.24529948388424683</v>
      </c>
      <c r="L210">
        <f>VLOOKUP(A210,[1]image_features!$B$1:$L$286,9,)</f>
        <v>728</v>
      </c>
      <c r="M210">
        <f>VLOOKUP(A210,[1]image_features!$B$1:$L$286,10,FALSE)</f>
        <v>90</v>
      </c>
      <c r="N210" t="str">
        <f t="shared" si="18"/>
        <v>728x90</v>
      </c>
      <c r="O210" t="str">
        <f>VLOOKUP(A210,[1]image_features!$B$1:$L$286,4,FALSE)</f>
        <v>static</v>
      </c>
      <c r="P210">
        <f>VLOOKUP(A210,[1]image_features!$B$1:$L$286,5,FALSE)</f>
        <v>0</v>
      </c>
      <c r="Q210" t="str">
        <f>VLOOKUP(A210,[1]image_features!$B$2:$L$286,8,FALSE)</f>
        <v xml:space="preserve"> yellow</v>
      </c>
      <c r="R210" t="str">
        <f>VLOOKUP(A210,[1]image_features!$B$2:$L$286,6,FALSE)</f>
        <v xml:space="preserve"> car not found</v>
      </c>
      <c r="S210" t="str">
        <f>VLOOKUP(A210,[1]image_features!$B$2:$L$286,7,FALSE)</f>
        <v>face_not_found</v>
      </c>
      <c r="T210" t="str">
        <f t="shared" si="19"/>
        <v>face_not_found+ car not found</v>
      </c>
      <c r="U210" t="str">
        <f>VLOOKUP(A210,[1]image_features!$B$1:$L$286,11,FALSE)</f>
        <v xml:space="preserve"> north </v>
      </c>
    </row>
    <row r="211" spans="1:21" x14ac:dyDescent="0.25">
      <c r="A211">
        <v>66193685</v>
      </c>
      <c r="B211">
        <v>0</v>
      </c>
      <c r="C211">
        <v>9</v>
      </c>
      <c r="D211">
        <v>1404</v>
      </c>
      <c r="E211">
        <v>923</v>
      </c>
      <c r="F211">
        <v>6185</v>
      </c>
      <c r="G211">
        <v>7</v>
      </c>
      <c r="H211">
        <v>0</v>
      </c>
      <c r="I211">
        <f t="shared" si="15"/>
        <v>7</v>
      </c>
      <c r="J211">
        <f t="shared" si="16"/>
        <v>1.4551333872271623</v>
      </c>
      <c r="K211">
        <f t="shared" si="17"/>
        <v>1.1317704122877932</v>
      </c>
      <c r="L211">
        <f>VLOOKUP(A211,[1]image_features!$B$1:$L$286,9,)</f>
        <v>970</v>
      </c>
      <c r="M211">
        <f>VLOOKUP(A211,[1]image_features!$B$1:$L$286,10,FALSE)</f>
        <v>250</v>
      </c>
      <c r="N211" t="str">
        <f t="shared" si="18"/>
        <v>970x250</v>
      </c>
      <c r="O211" t="str">
        <f>VLOOKUP(A211,[1]image_features!$B$1:$L$286,4,FALSE)</f>
        <v>static</v>
      </c>
      <c r="P211">
        <f>VLOOKUP(A211,[1]image_features!$B$1:$L$286,5,FALSE)</f>
        <v>0</v>
      </c>
      <c r="Q211" t="str">
        <f>VLOOKUP(A211,[1]image_features!$B$2:$L$286,8,FALSE)</f>
        <v xml:space="preserve"> yellow</v>
      </c>
      <c r="R211" t="str">
        <f>VLOOKUP(A211,[1]image_features!$B$2:$L$286,6,FALSE)</f>
        <v xml:space="preserve"> car found</v>
      </c>
      <c r="S211" t="str">
        <f>VLOOKUP(A211,[1]image_features!$B$2:$L$286,7,FALSE)</f>
        <v>face_not_found</v>
      </c>
      <c r="T211" t="str">
        <f t="shared" si="19"/>
        <v>face_not_found+ car found</v>
      </c>
      <c r="U211" t="str">
        <f>VLOOKUP(A211,[1]image_features!$B$1:$L$286,11,FALSE)</f>
        <v xml:space="preserve"> centre </v>
      </c>
    </row>
    <row r="212" spans="1:21" x14ac:dyDescent="0.25">
      <c r="A212">
        <v>66192146</v>
      </c>
      <c r="B212">
        <v>0</v>
      </c>
      <c r="C212">
        <v>33</v>
      </c>
      <c r="D212">
        <v>25614</v>
      </c>
      <c r="E212">
        <v>44264</v>
      </c>
      <c r="F212">
        <v>148333</v>
      </c>
      <c r="G212">
        <v>21</v>
      </c>
      <c r="H212">
        <v>109</v>
      </c>
      <c r="I212">
        <f t="shared" si="15"/>
        <v>130</v>
      </c>
      <c r="J212">
        <f t="shared" si="16"/>
        <v>0.22247241005035967</v>
      </c>
      <c r="K212">
        <f t="shared" si="17"/>
        <v>0.87640646383475018</v>
      </c>
      <c r="L212">
        <f>VLOOKUP(A212,[1]image_features!$B$1:$L$286,9,)</f>
        <v>300</v>
      </c>
      <c r="M212">
        <f>VLOOKUP(A212,[1]image_features!$B$1:$L$286,10,FALSE)</f>
        <v>250</v>
      </c>
      <c r="N212" t="str">
        <f t="shared" si="18"/>
        <v>300x250</v>
      </c>
      <c r="O212" t="str">
        <f>VLOOKUP(A212,[1]image_features!$B$1:$L$286,4,FALSE)</f>
        <v>static</v>
      </c>
      <c r="P212">
        <f>VLOOKUP(A212,[1]image_features!$B$1:$L$286,5,FALSE)</f>
        <v>0</v>
      </c>
      <c r="Q212" t="str">
        <f>VLOOKUP(A212,[1]image_features!$B$2:$L$286,8,FALSE)</f>
        <v xml:space="preserve"> yellow</v>
      </c>
      <c r="R212" t="str">
        <f>VLOOKUP(A212,[1]image_features!$B$2:$L$286,6,FALSE)</f>
        <v xml:space="preserve"> car not found</v>
      </c>
      <c r="S212" t="str">
        <f>VLOOKUP(A212,[1]image_features!$B$2:$L$286,7,FALSE)</f>
        <v>face_not_found</v>
      </c>
      <c r="T212" t="str">
        <f t="shared" si="19"/>
        <v>face_not_found+ car not found</v>
      </c>
      <c r="U212" t="str">
        <f>VLOOKUP(A212,[1]image_features!$B$1:$L$286,11,FALSE)</f>
        <v>north</v>
      </c>
    </row>
    <row r="213" spans="1:21" x14ac:dyDescent="0.25">
      <c r="A213">
        <v>67664853</v>
      </c>
      <c r="B213">
        <v>1</v>
      </c>
      <c r="C213">
        <v>4</v>
      </c>
      <c r="D213">
        <v>1383</v>
      </c>
      <c r="E213">
        <v>2469</v>
      </c>
      <c r="F213">
        <v>4317</v>
      </c>
      <c r="G213">
        <v>0</v>
      </c>
      <c r="H213">
        <v>0</v>
      </c>
      <c r="I213">
        <f t="shared" si="15"/>
        <v>0</v>
      </c>
      <c r="J213">
        <f t="shared" si="16"/>
        <v>0.92656937688209406</v>
      </c>
      <c r="K213">
        <f t="shared" si="17"/>
        <v>0</v>
      </c>
      <c r="L213">
        <f>VLOOKUP(A213,[1]image_features!$B$1:$L$286,9,)</f>
        <v>160</v>
      </c>
      <c r="M213">
        <f>VLOOKUP(A213,[1]image_features!$B$1:$L$286,10,FALSE)</f>
        <v>600</v>
      </c>
      <c r="N213" t="str">
        <f t="shared" si="18"/>
        <v>160x600</v>
      </c>
      <c r="O213" t="str">
        <f>VLOOKUP(A213,[1]image_features!$B$1:$L$286,4,FALSE)</f>
        <v>static</v>
      </c>
      <c r="P213">
        <f>VLOOKUP(A213,[1]image_features!$B$1:$L$286,5,FALSE)</f>
        <v>0</v>
      </c>
      <c r="Q213" t="str">
        <f>VLOOKUP(A213,[1]image_features!$B$2:$L$286,8,FALSE)</f>
        <v xml:space="preserve"> olive</v>
      </c>
      <c r="R213" t="str">
        <f>VLOOKUP(A213,[1]image_features!$B$2:$L$286,6,FALSE)</f>
        <v xml:space="preserve"> car not found</v>
      </c>
      <c r="S213" t="str">
        <f>VLOOKUP(A213,[1]image_features!$B$2:$L$286,7,FALSE)</f>
        <v>face_not_found</v>
      </c>
      <c r="T213" t="str">
        <f t="shared" si="19"/>
        <v>face_not_found+ car not found</v>
      </c>
      <c r="U213" t="str">
        <f>VLOOKUP(A213,[1]image_features!$B$1:$L$286,11,FALSE)</f>
        <v xml:space="preserve"> south east </v>
      </c>
    </row>
    <row r="214" spans="1:21" x14ac:dyDescent="0.25">
      <c r="A214">
        <v>66194046</v>
      </c>
      <c r="B214">
        <v>0</v>
      </c>
      <c r="C214">
        <v>20</v>
      </c>
      <c r="D214">
        <v>7677</v>
      </c>
      <c r="E214">
        <v>24105</v>
      </c>
      <c r="F214">
        <v>82443</v>
      </c>
      <c r="G214">
        <v>16</v>
      </c>
      <c r="H214">
        <v>24</v>
      </c>
      <c r="I214">
        <f t="shared" si="15"/>
        <v>40</v>
      </c>
      <c r="J214">
        <f t="shared" si="16"/>
        <v>0.2425918513397135</v>
      </c>
      <c r="K214">
        <f t="shared" si="17"/>
        <v>0.48518370267942701</v>
      </c>
      <c r="L214">
        <f>VLOOKUP(A214,[1]image_features!$B$1:$L$286,9,)</f>
        <v>160</v>
      </c>
      <c r="M214">
        <f>VLOOKUP(A214,[1]image_features!$B$1:$L$286,10,FALSE)</f>
        <v>600</v>
      </c>
      <c r="N214" t="str">
        <f t="shared" si="18"/>
        <v>160x600</v>
      </c>
      <c r="O214" t="str">
        <f>VLOOKUP(A214,[1]image_features!$B$1:$L$286,4,FALSE)</f>
        <v>static</v>
      </c>
      <c r="P214">
        <f>VLOOKUP(A214,[1]image_features!$B$1:$L$286,5,FALSE)</f>
        <v>0</v>
      </c>
      <c r="Q214" t="str">
        <f>VLOOKUP(A214,[1]image_features!$B$2:$L$286,8,FALSE)</f>
        <v xml:space="preserve"> yellow</v>
      </c>
      <c r="R214" t="str">
        <f>VLOOKUP(A214,[1]image_features!$B$2:$L$286,6,FALSE)</f>
        <v xml:space="preserve"> car not found</v>
      </c>
      <c r="S214" t="str">
        <f>VLOOKUP(A214,[1]image_features!$B$2:$L$286,7,FALSE)</f>
        <v>face_not_found</v>
      </c>
      <c r="T214" t="str">
        <f t="shared" si="19"/>
        <v>face_not_found+ car not found</v>
      </c>
      <c r="U214" t="e">
        <f>VLOOKUP(A214,[1]image_features!$B$1:$L$286,11,FALSE)</f>
        <v>#N/A</v>
      </c>
    </row>
    <row r="215" spans="1:21" x14ac:dyDescent="0.25">
      <c r="A215">
        <v>66193669</v>
      </c>
      <c r="B215">
        <v>0</v>
      </c>
      <c r="C215">
        <v>237</v>
      </c>
      <c r="D215">
        <v>31301</v>
      </c>
      <c r="E215">
        <v>31659</v>
      </c>
      <c r="F215">
        <v>374476</v>
      </c>
      <c r="G215">
        <v>185</v>
      </c>
      <c r="H215">
        <v>56</v>
      </c>
      <c r="I215">
        <f t="shared" si="15"/>
        <v>241</v>
      </c>
      <c r="J215">
        <f t="shared" si="16"/>
        <v>0.63288435039895752</v>
      </c>
      <c r="K215">
        <f t="shared" si="17"/>
        <v>0.64356594281075419</v>
      </c>
      <c r="L215">
        <f>VLOOKUP(A215,[1]image_features!$B$1:$L$286,9,)</f>
        <v>300</v>
      </c>
      <c r="M215">
        <f>VLOOKUP(A215,[1]image_features!$B$1:$L$286,10,FALSE)</f>
        <v>250</v>
      </c>
      <c r="N215" t="str">
        <f t="shared" si="18"/>
        <v>300x250</v>
      </c>
      <c r="O215" t="str">
        <f>VLOOKUP(A215,[1]image_features!$B$1:$L$286,4,FALSE)</f>
        <v>static</v>
      </c>
      <c r="P215">
        <f>VLOOKUP(A215,[1]image_features!$B$1:$L$286,5,FALSE)</f>
        <v>0</v>
      </c>
      <c r="Q215" t="str">
        <f>VLOOKUP(A215,[1]image_features!$B$2:$L$286,8,FALSE)</f>
        <v xml:space="preserve"> yellow</v>
      </c>
      <c r="R215" t="str">
        <f>VLOOKUP(A215,[1]image_features!$B$2:$L$286,6,FALSE)</f>
        <v xml:space="preserve"> car not found</v>
      </c>
      <c r="S215" t="str">
        <f>VLOOKUP(A215,[1]image_features!$B$2:$L$286,7,FALSE)</f>
        <v>face_not_found</v>
      </c>
      <c r="T215" t="str">
        <f t="shared" si="19"/>
        <v>face_not_found+ car not found</v>
      </c>
      <c r="U215" t="str">
        <f>VLOOKUP(A215,[1]image_features!$B$1:$L$286,11,FALSE)</f>
        <v>north</v>
      </c>
    </row>
    <row r="216" spans="1:21" x14ac:dyDescent="0.25">
      <c r="A216">
        <v>65399644</v>
      </c>
      <c r="B216">
        <v>2</v>
      </c>
      <c r="C216">
        <v>3</v>
      </c>
      <c r="D216">
        <v>2635</v>
      </c>
      <c r="E216">
        <v>0</v>
      </c>
      <c r="F216">
        <v>2652</v>
      </c>
      <c r="G216">
        <v>0</v>
      </c>
      <c r="H216">
        <v>0</v>
      </c>
      <c r="I216">
        <f t="shared" si="15"/>
        <v>0</v>
      </c>
      <c r="J216">
        <f t="shared" si="16"/>
        <v>1.1312217194570138</v>
      </c>
      <c r="K216">
        <f t="shared" si="17"/>
        <v>0</v>
      </c>
      <c r="L216">
        <f>VLOOKUP(A216,[1]image_features!$B$1:$L$286,9,)</f>
        <v>300</v>
      </c>
      <c r="M216">
        <f>VLOOKUP(A216,[1]image_features!$B$1:$L$286,10,FALSE)</f>
        <v>50</v>
      </c>
      <c r="N216" t="str">
        <f t="shared" si="18"/>
        <v>300x50</v>
      </c>
      <c r="O216" t="str">
        <f>VLOOKUP(A216,[1]image_features!$B$1:$L$286,4,FALSE)</f>
        <v>static</v>
      </c>
      <c r="P216">
        <f>VLOOKUP(A216,[1]image_features!$B$1:$L$286,5,FALSE)</f>
        <v>0</v>
      </c>
      <c r="Q216" t="str">
        <f>VLOOKUP(A216,[1]image_features!$B$2:$L$286,8,FALSE)</f>
        <v xml:space="preserve"> teal</v>
      </c>
      <c r="R216" t="str">
        <f>VLOOKUP(A216,[1]image_features!$B$2:$L$286,6,FALSE)</f>
        <v xml:space="preserve"> car not found</v>
      </c>
      <c r="S216" t="str">
        <f>VLOOKUP(A216,[1]image_features!$B$2:$L$286,7,FALSE)</f>
        <v>face_not_found</v>
      </c>
      <c r="T216" t="str">
        <f t="shared" si="19"/>
        <v>face_not_found+ car not found</v>
      </c>
      <c r="U216" t="str">
        <f>VLOOKUP(A216,[1]image_features!$B$1:$L$286,11,FALSE)</f>
        <v xml:space="preserve"> south east </v>
      </c>
    </row>
    <row r="217" spans="1:21" x14ac:dyDescent="0.25">
      <c r="A217">
        <v>66247630</v>
      </c>
      <c r="B217">
        <v>1</v>
      </c>
      <c r="C217">
        <v>40</v>
      </c>
      <c r="D217">
        <v>3287</v>
      </c>
      <c r="E217">
        <v>15493</v>
      </c>
      <c r="F217">
        <v>27358</v>
      </c>
      <c r="G217">
        <v>26</v>
      </c>
      <c r="H217">
        <v>0</v>
      </c>
      <c r="I217">
        <f t="shared" si="15"/>
        <v>26</v>
      </c>
      <c r="J217">
        <f t="shared" si="16"/>
        <v>1.4620951823963741</v>
      </c>
      <c r="K217">
        <f t="shared" si="17"/>
        <v>0.95036186855764304</v>
      </c>
      <c r="L217">
        <f>VLOOKUP(A217,[1]image_features!$B$1:$L$286,9,)</f>
        <v>300</v>
      </c>
      <c r="M217">
        <f>VLOOKUP(A217,[1]image_features!$B$1:$L$286,10,FALSE)</f>
        <v>250</v>
      </c>
      <c r="N217" t="str">
        <f t="shared" si="18"/>
        <v>300x250</v>
      </c>
      <c r="O217" t="str">
        <f>VLOOKUP(A217,[1]image_features!$B$1:$L$286,4,FALSE)</f>
        <v xml:space="preserve">dynamic </v>
      </c>
      <c r="P217">
        <f>VLOOKUP(A217,[1]image_features!$B$1:$L$286,5,FALSE)</f>
        <v>600</v>
      </c>
      <c r="Q217" t="e">
        <f>VLOOKUP(A217,[1]image_features!$B$2:$L$286,8,FALSE)</f>
        <v>#N/A</v>
      </c>
      <c r="R217" t="e">
        <f>VLOOKUP(A217,[1]image_features!$B$2:$L$286,6,FALSE)</f>
        <v>#N/A</v>
      </c>
      <c r="S217" t="str">
        <f>VLOOKUP(A217,[1]image_features!$B$2:$L$286,7,FALSE)</f>
        <v>face_not_found</v>
      </c>
      <c r="T217" t="e">
        <f t="shared" si="19"/>
        <v>#N/A</v>
      </c>
      <c r="U217" t="e">
        <f>VLOOKUP(A217,[1]image_features!$B$1:$L$286,11,FALSE)</f>
        <v>#N/A</v>
      </c>
    </row>
    <row r="218" spans="1:21" x14ac:dyDescent="0.25">
      <c r="A218">
        <v>65851566</v>
      </c>
      <c r="B218">
        <v>1</v>
      </c>
      <c r="C218">
        <v>0</v>
      </c>
      <c r="D218">
        <v>9</v>
      </c>
      <c r="E218">
        <v>4</v>
      </c>
      <c r="F218">
        <v>14</v>
      </c>
      <c r="G218">
        <v>0</v>
      </c>
      <c r="H218">
        <v>0</v>
      </c>
      <c r="I218">
        <f t="shared" si="15"/>
        <v>0</v>
      </c>
      <c r="J218">
        <f t="shared" si="16"/>
        <v>0</v>
      </c>
      <c r="K218">
        <f t="shared" si="17"/>
        <v>0</v>
      </c>
      <c r="L218">
        <f>VLOOKUP(A218,[1]image_features!$B$1:$L$286,9,)</f>
        <v>970</v>
      </c>
      <c r="M218">
        <f>VLOOKUP(A218,[1]image_features!$B$1:$L$286,10,FALSE)</f>
        <v>250</v>
      </c>
      <c r="N218" t="str">
        <f t="shared" si="18"/>
        <v>970x250</v>
      </c>
      <c r="O218" t="str">
        <f>VLOOKUP(A218,[1]image_features!$B$1:$L$286,4,FALSE)</f>
        <v>static</v>
      </c>
      <c r="P218">
        <f>VLOOKUP(A218,[1]image_features!$B$1:$L$286,5,FALSE)</f>
        <v>0</v>
      </c>
      <c r="Q218" t="str">
        <f>VLOOKUP(A218,[1]image_features!$B$2:$L$286,8,FALSE)</f>
        <v xml:space="preserve"> cyan</v>
      </c>
      <c r="R218" t="str">
        <f>VLOOKUP(A218,[1]image_features!$B$2:$L$286,6,FALSE)</f>
        <v xml:space="preserve"> car found</v>
      </c>
      <c r="S218" t="str">
        <f>VLOOKUP(A218,[1]image_features!$B$2:$L$286,7,FALSE)</f>
        <v>face_not_found</v>
      </c>
      <c r="T218" t="str">
        <f t="shared" si="19"/>
        <v>face_not_found+ car found</v>
      </c>
      <c r="U218" t="str">
        <f>VLOOKUP(A218,[1]image_features!$B$1:$L$286,11,FALSE)</f>
        <v>northwest</v>
      </c>
    </row>
    <row r="219" spans="1:21" x14ac:dyDescent="0.25">
      <c r="A219">
        <v>55360874</v>
      </c>
      <c r="B219">
        <v>0</v>
      </c>
      <c r="C219">
        <v>24</v>
      </c>
      <c r="D219">
        <v>6848</v>
      </c>
      <c r="E219">
        <v>35522</v>
      </c>
      <c r="F219">
        <v>82520</v>
      </c>
      <c r="G219">
        <v>16</v>
      </c>
      <c r="H219">
        <v>70</v>
      </c>
      <c r="I219">
        <f t="shared" si="15"/>
        <v>86</v>
      </c>
      <c r="J219">
        <f t="shared" si="16"/>
        <v>0.290838584585555</v>
      </c>
      <c r="K219">
        <f t="shared" si="17"/>
        <v>1.0421715947649055</v>
      </c>
      <c r="L219">
        <f>VLOOKUP(A219,[1]image_features!$B$1:$L$286,9,)</f>
        <v>300</v>
      </c>
      <c r="M219">
        <f>VLOOKUP(A219,[1]image_features!$B$1:$L$286,10,FALSE)</f>
        <v>600</v>
      </c>
      <c r="N219" t="str">
        <f t="shared" si="18"/>
        <v>300x600</v>
      </c>
      <c r="O219" t="str">
        <f>VLOOKUP(A219,[1]image_features!$B$1:$L$286,4,FALSE)</f>
        <v>static</v>
      </c>
      <c r="P219">
        <f>VLOOKUP(A219,[1]image_features!$B$1:$L$286,5,FALSE)</f>
        <v>0</v>
      </c>
      <c r="Q219" t="str">
        <f>VLOOKUP(A219,[1]image_features!$B$2:$L$286,8,FALSE)</f>
        <v xml:space="preserve"> yellow</v>
      </c>
      <c r="R219" t="str">
        <f>VLOOKUP(A219,[1]image_features!$B$2:$L$286,6,FALSE)</f>
        <v xml:space="preserve"> car found</v>
      </c>
      <c r="S219" t="str">
        <f>VLOOKUP(A219,[1]image_features!$B$2:$L$286,7,FALSE)</f>
        <v>face_not_found</v>
      </c>
      <c r="T219" t="str">
        <f t="shared" si="19"/>
        <v>face_not_found+ car found</v>
      </c>
      <c r="U219" t="str">
        <f>VLOOKUP(A219,[1]image_features!$B$1:$L$286,11,FALSE)</f>
        <v xml:space="preserve"> centre </v>
      </c>
    </row>
    <row r="220" spans="1:21" x14ac:dyDescent="0.25">
      <c r="A220">
        <v>55361117</v>
      </c>
      <c r="B220">
        <v>1</v>
      </c>
      <c r="C220">
        <v>785</v>
      </c>
      <c r="D220">
        <v>64804</v>
      </c>
      <c r="E220">
        <v>141185</v>
      </c>
      <c r="F220">
        <v>443219</v>
      </c>
      <c r="G220">
        <v>763</v>
      </c>
      <c r="H220">
        <v>8077</v>
      </c>
      <c r="I220">
        <f t="shared" si="15"/>
        <v>8840</v>
      </c>
      <c r="J220">
        <f t="shared" si="16"/>
        <v>1.7711334577263158</v>
      </c>
      <c r="K220">
        <f t="shared" si="17"/>
        <v>19.944993332867046</v>
      </c>
      <c r="L220">
        <f>VLOOKUP(A220,[1]image_features!$B$1:$L$286,9,)</f>
        <v>320</v>
      </c>
      <c r="M220">
        <f>VLOOKUP(A220,[1]image_features!$B$1:$L$286,10,FALSE)</f>
        <v>50</v>
      </c>
      <c r="N220" t="str">
        <f t="shared" si="18"/>
        <v>320x50</v>
      </c>
      <c r="O220" t="str">
        <f>VLOOKUP(A220,[1]image_features!$B$1:$L$286,4,FALSE)</f>
        <v>static</v>
      </c>
      <c r="P220">
        <f>VLOOKUP(A220,[1]image_features!$B$1:$L$286,5,FALSE)</f>
        <v>0</v>
      </c>
      <c r="Q220" t="str">
        <f>VLOOKUP(A220,[1]image_features!$B$2:$L$286,8,FALSE)</f>
        <v xml:space="preserve"> yellow</v>
      </c>
      <c r="R220" t="str">
        <f>VLOOKUP(A220,[1]image_features!$B$2:$L$286,6,FALSE)</f>
        <v xml:space="preserve"> car not found</v>
      </c>
      <c r="S220" t="str">
        <f>VLOOKUP(A220,[1]image_features!$B$2:$L$286,7,FALSE)</f>
        <v>face_not_found</v>
      </c>
      <c r="T220" t="str">
        <f t="shared" si="19"/>
        <v>face_not_found+ car not found</v>
      </c>
      <c r="U220" t="str">
        <f>VLOOKUP(A220,[1]image_features!$B$1:$L$286,11,FALSE)</f>
        <v>north</v>
      </c>
    </row>
    <row r="221" spans="1:21" x14ac:dyDescent="0.25">
      <c r="A221">
        <v>55360108</v>
      </c>
      <c r="B221">
        <v>0</v>
      </c>
      <c r="C221">
        <v>605</v>
      </c>
      <c r="D221">
        <v>66881</v>
      </c>
      <c r="E221">
        <v>29584</v>
      </c>
      <c r="F221">
        <v>865869</v>
      </c>
      <c r="G221">
        <v>408</v>
      </c>
      <c r="H221">
        <v>466</v>
      </c>
      <c r="I221">
        <f t="shared" si="15"/>
        <v>874</v>
      </c>
      <c r="J221">
        <f t="shared" si="16"/>
        <v>0.69872001422848029</v>
      </c>
      <c r="K221">
        <f t="shared" si="17"/>
        <v>1.009390566009408</v>
      </c>
      <c r="L221">
        <f>VLOOKUP(A221,[1]image_features!$B$1:$L$286,9,)</f>
        <v>300</v>
      </c>
      <c r="M221">
        <f>VLOOKUP(A221,[1]image_features!$B$1:$L$286,10,FALSE)</f>
        <v>250</v>
      </c>
      <c r="N221" t="str">
        <f t="shared" si="18"/>
        <v>300x250</v>
      </c>
      <c r="O221" t="str">
        <f>VLOOKUP(A221,[1]image_features!$B$1:$L$286,4,FALSE)</f>
        <v>static</v>
      </c>
      <c r="P221">
        <f>VLOOKUP(A221,[1]image_features!$B$1:$L$286,5,FALSE)</f>
        <v>0</v>
      </c>
      <c r="Q221" t="str">
        <f>VLOOKUP(A221,[1]image_features!$B$2:$L$286,8,FALSE)</f>
        <v xml:space="preserve"> yellow</v>
      </c>
      <c r="R221" t="str">
        <f>VLOOKUP(A221,[1]image_features!$B$2:$L$286,6,FALSE)</f>
        <v xml:space="preserve"> car not found</v>
      </c>
      <c r="S221" t="str">
        <f>VLOOKUP(A221,[1]image_features!$B$2:$L$286,7,FALSE)</f>
        <v>face_not_found</v>
      </c>
      <c r="T221" t="str">
        <f t="shared" si="19"/>
        <v>face_not_found+ car not found</v>
      </c>
      <c r="U221" t="str">
        <f>VLOOKUP(A221,[1]image_features!$B$1:$L$286,11,FALSE)</f>
        <v>north</v>
      </c>
    </row>
    <row r="222" spans="1:21" x14ac:dyDescent="0.25">
      <c r="A222">
        <v>63841816</v>
      </c>
      <c r="B222">
        <v>0</v>
      </c>
      <c r="C222">
        <v>5</v>
      </c>
      <c r="D222">
        <v>2400</v>
      </c>
      <c r="E222">
        <v>1262</v>
      </c>
      <c r="F222">
        <v>12043</v>
      </c>
      <c r="G222">
        <v>4</v>
      </c>
      <c r="H222">
        <v>1</v>
      </c>
      <c r="I222">
        <f t="shared" si="15"/>
        <v>5</v>
      </c>
      <c r="J222">
        <f t="shared" si="16"/>
        <v>0.41517894212405548</v>
      </c>
      <c r="K222">
        <f t="shared" si="17"/>
        <v>0.41517894212405548</v>
      </c>
      <c r="L222">
        <f>VLOOKUP(A222,[1]image_features!$B$1:$L$286,9,)</f>
        <v>320</v>
      </c>
      <c r="M222">
        <f>VLOOKUP(A222,[1]image_features!$B$1:$L$286,10,FALSE)</f>
        <v>50</v>
      </c>
      <c r="N222" t="str">
        <f t="shared" si="18"/>
        <v>320x50</v>
      </c>
      <c r="O222" t="str">
        <f>VLOOKUP(A222,[1]image_features!$B$1:$L$286,4,FALSE)</f>
        <v xml:space="preserve">dynamic </v>
      </c>
      <c r="P222">
        <f>VLOOKUP(A222,[1]image_features!$B$1:$L$286,5,FALSE)</f>
        <v>6000</v>
      </c>
      <c r="Q222" t="e">
        <f>VLOOKUP(A222,[1]image_features!$B$2:$L$286,8,FALSE)</f>
        <v>#N/A</v>
      </c>
      <c r="R222" t="e">
        <f>VLOOKUP(A222,[1]image_features!$B$2:$L$286,6,FALSE)</f>
        <v>#N/A</v>
      </c>
      <c r="S222" t="str">
        <f>VLOOKUP(A222,[1]image_features!$B$2:$L$286,7,FALSE)</f>
        <v>face_not_found</v>
      </c>
      <c r="T222" t="e">
        <f t="shared" si="19"/>
        <v>#N/A</v>
      </c>
      <c r="U222" t="e">
        <f>VLOOKUP(A222,[1]image_features!$B$1:$L$286,11,FALSE)</f>
        <v>#N/A</v>
      </c>
    </row>
    <row r="223" spans="1:21" x14ac:dyDescent="0.25">
      <c r="A223">
        <v>65071581</v>
      </c>
      <c r="B223">
        <v>1</v>
      </c>
      <c r="C223">
        <v>68</v>
      </c>
      <c r="D223">
        <v>70990</v>
      </c>
      <c r="E223">
        <v>27804</v>
      </c>
      <c r="F223">
        <v>129080</v>
      </c>
      <c r="G223">
        <v>6</v>
      </c>
      <c r="H223">
        <v>6</v>
      </c>
      <c r="I223">
        <f t="shared" si="15"/>
        <v>12</v>
      </c>
      <c r="J223">
        <f t="shared" si="16"/>
        <v>0.52680508211961574</v>
      </c>
      <c r="K223">
        <f t="shared" si="17"/>
        <v>9.2965602726991017E-2</v>
      </c>
      <c r="L223">
        <f>VLOOKUP(A223,[1]image_features!$B$1:$L$286,9,)</f>
        <v>320</v>
      </c>
      <c r="M223">
        <f>VLOOKUP(A223,[1]image_features!$B$1:$L$286,10,FALSE)</f>
        <v>50</v>
      </c>
      <c r="N223" t="str">
        <f t="shared" si="18"/>
        <v>320x50</v>
      </c>
      <c r="O223" t="str">
        <f>VLOOKUP(A223,[1]image_features!$B$1:$L$286,4,FALSE)</f>
        <v>static</v>
      </c>
      <c r="P223">
        <f>VLOOKUP(A223,[1]image_features!$B$1:$L$286,5,FALSE)</f>
        <v>0</v>
      </c>
      <c r="Q223" t="str">
        <f>VLOOKUP(A223,[1]image_features!$B$2:$L$286,8,FALSE)</f>
        <v xml:space="preserve"> black</v>
      </c>
      <c r="R223" t="str">
        <f>VLOOKUP(A223,[1]image_features!$B$2:$L$286,6,FALSE)</f>
        <v xml:space="preserve"> car not found</v>
      </c>
      <c r="S223" t="str">
        <f>VLOOKUP(A223,[1]image_features!$B$2:$L$286,7,FALSE)</f>
        <v>face_not_found</v>
      </c>
      <c r="T223" t="str">
        <f t="shared" si="19"/>
        <v>face_not_found+ car not found</v>
      </c>
      <c r="U223" t="str">
        <f>VLOOKUP(A223,[1]image_features!$B$1:$L$286,11,FALSE)</f>
        <v xml:space="preserve"> south </v>
      </c>
    </row>
    <row r="224" spans="1:21" x14ac:dyDescent="0.25">
      <c r="A224">
        <v>66193488</v>
      </c>
      <c r="B224">
        <v>2</v>
      </c>
      <c r="C224">
        <v>0</v>
      </c>
      <c r="D224">
        <v>93</v>
      </c>
      <c r="E224">
        <v>0</v>
      </c>
      <c r="F224">
        <v>93</v>
      </c>
      <c r="G224">
        <v>0</v>
      </c>
      <c r="H224">
        <v>0</v>
      </c>
      <c r="I224">
        <f t="shared" si="15"/>
        <v>0</v>
      </c>
      <c r="J224">
        <f t="shared" si="16"/>
        <v>0</v>
      </c>
      <c r="K224">
        <f t="shared" si="17"/>
        <v>0</v>
      </c>
      <c r="L224">
        <f>VLOOKUP(A224,[1]image_features!$B$1:$L$286,9,)</f>
        <v>300</v>
      </c>
      <c r="M224">
        <f>VLOOKUP(A224,[1]image_features!$B$1:$L$286,10,FALSE)</f>
        <v>250</v>
      </c>
      <c r="N224" t="str">
        <f t="shared" si="18"/>
        <v>300x250</v>
      </c>
      <c r="O224" t="str">
        <f>VLOOKUP(A224,[1]image_features!$B$1:$L$286,4,FALSE)</f>
        <v>static</v>
      </c>
      <c r="P224">
        <f>VLOOKUP(A224,[1]image_features!$B$1:$L$286,5,FALSE)</f>
        <v>0</v>
      </c>
      <c r="Q224" t="str">
        <f>VLOOKUP(A224,[1]image_features!$B$2:$L$286,8,FALSE)</f>
        <v xml:space="preserve"> yellow</v>
      </c>
      <c r="R224" t="str">
        <f>VLOOKUP(A224,[1]image_features!$B$2:$L$286,6,FALSE)</f>
        <v xml:space="preserve"> car not found</v>
      </c>
      <c r="S224" t="str">
        <f>VLOOKUP(A224,[1]image_features!$B$2:$L$286,7,FALSE)</f>
        <v>face_not_found</v>
      </c>
      <c r="T224" t="str">
        <f t="shared" si="19"/>
        <v>face_not_found+ car not found</v>
      </c>
      <c r="U224" t="e">
        <f>VLOOKUP(A224,[1]image_features!$B$1:$L$286,11,FALSE)</f>
        <v>#N/A</v>
      </c>
    </row>
    <row r="225" spans="1:21" x14ac:dyDescent="0.25">
      <c r="A225">
        <v>66193952</v>
      </c>
      <c r="B225">
        <v>0</v>
      </c>
      <c r="C225">
        <v>13</v>
      </c>
      <c r="D225">
        <v>21687</v>
      </c>
      <c r="E225">
        <v>24472</v>
      </c>
      <c r="F225">
        <v>86518</v>
      </c>
      <c r="G225">
        <v>12</v>
      </c>
      <c r="H225">
        <v>49</v>
      </c>
      <c r="I225">
        <f t="shared" si="15"/>
        <v>61</v>
      </c>
      <c r="J225">
        <f t="shared" si="16"/>
        <v>0.15025774983240481</v>
      </c>
      <c r="K225">
        <f t="shared" si="17"/>
        <v>0.705055595367438</v>
      </c>
      <c r="L225">
        <f>VLOOKUP(A225,[1]image_features!$B$1:$L$286,9,)</f>
        <v>728</v>
      </c>
      <c r="M225">
        <f>VLOOKUP(A225,[1]image_features!$B$1:$L$286,10,FALSE)</f>
        <v>90</v>
      </c>
      <c r="N225" t="str">
        <f t="shared" si="18"/>
        <v>728x90</v>
      </c>
      <c r="O225" t="str">
        <f>VLOOKUP(A225,[1]image_features!$B$1:$L$286,4,FALSE)</f>
        <v>static</v>
      </c>
      <c r="P225">
        <f>VLOOKUP(A225,[1]image_features!$B$1:$L$286,5,FALSE)</f>
        <v>0</v>
      </c>
      <c r="Q225" t="str">
        <f>VLOOKUP(A225,[1]image_features!$B$2:$L$286,8,FALSE)</f>
        <v xml:space="preserve"> black</v>
      </c>
      <c r="R225" t="str">
        <f>VLOOKUP(A225,[1]image_features!$B$2:$L$286,6,FALSE)</f>
        <v xml:space="preserve"> car not found</v>
      </c>
      <c r="S225" t="str">
        <f>VLOOKUP(A225,[1]image_features!$B$2:$L$286,7,FALSE)</f>
        <v>face_not_found</v>
      </c>
      <c r="T225" t="str">
        <f t="shared" si="19"/>
        <v>face_not_found+ car not found</v>
      </c>
      <c r="U225" t="str">
        <f>VLOOKUP(A225,[1]image_features!$B$1:$L$286,11,FALSE)</f>
        <v xml:space="preserve"> north east </v>
      </c>
    </row>
    <row r="226" spans="1:21" x14ac:dyDescent="0.25">
      <c r="A226">
        <v>65399645</v>
      </c>
      <c r="B226">
        <v>0</v>
      </c>
      <c r="C226">
        <v>2</v>
      </c>
      <c r="D226">
        <v>416</v>
      </c>
      <c r="E226">
        <v>392</v>
      </c>
      <c r="F226">
        <v>3918</v>
      </c>
      <c r="G226">
        <v>0</v>
      </c>
      <c r="H226">
        <v>0</v>
      </c>
      <c r="I226">
        <f t="shared" si="15"/>
        <v>0</v>
      </c>
      <c r="J226">
        <f t="shared" si="16"/>
        <v>0.51046452271567133</v>
      </c>
      <c r="K226">
        <f t="shared" si="17"/>
        <v>0</v>
      </c>
      <c r="L226">
        <f>VLOOKUP(A226,[1]image_features!$B$1:$L$286,9,)</f>
        <v>320</v>
      </c>
      <c r="M226">
        <f>VLOOKUP(A226,[1]image_features!$B$1:$L$286,10,FALSE)</f>
        <v>50</v>
      </c>
      <c r="N226" t="str">
        <f t="shared" si="18"/>
        <v>320x50</v>
      </c>
      <c r="O226" t="str">
        <f>VLOOKUP(A226,[1]image_features!$B$1:$L$286,4,FALSE)</f>
        <v>static</v>
      </c>
      <c r="P226">
        <f>VLOOKUP(A226,[1]image_features!$B$1:$L$286,5,FALSE)</f>
        <v>0</v>
      </c>
      <c r="Q226" t="str">
        <f>VLOOKUP(A226,[1]image_features!$B$2:$L$286,8,FALSE)</f>
        <v xml:space="preserve"> teal</v>
      </c>
      <c r="R226" t="str">
        <f>VLOOKUP(A226,[1]image_features!$B$2:$L$286,6,FALSE)</f>
        <v xml:space="preserve"> car not found</v>
      </c>
      <c r="S226" t="str">
        <f>VLOOKUP(A226,[1]image_features!$B$2:$L$286,7,FALSE)</f>
        <v>face_not_found</v>
      </c>
      <c r="T226" t="str">
        <f t="shared" si="19"/>
        <v>face_not_found+ car not found</v>
      </c>
      <c r="U226" t="str">
        <f>VLOOKUP(A226,[1]image_features!$B$1:$L$286,11,FALSE)</f>
        <v xml:space="preserve"> south east </v>
      </c>
    </row>
    <row r="227" spans="1:21" x14ac:dyDescent="0.25">
      <c r="A227">
        <v>66193756</v>
      </c>
      <c r="B227">
        <v>0</v>
      </c>
      <c r="C227">
        <v>125</v>
      </c>
      <c r="D227">
        <v>2556</v>
      </c>
      <c r="E227">
        <v>6726</v>
      </c>
      <c r="F227">
        <v>306831</v>
      </c>
      <c r="G227">
        <v>104</v>
      </c>
      <c r="H227">
        <v>30</v>
      </c>
      <c r="I227">
        <f t="shared" si="15"/>
        <v>134</v>
      </c>
      <c r="J227">
        <f t="shared" si="16"/>
        <v>0.40739038754232787</v>
      </c>
      <c r="K227">
        <f t="shared" si="17"/>
        <v>0.4367224954453755</v>
      </c>
      <c r="L227">
        <f>VLOOKUP(A227,[1]image_features!$B$1:$L$286,9,)</f>
        <v>300</v>
      </c>
      <c r="M227">
        <f>VLOOKUP(A227,[1]image_features!$B$1:$L$286,10,FALSE)</f>
        <v>600</v>
      </c>
      <c r="N227" t="str">
        <f t="shared" si="18"/>
        <v>300x600</v>
      </c>
      <c r="O227" t="str">
        <f>VLOOKUP(A227,[1]image_features!$B$1:$L$286,4,FALSE)</f>
        <v>static</v>
      </c>
      <c r="P227">
        <f>VLOOKUP(A227,[1]image_features!$B$1:$L$286,5,FALSE)</f>
        <v>0</v>
      </c>
      <c r="Q227" t="str">
        <f>VLOOKUP(A227,[1]image_features!$B$2:$L$286,8,FALSE)</f>
        <v xml:space="preserve"> yellow</v>
      </c>
      <c r="R227" t="str">
        <f>VLOOKUP(A227,[1]image_features!$B$2:$L$286,6,FALSE)</f>
        <v xml:space="preserve"> car not found</v>
      </c>
      <c r="S227" t="str">
        <f>VLOOKUP(A227,[1]image_features!$B$2:$L$286,7,FALSE)</f>
        <v>face_not_found</v>
      </c>
      <c r="T227" t="str">
        <f t="shared" si="19"/>
        <v>face_not_found+ car not found</v>
      </c>
      <c r="U227" t="str">
        <f>VLOOKUP(A227,[1]image_features!$B$1:$L$286,11,FALSE)</f>
        <v>north</v>
      </c>
    </row>
    <row r="228" spans="1:21" x14ac:dyDescent="0.25">
      <c r="A228">
        <v>66194924</v>
      </c>
      <c r="B228">
        <v>0</v>
      </c>
      <c r="C228">
        <v>164</v>
      </c>
      <c r="D228">
        <v>129069</v>
      </c>
      <c r="E228">
        <v>96835</v>
      </c>
      <c r="F228">
        <v>414354</v>
      </c>
      <c r="G228">
        <v>97</v>
      </c>
      <c r="H228">
        <v>217</v>
      </c>
      <c r="I228">
        <f t="shared" si="15"/>
        <v>314</v>
      </c>
      <c r="J228">
        <f t="shared" si="16"/>
        <v>0.39579683072927979</v>
      </c>
      <c r="K228">
        <f t="shared" si="17"/>
        <v>0.75780612712801132</v>
      </c>
      <c r="L228">
        <f>VLOOKUP(A228,[1]image_features!$B$1:$L$286,9,)</f>
        <v>728</v>
      </c>
      <c r="M228">
        <f>VLOOKUP(A228,[1]image_features!$B$1:$L$286,10,FALSE)</f>
        <v>90</v>
      </c>
      <c r="N228" t="str">
        <f t="shared" si="18"/>
        <v>728x90</v>
      </c>
      <c r="O228" t="str">
        <f>VLOOKUP(A228,[1]image_features!$B$1:$L$286,4,FALSE)</f>
        <v>static</v>
      </c>
      <c r="P228">
        <f>VLOOKUP(A228,[1]image_features!$B$1:$L$286,5,FALSE)</f>
        <v>0</v>
      </c>
      <c r="Q228" t="str">
        <f>VLOOKUP(A228,[1]image_features!$B$2:$L$286,8,FALSE)</f>
        <v xml:space="preserve"> black</v>
      </c>
      <c r="R228" t="str">
        <f>VLOOKUP(A228,[1]image_features!$B$2:$L$286,6,FALSE)</f>
        <v xml:space="preserve"> car not found</v>
      </c>
      <c r="S228" t="str">
        <f>VLOOKUP(A228,[1]image_features!$B$2:$L$286,7,FALSE)</f>
        <v>face_not_found</v>
      </c>
      <c r="T228" t="str">
        <f t="shared" si="19"/>
        <v>face_not_found+ car not found</v>
      </c>
      <c r="U228" t="str">
        <f>VLOOKUP(A228,[1]image_features!$B$1:$L$286,11,FALSE)</f>
        <v xml:space="preserve"> north east </v>
      </c>
    </row>
    <row r="229" spans="1:21" x14ac:dyDescent="0.25">
      <c r="A229">
        <v>66194769</v>
      </c>
      <c r="B229">
        <v>0</v>
      </c>
      <c r="C229">
        <v>80</v>
      </c>
      <c r="D229">
        <v>71076</v>
      </c>
      <c r="E229">
        <v>137167</v>
      </c>
      <c r="F229">
        <v>343039</v>
      </c>
      <c r="G229">
        <v>51</v>
      </c>
      <c r="H229">
        <v>93</v>
      </c>
      <c r="I229">
        <f t="shared" si="15"/>
        <v>144</v>
      </c>
      <c r="J229">
        <f t="shared" si="16"/>
        <v>0.23320963505607237</v>
      </c>
      <c r="K229">
        <f t="shared" si="17"/>
        <v>0.41977734310093023</v>
      </c>
      <c r="L229">
        <f>VLOOKUP(A229,[1]image_features!$B$1:$L$286,9,)</f>
        <v>300</v>
      </c>
      <c r="M229">
        <f>VLOOKUP(A229,[1]image_features!$B$1:$L$286,10,FALSE)</f>
        <v>250</v>
      </c>
      <c r="N229" t="str">
        <f t="shared" si="18"/>
        <v>300x250</v>
      </c>
      <c r="O229" t="str">
        <f>VLOOKUP(A229,[1]image_features!$B$1:$L$286,4,FALSE)</f>
        <v>static</v>
      </c>
      <c r="P229">
        <f>VLOOKUP(A229,[1]image_features!$B$1:$L$286,5,FALSE)</f>
        <v>0</v>
      </c>
      <c r="Q229" t="str">
        <f>VLOOKUP(A229,[1]image_features!$B$2:$L$286,8,FALSE)</f>
        <v xml:space="preserve"> yellow</v>
      </c>
      <c r="R229" t="str">
        <f>VLOOKUP(A229,[1]image_features!$B$2:$L$286,6,FALSE)</f>
        <v xml:space="preserve"> car not found</v>
      </c>
      <c r="S229" t="str">
        <f>VLOOKUP(A229,[1]image_features!$B$2:$L$286,7,FALSE)</f>
        <v>face_not_found</v>
      </c>
      <c r="T229" t="str">
        <f t="shared" si="19"/>
        <v>face_not_found+ car not found</v>
      </c>
      <c r="U229" t="str">
        <f>VLOOKUP(A229,[1]image_features!$B$1:$L$286,11,FALSE)</f>
        <v>north</v>
      </c>
    </row>
    <row r="230" spans="1:21" x14ac:dyDescent="0.25">
      <c r="A230">
        <v>66705816</v>
      </c>
      <c r="B230">
        <v>2</v>
      </c>
      <c r="C230">
        <v>255</v>
      </c>
      <c r="D230">
        <v>28957</v>
      </c>
      <c r="E230">
        <v>4</v>
      </c>
      <c r="F230">
        <v>37686</v>
      </c>
      <c r="G230">
        <v>423</v>
      </c>
      <c r="H230">
        <v>10</v>
      </c>
      <c r="I230">
        <f t="shared" si="15"/>
        <v>433</v>
      </c>
      <c r="J230">
        <f t="shared" si="16"/>
        <v>6.7664384652125458</v>
      </c>
      <c r="K230">
        <f t="shared" si="17"/>
        <v>11.489677864458951</v>
      </c>
      <c r="L230">
        <f>VLOOKUP(A230,[1]image_features!$B$1:$L$286,9,)</f>
        <v>728</v>
      </c>
      <c r="M230">
        <f>VLOOKUP(A230,[1]image_features!$B$1:$L$286,10,FALSE)</f>
        <v>90</v>
      </c>
      <c r="N230" t="str">
        <f t="shared" si="18"/>
        <v>728x90</v>
      </c>
      <c r="O230" t="str">
        <f>VLOOKUP(A230,[1]image_features!$B$1:$L$286,4,FALSE)</f>
        <v xml:space="preserve">dynamic </v>
      </c>
      <c r="P230">
        <f>VLOOKUP(A230,[1]image_features!$B$1:$L$286,5,FALSE)</f>
        <v>4800</v>
      </c>
      <c r="Q230" t="e">
        <f>VLOOKUP(A230,[1]image_features!$B$2:$L$286,8,FALSE)</f>
        <v>#N/A</v>
      </c>
      <c r="R230" t="e">
        <f>VLOOKUP(A230,[1]image_features!$B$2:$L$286,6,FALSE)</f>
        <v>#N/A</v>
      </c>
      <c r="S230" t="str">
        <f>VLOOKUP(A230,[1]image_features!$B$2:$L$286,7,FALSE)</f>
        <v>face_not_found</v>
      </c>
      <c r="T230" t="e">
        <f t="shared" si="19"/>
        <v>#N/A</v>
      </c>
      <c r="U230" t="e">
        <f>VLOOKUP(A230,[1]image_features!$B$1:$L$286,11,FALSE)</f>
        <v>#N/A</v>
      </c>
    </row>
    <row r="231" spans="1:21" x14ac:dyDescent="0.25">
      <c r="A231">
        <v>66705794</v>
      </c>
      <c r="B231">
        <v>2</v>
      </c>
      <c r="C231">
        <v>0</v>
      </c>
      <c r="D231">
        <v>56</v>
      </c>
      <c r="E231">
        <v>0</v>
      </c>
      <c r="F231">
        <v>56</v>
      </c>
      <c r="G231">
        <v>0</v>
      </c>
      <c r="H231">
        <v>0</v>
      </c>
      <c r="I231">
        <f t="shared" si="15"/>
        <v>0</v>
      </c>
      <c r="J231">
        <f t="shared" si="16"/>
        <v>0</v>
      </c>
      <c r="K231">
        <f t="shared" si="17"/>
        <v>0</v>
      </c>
      <c r="L231">
        <f>VLOOKUP(A231,[1]image_features!$B$1:$L$286,9,)</f>
        <v>160</v>
      </c>
      <c r="M231">
        <f>VLOOKUP(A231,[1]image_features!$B$1:$L$286,10,FALSE)</f>
        <v>600</v>
      </c>
      <c r="N231" t="str">
        <f t="shared" si="18"/>
        <v>160x600</v>
      </c>
      <c r="O231" t="str">
        <f>VLOOKUP(A231,[1]image_features!$B$1:$L$286,4,FALSE)</f>
        <v xml:space="preserve">dynamic </v>
      </c>
      <c r="P231">
        <f>VLOOKUP(A231,[1]image_features!$B$1:$L$286,5,FALSE)</f>
        <v>4800</v>
      </c>
      <c r="Q231" t="e">
        <f>VLOOKUP(A231,[1]image_features!$B$2:$L$286,8,FALSE)</f>
        <v>#N/A</v>
      </c>
      <c r="R231" t="e">
        <f>VLOOKUP(A231,[1]image_features!$B$2:$L$286,6,FALSE)</f>
        <v>#N/A</v>
      </c>
      <c r="S231" t="str">
        <f>VLOOKUP(A231,[1]image_features!$B$2:$L$286,7,FALSE)</f>
        <v>face_not_found</v>
      </c>
      <c r="T231" t="e">
        <f t="shared" si="19"/>
        <v>#N/A</v>
      </c>
      <c r="U231" t="e">
        <f>VLOOKUP(A231,[1]image_features!$B$1:$L$286,11,FALSE)</f>
        <v>#N/A</v>
      </c>
    </row>
    <row r="232" spans="1:21" x14ac:dyDescent="0.25">
      <c r="F232">
        <f>SUM(F2:F231)</f>
        <v>65669732</v>
      </c>
    </row>
  </sheetData>
  <autoFilter ref="A1:U231" xr:uid="{00000000-0009-0000-0000-000008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A714-EB3E-4979-AD0E-AC529094BD74}">
  <dimension ref="A1:Y151"/>
  <sheetViews>
    <sheetView workbookViewId="0">
      <selection activeCell="C1" sqref="C1:O1"/>
    </sheetView>
  </sheetViews>
  <sheetFormatPr defaultRowHeight="15" x14ac:dyDescent="0.25"/>
  <cols>
    <col min="4" max="4" width="22" customWidth="1"/>
    <col min="5" max="5" width="16.85546875" customWidth="1"/>
    <col min="6" max="6" width="12.42578125" customWidth="1"/>
    <col min="7" max="7" width="9.42578125" customWidth="1"/>
    <col min="8" max="8" width="14.42578125" customWidth="1"/>
    <col min="9" max="9" width="11" customWidth="1"/>
    <col min="10" max="10" width="16" customWidth="1"/>
    <col min="11" max="11" width="14" customWidth="1"/>
    <col min="12" max="12" width="14.5703125" customWidth="1"/>
    <col min="13" max="13" width="19.7109375" customWidth="1"/>
    <col min="19" max="19" width="11.140625" customWidth="1"/>
    <col min="20" max="20" width="11.28515625" customWidth="1"/>
  </cols>
  <sheetData>
    <row r="1" spans="1:25" x14ac:dyDescent="0.25">
      <c r="A1" t="s">
        <v>0</v>
      </c>
      <c r="B1" t="s">
        <v>5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11</v>
      </c>
      <c r="Q1" t="s">
        <v>12</v>
      </c>
      <c r="R1" t="s">
        <v>34</v>
      </c>
      <c r="S1" t="s">
        <v>14</v>
      </c>
      <c r="T1" t="s">
        <v>15</v>
      </c>
      <c r="U1" t="s">
        <v>35</v>
      </c>
      <c r="V1" t="s">
        <v>36</v>
      </c>
      <c r="W1" t="s">
        <v>37</v>
      </c>
      <c r="X1" t="s">
        <v>20</v>
      </c>
      <c r="Y1" t="s">
        <v>38</v>
      </c>
    </row>
    <row r="2" spans="1:25" x14ac:dyDescent="0.25">
      <c r="A2">
        <v>55361117</v>
      </c>
      <c r="B2">
        <v>412808</v>
      </c>
      <c r="C2">
        <v>74007</v>
      </c>
      <c r="D2">
        <v>113731</v>
      </c>
      <c r="E2">
        <v>423</v>
      </c>
      <c r="F2">
        <v>90</v>
      </c>
      <c r="G2">
        <v>237</v>
      </c>
      <c r="H2">
        <v>45</v>
      </c>
      <c r="I2">
        <v>480</v>
      </c>
      <c r="J2">
        <v>814</v>
      </c>
      <c r="K2">
        <f>G2+I2</f>
        <v>717</v>
      </c>
      <c r="L2">
        <f>H2+J2</f>
        <v>859</v>
      </c>
      <c r="M2">
        <v>810056.55391740997</v>
      </c>
      <c r="N2">
        <v>357.34809410000003</v>
      </c>
      <c r="O2">
        <v>467.58182742999998</v>
      </c>
      <c r="P2">
        <f>VLOOKUP(A2,[1]image_features!$B$1:$L$286,9,)</f>
        <v>320</v>
      </c>
      <c r="Q2">
        <f>VLOOKUP(A2,[1]image_features!$B$1:$L$286,10,)</f>
        <v>50</v>
      </c>
      <c r="R2" t="str">
        <f>CONCATENATE(P2,"x",Q2)</f>
        <v>320x50</v>
      </c>
      <c r="S2" t="str">
        <f>VLOOKUP(A2,[1]image_features!$B$1:$L$286,4,FALSE)</f>
        <v>static</v>
      </c>
      <c r="T2">
        <f>VLOOKUP(A2,[1]image_features!$B$1:$L$286,5,FALSE)</f>
        <v>0</v>
      </c>
      <c r="U2" t="str">
        <f>VLOOKUP(A2,[1]image_features!$B$1:$L$286,8,FALSE)</f>
        <v xml:space="preserve"> yellow</v>
      </c>
      <c r="V2" t="str">
        <f>VLOOKUP(A2,[1]image_features!$B$1:$L$286,6,FALSE)</f>
        <v xml:space="preserve"> car not found</v>
      </c>
      <c r="W2" t="str">
        <f>VLOOKUP(A2,[1]image_features!$B$1:$L$286,7,FALSE)</f>
        <v>face_not_found</v>
      </c>
      <c r="X2" t="str">
        <f>VLOOKUP(A2,[1]image_features!$B$1:$L$286,11,FALSE)</f>
        <v>north</v>
      </c>
      <c r="Y2" t="str">
        <f>CONCATENATE(W2,"+",V2)</f>
        <v>face_not_found+ car not found</v>
      </c>
    </row>
    <row r="3" spans="1:25" x14ac:dyDescent="0.25">
      <c r="A3">
        <v>65071581</v>
      </c>
      <c r="B3">
        <v>123879</v>
      </c>
      <c r="C3">
        <v>54700</v>
      </c>
      <c r="D3">
        <v>45979</v>
      </c>
      <c r="E3">
        <v>44</v>
      </c>
      <c r="F3">
        <v>11</v>
      </c>
      <c r="G3">
        <v>6</v>
      </c>
      <c r="H3">
        <v>0</v>
      </c>
      <c r="I3">
        <v>0</v>
      </c>
      <c r="J3">
        <v>0</v>
      </c>
      <c r="K3">
        <f t="shared" ref="K3:L66" si="0">G3+I3</f>
        <v>6</v>
      </c>
      <c r="L3">
        <f t="shared" si="0"/>
        <v>0</v>
      </c>
      <c r="M3">
        <v>214840.22137037001</v>
      </c>
      <c r="N3">
        <v>72.206765809999993</v>
      </c>
      <c r="O3">
        <v>56.918242620000001</v>
      </c>
      <c r="P3">
        <f>VLOOKUP(A3,[1]image_features!$B$1:$L$286,9,)</f>
        <v>320</v>
      </c>
      <c r="Q3">
        <f>VLOOKUP(A3,[1]image_features!$B$1:$L$286,10,)</f>
        <v>50</v>
      </c>
      <c r="R3" t="str">
        <f t="shared" ref="R3:R66" si="1">CONCATENATE(P3,"x",Q3)</f>
        <v>320x50</v>
      </c>
      <c r="S3" t="str">
        <f>VLOOKUP(A3,[1]image_features!$B$1:$L$286,4,FALSE)</f>
        <v>static</v>
      </c>
      <c r="T3">
        <f>VLOOKUP(A3,[1]image_features!$B$1:$L$286,5,FALSE)</f>
        <v>0</v>
      </c>
      <c r="U3" t="str">
        <f>VLOOKUP(A3,[1]image_features!$B$1:$L$286,8,FALSE)</f>
        <v xml:space="preserve"> black</v>
      </c>
      <c r="V3" t="str">
        <f>VLOOKUP(A3,[1]image_features!$B$1:$L$286,6,FALSE)</f>
        <v xml:space="preserve"> car not found</v>
      </c>
      <c r="W3" t="str">
        <f>VLOOKUP(A3,[1]image_features!$B$1:$L$286,7,FALSE)</f>
        <v>face_not_found</v>
      </c>
      <c r="X3" t="str">
        <f>VLOOKUP(A3,[1]image_features!$B$1:$L$286,11,FALSE)</f>
        <v xml:space="preserve"> south </v>
      </c>
      <c r="Y3" t="str">
        <f t="shared" ref="Y3:Y66" si="2">CONCATENATE(W3,"+",V3)</f>
        <v>face_not_found+ car not found</v>
      </c>
    </row>
    <row r="4" spans="1:25" x14ac:dyDescent="0.25">
      <c r="A4">
        <v>65071577</v>
      </c>
      <c r="B4">
        <v>19647</v>
      </c>
      <c r="C4">
        <v>3622</v>
      </c>
      <c r="D4">
        <v>5826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0</v>
      </c>
      <c r="M4">
        <v>28151.653763810002</v>
      </c>
      <c r="N4">
        <v>7.7128847399999998</v>
      </c>
      <c r="O4">
        <v>8.53723104</v>
      </c>
      <c r="P4">
        <f>VLOOKUP(A4,[1]image_features!$B$1:$L$286,9,)</f>
        <v>728</v>
      </c>
      <c r="Q4">
        <f>VLOOKUP(A4,[1]image_features!$B$1:$L$286,10,)</f>
        <v>90</v>
      </c>
      <c r="R4" t="str">
        <f t="shared" si="1"/>
        <v>728x90</v>
      </c>
      <c r="S4" t="str">
        <f>VLOOKUP(A4,[1]image_features!$B$1:$L$286,4,FALSE)</f>
        <v>static</v>
      </c>
      <c r="T4">
        <f>VLOOKUP(A4,[1]image_features!$B$1:$L$286,5,FALSE)</f>
        <v>0</v>
      </c>
      <c r="U4" t="str">
        <f>VLOOKUP(A4,[1]image_features!$B$1:$L$286,8,FALSE)</f>
        <v xml:space="preserve"> grey</v>
      </c>
      <c r="V4" t="str">
        <f>VLOOKUP(A4,[1]image_features!$B$1:$L$286,6,FALSE)</f>
        <v xml:space="preserve"> car not found</v>
      </c>
      <c r="W4" t="str">
        <f>VLOOKUP(A4,[1]image_features!$B$1:$L$286,7,FALSE)</f>
        <v>face_not_found</v>
      </c>
      <c r="X4" t="str">
        <f>VLOOKUP(A4,[1]image_features!$B$1:$L$286,11,FALSE)</f>
        <v xml:space="preserve"> centre </v>
      </c>
      <c r="Y4" t="str">
        <f t="shared" si="2"/>
        <v>face_not_found+ car not found</v>
      </c>
    </row>
    <row r="5" spans="1:25" x14ac:dyDescent="0.25">
      <c r="A5">
        <v>65275428</v>
      </c>
      <c r="B5">
        <v>727676</v>
      </c>
      <c r="C5">
        <v>186406</v>
      </c>
      <c r="D5">
        <v>66750</v>
      </c>
      <c r="E5">
        <v>366</v>
      </c>
      <c r="F5">
        <v>34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v>1863944.43634139</v>
      </c>
      <c r="N5">
        <v>91.617060019999997</v>
      </c>
      <c r="O5">
        <v>38.265890890000001</v>
      </c>
      <c r="P5">
        <f>VLOOKUP(A5,[1]image_features!$B$1:$L$286,9,)</f>
        <v>320</v>
      </c>
      <c r="Q5">
        <f>VLOOKUP(A5,[1]image_features!$B$1:$L$286,10,)</f>
        <v>50</v>
      </c>
      <c r="R5" t="str">
        <f t="shared" si="1"/>
        <v>320x50</v>
      </c>
      <c r="S5" t="str">
        <f>VLOOKUP(A5,[1]image_features!$B$1:$L$286,4,FALSE)</f>
        <v>static</v>
      </c>
      <c r="T5">
        <f>VLOOKUP(A5,[1]image_features!$B$1:$L$286,5,FALSE)</f>
        <v>0</v>
      </c>
      <c r="U5" t="str">
        <f>VLOOKUP(A5,[1]image_features!$B$1:$L$286,8,FALSE)</f>
        <v xml:space="preserve"> teal</v>
      </c>
      <c r="V5" t="str">
        <f>VLOOKUP(A5,[1]image_features!$B$1:$L$286,6,FALSE)</f>
        <v xml:space="preserve"> car not found</v>
      </c>
      <c r="W5" t="str">
        <f>VLOOKUP(A5,[1]image_features!$B$1:$L$286,7,FALSE)</f>
        <v>face_not_found</v>
      </c>
      <c r="X5" t="str">
        <f>VLOOKUP(A5,[1]image_features!$B$1:$L$286,11,FALSE)</f>
        <v xml:space="preserve"> centre </v>
      </c>
      <c r="Y5" t="str">
        <f t="shared" si="2"/>
        <v>face_not_found+ car not found</v>
      </c>
    </row>
    <row r="6" spans="1:25" x14ac:dyDescent="0.25">
      <c r="A6">
        <v>65275034</v>
      </c>
      <c r="B6">
        <v>1148577</v>
      </c>
      <c r="C6">
        <v>294088</v>
      </c>
      <c r="D6">
        <v>123472</v>
      </c>
      <c r="E6">
        <v>660</v>
      </c>
      <c r="F6">
        <v>95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v>2541486.6178907598</v>
      </c>
      <c r="N6">
        <v>132.50861504</v>
      </c>
      <c r="O6">
        <v>63.197966409999999</v>
      </c>
      <c r="P6">
        <f>VLOOKUP(A6,[1]image_features!$B$1:$L$286,9,)</f>
        <v>320</v>
      </c>
      <c r="Q6">
        <f>VLOOKUP(A6,[1]image_features!$B$1:$L$286,10,)</f>
        <v>50</v>
      </c>
      <c r="R6" t="str">
        <f t="shared" si="1"/>
        <v>320x50</v>
      </c>
      <c r="S6" t="str">
        <f>VLOOKUP(A6,[1]image_features!$B$1:$L$286,4,FALSE)</f>
        <v>static</v>
      </c>
      <c r="T6">
        <f>VLOOKUP(A6,[1]image_features!$B$1:$L$286,5,FALSE)</f>
        <v>0</v>
      </c>
      <c r="U6" t="str">
        <f>VLOOKUP(A6,[1]image_features!$B$1:$L$286,8,FALSE)</f>
        <v xml:space="preserve"> teal</v>
      </c>
      <c r="V6" t="str">
        <f>VLOOKUP(A6,[1]image_features!$B$1:$L$286,6,FALSE)</f>
        <v xml:space="preserve"> car not found</v>
      </c>
      <c r="W6" t="str">
        <f>VLOOKUP(A6,[1]image_features!$B$1:$L$286,7,FALSE)</f>
        <v>face_not_found</v>
      </c>
      <c r="X6" t="str">
        <f>VLOOKUP(A6,[1]image_features!$B$1:$L$286,11,FALSE)</f>
        <v>north</v>
      </c>
      <c r="Y6" t="str">
        <f t="shared" si="2"/>
        <v>face_not_found+ car not found</v>
      </c>
    </row>
    <row r="7" spans="1:25" x14ac:dyDescent="0.25">
      <c r="A7">
        <v>66192146</v>
      </c>
      <c r="B7">
        <v>138574</v>
      </c>
      <c r="C7">
        <v>55491</v>
      </c>
      <c r="D7">
        <v>67666</v>
      </c>
      <c r="E7">
        <v>11</v>
      </c>
      <c r="F7">
        <v>14</v>
      </c>
      <c r="G7">
        <v>5</v>
      </c>
      <c r="H7">
        <v>8</v>
      </c>
      <c r="I7">
        <v>35</v>
      </c>
      <c r="J7">
        <v>27</v>
      </c>
      <c r="K7">
        <f t="shared" si="0"/>
        <v>40</v>
      </c>
      <c r="L7">
        <f t="shared" si="0"/>
        <v>35</v>
      </c>
      <c r="M7">
        <v>1646826.8710509001</v>
      </c>
      <c r="N7">
        <v>160.28614580000001</v>
      </c>
      <c r="O7">
        <v>168.04093083999999</v>
      </c>
      <c r="P7">
        <f>VLOOKUP(A7,[1]image_features!$B$1:$L$286,9,)</f>
        <v>300</v>
      </c>
      <c r="Q7">
        <f>VLOOKUP(A7,[1]image_features!$B$1:$L$286,10,)</f>
        <v>250</v>
      </c>
      <c r="R7" t="str">
        <f t="shared" si="1"/>
        <v>300x250</v>
      </c>
      <c r="S7" t="str">
        <f>VLOOKUP(A7,[1]image_features!$B$1:$L$286,4,FALSE)</f>
        <v>static</v>
      </c>
      <c r="T7">
        <f>VLOOKUP(A7,[1]image_features!$B$1:$L$286,5,FALSE)</f>
        <v>0</v>
      </c>
      <c r="U7" t="str">
        <f>VLOOKUP(A7,[1]image_features!$B$1:$L$286,8,FALSE)</f>
        <v xml:space="preserve"> yellow</v>
      </c>
      <c r="V7" t="str">
        <f>VLOOKUP(A7,[1]image_features!$B$1:$L$286,6,FALSE)</f>
        <v xml:space="preserve"> car not found</v>
      </c>
      <c r="W7" t="str">
        <f>VLOOKUP(A7,[1]image_features!$B$1:$L$286,7,FALSE)</f>
        <v>face_not_found</v>
      </c>
      <c r="X7" t="str">
        <f>VLOOKUP(A7,[1]image_features!$B$1:$L$286,11,FALSE)</f>
        <v>north</v>
      </c>
      <c r="Y7" t="str">
        <f t="shared" si="2"/>
        <v>face_not_found+ car not found</v>
      </c>
    </row>
    <row r="8" spans="1:25" x14ac:dyDescent="0.25">
      <c r="A8">
        <v>66194775</v>
      </c>
      <c r="B8">
        <v>242322</v>
      </c>
      <c r="C8">
        <v>60513</v>
      </c>
      <c r="D8">
        <v>156462</v>
      </c>
      <c r="E8">
        <v>34</v>
      </c>
      <c r="F8">
        <v>19</v>
      </c>
      <c r="G8">
        <v>23</v>
      </c>
      <c r="H8">
        <v>9</v>
      </c>
      <c r="I8">
        <v>5</v>
      </c>
      <c r="J8">
        <v>7</v>
      </c>
      <c r="K8">
        <f t="shared" si="0"/>
        <v>28</v>
      </c>
      <c r="L8">
        <f t="shared" si="0"/>
        <v>16</v>
      </c>
      <c r="M8">
        <v>1788930.83102085</v>
      </c>
      <c r="N8">
        <v>89.324916979999998</v>
      </c>
      <c r="O8">
        <v>219.90994294000001</v>
      </c>
      <c r="P8">
        <f>VLOOKUP(A8,[1]image_features!$B$1:$L$286,9,)</f>
        <v>728</v>
      </c>
      <c r="Q8">
        <f>VLOOKUP(A8,[1]image_features!$B$1:$L$286,10,)</f>
        <v>90</v>
      </c>
      <c r="R8" t="str">
        <f t="shared" si="1"/>
        <v>728x90</v>
      </c>
      <c r="S8" t="str">
        <f>VLOOKUP(A8,[1]image_features!$B$1:$L$286,4,FALSE)</f>
        <v>static</v>
      </c>
      <c r="T8">
        <f>VLOOKUP(A8,[1]image_features!$B$1:$L$286,5,FALSE)</f>
        <v>0</v>
      </c>
      <c r="U8" t="str">
        <f>VLOOKUP(A8,[1]image_features!$B$1:$L$286,8,FALSE)</f>
        <v xml:space="preserve"> black</v>
      </c>
      <c r="V8" t="str">
        <f>VLOOKUP(A8,[1]image_features!$B$1:$L$286,6,FALSE)</f>
        <v xml:space="preserve"> car not found</v>
      </c>
      <c r="W8" t="str">
        <f>VLOOKUP(A8,[1]image_features!$B$1:$L$286,7,FALSE)</f>
        <v>face_not_found</v>
      </c>
      <c r="X8" t="str">
        <f>VLOOKUP(A8,[1]image_features!$B$1:$L$286,11,FALSE)</f>
        <v xml:space="preserve"> north east </v>
      </c>
      <c r="Y8" t="str">
        <f t="shared" si="2"/>
        <v>face_not_found+ car not found</v>
      </c>
    </row>
    <row r="9" spans="1:25" x14ac:dyDescent="0.25">
      <c r="A9">
        <v>66193762</v>
      </c>
      <c r="B9">
        <v>312422</v>
      </c>
      <c r="C9">
        <v>213153</v>
      </c>
      <c r="D9">
        <v>62762</v>
      </c>
      <c r="E9">
        <v>96</v>
      </c>
      <c r="F9">
        <v>11</v>
      </c>
      <c r="G9">
        <v>63</v>
      </c>
      <c r="H9">
        <v>5</v>
      </c>
      <c r="I9">
        <v>4</v>
      </c>
      <c r="J9">
        <v>0</v>
      </c>
      <c r="K9">
        <f t="shared" si="0"/>
        <v>67</v>
      </c>
      <c r="L9">
        <f t="shared" si="0"/>
        <v>5</v>
      </c>
      <c r="M9">
        <v>19340718.749343202</v>
      </c>
      <c r="N9">
        <v>202.35675816</v>
      </c>
      <c r="O9">
        <v>55.130298959999998</v>
      </c>
      <c r="P9">
        <f>VLOOKUP(A9,[1]image_features!$B$1:$L$286,9,)</f>
        <v>728</v>
      </c>
      <c r="Q9">
        <f>VLOOKUP(A9,[1]image_features!$B$1:$L$286,10,)</f>
        <v>90</v>
      </c>
      <c r="R9" t="str">
        <f t="shared" si="1"/>
        <v>728x90</v>
      </c>
      <c r="S9" t="str">
        <f>VLOOKUP(A9,[1]image_features!$B$1:$L$286,4,FALSE)</f>
        <v>static</v>
      </c>
      <c r="T9">
        <f>VLOOKUP(A9,[1]image_features!$B$1:$L$286,5,FALSE)</f>
        <v>0</v>
      </c>
      <c r="U9" t="str">
        <f>VLOOKUP(A9,[1]image_features!$B$1:$L$286,8,FALSE)</f>
        <v xml:space="preserve"> black</v>
      </c>
      <c r="V9" t="str">
        <f>VLOOKUP(A9,[1]image_features!$B$1:$L$286,6,FALSE)</f>
        <v xml:space="preserve"> car not found</v>
      </c>
      <c r="W9" t="str">
        <f>VLOOKUP(A9,[1]image_features!$B$1:$L$286,7,FALSE)</f>
        <v>face_not_found</v>
      </c>
      <c r="X9" t="str">
        <f>VLOOKUP(A9,[1]image_features!$B$1:$L$286,11,FALSE)</f>
        <v xml:space="preserve"> north east </v>
      </c>
      <c r="Y9" t="str">
        <f t="shared" si="2"/>
        <v>face_not_found+ car not found</v>
      </c>
    </row>
    <row r="10" spans="1:25" x14ac:dyDescent="0.25">
      <c r="A10">
        <v>66192093</v>
      </c>
      <c r="B10">
        <v>415498</v>
      </c>
      <c r="C10">
        <v>283961</v>
      </c>
      <c r="D10">
        <v>85411</v>
      </c>
      <c r="E10">
        <v>148</v>
      </c>
      <c r="F10">
        <v>10</v>
      </c>
      <c r="G10">
        <v>103</v>
      </c>
      <c r="H10">
        <v>5</v>
      </c>
      <c r="I10">
        <v>8</v>
      </c>
      <c r="J10">
        <v>3</v>
      </c>
      <c r="K10">
        <f t="shared" si="0"/>
        <v>111</v>
      </c>
      <c r="L10">
        <f t="shared" si="0"/>
        <v>8</v>
      </c>
      <c r="M10">
        <v>24525972.3520291</v>
      </c>
      <c r="N10">
        <v>276.80369955999998</v>
      </c>
      <c r="O10">
        <v>76.832664379999997</v>
      </c>
      <c r="P10">
        <f>VLOOKUP(A10,[1]image_features!$B$1:$L$286,9,)</f>
        <v>728</v>
      </c>
      <c r="Q10">
        <f>VLOOKUP(A10,[1]image_features!$B$1:$L$286,10,)</f>
        <v>90</v>
      </c>
      <c r="R10" t="str">
        <f t="shared" si="1"/>
        <v>728x90</v>
      </c>
      <c r="S10" t="str">
        <f>VLOOKUP(A10,[1]image_features!$B$1:$L$286,4,FALSE)</f>
        <v>static</v>
      </c>
      <c r="T10">
        <f>VLOOKUP(A10,[1]image_features!$B$1:$L$286,5,FALSE)</f>
        <v>0</v>
      </c>
      <c r="U10" t="str">
        <f>VLOOKUP(A10,[1]image_features!$B$1:$L$286,8,FALSE)</f>
        <v xml:space="preserve"> yellow</v>
      </c>
      <c r="V10" t="str">
        <f>VLOOKUP(A10,[1]image_features!$B$1:$L$286,6,FALSE)</f>
        <v xml:space="preserve"> car not found</v>
      </c>
      <c r="W10" t="str">
        <f>VLOOKUP(A10,[1]image_features!$B$1:$L$286,7,FALSE)</f>
        <v>face_not_found</v>
      </c>
      <c r="X10" t="str">
        <f>VLOOKUP(A10,[1]image_features!$B$1:$L$286,11,FALSE)</f>
        <v xml:space="preserve"> north </v>
      </c>
      <c r="Y10" t="str">
        <f t="shared" si="2"/>
        <v>face_not_found+ car not found</v>
      </c>
    </row>
    <row r="11" spans="1:25" x14ac:dyDescent="0.25">
      <c r="A11">
        <v>66193148</v>
      </c>
      <c r="B11">
        <v>17430</v>
      </c>
      <c r="C11">
        <v>8010</v>
      </c>
      <c r="D11">
        <v>7782</v>
      </c>
      <c r="E11">
        <v>15</v>
      </c>
      <c r="F11">
        <v>2</v>
      </c>
      <c r="G11">
        <v>10</v>
      </c>
      <c r="H11">
        <v>1</v>
      </c>
      <c r="I11">
        <v>12</v>
      </c>
      <c r="J11">
        <v>4</v>
      </c>
      <c r="K11">
        <f t="shared" si="0"/>
        <v>22</v>
      </c>
      <c r="L11">
        <f t="shared" si="0"/>
        <v>5</v>
      </c>
      <c r="M11">
        <v>452567.88468262</v>
      </c>
      <c r="N11">
        <v>46.024526389999998</v>
      </c>
      <c r="O11">
        <v>24.293055200000001</v>
      </c>
      <c r="P11">
        <f>VLOOKUP(A11,[1]image_features!$B$1:$L$286,9,)</f>
        <v>970</v>
      </c>
      <c r="Q11">
        <f>VLOOKUP(A11,[1]image_features!$B$1:$L$286,10,)</f>
        <v>250</v>
      </c>
      <c r="R11" t="str">
        <f t="shared" si="1"/>
        <v>970x250</v>
      </c>
      <c r="S11" t="str">
        <f>VLOOKUP(A11,[1]image_features!$B$1:$L$286,4,FALSE)</f>
        <v>static</v>
      </c>
      <c r="T11">
        <f>VLOOKUP(A11,[1]image_features!$B$1:$L$286,5,FALSE)</f>
        <v>0</v>
      </c>
      <c r="U11" t="str">
        <f>VLOOKUP(A11,[1]image_features!$B$1:$L$286,8,FALSE)</f>
        <v xml:space="preserve"> yellow</v>
      </c>
      <c r="V11" t="str">
        <f>VLOOKUP(A11,[1]image_features!$B$1:$L$286,6,FALSE)</f>
        <v xml:space="preserve"> car found</v>
      </c>
      <c r="W11" t="str">
        <f>VLOOKUP(A11,[1]image_features!$B$1:$L$286,7,FALSE)</f>
        <v>face_found</v>
      </c>
      <c r="X11" t="str">
        <f>VLOOKUP(A11,[1]image_features!$B$1:$L$286,11,FALSE)</f>
        <v xml:space="preserve"> north east </v>
      </c>
      <c r="Y11" t="str">
        <f t="shared" si="2"/>
        <v>face_found+ car found</v>
      </c>
    </row>
    <row r="12" spans="1:25" x14ac:dyDescent="0.25">
      <c r="A12">
        <v>66193669</v>
      </c>
      <c r="B12">
        <v>342991</v>
      </c>
      <c r="C12">
        <v>240109</v>
      </c>
      <c r="D12">
        <v>70543</v>
      </c>
      <c r="E12">
        <v>168</v>
      </c>
      <c r="F12">
        <v>38</v>
      </c>
      <c r="G12">
        <v>139</v>
      </c>
      <c r="H12">
        <v>28</v>
      </c>
      <c r="I12">
        <v>16</v>
      </c>
      <c r="J12">
        <v>1</v>
      </c>
      <c r="K12">
        <f t="shared" si="0"/>
        <v>155</v>
      </c>
      <c r="L12">
        <f t="shared" si="0"/>
        <v>29</v>
      </c>
      <c r="M12">
        <v>13615006.7299901</v>
      </c>
      <c r="N12">
        <v>245.83493995000001</v>
      </c>
      <c r="O12">
        <v>72.919368779999999</v>
      </c>
      <c r="P12">
        <f>VLOOKUP(A12,[1]image_features!$B$1:$L$286,9,)</f>
        <v>300</v>
      </c>
      <c r="Q12">
        <f>VLOOKUP(A12,[1]image_features!$B$1:$L$286,10,)</f>
        <v>250</v>
      </c>
      <c r="R12" t="str">
        <f t="shared" si="1"/>
        <v>300x250</v>
      </c>
      <c r="S12" t="str">
        <f>VLOOKUP(A12,[1]image_features!$B$1:$L$286,4,FALSE)</f>
        <v>static</v>
      </c>
      <c r="T12">
        <f>VLOOKUP(A12,[1]image_features!$B$1:$L$286,5,FALSE)</f>
        <v>0</v>
      </c>
      <c r="U12" t="str">
        <f>VLOOKUP(A12,[1]image_features!$B$1:$L$286,8,FALSE)</f>
        <v xml:space="preserve"> yellow</v>
      </c>
      <c r="V12" t="str">
        <f>VLOOKUP(A12,[1]image_features!$B$1:$L$286,6,FALSE)</f>
        <v xml:space="preserve"> car not found</v>
      </c>
      <c r="W12" t="str">
        <f>VLOOKUP(A12,[1]image_features!$B$1:$L$286,7,FALSE)</f>
        <v>face_not_found</v>
      </c>
      <c r="X12" t="str">
        <f>VLOOKUP(A12,[1]image_features!$B$1:$L$286,11,FALSE)</f>
        <v>north</v>
      </c>
      <c r="Y12" t="str">
        <f t="shared" si="2"/>
        <v>face_not_found+ car not found</v>
      </c>
    </row>
    <row r="13" spans="1:25" x14ac:dyDescent="0.25">
      <c r="A13">
        <v>65275412</v>
      </c>
      <c r="B13">
        <v>90931</v>
      </c>
      <c r="C13">
        <v>52506</v>
      </c>
      <c r="D13">
        <v>13361</v>
      </c>
      <c r="E13">
        <v>23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  <c r="L13">
        <f t="shared" si="0"/>
        <v>0</v>
      </c>
      <c r="M13">
        <v>805039.93085330003</v>
      </c>
      <c r="N13">
        <v>50.826233199999997</v>
      </c>
      <c r="O13">
        <v>11.456429959999999</v>
      </c>
      <c r="P13">
        <f>VLOOKUP(A13,[1]image_features!$B$1:$L$286,9,)</f>
        <v>160</v>
      </c>
      <c r="Q13">
        <f>VLOOKUP(A13,[1]image_features!$B$1:$L$286,10,)</f>
        <v>600</v>
      </c>
      <c r="R13" t="str">
        <f t="shared" si="1"/>
        <v>160x600</v>
      </c>
      <c r="S13" t="str">
        <f>VLOOKUP(A13,[1]image_features!$B$1:$L$286,4,FALSE)</f>
        <v>static</v>
      </c>
      <c r="T13">
        <f>VLOOKUP(A13,[1]image_features!$B$1:$L$286,5,FALSE)</f>
        <v>0</v>
      </c>
      <c r="U13" t="str">
        <f>VLOOKUP(A13,[1]image_features!$B$1:$L$286,8,FALSE)</f>
        <v xml:space="preserve"> teal</v>
      </c>
      <c r="V13" t="str">
        <f>VLOOKUP(A13,[1]image_features!$B$1:$L$286,6,FALSE)</f>
        <v xml:space="preserve"> car not found</v>
      </c>
      <c r="W13" t="str">
        <f>VLOOKUP(A13,[1]image_features!$B$1:$L$286,7,FALSE)</f>
        <v>face_not_found</v>
      </c>
      <c r="X13" t="str">
        <f>VLOOKUP(A13,[1]image_features!$B$1:$L$286,11,FALSE)</f>
        <v xml:space="preserve"> north </v>
      </c>
      <c r="Y13" t="str">
        <f t="shared" si="2"/>
        <v>face_not_found+ car not found</v>
      </c>
    </row>
    <row r="14" spans="1:25" x14ac:dyDescent="0.25">
      <c r="A14">
        <v>66194051</v>
      </c>
      <c r="B14">
        <v>409851</v>
      </c>
      <c r="C14">
        <v>69618</v>
      </c>
      <c r="D14">
        <v>132568</v>
      </c>
      <c r="E14">
        <v>105</v>
      </c>
      <c r="F14">
        <v>17</v>
      </c>
      <c r="G14">
        <v>80</v>
      </c>
      <c r="H14">
        <v>12</v>
      </c>
      <c r="I14">
        <v>12</v>
      </c>
      <c r="J14">
        <v>18</v>
      </c>
      <c r="K14">
        <f t="shared" si="0"/>
        <v>92</v>
      </c>
      <c r="L14">
        <f t="shared" si="0"/>
        <v>30</v>
      </c>
      <c r="M14">
        <v>882260.56932685</v>
      </c>
      <c r="N14">
        <v>155.96494680999999</v>
      </c>
      <c r="O14">
        <v>281.57613429999998</v>
      </c>
      <c r="P14">
        <f>VLOOKUP(A14,[1]image_features!$B$1:$L$286,9,)</f>
        <v>320</v>
      </c>
      <c r="Q14">
        <f>VLOOKUP(A14,[1]image_features!$B$1:$L$286,10,)</f>
        <v>50</v>
      </c>
      <c r="R14" t="str">
        <f t="shared" si="1"/>
        <v>320x50</v>
      </c>
      <c r="S14" t="str">
        <f>VLOOKUP(A14,[1]image_features!$B$1:$L$286,4,FALSE)</f>
        <v>static</v>
      </c>
      <c r="T14">
        <f>VLOOKUP(A14,[1]image_features!$B$1:$L$286,5,FALSE)</f>
        <v>0</v>
      </c>
      <c r="U14" t="str">
        <f>VLOOKUP(A14,[1]image_features!$B$1:$L$286,8,FALSE)</f>
        <v xml:space="preserve"> black</v>
      </c>
      <c r="V14" t="str">
        <f>VLOOKUP(A14,[1]image_features!$B$1:$L$286,6,FALSE)</f>
        <v xml:space="preserve"> car not found</v>
      </c>
      <c r="W14" t="str">
        <f>VLOOKUP(A14,[1]image_features!$B$1:$L$286,7,FALSE)</f>
        <v>face_not_found</v>
      </c>
      <c r="X14" t="str">
        <f>VLOOKUP(A14,[1]image_features!$B$1:$L$286,11,FALSE)</f>
        <v xml:space="preserve"> north east </v>
      </c>
      <c r="Y14" t="str">
        <f t="shared" si="2"/>
        <v>face_not_found+ car not found</v>
      </c>
    </row>
    <row r="15" spans="1:25" x14ac:dyDescent="0.25">
      <c r="A15">
        <v>66192089</v>
      </c>
      <c r="B15">
        <v>355574</v>
      </c>
      <c r="C15">
        <v>246236</v>
      </c>
      <c r="D15">
        <v>30272</v>
      </c>
      <c r="E15">
        <v>116</v>
      </c>
      <c r="F15">
        <v>9</v>
      </c>
      <c r="G15">
        <v>96</v>
      </c>
      <c r="H15">
        <v>8</v>
      </c>
      <c r="I15">
        <v>16</v>
      </c>
      <c r="J15">
        <v>0</v>
      </c>
      <c r="K15">
        <f t="shared" si="0"/>
        <v>112</v>
      </c>
      <c r="L15">
        <f t="shared" si="0"/>
        <v>8</v>
      </c>
      <c r="M15">
        <v>2968597.0420884099</v>
      </c>
      <c r="N15">
        <v>246.11029497999999</v>
      </c>
      <c r="O15">
        <v>29.930103949999999</v>
      </c>
      <c r="P15">
        <f>VLOOKUP(A15,[1]image_features!$B$1:$L$286,9,)</f>
        <v>300</v>
      </c>
      <c r="Q15">
        <f>VLOOKUP(A15,[1]image_features!$B$1:$L$286,10,)</f>
        <v>600</v>
      </c>
      <c r="R15" t="str">
        <f t="shared" si="1"/>
        <v>300x600</v>
      </c>
      <c r="S15" t="str">
        <f>VLOOKUP(A15,[1]image_features!$B$1:$L$286,4,FALSE)</f>
        <v>static</v>
      </c>
      <c r="T15">
        <f>VLOOKUP(A15,[1]image_features!$B$1:$L$286,5,FALSE)</f>
        <v>0</v>
      </c>
      <c r="U15" t="str">
        <f>VLOOKUP(A15,[1]image_features!$B$1:$L$286,8,FALSE)</f>
        <v xml:space="preserve"> yellow</v>
      </c>
      <c r="V15" t="str">
        <f>VLOOKUP(A15,[1]image_features!$B$1:$L$286,6,FALSE)</f>
        <v xml:space="preserve"> car found</v>
      </c>
      <c r="W15" t="str">
        <f>VLOOKUP(A15,[1]image_features!$B$1:$L$286,7,FALSE)</f>
        <v>face_not_found</v>
      </c>
      <c r="X15" t="str">
        <f>VLOOKUP(A15,[1]image_features!$B$1:$L$286,11,FALSE)</f>
        <v xml:space="preserve"> centre </v>
      </c>
      <c r="Y15" t="str">
        <f t="shared" si="2"/>
        <v>face_not_found+ car found</v>
      </c>
    </row>
    <row r="16" spans="1:25" x14ac:dyDescent="0.25">
      <c r="A16">
        <v>66193110</v>
      </c>
      <c r="B16">
        <v>174673</v>
      </c>
      <c r="C16">
        <v>94405</v>
      </c>
      <c r="D16">
        <v>46912</v>
      </c>
      <c r="E16">
        <v>35</v>
      </c>
      <c r="F16">
        <v>3</v>
      </c>
      <c r="G16">
        <v>26</v>
      </c>
      <c r="H16">
        <v>2</v>
      </c>
      <c r="I16">
        <v>8</v>
      </c>
      <c r="J16">
        <v>6</v>
      </c>
      <c r="K16">
        <f t="shared" si="0"/>
        <v>34</v>
      </c>
      <c r="L16">
        <f t="shared" si="0"/>
        <v>8</v>
      </c>
      <c r="M16">
        <v>1971268.4104899301</v>
      </c>
      <c r="N16">
        <v>171.40257414000001</v>
      </c>
      <c r="O16">
        <v>73.899596149999994</v>
      </c>
      <c r="P16">
        <f>VLOOKUP(A16,[1]image_features!$B$1:$L$286,9,)</f>
        <v>160</v>
      </c>
      <c r="Q16">
        <f>VLOOKUP(A16,[1]image_features!$B$1:$L$286,10,)</f>
        <v>600</v>
      </c>
      <c r="R16" t="str">
        <f t="shared" si="1"/>
        <v>160x600</v>
      </c>
      <c r="S16" t="str">
        <f>VLOOKUP(A16,[1]image_features!$B$1:$L$286,4,FALSE)</f>
        <v>static</v>
      </c>
      <c r="T16">
        <f>VLOOKUP(A16,[1]image_features!$B$1:$L$286,5,FALSE)</f>
        <v>0</v>
      </c>
      <c r="U16" t="str">
        <f>VLOOKUP(A16,[1]image_features!$B$1:$L$286,8,FALSE)</f>
        <v xml:space="preserve"> yellow</v>
      </c>
      <c r="V16" t="str">
        <f>VLOOKUP(A16,[1]image_features!$B$1:$L$286,6,FALSE)</f>
        <v xml:space="preserve"> car not found</v>
      </c>
      <c r="W16" t="str">
        <f>VLOOKUP(A16,[1]image_features!$B$1:$L$286,7,FALSE)</f>
        <v>face_not_found</v>
      </c>
      <c r="X16" t="str">
        <f>VLOOKUP(A16,[1]image_features!$B$1:$L$286,11,FALSE)</f>
        <v xml:space="preserve"> centre </v>
      </c>
      <c r="Y16" t="str">
        <f t="shared" si="2"/>
        <v>face_not_found+ car not found</v>
      </c>
    </row>
    <row r="17" spans="1:25" x14ac:dyDescent="0.25">
      <c r="A17">
        <v>66193662</v>
      </c>
      <c r="B17">
        <v>146780</v>
      </c>
      <c r="C17">
        <v>99868</v>
      </c>
      <c r="D17">
        <v>12893</v>
      </c>
      <c r="E17">
        <v>56</v>
      </c>
      <c r="F17">
        <v>3</v>
      </c>
      <c r="G17">
        <v>48</v>
      </c>
      <c r="H17">
        <v>3</v>
      </c>
      <c r="I17">
        <v>7</v>
      </c>
      <c r="J17">
        <v>7</v>
      </c>
      <c r="K17">
        <f t="shared" si="0"/>
        <v>55</v>
      </c>
      <c r="L17">
        <f t="shared" si="0"/>
        <v>10</v>
      </c>
      <c r="M17">
        <v>1303565.5779028099</v>
      </c>
      <c r="N17">
        <v>111.12321489</v>
      </c>
      <c r="O17">
        <v>14.13104858</v>
      </c>
      <c r="P17">
        <f>VLOOKUP(A17,[1]image_features!$B$1:$L$286,9,)</f>
        <v>300</v>
      </c>
      <c r="Q17">
        <f>VLOOKUP(A17,[1]image_features!$B$1:$L$286,10,)</f>
        <v>600</v>
      </c>
      <c r="R17" t="str">
        <f t="shared" si="1"/>
        <v>300x600</v>
      </c>
      <c r="S17" t="str">
        <f>VLOOKUP(A17,[1]image_features!$B$1:$L$286,4,FALSE)</f>
        <v>static</v>
      </c>
      <c r="T17">
        <f>VLOOKUP(A17,[1]image_features!$B$1:$L$286,5,FALSE)</f>
        <v>0</v>
      </c>
      <c r="U17" t="str">
        <f>VLOOKUP(A17,[1]image_features!$B$1:$L$286,8,FALSE)</f>
        <v xml:space="preserve"> yellow</v>
      </c>
      <c r="V17" t="str">
        <f>VLOOKUP(A17,[1]image_features!$B$1:$L$286,6,FALSE)</f>
        <v xml:space="preserve"> car not found</v>
      </c>
      <c r="W17" t="str">
        <f>VLOOKUP(A17,[1]image_features!$B$1:$L$286,7,FALSE)</f>
        <v>face_not_found</v>
      </c>
      <c r="X17" t="str">
        <f>VLOOKUP(A17,[1]image_features!$B$1:$L$286,11,FALSE)</f>
        <v>north</v>
      </c>
      <c r="Y17" t="str">
        <f t="shared" si="2"/>
        <v>face_not_found+ car not found</v>
      </c>
    </row>
    <row r="18" spans="1:25" x14ac:dyDescent="0.25">
      <c r="A18">
        <v>66193145</v>
      </c>
      <c r="B18">
        <v>676478</v>
      </c>
      <c r="C18">
        <v>209022</v>
      </c>
      <c r="D18">
        <v>278649</v>
      </c>
      <c r="E18">
        <v>204</v>
      </c>
      <c r="F18">
        <v>53</v>
      </c>
      <c r="G18">
        <v>125</v>
      </c>
      <c r="H18">
        <v>31</v>
      </c>
      <c r="I18">
        <v>129</v>
      </c>
      <c r="J18">
        <v>156</v>
      </c>
      <c r="K18">
        <f t="shared" si="0"/>
        <v>254</v>
      </c>
      <c r="L18">
        <f t="shared" si="0"/>
        <v>187</v>
      </c>
      <c r="M18">
        <v>10582100.752069701</v>
      </c>
      <c r="N18">
        <v>495.30686610999999</v>
      </c>
      <c r="O18">
        <v>547.77013308000005</v>
      </c>
      <c r="P18">
        <f>VLOOKUP(A18,[1]image_features!$B$1:$L$286,9,)</f>
        <v>300</v>
      </c>
      <c r="Q18">
        <f>VLOOKUP(A18,[1]image_features!$B$1:$L$286,10,)</f>
        <v>250</v>
      </c>
      <c r="R18" t="str">
        <f t="shared" si="1"/>
        <v>300x250</v>
      </c>
      <c r="S18" t="str">
        <f>VLOOKUP(A18,[1]image_features!$B$1:$L$286,4,FALSE)</f>
        <v>static</v>
      </c>
      <c r="T18">
        <f>VLOOKUP(A18,[1]image_features!$B$1:$L$286,5,FALSE)</f>
        <v>0</v>
      </c>
      <c r="U18" t="str">
        <f>VLOOKUP(A18,[1]image_features!$B$1:$L$286,8,FALSE)</f>
        <v xml:space="preserve"> yellow</v>
      </c>
      <c r="V18" t="str">
        <f>VLOOKUP(A18,[1]image_features!$B$1:$L$286,6,FALSE)</f>
        <v xml:space="preserve"> car not found</v>
      </c>
      <c r="W18" t="str">
        <f>VLOOKUP(A18,[1]image_features!$B$1:$L$286,7,FALSE)</f>
        <v>face_not_found</v>
      </c>
      <c r="X18" t="str">
        <f>VLOOKUP(A18,[1]image_features!$B$1:$L$286,11,FALSE)</f>
        <v>north</v>
      </c>
      <c r="Y18" t="str">
        <f t="shared" si="2"/>
        <v>face_not_found+ car not found</v>
      </c>
    </row>
    <row r="19" spans="1:25" x14ac:dyDescent="0.25">
      <c r="A19">
        <v>66195035</v>
      </c>
      <c r="B19">
        <v>59318</v>
      </c>
      <c r="C19">
        <v>28224</v>
      </c>
      <c r="D19">
        <v>23923</v>
      </c>
      <c r="E19">
        <v>44</v>
      </c>
      <c r="F19">
        <v>13</v>
      </c>
      <c r="G19">
        <v>37</v>
      </c>
      <c r="H19">
        <v>7</v>
      </c>
      <c r="I19">
        <v>47</v>
      </c>
      <c r="J19">
        <v>36</v>
      </c>
      <c r="K19">
        <f t="shared" si="0"/>
        <v>84</v>
      </c>
      <c r="L19">
        <f t="shared" si="0"/>
        <v>43</v>
      </c>
      <c r="M19">
        <v>1059445.3434196799</v>
      </c>
      <c r="N19">
        <v>118.53112726000001</v>
      </c>
      <c r="O19">
        <v>83.974016070000005</v>
      </c>
      <c r="P19">
        <f>VLOOKUP(A19,[1]image_features!$B$1:$L$286,9,)</f>
        <v>300</v>
      </c>
      <c r="Q19">
        <f>VLOOKUP(A19,[1]image_features!$B$1:$L$286,10,)</f>
        <v>600</v>
      </c>
      <c r="R19" t="str">
        <f t="shared" si="1"/>
        <v>300x600</v>
      </c>
      <c r="S19" t="str">
        <f>VLOOKUP(A19,[1]image_features!$B$1:$L$286,4,FALSE)</f>
        <v>static</v>
      </c>
      <c r="T19">
        <f>VLOOKUP(A19,[1]image_features!$B$1:$L$286,5,FALSE)</f>
        <v>0</v>
      </c>
      <c r="U19" t="str">
        <f>VLOOKUP(A19,[1]image_features!$B$1:$L$286,8,FALSE)</f>
        <v xml:space="preserve"> yellow</v>
      </c>
      <c r="V19" t="str">
        <f>VLOOKUP(A19,[1]image_features!$B$1:$L$286,6,FALSE)</f>
        <v xml:space="preserve"> car not found</v>
      </c>
      <c r="W19" t="str">
        <f>VLOOKUP(A19,[1]image_features!$B$1:$L$286,7,FALSE)</f>
        <v>face_not_found</v>
      </c>
      <c r="X19" t="str">
        <f>VLOOKUP(A19,[1]image_features!$B$1:$L$286,11,FALSE)</f>
        <v>north</v>
      </c>
      <c r="Y19" t="str">
        <f t="shared" si="2"/>
        <v>face_not_found+ car not found</v>
      </c>
    </row>
    <row r="20" spans="1:25" x14ac:dyDescent="0.25">
      <c r="A20">
        <v>66194769</v>
      </c>
      <c r="B20">
        <v>319945</v>
      </c>
      <c r="C20">
        <v>114877</v>
      </c>
      <c r="D20">
        <v>167820</v>
      </c>
      <c r="E20">
        <v>33</v>
      </c>
      <c r="F20">
        <v>33</v>
      </c>
      <c r="G20">
        <v>24</v>
      </c>
      <c r="H20">
        <v>16</v>
      </c>
      <c r="I20">
        <v>14</v>
      </c>
      <c r="J20">
        <v>13</v>
      </c>
      <c r="K20">
        <f t="shared" si="0"/>
        <v>38</v>
      </c>
      <c r="L20">
        <f t="shared" si="0"/>
        <v>29</v>
      </c>
      <c r="M20">
        <v>3355051.2870077901</v>
      </c>
      <c r="N20">
        <v>169.83309258</v>
      </c>
      <c r="O20">
        <v>225.87062427000001</v>
      </c>
      <c r="P20">
        <f>VLOOKUP(A20,[1]image_features!$B$1:$L$286,9,)</f>
        <v>300</v>
      </c>
      <c r="Q20">
        <f>VLOOKUP(A20,[1]image_features!$B$1:$L$286,10,)</f>
        <v>250</v>
      </c>
      <c r="R20" t="str">
        <f t="shared" si="1"/>
        <v>300x250</v>
      </c>
      <c r="S20" t="str">
        <f>VLOOKUP(A20,[1]image_features!$B$1:$L$286,4,FALSE)</f>
        <v>static</v>
      </c>
      <c r="T20">
        <f>VLOOKUP(A20,[1]image_features!$B$1:$L$286,5,FALSE)</f>
        <v>0</v>
      </c>
      <c r="U20" t="str">
        <f>VLOOKUP(A20,[1]image_features!$B$1:$L$286,8,FALSE)</f>
        <v xml:space="preserve"> yellow</v>
      </c>
      <c r="V20" t="str">
        <f>VLOOKUP(A20,[1]image_features!$B$1:$L$286,6,FALSE)</f>
        <v xml:space="preserve"> car not found</v>
      </c>
      <c r="W20" t="str">
        <f>VLOOKUP(A20,[1]image_features!$B$1:$L$286,7,FALSE)</f>
        <v>face_not_found</v>
      </c>
      <c r="X20" t="str">
        <f>VLOOKUP(A20,[1]image_features!$B$1:$L$286,11,FALSE)</f>
        <v>north</v>
      </c>
      <c r="Y20" t="str">
        <f t="shared" si="2"/>
        <v>face_not_found+ car not found</v>
      </c>
    </row>
    <row r="21" spans="1:25" x14ac:dyDescent="0.25">
      <c r="A21">
        <v>66191423</v>
      </c>
      <c r="B21">
        <v>1052562</v>
      </c>
      <c r="C21">
        <v>638796</v>
      </c>
      <c r="D21">
        <v>106362</v>
      </c>
      <c r="E21">
        <v>334</v>
      </c>
      <c r="F21">
        <v>19</v>
      </c>
      <c r="G21">
        <v>251</v>
      </c>
      <c r="H21">
        <v>11</v>
      </c>
      <c r="I21">
        <v>24</v>
      </c>
      <c r="J21">
        <v>3</v>
      </c>
      <c r="K21">
        <f t="shared" si="0"/>
        <v>275</v>
      </c>
      <c r="L21">
        <f t="shared" si="0"/>
        <v>14</v>
      </c>
      <c r="M21">
        <v>10158984.541853599</v>
      </c>
      <c r="N21">
        <v>753.98297936999995</v>
      </c>
      <c r="O21">
        <v>124.69892431</v>
      </c>
      <c r="P21">
        <f>VLOOKUP(A21,[1]image_features!$B$1:$L$286,9,)</f>
        <v>160</v>
      </c>
      <c r="Q21">
        <f>VLOOKUP(A21,[1]image_features!$B$1:$L$286,10,)</f>
        <v>600</v>
      </c>
      <c r="R21" t="str">
        <f t="shared" si="1"/>
        <v>160x600</v>
      </c>
      <c r="S21" t="str">
        <f>VLOOKUP(A21,[1]image_features!$B$1:$L$286,4,FALSE)</f>
        <v>static</v>
      </c>
      <c r="T21">
        <f>VLOOKUP(A21,[1]image_features!$B$1:$L$286,5,FALSE)</f>
        <v>0</v>
      </c>
      <c r="U21" t="str">
        <f>VLOOKUP(A21,[1]image_features!$B$1:$L$286,8,FALSE)</f>
        <v xml:space="preserve"> yellow</v>
      </c>
      <c r="V21" t="str">
        <f>VLOOKUP(A21,[1]image_features!$B$1:$L$286,6,FALSE)</f>
        <v xml:space="preserve"> car not found</v>
      </c>
      <c r="W21" t="str">
        <f>VLOOKUP(A21,[1]image_features!$B$1:$L$286,7,FALSE)</f>
        <v>face_not_found</v>
      </c>
      <c r="X21" t="str">
        <f>VLOOKUP(A21,[1]image_features!$B$1:$L$286,11,FALSE)</f>
        <v xml:space="preserve"> centre </v>
      </c>
      <c r="Y21" t="str">
        <f t="shared" si="2"/>
        <v>face_not_found+ car not found</v>
      </c>
    </row>
    <row r="22" spans="1:25" x14ac:dyDescent="0.25">
      <c r="A22">
        <v>55361111</v>
      </c>
      <c r="B22">
        <v>272924</v>
      </c>
      <c r="C22">
        <v>125385</v>
      </c>
      <c r="D22">
        <v>119709</v>
      </c>
      <c r="E22">
        <v>268</v>
      </c>
      <c r="F22">
        <v>613</v>
      </c>
      <c r="G22">
        <v>124</v>
      </c>
      <c r="H22">
        <v>81</v>
      </c>
      <c r="I22">
        <v>269</v>
      </c>
      <c r="J22">
        <v>181</v>
      </c>
      <c r="K22">
        <f t="shared" si="0"/>
        <v>393</v>
      </c>
      <c r="L22">
        <f t="shared" si="0"/>
        <v>262</v>
      </c>
      <c r="M22">
        <v>6500033.4396797596</v>
      </c>
      <c r="N22">
        <v>1033.0946434800001</v>
      </c>
      <c r="O22">
        <v>970.68102206000003</v>
      </c>
      <c r="P22">
        <f>VLOOKUP(A22,[1]image_features!$B$1:$L$286,9,)</f>
        <v>300</v>
      </c>
      <c r="Q22">
        <f>VLOOKUP(A22,[1]image_features!$B$1:$L$286,10,)</f>
        <v>250</v>
      </c>
      <c r="R22" t="str">
        <f t="shared" si="1"/>
        <v>300x250</v>
      </c>
      <c r="S22" t="str">
        <f>VLOOKUP(A22,[1]image_features!$B$1:$L$286,4,FALSE)</f>
        <v>static</v>
      </c>
      <c r="T22">
        <f>VLOOKUP(A22,[1]image_features!$B$1:$L$286,5,FALSE)</f>
        <v>0</v>
      </c>
      <c r="U22" t="str">
        <f>VLOOKUP(A22,[1]image_features!$B$1:$L$286,8,FALSE)</f>
        <v xml:space="preserve"> yellow</v>
      </c>
      <c r="V22" t="str">
        <f>VLOOKUP(A22,[1]image_features!$B$1:$L$286,6,FALSE)</f>
        <v xml:space="preserve"> car not found</v>
      </c>
      <c r="W22" t="str">
        <f>VLOOKUP(A22,[1]image_features!$B$1:$L$286,7,FALSE)</f>
        <v>face_not_found</v>
      </c>
      <c r="X22" t="str">
        <f>VLOOKUP(A22,[1]image_features!$B$1:$L$286,11,FALSE)</f>
        <v>north</v>
      </c>
      <c r="Y22" t="str">
        <f t="shared" si="2"/>
        <v>face_not_found+ car not found</v>
      </c>
    </row>
    <row r="23" spans="1:25" x14ac:dyDescent="0.25">
      <c r="A23">
        <v>55360522</v>
      </c>
      <c r="B23">
        <v>8682</v>
      </c>
      <c r="C23">
        <v>1828</v>
      </c>
      <c r="D23">
        <v>5707</v>
      </c>
      <c r="E23">
        <v>2</v>
      </c>
      <c r="F23">
        <v>0</v>
      </c>
      <c r="G23">
        <v>0</v>
      </c>
      <c r="H23">
        <v>0</v>
      </c>
      <c r="I23">
        <v>1</v>
      </c>
      <c r="J23">
        <v>0</v>
      </c>
      <c r="K23">
        <f t="shared" si="0"/>
        <v>1</v>
      </c>
      <c r="L23">
        <f t="shared" si="0"/>
        <v>0</v>
      </c>
      <c r="M23">
        <v>60985.703045260001</v>
      </c>
      <c r="N23">
        <v>5.84875714</v>
      </c>
      <c r="O23">
        <v>13.696432659999999</v>
      </c>
      <c r="P23">
        <f>VLOOKUP(A23,[1]image_features!$B$1:$L$286,9,)</f>
        <v>970</v>
      </c>
      <c r="Q23">
        <f>VLOOKUP(A23,[1]image_features!$B$1:$L$286,10,)</f>
        <v>250</v>
      </c>
      <c r="R23" t="str">
        <f t="shared" si="1"/>
        <v>970x250</v>
      </c>
      <c r="S23" t="str">
        <f>VLOOKUP(A23,[1]image_features!$B$1:$L$286,4,FALSE)</f>
        <v>static</v>
      </c>
      <c r="T23">
        <f>VLOOKUP(A23,[1]image_features!$B$1:$L$286,5,FALSE)</f>
        <v>0</v>
      </c>
      <c r="U23" t="str">
        <f>VLOOKUP(A23,[1]image_features!$B$1:$L$286,8,FALSE)</f>
        <v xml:space="preserve"> yellow</v>
      </c>
      <c r="V23" t="str">
        <f>VLOOKUP(A23,[1]image_features!$B$1:$L$286,6,FALSE)</f>
        <v xml:space="preserve"> car found</v>
      </c>
      <c r="W23" t="str">
        <f>VLOOKUP(A23,[1]image_features!$B$1:$L$286,7,FALSE)</f>
        <v>face_found</v>
      </c>
      <c r="X23" t="str">
        <f>VLOOKUP(A23,[1]image_features!$B$1:$L$286,11,FALSE)</f>
        <v xml:space="preserve"> north east </v>
      </c>
      <c r="Y23" t="str">
        <f t="shared" si="2"/>
        <v>face_found+ car found</v>
      </c>
    </row>
    <row r="24" spans="1:25" x14ac:dyDescent="0.25">
      <c r="A24">
        <v>65274171</v>
      </c>
      <c r="B24">
        <v>928099</v>
      </c>
      <c r="C24">
        <v>237568</v>
      </c>
      <c r="D24">
        <v>40751</v>
      </c>
      <c r="E24">
        <v>562</v>
      </c>
      <c r="F24">
        <v>65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  <c r="L24">
        <f t="shared" si="0"/>
        <v>0</v>
      </c>
      <c r="M24">
        <v>1804957.72986156</v>
      </c>
      <c r="N24">
        <v>116.25940521</v>
      </c>
      <c r="O24">
        <v>24.33745532</v>
      </c>
      <c r="P24">
        <f>VLOOKUP(A24,[1]image_features!$B$1:$L$286,9,)</f>
        <v>320</v>
      </c>
      <c r="Q24">
        <f>VLOOKUP(A24,[1]image_features!$B$1:$L$286,10,)</f>
        <v>50</v>
      </c>
      <c r="R24" t="str">
        <f t="shared" si="1"/>
        <v>320x50</v>
      </c>
      <c r="S24" t="str">
        <f>VLOOKUP(A24,[1]image_features!$B$1:$L$286,4,FALSE)</f>
        <v>static</v>
      </c>
      <c r="T24">
        <f>VLOOKUP(A24,[1]image_features!$B$1:$L$286,5,FALSE)</f>
        <v>0</v>
      </c>
      <c r="U24" t="str">
        <f>VLOOKUP(A24,[1]image_features!$B$1:$L$286,8,FALSE)</f>
        <v xml:space="preserve"> teal</v>
      </c>
      <c r="V24" t="str">
        <f>VLOOKUP(A24,[1]image_features!$B$1:$L$286,6,FALSE)</f>
        <v xml:space="preserve"> car not found</v>
      </c>
      <c r="W24" t="str">
        <f>VLOOKUP(A24,[1]image_features!$B$1:$L$286,7,FALSE)</f>
        <v>face_not_found</v>
      </c>
      <c r="X24" t="str">
        <f>VLOOKUP(A24,[1]image_features!$B$1:$L$286,11,FALSE)</f>
        <v xml:space="preserve"> south east </v>
      </c>
      <c r="Y24" t="str">
        <f t="shared" si="2"/>
        <v>face_not_found+ car not found</v>
      </c>
    </row>
    <row r="25" spans="1:25" x14ac:dyDescent="0.25">
      <c r="A25">
        <v>65275106</v>
      </c>
      <c r="B25">
        <v>42159</v>
      </c>
      <c r="C25">
        <v>15832</v>
      </c>
      <c r="D25">
        <v>16907</v>
      </c>
      <c r="E25">
        <v>21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  <c r="L25">
        <f t="shared" si="0"/>
        <v>0</v>
      </c>
      <c r="M25">
        <v>237886.86306686999</v>
      </c>
      <c r="N25">
        <v>6.1713431200000004</v>
      </c>
      <c r="O25">
        <v>5.3365232200000001</v>
      </c>
      <c r="P25">
        <f>VLOOKUP(A25,[1]image_features!$B$1:$L$286,9,)</f>
        <v>300</v>
      </c>
      <c r="Q25">
        <f>VLOOKUP(A25,[1]image_features!$B$1:$L$286,10,)</f>
        <v>250</v>
      </c>
      <c r="R25" t="str">
        <f t="shared" si="1"/>
        <v>300x250</v>
      </c>
      <c r="S25" t="str">
        <f>VLOOKUP(A25,[1]image_features!$B$1:$L$286,4,FALSE)</f>
        <v>static</v>
      </c>
      <c r="T25">
        <f>VLOOKUP(A25,[1]image_features!$B$1:$L$286,5,FALSE)</f>
        <v>0</v>
      </c>
      <c r="U25" t="str">
        <f>VLOOKUP(A25,[1]image_features!$B$1:$L$286,8,FALSE)</f>
        <v xml:space="preserve"> teal</v>
      </c>
      <c r="V25" t="str">
        <f>VLOOKUP(A25,[1]image_features!$B$1:$L$286,6,FALSE)</f>
        <v xml:space="preserve"> car not found</v>
      </c>
      <c r="W25" t="str">
        <f>VLOOKUP(A25,[1]image_features!$B$1:$L$286,7,FALSE)</f>
        <v>face_not_found</v>
      </c>
      <c r="X25" t="str">
        <f>VLOOKUP(A25,[1]image_features!$B$1:$L$286,11,FALSE)</f>
        <v xml:space="preserve"> north </v>
      </c>
      <c r="Y25" t="str">
        <f t="shared" si="2"/>
        <v>face_not_found+ car not found</v>
      </c>
    </row>
    <row r="26" spans="1:25" x14ac:dyDescent="0.25">
      <c r="A26">
        <v>66194169</v>
      </c>
      <c r="B26">
        <v>349212</v>
      </c>
      <c r="C26">
        <v>94105</v>
      </c>
      <c r="D26">
        <v>213612</v>
      </c>
      <c r="E26">
        <v>32</v>
      </c>
      <c r="F26">
        <v>6</v>
      </c>
      <c r="G26">
        <v>30</v>
      </c>
      <c r="H26">
        <v>4</v>
      </c>
      <c r="I26">
        <v>19</v>
      </c>
      <c r="J26">
        <v>38</v>
      </c>
      <c r="K26">
        <f t="shared" si="0"/>
        <v>49</v>
      </c>
      <c r="L26">
        <f t="shared" si="0"/>
        <v>42</v>
      </c>
      <c r="M26">
        <v>2850248.49702285</v>
      </c>
      <c r="N26">
        <v>192.30734156</v>
      </c>
      <c r="O26">
        <v>443.75574511999997</v>
      </c>
      <c r="P26">
        <f>VLOOKUP(A26,[1]image_features!$B$1:$L$286,9,)</f>
        <v>728</v>
      </c>
      <c r="Q26">
        <f>VLOOKUP(A26,[1]image_features!$B$1:$L$286,10,)</f>
        <v>90</v>
      </c>
      <c r="R26" t="str">
        <f t="shared" si="1"/>
        <v>728x90</v>
      </c>
      <c r="S26" t="str">
        <f>VLOOKUP(A26,[1]image_features!$B$1:$L$286,4,FALSE)</f>
        <v>static</v>
      </c>
      <c r="T26">
        <f>VLOOKUP(A26,[1]image_features!$B$1:$L$286,5,FALSE)</f>
        <v>0</v>
      </c>
      <c r="U26" t="str">
        <f>VLOOKUP(A26,[1]image_features!$B$1:$L$286,8,FALSE)</f>
        <v xml:space="preserve"> black</v>
      </c>
      <c r="V26" t="str">
        <f>VLOOKUP(A26,[1]image_features!$B$1:$L$286,6,FALSE)</f>
        <v xml:space="preserve"> car not found</v>
      </c>
      <c r="W26" t="str">
        <f>VLOOKUP(A26,[1]image_features!$B$1:$L$286,7,FALSE)</f>
        <v>face_not_found</v>
      </c>
      <c r="X26" t="str">
        <f>VLOOKUP(A26,[1]image_features!$B$1:$L$286,11,FALSE)</f>
        <v xml:space="preserve"> north east </v>
      </c>
      <c r="Y26" t="str">
        <f t="shared" si="2"/>
        <v>face_not_found+ car not found</v>
      </c>
    </row>
    <row r="27" spans="1:25" x14ac:dyDescent="0.25">
      <c r="A27">
        <v>66194858</v>
      </c>
      <c r="B27">
        <v>778034</v>
      </c>
      <c r="C27">
        <v>120881</v>
      </c>
      <c r="D27">
        <v>251718</v>
      </c>
      <c r="E27">
        <v>202</v>
      </c>
      <c r="F27">
        <v>40</v>
      </c>
      <c r="G27">
        <v>142</v>
      </c>
      <c r="H27">
        <v>29</v>
      </c>
      <c r="I27">
        <v>14</v>
      </c>
      <c r="J27">
        <v>33</v>
      </c>
      <c r="K27">
        <f t="shared" si="0"/>
        <v>156</v>
      </c>
      <c r="L27">
        <f t="shared" si="0"/>
        <v>62</v>
      </c>
      <c r="M27">
        <v>1157140.04135233</v>
      </c>
      <c r="N27">
        <v>376.67886573999999</v>
      </c>
      <c r="O27">
        <v>628.13336220999997</v>
      </c>
      <c r="P27">
        <f>VLOOKUP(A27,[1]image_features!$B$1:$L$286,9,)</f>
        <v>320</v>
      </c>
      <c r="Q27">
        <f>VLOOKUP(A27,[1]image_features!$B$1:$L$286,10,)</f>
        <v>50</v>
      </c>
      <c r="R27" t="str">
        <f t="shared" si="1"/>
        <v>320x50</v>
      </c>
      <c r="S27" t="str">
        <f>VLOOKUP(A27,[1]image_features!$B$1:$L$286,4,FALSE)</f>
        <v>static</v>
      </c>
      <c r="T27">
        <f>VLOOKUP(A27,[1]image_features!$B$1:$L$286,5,FALSE)</f>
        <v>0</v>
      </c>
      <c r="U27" t="str">
        <f>VLOOKUP(A27,[1]image_features!$B$1:$L$286,8,FALSE)</f>
        <v xml:space="preserve"> black</v>
      </c>
      <c r="V27" t="str">
        <f>VLOOKUP(A27,[1]image_features!$B$1:$L$286,6,FALSE)</f>
        <v xml:space="preserve"> car not found</v>
      </c>
      <c r="W27" t="str">
        <f>VLOOKUP(A27,[1]image_features!$B$1:$L$286,7,FALSE)</f>
        <v>face_not_found</v>
      </c>
      <c r="X27" t="str">
        <f>VLOOKUP(A27,[1]image_features!$B$1:$L$286,11,FALSE)</f>
        <v xml:space="preserve"> north east </v>
      </c>
      <c r="Y27" t="str">
        <f t="shared" si="2"/>
        <v>face_not_found+ car not found</v>
      </c>
    </row>
    <row r="28" spans="1:25" x14ac:dyDescent="0.25">
      <c r="A28">
        <v>66194848</v>
      </c>
      <c r="B28">
        <v>118815</v>
      </c>
      <c r="C28">
        <v>48571</v>
      </c>
      <c r="D28">
        <v>56974</v>
      </c>
      <c r="E28">
        <v>26</v>
      </c>
      <c r="F28">
        <v>4</v>
      </c>
      <c r="G28">
        <v>19</v>
      </c>
      <c r="H28">
        <v>2</v>
      </c>
      <c r="I28">
        <v>1</v>
      </c>
      <c r="J28">
        <v>11</v>
      </c>
      <c r="K28">
        <f t="shared" si="0"/>
        <v>20</v>
      </c>
      <c r="L28">
        <f t="shared" si="0"/>
        <v>13</v>
      </c>
      <c r="M28">
        <v>1101059.1421255199</v>
      </c>
      <c r="N28">
        <v>89.311139969999999</v>
      </c>
      <c r="O28">
        <v>98.555440259999997</v>
      </c>
      <c r="P28">
        <f>VLOOKUP(A28,[1]image_features!$B$1:$L$286,9,)</f>
        <v>300</v>
      </c>
      <c r="Q28">
        <f>VLOOKUP(A28,[1]image_features!$B$1:$L$286,10,)</f>
        <v>600</v>
      </c>
      <c r="R28" t="str">
        <f t="shared" si="1"/>
        <v>300x600</v>
      </c>
      <c r="S28" t="str">
        <f>VLOOKUP(A28,[1]image_features!$B$1:$L$286,4,FALSE)</f>
        <v>static</v>
      </c>
      <c r="T28">
        <f>VLOOKUP(A28,[1]image_features!$B$1:$L$286,5,FALSE)</f>
        <v>0</v>
      </c>
      <c r="U28" t="str">
        <f>VLOOKUP(A28,[1]image_features!$B$1:$L$286,8,FALSE)</f>
        <v xml:space="preserve"> yellow</v>
      </c>
      <c r="V28" t="str">
        <f>VLOOKUP(A28,[1]image_features!$B$1:$L$286,6,FALSE)</f>
        <v xml:space="preserve"> car not found</v>
      </c>
      <c r="W28" t="str">
        <f>VLOOKUP(A28,[1]image_features!$B$1:$L$286,7,FALSE)</f>
        <v>face_not_found</v>
      </c>
      <c r="X28" t="str">
        <f>VLOOKUP(A28,[1]image_features!$B$1:$L$286,11,FALSE)</f>
        <v>north</v>
      </c>
      <c r="Y28" t="str">
        <f t="shared" si="2"/>
        <v>face_not_found+ car not found</v>
      </c>
    </row>
    <row r="29" spans="1:25" x14ac:dyDescent="0.25">
      <c r="A29">
        <v>66194843</v>
      </c>
      <c r="B29">
        <v>203857</v>
      </c>
      <c r="C29">
        <v>110612</v>
      </c>
      <c r="D29">
        <v>53445</v>
      </c>
      <c r="E29">
        <v>45</v>
      </c>
      <c r="F29">
        <v>1</v>
      </c>
      <c r="G29">
        <v>38</v>
      </c>
      <c r="H29">
        <v>1</v>
      </c>
      <c r="I29">
        <v>3</v>
      </c>
      <c r="J29">
        <v>11</v>
      </c>
      <c r="K29">
        <f t="shared" si="0"/>
        <v>41</v>
      </c>
      <c r="L29">
        <f t="shared" si="0"/>
        <v>12</v>
      </c>
      <c r="M29">
        <v>2357340.0849231798</v>
      </c>
      <c r="N29">
        <v>204.43308236999999</v>
      </c>
      <c r="O29">
        <v>85.191727729999997</v>
      </c>
      <c r="P29">
        <f>VLOOKUP(A29,[1]image_features!$B$1:$L$286,9,)</f>
        <v>160</v>
      </c>
      <c r="Q29">
        <f>VLOOKUP(A29,[1]image_features!$B$1:$L$286,10,)</f>
        <v>600</v>
      </c>
      <c r="R29" t="str">
        <f t="shared" si="1"/>
        <v>160x600</v>
      </c>
      <c r="S29" t="str">
        <f>VLOOKUP(A29,[1]image_features!$B$1:$L$286,4,FALSE)</f>
        <v>static</v>
      </c>
      <c r="T29">
        <f>VLOOKUP(A29,[1]image_features!$B$1:$L$286,5,FALSE)</f>
        <v>0</v>
      </c>
      <c r="U29" t="str">
        <f>VLOOKUP(A29,[1]image_features!$B$1:$L$286,8,FALSE)</f>
        <v xml:space="preserve"> yellow</v>
      </c>
      <c r="V29" t="str">
        <f>VLOOKUP(A29,[1]image_features!$B$1:$L$286,6,FALSE)</f>
        <v xml:space="preserve"> car not found</v>
      </c>
      <c r="W29" t="str">
        <f>VLOOKUP(A29,[1]image_features!$B$1:$L$286,7,FALSE)</f>
        <v>face_not_found</v>
      </c>
      <c r="X29" t="str">
        <f>VLOOKUP(A29,[1]image_features!$B$1:$L$286,11,FALSE)</f>
        <v>west</v>
      </c>
      <c r="Y29" t="str">
        <f t="shared" si="2"/>
        <v>face_not_found+ car not found</v>
      </c>
    </row>
    <row r="30" spans="1:25" x14ac:dyDescent="0.25">
      <c r="A30">
        <v>66193674</v>
      </c>
      <c r="B30">
        <v>309442</v>
      </c>
      <c r="C30">
        <v>87312</v>
      </c>
      <c r="D30">
        <v>106285</v>
      </c>
      <c r="E30">
        <v>188</v>
      </c>
      <c r="F30">
        <v>37</v>
      </c>
      <c r="G30">
        <v>162</v>
      </c>
      <c r="H30">
        <v>32</v>
      </c>
      <c r="I30">
        <v>6</v>
      </c>
      <c r="J30">
        <v>3</v>
      </c>
      <c r="K30">
        <f t="shared" si="0"/>
        <v>168</v>
      </c>
      <c r="L30">
        <f t="shared" si="0"/>
        <v>35</v>
      </c>
      <c r="M30">
        <v>888490.17997457995</v>
      </c>
      <c r="N30">
        <v>80.883315499999995</v>
      </c>
      <c r="O30">
        <v>94.333605009999999</v>
      </c>
      <c r="P30">
        <f>VLOOKUP(A30,[1]image_features!$B$1:$L$286,9,)</f>
        <v>320</v>
      </c>
      <c r="Q30">
        <f>VLOOKUP(A30,[1]image_features!$B$1:$L$286,10,)</f>
        <v>50</v>
      </c>
      <c r="R30" t="str">
        <f t="shared" si="1"/>
        <v>320x50</v>
      </c>
      <c r="S30" t="str">
        <f>VLOOKUP(A30,[1]image_features!$B$1:$L$286,4,FALSE)</f>
        <v>static</v>
      </c>
      <c r="T30">
        <f>VLOOKUP(A30,[1]image_features!$B$1:$L$286,5,FALSE)</f>
        <v>0</v>
      </c>
      <c r="U30" t="str">
        <f>VLOOKUP(A30,[1]image_features!$B$1:$L$286,8,FALSE)</f>
        <v xml:space="preserve"> black</v>
      </c>
      <c r="V30" t="str">
        <f>VLOOKUP(A30,[1]image_features!$B$1:$L$286,6,FALSE)</f>
        <v xml:space="preserve"> car not found</v>
      </c>
      <c r="W30" t="str">
        <f>VLOOKUP(A30,[1]image_features!$B$1:$L$286,7,FALSE)</f>
        <v>face_not_found</v>
      </c>
      <c r="X30" t="str">
        <f>VLOOKUP(A30,[1]image_features!$B$1:$L$286,11,FALSE)</f>
        <v xml:space="preserve"> north east </v>
      </c>
      <c r="Y30" t="str">
        <f t="shared" si="2"/>
        <v>face_not_found+ car not found</v>
      </c>
    </row>
    <row r="31" spans="1:25" x14ac:dyDescent="0.25">
      <c r="A31">
        <v>65274138</v>
      </c>
      <c r="B31">
        <v>105018</v>
      </c>
      <c r="C31">
        <v>57631</v>
      </c>
      <c r="D31">
        <v>18678</v>
      </c>
      <c r="E31">
        <v>39</v>
      </c>
      <c r="F31">
        <v>2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L31">
        <f t="shared" si="0"/>
        <v>0</v>
      </c>
      <c r="M31">
        <v>907624.17251488997</v>
      </c>
      <c r="N31">
        <v>52.802204949999997</v>
      </c>
      <c r="O31">
        <v>12.819437069999999</v>
      </c>
      <c r="P31">
        <f>VLOOKUP(A31,[1]image_features!$B$1:$L$286,9,)</f>
        <v>160</v>
      </c>
      <c r="Q31">
        <f>VLOOKUP(A31,[1]image_features!$B$1:$L$286,10,)</f>
        <v>600</v>
      </c>
      <c r="R31" t="str">
        <f t="shared" si="1"/>
        <v>160x600</v>
      </c>
      <c r="S31" t="str">
        <f>VLOOKUP(A31,[1]image_features!$B$1:$L$286,4,FALSE)</f>
        <v>static</v>
      </c>
      <c r="T31">
        <f>VLOOKUP(A31,[1]image_features!$B$1:$L$286,5,FALSE)</f>
        <v>0</v>
      </c>
      <c r="U31" t="str">
        <f>VLOOKUP(A31,[1]image_features!$B$1:$L$286,8,FALSE)</f>
        <v xml:space="preserve"> purple</v>
      </c>
      <c r="V31" t="str">
        <f>VLOOKUP(A31,[1]image_features!$B$1:$L$286,6,FALSE)</f>
        <v xml:space="preserve"> car found</v>
      </c>
      <c r="W31" t="str">
        <f>VLOOKUP(A31,[1]image_features!$B$1:$L$286,7,FALSE)</f>
        <v>face_not_found</v>
      </c>
      <c r="X31" t="str">
        <f>VLOOKUP(A31,[1]image_features!$B$1:$L$286,11,FALSE)</f>
        <v>east</v>
      </c>
      <c r="Y31" t="str">
        <f t="shared" si="2"/>
        <v>face_not_found+ car found</v>
      </c>
    </row>
    <row r="32" spans="1:25" x14ac:dyDescent="0.25">
      <c r="A32">
        <v>65275114</v>
      </c>
      <c r="B32">
        <v>143006</v>
      </c>
      <c r="C32">
        <v>32131</v>
      </c>
      <c r="D32">
        <v>15915</v>
      </c>
      <c r="E32">
        <v>54</v>
      </c>
      <c r="F32">
        <v>9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L32">
        <f t="shared" si="0"/>
        <v>0</v>
      </c>
      <c r="M32">
        <v>321498.14661473001</v>
      </c>
      <c r="N32">
        <v>11.53709538</v>
      </c>
      <c r="O32">
        <v>6.5438572600000002</v>
      </c>
      <c r="P32">
        <f>VLOOKUP(A32,[1]image_features!$B$1:$L$286,9,)</f>
        <v>320</v>
      </c>
      <c r="Q32">
        <f>VLOOKUP(A32,[1]image_features!$B$1:$L$286,10,)</f>
        <v>50</v>
      </c>
      <c r="R32" t="str">
        <f t="shared" si="1"/>
        <v>320x50</v>
      </c>
      <c r="S32" t="str">
        <f>VLOOKUP(A32,[1]image_features!$B$1:$L$286,4,FALSE)</f>
        <v>static</v>
      </c>
      <c r="T32">
        <f>VLOOKUP(A32,[1]image_features!$B$1:$L$286,5,FALSE)</f>
        <v>0</v>
      </c>
      <c r="U32" t="str">
        <f>VLOOKUP(A32,[1]image_features!$B$1:$L$286,8,FALSE)</f>
        <v xml:space="preserve"> teal</v>
      </c>
      <c r="V32" t="str">
        <f>VLOOKUP(A32,[1]image_features!$B$1:$L$286,6,FALSE)</f>
        <v xml:space="preserve"> car not found</v>
      </c>
      <c r="W32" t="str">
        <f>VLOOKUP(A32,[1]image_features!$B$1:$L$286,7,FALSE)</f>
        <v>face_not_found</v>
      </c>
      <c r="X32" t="str">
        <f>VLOOKUP(A32,[1]image_features!$B$1:$L$286,11,FALSE)</f>
        <v xml:space="preserve"> south </v>
      </c>
      <c r="Y32" t="str">
        <f t="shared" si="2"/>
        <v>face_not_found+ car not found</v>
      </c>
    </row>
    <row r="33" spans="1:25" x14ac:dyDescent="0.25">
      <c r="A33">
        <v>66705816</v>
      </c>
      <c r="B33">
        <v>157414</v>
      </c>
      <c r="C33">
        <v>61371</v>
      </c>
      <c r="D33">
        <v>56720</v>
      </c>
      <c r="E33">
        <v>147</v>
      </c>
      <c r="F33">
        <v>4</v>
      </c>
      <c r="G33">
        <v>253</v>
      </c>
      <c r="H33">
        <v>7</v>
      </c>
      <c r="I33">
        <v>4</v>
      </c>
      <c r="J33">
        <v>4</v>
      </c>
      <c r="K33">
        <f t="shared" si="0"/>
        <v>257</v>
      </c>
      <c r="L33">
        <f t="shared" si="0"/>
        <v>11</v>
      </c>
      <c r="M33">
        <v>3311341.2837865902</v>
      </c>
      <c r="N33">
        <v>151.37522898</v>
      </c>
      <c r="O33">
        <v>149.69735546000001</v>
      </c>
      <c r="P33">
        <f>VLOOKUP(A33,[1]image_features!$B$1:$L$286,9,)</f>
        <v>728</v>
      </c>
      <c r="Q33">
        <f>VLOOKUP(A33,[1]image_features!$B$1:$L$286,10,)</f>
        <v>90</v>
      </c>
      <c r="R33" t="str">
        <f t="shared" si="1"/>
        <v>728x90</v>
      </c>
      <c r="S33" t="str">
        <f>VLOOKUP(A33,[1]image_features!$B$1:$L$286,4,FALSE)</f>
        <v xml:space="preserve">dynamic </v>
      </c>
      <c r="T33">
        <f>VLOOKUP(A33,[1]image_features!$B$1:$L$286,5,FALSE)</f>
        <v>4800</v>
      </c>
      <c r="U33" t="e">
        <f>VLOOKUP(A33,[1]image_features!$B$1:$L$286,8,FALSE)</f>
        <v>#N/A</v>
      </c>
      <c r="V33" t="e">
        <f>VLOOKUP(A33,[1]image_features!$B$1:$L$286,6,FALSE)</f>
        <v>#N/A</v>
      </c>
      <c r="W33" t="str">
        <f>VLOOKUP(A33,[1]image_features!$B$1:$L$286,7,FALSE)</f>
        <v>face_not_found</v>
      </c>
      <c r="X33" t="e">
        <f>VLOOKUP(A33,[1]image_features!$B$1:$L$286,11,FALSE)</f>
        <v>#N/A</v>
      </c>
      <c r="Y33" t="e">
        <f t="shared" si="2"/>
        <v>#N/A</v>
      </c>
    </row>
    <row r="34" spans="1:25" x14ac:dyDescent="0.25">
      <c r="A34">
        <v>55361053</v>
      </c>
      <c r="B34">
        <v>796478</v>
      </c>
      <c r="C34">
        <v>207203</v>
      </c>
      <c r="D34">
        <v>563143</v>
      </c>
      <c r="E34">
        <v>361</v>
      </c>
      <c r="F34">
        <v>68</v>
      </c>
      <c r="G34">
        <v>195</v>
      </c>
      <c r="H34">
        <v>40</v>
      </c>
      <c r="I34">
        <v>18</v>
      </c>
      <c r="J34">
        <v>44</v>
      </c>
      <c r="K34">
        <f t="shared" si="0"/>
        <v>213</v>
      </c>
      <c r="L34">
        <f t="shared" si="0"/>
        <v>84</v>
      </c>
      <c r="M34">
        <v>1463071.27434792</v>
      </c>
      <c r="N34">
        <v>252.0376728</v>
      </c>
      <c r="O34">
        <v>645.49871997000002</v>
      </c>
      <c r="P34">
        <f>VLOOKUP(A34,[1]image_features!$B$1:$L$286,9,)</f>
        <v>320</v>
      </c>
      <c r="Q34">
        <f>VLOOKUP(A34,[1]image_features!$B$1:$L$286,10,)</f>
        <v>50</v>
      </c>
      <c r="R34" t="str">
        <f t="shared" si="1"/>
        <v>320x50</v>
      </c>
      <c r="S34" t="str">
        <f>VLOOKUP(A34,[1]image_features!$B$1:$L$286,4,FALSE)</f>
        <v>static</v>
      </c>
      <c r="T34">
        <f>VLOOKUP(A34,[1]image_features!$B$1:$L$286,5,FALSE)</f>
        <v>0</v>
      </c>
      <c r="U34" t="str">
        <f>VLOOKUP(A34,[1]image_features!$B$1:$L$286,8,FALSE)</f>
        <v xml:space="preserve"> black</v>
      </c>
      <c r="V34" t="str">
        <f>VLOOKUP(A34,[1]image_features!$B$1:$L$286,6,FALSE)</f>
        <v xml:space="preserve"> car not found</v>
      </c>
      <c r="W34" t="str">
        <f>VLOOKUP(A34,[1]image_features!$B$1:$L$286,7,FALSE)</f>
        <v>face_not_found</v>
      </c>
      <c r="X34" t="str">
        <f>VLOOKUP(A34,[1]image_features!$B$1:$L$286,11,FALSE)</f>
        <v xml:space="preserve"> north east </v>
      </c>
      <c r="Y34" t="str">
        <f t="shared" si="2"/>
        <v>face_not_found+ car not found</v>
      </c>
    </row>
    <row r="35" spans="1:25" x14ac:dyDescent="0.25">
      <c r="A35">
        <v>55360407</v>
      </c>
      <c r="B35">
        <v>26730</v>
      </c>
      <c r="C35">
        <v>8049</v>
      </c>
      <c r="D35">
        <v>18093</v>
      </c>
      <c r="E35">
        <v>9</v>
      </c>
      <c r="F35">
        <v>0</v>
      </c>
      <c r="G35">
        <v>7</v>
      </c>
      <c r="H35">
        <v>0</v>
      </c>
      <c r="I35">
        <v>0</v>
      </c>
      <c r="J35">
        <v>0</v>
      </c>
      <c r="K35">
        <f t="shared" si="0"/>
        <v>7</v>
      </c>
      <c r="L35">
        <f t="shared" si="0"/>
        <v>0</v>
      </c>
      <c r="M35">
        <v>70301.153844109998</v>
      </c>
      <c r="N35">
        <v>9.0545981399999995</v>
      </c>
      <c r="O35">
        <v>20.293711250000001</v>
      </c>
      <c r="P35">
        <f>VLOOKUP(A35,[1]image_features!$B$1:$L$286,9,)</f>
        <v>320</v>
      </c>
      <c r="Q35">
        <f>VLOOKUP(A35,[1]image_features!$B$1:$L$286,10,)</f>
        <v>50</v>
      </c>
      <c r="R35" t="str">
        <f t="shared" si="1"/>
        <v>320x50</v>
      </c>
      <c r="S35" t="str">
        <f>VLOOKUP(A35,[1]image_features!$B$1:$L$286,4,FALSE)</f>
        <v>static</v>
      </c>
      <c r="T35">
        <f>VLOOKUP(A35,[1]image_features!$B$1:$L$286,5,FALSE)</f>
        <v>0</v>
      </c>
      <c r="U35" t="str">
        <f>VLOOKUP(A35,[1]image_features!$B$1:$L$286,8,FALSE)</f>
        <v xml:space="preserve"> black</v>
      </c>
      <c r="V35" t="str">
        <f>VLOOKUP(A35,[1]image_features!$B$1:$L$286,6,FALSE)</f>
        <v xml:space="preserve"> car not found</v>
      </c>
      <c r="W35" t="str">
        <f>VLOOKUP(A35,[1]image_features!$B$1:$L$286,7,FALSE)</f>
        <v>face_not_found</v>
      </c>
      <c r="X35" t="str">
        <f>VLOOKUP(A35,[1]image_features!$B$1:$L$286,11,FALSE)</f>
        <v xml:space="preserve"> north east </v>
      </c>
      <c r="Y35" t="str">
        <f t="shared" si="2"/>
        <v>face_not_found+ car not found</v>
      </c>
    </row>
    <row r="36" spans="1:25" x14ac:dyDescent="0.25">
      <c r="A36">
        <v>65275111</v>
      </c>
      <c r="B36">
        <v>22812</v>
      </c>
      <c r="C36">
        <v>6108</v>
      </c>
      <c r="D36">
        <v>12626</v>
      </c>
      <c r="E36">
        <v>3</v>
      </c>
      <c r="F36">
        <v>2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  <c r="L36">
        <f t="shared" si="0"/>
        <v>0</v>
      </c>
      <c r="M36">
        <v>152619.47973473</v>
      </c>
      <c r="N36">
        <v>1.3883769699999999</v>
      </c>
      <c r="O36">
        <v>2.3928262400000002</v>
      </c>
      <c r="P36">
        <f>VLOOKUP(A36,[1]image_features!$B$1:$L$286,9,)</f>
        <v>728</v>
      </c>
      <c r="Q36">
        <f>VLOOKUP(A36,[1]image_features!$B$1:$L$286,10,)</f>
        <v>90</v>
      </c>
      <c r="R36" t="str">
        <f t="shared" si="1"/>
        <v>728x90</v>
      </c>
      <c r="S36" t="str">
        <f>VLOOKUP(A36,[1]image_features!$B$1:$L$286,4,FALSE)</f>
        <v>static</v>
      </c>
      <c r="T36">
        <f>VLOOKUP(A36,[1]image_features!$B$1:$L$286,5,FALSE)</f>
        <v>0</v>
      </c>
      <c r="U36" t="str">
        <f>VLOOKUP(A36,[1]image_features!$B$1:$L$286,8,FALSE)</f>
        <v xml:space="preserve"> teal</v>
      </c>
      <c r="V36" t="str">
        <f>VLOOKUP(A36,[1]image_features!$B$1:$L$286,6,FALSE)</f>
        <v xml:space="preserve"> car found</v>
      </c>
      <c r="W36" t="str">
        <f>VLOOKUP(A36,[1]image_features!$B$1:$L$286,7,FALSE)</f>
        <v>face_found</v>
      </c>
      <c r="X36" t="str">
        <f>VLOOKUP(A36,[1]image_features!$B$1:$L$286,11,FALSE)</f>
        <v>south east</v>
      </c>
      <c r="Y36" t="str">
        <f t="shared" si="2"/>
        <v>face_found+ car found</v>
      </c>
    </row>
    <row r="37" spans="1:25" x14ac:dyDescent="0.25">
      <c r="A37">
        <v>66195112</v>
      </c>
      <c r="B37">
        <v>98670</v>
      </c>
      <c r="C37">
        <v>60264</v>
      </c>
      <c r="D37">
        <v>9432</v>
      </c>
      <c r="E37">
        <v>243</v>
      </c>
      <c r="F37">
        <v>2</v>
      </c>
      <c r="G37">
        <v>173</v>
      </c>
      <c r="H37">
        <v>0</v>
      </c>
      <c r="I37">
        <v>16</v>
      </c>
      <c r="J37">
        <v>0</v>
      </c>
      <c r="K37">
        <f t="shared" si="0"/>
        <v>189</v>
      </c>
      <c r="L37">
        <f t="shared" si="0"/>
        <v>0</v>
      </c>
      <c r="M37">
        <v>1094331.70196503</v>
      </c>
      <c r="N37">
        <v>189.16744648</v>
      </c>
      <c r="O37">
        <v>24.107047730000001</v>
      </c>
      <c r="P37">
        <f>VLOOKUP(A37,[1]image_features!$B$1:$L$286,9,)</f>
        <v>320</v>
      </c>
      <c r="Q37">
        <f>VLOOKUP(A37,[1]image_features!$B$1:$L$286,10,)</f>
        <v>50</v>
      </c>
      <c r="R37" t="str">
        <f t="shared" si="1"/>
        <v>320x50</v>
      </c>
      <c r="S37" t="str">
        <f>VLOOKUP(A37,[1]image_features!$B$1:$L$286,4,FALSE)</f>
        <v>static</v>
      </c>
      <c r="T37">
        <f>VLOOKUP(A37,[1]image_features!$B$1:$L$286,5,FALSE)</f>
        <v>0</v>
      </c>
      <c r="U37" t="str">
        <f>VLOOKUP(A37,[1]image_features!$B$1:$L$286,8,FALSE)</f>
        <v xml:space="preserve"> black</v>
      </c>
      <c r="V37" t="str">
        <f>VLOOKUP(A37,[1]image_features!$B$1:$L$286,6,FALSE)</f>
        <v xml:space="preserve"> car not found</v>
      </c>
      <c r="W37" t="str">
        <f>VLOOKUP(A37,[1]image_features!$B$1:$L$286,7,FALSE)</f>
        <v>face_not_found</v>
      </c>
      <c r="X37" t="str">
        <f>VLOOKUP(A37,[1]image_features!$B$1:$L$286,11,FALSE)</f>
        <v xml:space="preserve"> north east </v>
      </c>
      <c r="Y37" t="str">
        <f t="shared" si="2"/>
        <v>face_not_found+ car not found</v>
      </c>
    </row>
    <row r="38" spans="1:25" x14ac:dyDescent="0.25">
      <c r="A38">
        <v>65399644</v>
      </c>
      <c r="B38">
        <v>3157</v>
      </c>
      <c r="C38">
        <v>2206</v>
      </c>
      <c r="D38">
        <v>621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  <c r="L38">
        <f t="shared" si="0"/>
        <v>0</v>
      </c>
      <c r="M38">
        <v>52296.047072300003</v>
      </c>
      <c r="N38">
        <v>0.57278792000000001</v>
      </c>
      <c r="O38">
        <v>0.14063323</v>
      </c>
      <c r="P38">
        <f>VLOOKUP(A38,[1]image_features!$B$1:$L$286,9,)</f>
        <v>300</v>
      </c>
      <c r="Q38">
        <f>VLOOKUP(A38,[1]image_features!$B$1:$L$286,10,)</f>
        <v>50</v>
      </c>
      <c r="R38" t="str">
        <f t="shared" si="1"/>
        <v>300x50</v>
      </c>
      <c r="S38" t="str">
        <f>VLOOKUP(A38,[1]image_features!$B$1:$L$286,4,FALSE)</f>
        <v>static</v>
      </c>
      <c r="T38">
        <f>VLOOKUP(A38,[1]image_features!$B$1:$L$286,5,FALSE)</f>
        <v>0</v>
      </c>
      <c r="U38" t="str">
        <f>VLOOKUP(A38,[1]image_features!$B$1:$L$286,8,FALSE)</f>
        <v xml:space="preserve"> teal</v>
      </c>
      <c r="V38" t="str">
        <f>VLOOKUP(A38,[1]image_features!$B$1:$L$286,6,FALSE)</f>
        <v xml:space="preserve"> car not found</v>
      </c>
      <c r="W38" t="str">
        <f>VLOOKUP(A38,[1]image_features!$B$1:$L$286,7,FALSE)</f>
        <v>face_not_found</v>
      </c>
      <c r="X38" t="str">
        <f>VLOOKUP(A38,[1]image_features!$B$1:$L$286,11,FALSE)</f>
        <v xml:space="preserve"> south east </v>
      </c>
      <c r="Y38" t="str">
        <f t="shared" si="2"/>
        <v>face_not_found+ car not found</v>
      </c>
    </row>
    <row r="39" spans="1:25" x14ac:dyDescent="0.25">
      <c r="A39">
        <v>67664861</v>
      </c>
      <c r="B39">
        <v>100859</v>
      </c>
      <c r="C39">
        <v>33068</v>
      </c>
      <c r="D39">
        <v>41802</v>
      </c>
      <c r="E39">
        <v>106</v>
      </c>
      <c r="F39">
        <v>27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  <c r="L39">
        <f t="shared" si="0"/>
        <v>0</v>
      </c>
      <c r="M39">
        <v>1028438.40173224</v>
      </c>
      <c r="N39">
        <v>22.335628230000001</v>
      </c>
      <c r="O39">
        <v>26.438257979999999</v>
      </c>
      <c r="P39">
        <f>VLOOKUP(A39,[1]image_features!$B$1:$L$286,9,)</f>
        <v>728</v>
      </c>
      <c r="Q39">
        <f>VLOOKUP(A39,[1]image_features!$B$1:$L$286,10,)</f>
        <v>90</v>
      </c>
      <c r="R39" t="str">
        <f t="shared" si="1"/>
        <v>728x90</v>
      </c>
      <c r="S39" t="str">
        <f>VLOOKUP(A39,[1]image_features!$B$1:$L$286,4,FALSE)</f>
        <v xml:space="preserve">dynamic </v>
      </c>
      <c r="T39">
        <f>VLOOKUP(A39,[1]image_features!$B$1:$L$286,5,FALSE)</f>
        <v>6500</v>
      </c>
      <c r="U39" t="e">
        <f>VLOOKUP(A39,[1]image_features!$B$1:$L$286,8,FALSE)</f>
        <v>#N/A</v>
      </c>
      <c r="V39" t="e">
        <f>VLOOKUP(A39,[1]image_features!$B$1:$L$286,6,FALSE)</f>
        <v>#N/A</v>
      </c>
      <c r="W39" t="str">
        <f>VLOOKUP(A39,[1]image_features!$B$1:$L$286,7,FALSE)</f>
        <v>face_not_found</v>
      </c>
      <c r="X39" t="e">
        <f>VLOOKUP(A39,[1]image_features!$B$1:$L$286,11,FALSE)</f>
        <v>#N/A</v>
      </c>
      <c r="Y39" t="e">
        <f t="shared" si="2"/>
        <v>#N/A</v>
      </c>
    </row>
    <row r="40" spans="1:25" x14ac:dyDescent="0.25">
      <c r="A40">
        <v>55360108</v>
      </c>
      <c r="B40">
        <v>770037</v>
      </c>
      <c r="C40">
        <v>442179</v>
      </c>
      <c r="D40">
        <v>164212</v>
      </c>
      <c r="E40">
        <v>359</v>
      </c>
      <c r="F40">
        <v>52</v>
      </c>
      <c r="G40">
        <v>155</v>
      </c>
      <c r="H40">
        <v>29</v>
      </c>
      <c r="I40">
        <v>25</v>
      </c>
      <c r="J40">
        <v>14</v>
      </c>
      <c r="K40">
        <f t="shared" si="0"/>
        <v>180</v>
      </c>
      <c r="L40">
        <f t="shared" si="0"/>
        <v>43</v>
      </c>
      <c r="M40">
        <v>19440998.450239599</v>
      </c>
      <c r="N40">
        <v>539.52743595000004</v>
      </c>
      <c r="O40">
        <v>205.87789287000001</v>
      </c>
      <c r="P40">
        <f>VLOOKUP(A40,[1]image_features!$B$1:$L$286,9,)</f>
        <v>300</v>
      </c>
      <c r="Q40">
        <f>VLOOKUP(A40,[1]image_features!$B$1:$L$286,10,)</f>
        <v>250</v>
      </c>
      <c r="R40" t="str">
        <f t="shared" si="1"/>
        <v>300x250</v>
      </c>
      <c r="S40" t="str">
        <f>VLOOKUP(A40,[1]image_features!$B$1:$L$286,4,FALSE)</f>
        <v>static</v>
      </c>
      <c r="T40">
        <f>VLOOKUP(A40,[1]image_features!$B$1:$L$286,5,FALSE)</f>
        <v>0</v>
      </c>
      <c r="U40" t="str">
        <f>VLOOKUP(A40,[1]image_features!$B$1:$L$286,8,FALSE)</f>
        <v xml:space="preserve"> yellow</v>
      </c>
      <c r="V40" t="str">
        <f>VLOOKUP(A40,[1]image_features!$B$1:$L$286,6,FALSE)</f>
        <v xml:space="preserve"> car not found</v>
      </c>
      <c r="W40" t="str">
        <f>VLOOKUP(A40,[1]image_features!$B$1:$L$286,7,FALSE)</f>
        <v>face_not_found</v>
      </c>
      <c r="X40" t="str">
        <f>VLOOKUP(A40,[1]image_features!$B$1:$L$286,11,FALSE)</f>
        <v>north</v>
      </c>
      <c r="Y40" t="str">
        <f t="shared" si="2"/>
        <v>face_not_found+ car not found</v>
      </c>
    </row>
    <row r="41" spans="1:25" x14ac:dyDescent="0.25">
      <c r="A41">
        <v>55360397</v>
      </c>
      <c r="B41">
        <v>47796</v>
      </c>
      <c r="C41">
        <v>13786</v>
      </c>
      <c r="D41">
        <v>28345</v>
      </c>
      <c r="E41">
        <v>1</v>
      </c>
      <c r="F41">
        <v>1</v>
      </c>
      <c r="G41">
        <v>1</v>
      </c>
      <c r="H41">
        <v>2</v>
      </c>
      <c r="I41">
        <v>0</v>
      </c>
      <c r="J41">
        <v>7</v>
      </c>
      <c r="K41">
        <f t="shared" si="0"/>
        <v>1</v>
      </c>
      <c r="L41">
        <f t="shared" si="0"/>
        <v>9</v>
      </c>
      <c r="M41">
        <v>441475.24285600003</v>
      </c>
      <c r="N41">
        <v>20.912698949999999</v>
      </c>
      <c r="O41">
        <v>40.309801329999999</v>
      </c>
      <c r="P41">
        <f>VLOOKUP(A41,[1]image_features!$B$1:$L$286,9,)</f>
        <v>300</v>
      </c>
      <c r="Q41">
        <f>VLOOKUP(A41,[1]image_features!$B$1:$L$286,10,)</f>
        <v>250</v>
      </c>
      <c r="R41" t="str">
        <f t="shared" si="1"/>
        <v>300x250</v>
      </c>
      <c r="S41" t="str">
        <f>VLOOKUP(A41,[1]image_features!$B$1:$L$286,4,FALSE)</f>
        <v>static</v>
      </c>
      <c r="T41">
        <f>VLOOKUP(A41,[1]image_features!$B$1:$L$286,5,FALSE)</f>
        <v>0</v>
      </c>
      <c r="U41" t="str">
        <f>VLOOKUP(A41,[1]image_features!$B$1:$L$286,8,FALSE)</f>
        <v xml:space="preserve"> yellow</v>
      </c>
      <c r="V41" t="str">
        <f>VLOOKUP(A41,[1]image_features!$B$1:$L$286,6,FALSE)</f>
        <v xml:space="preserve"> car not found</v>
      </c>
      <c r="W41" t="str">
        <f>VLOOKUP(A41,[1]image_features!$B$1:$L$286,7,FALSE)</f>
        <v>face_not_found</v>
      </c>
      <c r="X41" t="str">
        <f>VLOOKUP(A41,[1]image_features!$B$1:$L$286,11,FALSE)</f>
        <v>north</v>
      </c>
      <c r="Y41" t="str">
        <f t="shared" si="2"/>
        <v>face_not_found+ car not found</v>
      </c>
    </row>
    <row r="42" spans="1:25" x14ac:dyDescent="0.25">
      <c r="A42">
        <v>55361052</v>
      </c>
      <c r="B42">
        <v>20245</v>
      </c>
      <c r="C42">
        <v>6788</v>
      </c>
      <c r="D42">
        <v>13137</v>
      </c>
      <c r="E42">
        <v>13</v>
      </c>
      <c r="F42">
        <v>1</v>
      </c>
      <c r="G42">
        <v>14</v>
      </c>
      <c r="H42">
        <v>0</v>
      </c>
      <c r="I42">
        <v>0</v>
      </c>
      <c r="J42">
        <v>1</v>
      </c>
      <c r="K42">
        <f t="shared" si="0"/>
        <v>14</v>
      </c>
      <c r="L42">
        <f t="shared" si="0"/>
        <v>1</v>
      </c>
      <c r="M42">
        <v>183355.83649841</v>
      </c>
      <c r="N42">
        <v>8.6797938299999995</v>
      </c>
      <c r="O42">
        <v>15.305025329999999</v>
      </c>
      <c r="P42">
        <f>VLOOKUP(A42,[1]image_features!$B$1:$L$286,9,)</f>
        <v>970</v>
      </c>
      <c r="Q42">
        <f>VLOOKUP(A42,[1]image_features!$B$1:$L$286,10,)</f>
        <v>250</v>
      </c>
      <c r="R42" t="str">
        <f t="shared" si="1"/>
        <v>970x250</v>
      </c>
      <c r="S42" t="str">
        <f>VLOOKUP(A42,[1]image_features!$B$1:$L$286,4,FALSE)</f>
        <v>static</v>
      </c>
      <c r="T42">
        <f>VLOOKUP(A42,[1]image_features!$B$1:$L$286,5,FALSE)</f>
        <v>0</v>
      </c>
      <c r="U42" t="str">
        <f>VLOOKUP(A42,[1]image_features!$B$1:$L$286,8,FALSE)</f>
        <v xml:space="preserve"> yellow</v>
      </c>
      <c r="V42" t="str">
        <f>VLOOKUP(A42,[1]image_features!$B$1:$L$286,6,FALSE)</f>
        <v xml:space="preserve"> car found</v>
      </c>
      <c r="W42" t="str">
        <f>VLOOKUP(A42,[1]image_features!$B$1:$L$286,7,FALSE)</f>
        <v>face_not_found</v>
      </c>
      <c r="X42" t="str">
        <f>VLOOKUP(A42,[1]image_features!$B$1:$L$286,11,FALSE)</f>
        <v xml:space="preserve"> centre </v>
      </c>
      <c r="Y42" t="str">
        <f t="shared" si="2"/>
        <v>face_not_found+ car found</v>
      </c>
    </row>
    <row r="43" spans="1:25" x14ac:dyDescent="0.25">
      <c r="A43">
        <v>65274158</v>
      </c>
      <c r="B43">
        <v>142842</v>
      </c>
      <c r="C43">
        <v>39225</v>
      </c>
      <c r="D43">
        <v>70515</v>
      </c>
      <c r="E43">
        <v>45</v>
      </c>
      <c r="F43">
        <v>5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  <c r="L43">
        <f t="shared" si="0"/>
        <v>0</v>
      </c>
      <c r="M43">
        <v>609358.16332058003</v>
      </c>
      <c r="N43">
        <v>21.33846453</v>
      </c>
      <c r="O43">
        <v>20.126042680000001</v>
      </c>
      <c r="P43">
        <f>VLOOKUP(A43,[1]image_features!$B$1:$L$286,9,)</f>
        <v>728</v>
      </c>
      <c r="Q43">
        <f>VLOOKUP(A43,[1]image_features!$B$1:$L$286,10,)</f>
        <v>90</v>
      </c>
      <c r="R43" t="str">
        <f t="shared" si="1"/>
        <v>728x90</v>
      </c>
      <c r="S43" t="str">
        <f>VLOOKUP(A43,[1]image_features!$B$1:$L$286,4,FALSE)</f>
        <v>static</v>
      </c>
      <c r="T43">
        <f>VLOOKUP(A43,[1]image_features!$B$1:$L$286,5,FALSE)</f>
        <v>0</v>
      </c>
      <c r="U43" t="str">
        <f>VLOOKUP(A43,[1]image_features!$B$1:$L$286,8,FALSE)</f>
        <v xml:space="preserve"> teal</v>
      </c>
      <c r="V43" t="str">
        <f>VLOOKUP(A43,[1]image_features!$B$1:$L$286,6,FALSE)</f>
        <v xml:space="preserve"> car not found</v>
      </c>
      <c r="W43" t="str">
        <f>VLOOKUP(A43,[1]image_features!$B$1:$L$286,7,FALSE)</f>
        <v>face_not_found</v>
      </c>
      <c r="X43" t="str">
        <f>VLOOKUP(A43,[1]image_features!$B$1:$L$286,11,FALSE)</f>
        <v xml:space="preserve"> north east </v>
      </c>
      <c r="Y43" t="str">
        <f t="shared" si="2"/>
        <v>face_not_found+ car not found</v>
      </c>
    </row>
    <row r="44" spans="1:25" x14ac:dyDescent="0.25">
      <c r="A44">
        <v>65851561</v>
      </c>
      <c r="B44">
        <v>12764</v>
      </c>
      <c r="C44">
        <v>7687</v>
      </c>
      <c r="D44">
        <v>3516</v>
      </c>
      <c r="E44">
        <v>4</v>
      </c>
      <c r="F44">
        <v>1</v>
      </c>
      <c r="G44">
        <v>6</v>
      </c>
      <c r="H44">
        <v>2</v>
      </c>
      <c r="I44">
        <v>4</v>
      </c>
      <c r="J44">
        <v>6</v>
      </c>
      <c r="K44">
        <f t="shared" si="0"/>
        <v>10</v>
      </c>
      <c r="L44">
        <f t="shared" si="0"/>
        <v>8</v>
      </c>
      <c r="M44">
        <v>103850.30409351</v>
      </c>
      <c r="N44">
        <v>4.1983115499999997</v>
      </c>
      <c r="O44">
        <v>2.6921128099999998</v>
      </c>
      <c r="P44">
        <f>VLOOKUP(A44,[1]image_features!$B$1:$L$286,9,)</f>
        <v>300</v>
      </c>
      <c r="Q44">
        <f>VLOOKUP(A44,[1]image_features!$B$1:$L$286,10,)</f>
        <v>600</v>
      </c>
      <c r="R44" t="str">
        <f t="shared" si="1"/>
        <v>300x600</v>
      </c>
      <c r="S44" t="str">
        <f>VLOOKUP(A44,[1]image_features!$B$1:$L$286,4,FALSE)</f>
        <v xml:space="preserve">dynamic </v>
      </c>
      <c r="T44">
        <f>VLOOKUP(A44,[1]image_features!$B$1:$L$286,5,FALSE)</f>
        <v>4000</v>
      </c>
      <c r="U44" t="e">
        <f>VLOOKUP(A44,[1]image_features!$B$1:$L$286,8,FALSE)</f>
        <v>#N/A</v>
      </c>
      <c r="V44" t="e">
        <f>VLOOKUP(A44,[1]image_features!$B$1:$L$286,6,FALSE)</f>
        <v>#N/A</v>
      </c>
      <c r="W44" t="str">
        <f>VLOOKUP(A44,[1]image_features!$B$1:$L$286,7,FALSE)</f>
        <v>face_not_found</v>
      </c>
      <c r="X44" t="e">
        <f>VLOOKUP(A44,[1]image_features!$B$1:$L$286,11,FALSE)</f>
        <v>#N/A</v>
      </c>
      <c r="Y44" t="e">
        <f t="shared" si="2"/>
        <v>#N/A</v>
      </c>
    </row>
    <row r="45" spans="1:25" x14ac:dyDescent="0.25">
      <c r="A45">
        <v>65275113</v>
      </c>
      <c r="B45">
        <v>7030</v>
      </c>
      <c r="C45">
        <v>5489</v>
      </c>
      <c r="D45">
        <v>913</v>
      </c>
      <c r="E45">
        <v>4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  <c r="L45">
        <f t="shared" si="0"/>
        <v>0</v>
      </c>
      <c r="M45">
        <v>135878.75304893</v>
      </c>
      <c r="N45">
        <v>1.42428318</v>
      </c>
      <c r="O45">
        <v>0.22068380000000001</v>
      </c>
      <c r="P45">
        <f>VLOOKUP(A45,[1]image_features!$B$1:$L$286,9,)</f>
        <v>300</v>
      </c>
      <c r="Q45">
        <f>VLOOKUP(A45,[1]image_features!$B$1:$L$286,10,)</f>
        <v>50</v>
      </c>
      <c r="R45" t="str">
        <f t="shared" si="1"/>
        <v>300x50</v>
      </c>
      <c r="S45" t="str">
        <f>VLOOKUP(A45,[1]image_features!$B$1:$L$286,4,FALSE)</f>
        <v>static</v>
      </c>
      <c r="T45">
        <f>VLOOKUP(A45,[1]image_features!$B$1:$L$286,5,FALSE)</f>
        <v>0</v>
      </c>
      <c r="U45" t="str">
        <f>VLOOKUP(A45,[1]image_features!$B$1:$L$286,8,FALSE)</f>
        <v xml:space="preserve"> teal</v>
      </c>
      <c r="V45" t="str">
        <f>VLOOKUP(A45,[1]image_features!$B$1:$L$286,6,FALSE)</f>
        <v xml:space="preserve"> car not found</v>
      </c>
      <c r="W45" t="str">
        <f>VLOOKUP(A45,[1]image_features!$B$1:$L$286,7,FALSE)</f>
        <v>face_not_found</v>
      </c>
      <c r="X45" t="str">
        <f>VLOOKUP(A45,[1]image_features!$B$1:$L$286,11,FALSE)</f>
        <v xml:space="preserve"> centre </v>
      </c>
      <c r="Y45" t="str">
        <f t="shared" si="2"/>
        <v>face_not_found+ car not found</v>
      </c>
    </row>
    <row r="46" spans="1:25" x14ac:dyDescent="0.25">
      <c r="A46">
        <v>66192159</v>
      </c>
      <c r="B46">
        <v>2853</v>
      </c>
      <c r="C46">
        <v>1016</v>
      </c>
      <c r="D46">
        <v>1591</v>
      </c>
      <c r="E46">
        <v>3</v>
      </c>
      <c r="F46">
        <v>0</v>
      </c>
      <c r="G46">
        <v>3</v>
      </c>
      <c r="H46">
        <v>0</v>
      </c>
      <c r="I46">
        <v>0</v>
      </c>
      <c r="J46">
        <v>0</v>
      </c>
      <c r="K46">
        <f t="shared" si="0"/>
        <v>3</v>
      </c>
      <c r="L46">
        <f t="shared" si="0"/>
        <v>0</v>
      </c>
      <c r="M46">
        <v>26683.339983319998</v>
      </c>
      <c r="N46">
        <v>3.5632887200000001</v>
      </c>
      <c r="O46">
        <v>4.63360123</v>
      </c>
      <c r="P46">
        <f>VLOOKUP(A46,[1]image_features!$B$1:$L$286,9,)</f>
        <v>970</v>
      </c>
      <c r="Q46">
        <f>VLOOKUP(A46,[1]image_features!$B$1:$L$286,10,)</f>
        <v>250</v>
      </c>
      <c r="R46" t="str">
        <f t="shared" si="1"/>
        <v>970x250</v>
      </c>
      <c r="S46" t="str">
        <f>VLOOKUP(A46,[1]image_features!$B$1:$L$286,4,FALSE)</f>
        <v>static</v>
      </c>
      <c r="T46">
        <f>VLOOKUP(A46,[1]image_features!$B$1:$L$286,5,FALSE)</f>
        <v>0</v>
      </c>
      <c r="U46" t="str">
        <f>VLOOKUP(A46,[1]image_features!$B$1:$L$286,8,FALSE)</f>
        <v xml:space="preserve"> yellow</v>
      </c>
      <c r="V46" t="str">
        <f>VLOOKUP(A46,[1]image_features!$B$1:$L$286,6,FALSE)</f>
        <v xml:space="preserve"> car found</v>
      </c>
      <c r="W46" t="str">
        <f>VLOOKUP(A46,[1]image_features!$B$1:$L$286,7,FALSE)</f>
        <v>face_found</v>
      </c>
      <c r="X46" t="str">
        <f>VLOOKUP(A46,[1]image_features!$B$1:$L$286,11,FALSE)</f>
        <v xml:space="preserve"> north east </v>
      </c>
      <c r="Y46" t="str">
        <f t="shared" si="2"/>
        <v>face_found+ car found</v>
      </c>
    </row>
    <row r="47" spans="1:25" x14ac:dyDescent="0.25">
      <c r="A47">
        <v>66194046</v>
      </c>
      <c r="B47">
        <v>77330</v>
      </c>
      <c r="C47">
        <v>40578</v>
      </c>
      <c r="D47">
        <v>23095</v>
      </c>
      <c r="E47">
        <v>11</v>
      </c>
      <c r="F47">
        <v>3</v>
      </c>
      <c r="G47">
        <v>9</v>
      </c>
      <c r="H47">
        <v>1</v>
      </c>
      <c r="I47">
        <v>3</v>
      </c>
      <c r="J47">
        <v>6</v>
      </c>
      <c r="K47">
        <f t="shared" si="0"/>
        <v>12</v>
      </c>
      <c r="L47">
        <f t="shared" si="0"/>
        <v>7</v>
      </c>
      <c r="M47">
        <v>980544.13415833004</v>
      </c>
      <c r="N47">
        <v>109.15875708999999</v>
      </c>
      <c r="O47">
        <v>55.110104249999999</v>
      </c>
      <c r="P47">
        <f>VLOOKUP(A47,[1]image_features!$B$1:$L$286,9,)</f>
        <v>160</v>
      </c>
      <c r="Q47">
        <f>VLOOKUP(A47,[1]image_features!$B$1:$L$286,10,)</f>
        <v>600</v>
      </c>
      <c r="R47" t="str">
        <f t="shared" si="1"/>
        <v>160x600</v>
      </c>
      <c r="S47" t="str">
        <f>VLOOKUP(A47,[1]image_features!$B$1:$L$286,4,FALSE)</f>
        <v>static</v>
      </c>
      <c r="T47">
        <f>VLOOKUP(A47,[1]image_features!$B$1:$L$286,5,FALSE)</f>
        <v>0</v>
      </c>
      <c r="U47" t="str">
        <f>VLOOKUP(A47,[1]image_features!$B$1:$L$286,8,FALSE)</f>
        <v xml:space="preserve"> yellow</v>
      </c>
      <c r="V47" t="str">
        <f>VLOOKUP(A47,[1]image_features!$B$1:$L$286,6,FALSE)</f>
        <v xml:space="preserve"> car not found</v>
      </c>
      <c r="W47" t="str">
        <f>VLOOKUP(A47,[1]image_features!$B$1:$L$286,7,FALSE)</f>
        <v>face_not_found</v>
      </c>
      <c r="X47" t="e">
        <f>VLOOKUP(A47,[1]image_features!$B$1:$L$286,11,FALSE)</f>
        <v>#N/A</v>
      </c>
      <c r="Y47" t="str">
        <f t="shared" si="2"/>
        <v>face_not_found+ car not found</v>
      </c>
    </row>
    <row r="48" spans="1:25" x14ac:dyDescent="0.25">
      <c r="A48">
        <v>66247655</v>
      </c>
      <c r="B48">
        <v>141718</v>
      </c>
      <c r="C48">
        <v>30299</v>
      </c>
      <c r="D48">
        <v>74994</v>
      </c>
      <c r="E48">
        <v>45</v>
      </c>
      <c r="F48">
        <v>8</v>
      </c>
      <c r="G48">
        <v>25</v>
      </c>
      <c r="H48">
        <v>4</v>
      </c>
      <c r="I48">
        <v>2</v>
      </c>
      <c r="J48">
        <v>2</v>
      </c>
      <c r="K48">
        <f t="shared" si="0"/>
        <v>27</v>
      </c>
      <c r="L48">
        <f t="shared" si="0"/>
        <v>6</v>
      </c>
      <c r="M48">
        <v>563149.29607604002</v>
      </c>
      <c r="N48">
        <v>22.98542024</v>
      </c>
      <c r="O48">
        <v>26.219644670000001</v>
      </c>
      <c r="P48">
        <f>VLOOKUP(A48,[1]image_features!$B$1:$L$286,9,)</f>
        <v>728</v>
      </c>
      <c r="Q48">
        <f>VLOOKUP(A48,[1]image_features!$B$1:$L$286,10,)</f>
        <v>90</v>
      </c>
      <c r="R48" t="str">
        <f t="shared" si="1"/>
        <v>728x90</v>
      </c>
      <c r="S48" t="str">
        <f>VLOOKUP(A48,[1]image_features!$B$1:$L$286,4,FALSE)</f>
        <v xml:space="preserve">dynamic </v>
      </c>
      <c r="T48">
        <f>VLOOKUP(A48,[1]image_features!$B$1:$L$286,5,FALSE)</f>
        <v>600</v>
      </c>
      <c r="U48" t="e">
        <f>VLOOKUP(A48,[1]image_features!$B$1:$L$286,8,FALSE)</f>
        <v>#N/A</v>
      </c>
      <c r="V48" t="e">
        <f>VLOOKUP(A48,[1]image_features!$B$1:$L$286,6,FALSE)</f>
        <v>#N/A</v>
      </c>
      <c r="W48" t="str">
        <f>VLOOKUP(A48,[1]image_features!$B$1:$L$286,7,FALSE)</f>
        <v>face_not_found</v>
      </c>
      <c r="X48" t="e">
        <f>VLOOKUP(A48,[1]image_features!$B$1:$L$286,11,FALSE)</f>
        <v>#N/A</v>
      </c>
      <c r="Y48" t="e">
        <f t="shared" si="2"/>
        <v>#N/A</v>
      </c>
    </row>
    <row r="49" spans="1:25" x14ac:dyDescent="0.25">
      <c r="A49">
        <v>65851560</v>
      </c>
      <c r="B49">
        <v>125072</v>
      </c>
      <c r="C49">
        <v>70046</v>
      </c>
      <c r="D49">
        <v>41609</v>
      </c>
      <c r="E49">
        <v>69</v>
      </c>
      <c r="F49">
        <v>4</v>
      </c>
      <c r="G49">
        <v>129</v>
      </c>
      <c r="H49">
        <v>10</v>
      </c>
      <c r="I49">
        <v>201</v>
      </c>
      <c r="J49">
        <v>178</v>
      </c>
      <c r="K49">
        <f t="shared" si="0"/>
        <v>330</v>
      </c>
      <c r="L49">
        <f t="shared" si="0"/>
        <v>188</v>
      </c>
      <c r="M49">
        <v>3852306.8175738002</v>
      </c>
      <c r="N49">
        <v>28.471883760000001</v>
      </c>
      <c r="O49">
        <v>25.736427540000001</v>
      </c>
      <c r="P49">
        <f>VLOOKUP(A49,[1]image_features!$B$1:$L$286,9,)</f>
        <v>300</v>
      </c>
      <c r="Q49">
        <f>VLOOKUP(A49,[1]image_features!$B$1:$L$286,10,)</f>
        <v>250</v>
      </c>
      <c r="R49" t="str">
        <f t="shared" si="1"/>
        <v>300x250</v>
      </c>
      <c r="S49" t="str">
        <f>VLOOKUP(A49,[1]image_features!$B$1:$L$286,4,FALSE)</f>
        <v xml:space="preserve">dynamic </v>
      </c>
      <c r="T49">
        <f>VLOOKUP(A49,[1]image_features!$B$1:$L$286,5,FALSE)</f>
        <v>4000</v>
      </c>
      <c r="U49" t="e">
        <f>VLOOKUP(A49,[1]image_features!$B$1:$L$286,8,FALSE)</f>
        <v>#N/A</v>
      </c>
      <c r="V49" t="e">
        <f>VLOOKUP(A49,[1]image_features!$B$1:$L$286,6,FALSE)</f>
        <v>#N/A</v>
      </c>
      <c r="W49" t="str">
        <f>VLOOKUP(A49,[1]image_features!$B$1:$L$286,7,FALSE)</f>
        <v>face_not_found</v>
      </c>
      <c r="X49" t="e">
        <f>VLOOKUP(A49,[1]image_features!$B$1:$L$286,11,FALSE)</f>
        <v>#N/A</v>
      </c>
      <c r="Y49" t="e">
        <f t="shared" si="2"/>
        <v>#N/A</v>
      </c>
    </row>
    <row r="50" spans="1:25" x14ac:dyDescent="0.25">
      <c r="A50">
        <v>66193109</v>
      </c>
      <c r="B50">
        <v>453756</v>
      </c>
      <c r="C50">
        <v>190727</v>
      </c>
      <c r="D50">
        <v>205498</v>
      </c>
      <c r="E50">
        <v>39</v>
      </c>
      <c r="F50">
        <v>13</v>
      </c>
      <c r="G50">
        <v>29</v>
      </c>
      <c r="H50">
        <v>6</v>
      </c>
      <c r="I50">
        <v>23</v>
      </c>
      <c r="J50">
        <v>13</v>
      </c>
      <c r="K50">
        <f t="shared" si="0"/>
        <v>52</v>
      </c>
      <c r="L50">
        <f t="shared" si="0"/>
        <v>19</v>
      </c>
      <c r="M50">
        <v>6247790.42591972</v>
      </c>
      <c r="N50">
        <v>319.20142206999998</v>
      </c>
      <c r="O50">
        <v>322.13710315999998</v>
      </c>
      <c r="P50">
        <f>VLOOKUP(A50,[1]image_features!$B$1:$L$286,9,)</f>
        <v>300</v>
      </c>
      <c r="Q50">
        <f>VLOOKUP(A50,[1]image_features!$B$1:$L$286,10,)</f>
        <v>250</v>
      </c>
      <c r="R50" t="str">
        <f t="shared" si="1"/>
        <v>300x250</v>
      </c>
      <c r="S50" t="str">
        <f>VLOOKUP(A50,[1]image_features!$B$1:$L$286,4,FALSE)</f>
        <v>static</v>
      </c>
      <c r="T50">
        <f>VLOOKUP(A50,[1]image_features!$B$1:$L$286,5,FALSE)</f>
        <v>0</v>
      </c>
      <c r="U50" t="str">
        <f>VLOOKUP(A50,[1]image_features!$B$1:$L$286,8,FALSE)</f>
        <v xml:space="preserve"> yellow</v>
      </c>
      <c r="V50" t="str">
        <f>VLOOKUP(A50,[1]image_features!$B$1:$L$286,6,FALSE)</f>
        <v xml:space="preserve"> car not found</v>
      </c>
      <c r="W50" t="str">
        <f>VLOOKUP(A50,[1]image_features!$B$1:$L$286,7,FALSE)</f>
        <v>face_not_found</v>
      </c>
      <c r="X50" t="str">
        <f>VLOOKUP(A50,[1]image_features!$B$1:$L$286,11,FALSE)</f>
        <v>north west</v>
      </c>
      <c r="Y50" t="str">
        <f t="shared" si="2"/>
        <v>face_not_found+ car not found</v>
      </c>
    </row>
    <row r="51" spans="1:25" x14ac:dyDescent="0.25">
      <c r="A51">
        <v>66194049</v>
      </c>
      <c r="B51">
        <v>465434</v>
      </c>
      <c r="C51">
        <v>186493</v>
      </c>
      <c r="D51">
        <v>223225</v>
      </c>
      <c r="E51">
        <v>61</v>
      </c>
      <c r="F51">
        <v>4</v>
      </c>
      <c r="G51">
        <v>40</v>
      </c>
      <c r="H51">
        <v>3</v>
      </c>
      <c r="I51">
        <v>61</v>
      </c>
      <c r="J51">
        <v>49</v>
      </c>
      <c r="K51">
        <f t="shared" si="0"/>
        <v>101</v>
      </c>
      <c r="L51">
        <f t="shared" si="0"/>
        <v>52</v>
      </c>
      <c r="M51">
        <v>5661739.4230209803</v>
      </c>
      <c r="N51">
        <v>468.57184267000002</v>
      </c>
      <c r="O51">
        <v>477.78893861</v>
      </c>
      <c r="P51">
        <f>VLOOKUP(A51,[1]image_features!$B$1:$L$286,9,)</f>
        <v>300</v>
      </c>
      <c r="Q51">
        <f>VLOOKUP(A51,[1]image_features!$B$1:$L$286,10,)</f>
        <v>250</v>
      </c>
      <c r="R51" t="str">
        <f t="shared" si="1"/>
        <v>300x250</v>
      </c>
      <c r="S51" t="str">
        <f>VLOOKUP(A51,[1]image_features!$B$1:$L$286,4,FALSE)</f>
        <v>static</v>
      </c>
      <c r="T51">
        <f>VLOOKUP(A51,[1]image_features!$B$1:$L$286,5,FALSE)</f>
        <v>0</v>
      </c>
      <c r="U51" t="str">
        <f>VLOOKUP(A51,[1]image_features!$B$1:$L$286,8,FALSE)</f>
        <v xml:space="preserve"> yellow</v>
      </c>
      <c r="V51" t="str">
        <f>VLOOKUP(A51,[1]image_features!$B$1:$L$286,6,FALSE)</f>
        <v xml:space="preserve"> car not found</v>
      </c>
      <c r="W51" t="str">
        <f>VLOOKUP(A51,[1]image_features!$B$1:$L$286,7,FALSE)</f>
        <v>face_not_found</v>
      </c>
      <c r="X51" t="str">
        <f>VLOOKUP(A51,[1]image_features!$B$1:$L$286,11,FALSE)</f>
        <v>north west</v>
      </c>
      <c r="Y51" t="str">
        <f t="shared" si="2"/>
        <v>face_not_found+ car not found</v>
      </c>
    </row>
    <row r="52" spans="1:25" x14ac:dyDescent="0.25">
      <c r="A52">
        <v>66193144</v>
      </c>
      <c r="B52">
        <v>138538</v>
      </c>
      <c r="C52">
        <v>70352</v>
      </c>
      <c r="D52">
        <v>36106</v>
      </c>
      <c r="E52">
        <v>67</v>
      </c>
      <c r="F52">
        <v>6</v>
      </c>
      <c r="G52">
        <v>43</v>
      </c>
      <c r="H52">
        <v>6</v>
      </c>
      <c r="I52">
        <v>34</v>
      </c>
      <c r="J52">
        <v>7</v>
      </c>
      <c r="K52">
        <f t="shared" si="0"/>
        <v>77</v>
      </c>
      <c r="L52">
        <f t="shared" si="0"/>
        <v>13</v>
      </c>
      <c r="M52">
        <v>2974795.42264678</v>
      </c>
      <c r="N52">
        <v>161.22957002000001</v>
      </c>
      <c r="O52">
        <v>65.252917479999994</v>
      </c>
      <c r="P52">
        <f>VLOOKUP(A52,[1]image_features!$B$1:$L$286,9,)</f>
        <v>160</v>
      </c>
      <c r="Q52">
        <f>VLOOKUP(A52,[1]image_features!$B$1:$L$286,10,)</f>
        <v>600</v>
      </c>
      <c r="R52" t="str">
        <f t="shared" si="1"/>
        <v>160x600</v>
      </c>
      <c r="S52" t="str">
        <f>VLOOKUP(A52,[1]image_features!$B$1:$L$286,4,FALSE)</f>
        <v>static</v>
      </c>
      <c r="T52">
        <f>VLOOKUP(A52,[1]image_features!$B$1:$L$286,5,FALSE)</f>
        <v>0</v>
      </c>
      <c r="U52" t="str">
        <f>VLOOKUP(A52,[1]image_features!$B$1:$L$286,8,FALSE)</f>
        <v xml:space="preserve"> yellow</v>
      </c>
      <c r="V52" t="str">
        <f>VLOOKUP(A52,[1]image_features!$B$1:$L$286,6,FALSE)</f>
        <v xml:space="preserve"> car not found</v>
      </c>
      <c r="W52" t="str">
        <f>VLOOKUP(A52,[1]image_features!$B$1:$L$286,7,FALSE)</f>
        <v>face_not_found</v>
      </c>
      <c r="X52" t="str">
        <f>VLOOKUP(A52,[1]image_features!$B$1:$L$286,11,FALSE)</f>
        <v xml:space="preserve"> centre </v>
      </c>
      <c r="Y52" t="str">
        <f t="shared" si="2"/>
        <v>face_not_found+ car not found</v>
      </c>
    </row>
    <row r="53" spans="1:25" x14ac:dyDescent="0.25">
      <c r="A53">
        <v>63841817</v>
      </c>
      <c r="B53">
        <v>135386</v>
      </c>
      <c r="C53">
        <v>27747</v>
      </c>
      <c r="D53">
        <v>72320</v>
      </c>
      <c r="E53">
        <v>32</v>
      </c>
      <c r="F53">
        <v>4</v>
      </c>
      <c r="G53">
        <v>30</v>
      </c>
      <c r="H53">
        <v>4</v>
      </c>
      <c r="I53">
        <v>1</v>
      </c>
      <c r="J53">
        <v>2</v>
      </c>
      <c r="K53">
        <f t="shared" si="0"/>
        <v>31</v>
      </c>
      <c r="L53">
        <f t="shared" si="0"/>
        <v>6</v>
      </c>
      <c r="M53">
        <v>457693.31404884998</v>
      </c>
      <c r="N53">
        <v>79.70606909</v>
      </c>
      <c r="O53">
        <v>203.23453309999999</v>
      </c>
      <c r="P53">
        <f>VLOOKUP(A53,[1]image_features!$B$1:$L$286,9,)</f>
        <v>728</v>
      </c>
      <c r="Q53">
        <f>VLOOKUP(A53,[1]image_features!$B$1:$L$286,10,)</f>
        <v>90</v>
      </c>
      <c r="R53" t="str">
        <f t="shared" si="1"/>
        <v>728x90</v>
      </c>
      <c r="S53" t="str">
        <f>VLOOKUP(A53,[1]image_features!$B$1:$L$286,4,FALSE)</f>
        <v xml:space="preserve">dynamic </v>
      </c>
      <c r="T53">
        <f>VLOOKUP(A53,[1]image_features!$B$1:$L$286,5,FALSE)</f>
        <v>5300</v>
      </c>
      <c r="U53" t="e">
        <f>VLOOKUP(A53,[1]image_features!$B$1:$L$286,8,FALSE)</f>
        <v>#N/A</v>
      </c>
      <c r="V53" t="e">
        <f>VLOOKUP(A53,[1]image_features!$B$1:$L$286,6,FALSE)</f>
        <v>#N/A</v>
      </c>
      <c r="W53" t="str">
        <f>VLOOKUP(A53,[1]image_features!$B$1:$L$286,7,FALSE)</f>
        <v>face_not_found</v>
      </c>
      <c r="X53" t="e">
        <f>VLOOKUP(A53,[1]image_features!$B$1:$L$286,11,FALSE)</f>
        <v>#N/A</v>
      </c>
      <c r="Y53" t="e">
        <f t="shared" si="2"/>
        <v>#N/A</v>
      </c>
    </row>
    <row r="54" spans="1:25" x14ac:dyDescent="0.25">
      <c r="A54">
        <v>63785519</v>
      </c>
      <c r="B54">
        <v>349462</v>
      </c>
      <c r="C54">
        <v>103724</v>
      </c>
      <c r="D54">
        <v>181908</v>
      </c>
      <c r="E54">
        <v>136</v>
      </c>
      <c r="F54">
        <v>16</v>
      </c>
      <c r="G54">
        <v>4</v>
      </c>
      <c r="H54">
        <v>1</v>
      </c>
      <c r="I54">
        <v>0</v>
      </c>
      <c r="J54">
        <v>1</v>
      </c>
      <c r="K54">
        <f t="shared" si="0"/>
        <v>4</v>
      </c>
      <c r="L54">
        <f t="shared" si="0"/>
        <v>2</v>
      </c>
      <c r="M54">
        <v>1915785.49607945</v>
      </c>
      <c r="N54">
        <v>374.75373342</v>
      </c>
      <c r="O54">
        <v>581.11092475999999</v>
      </c>
      <c r="P54">
        <f>VLOOKUP(A54,[1]image_features!$B$1:$L$286,9,)</f>
        <v>300</v>
      </c>
      <c r="Q54">
        <f>VLOOKUP(A54,[1]image_features!$B$1:$L$286,10,)</f>
        <v>250</v>
      </c>
      <c r="R54" t="str">
        <f t="shared" si="1"/>
        <v>300x250</v>
      </c>
      <c r="S54" t="str">
        <f>VLOOKUP(A54,[1]image_features!$B$1:$L$286,4,FALSE)</f>
        <v xml:space="preserve">dynamic </v>
      </c>
      <c r="T54">
        <f>VLOOKUP(A54,[1]image_features!$B$1:$L$286,5,FALSE)</f>
        <v>4500</v>
      </c>
      <c r="U54" t="e">
        <f>VLOOKUP(A54,[1]image_features!$B$1:$L$286,8,FALSE)</f>
        <v>#N/A</v>
      </c>
      <c r="V54" t="e">
        <f>VLOOKUP(A54,[1]image_features!$B$1:$L$286,6,FALSE)</f>
        <v>#N/A</v>
      </c>
      <c r="W54" t="str">
        <f>VLOOKUP(A54,[1]image_features!$B$1:$L$286,7,FALSE)</f>
        <v>face_not_found</v>
      </c>
      <c r="X54" t="e">
        <f>VLOOKUP(A54,[1]image_features!$B$1:$L$286,11,FALSE)</f>
        <v>#N/A</v>
      </c>
      <c r="Y54" t="e">
        <f t="shared" si="2"/>
        <v>#N/A</v>
      </c>
    </row>
    <row r="55" spans="1:25" x14ac:dyDescent="0.25">
      <c r="A55">
        <v>66193248</v>
      </c>
      <c r="B55">
        <v>226661</v>
      </c>
      <c r="C55">
        <v>119757</v>
      </c>
      <c r="D55">
        <v>55130</v>
      </c>
      <c r="E55">
        <v>90</v>
      </c>
      <c r="F55">
        <v>11</v>
      </c>
      <c r="G55">
        <v>57</v>
      </c>
      <c r="H55">
        <v>6</v>
      </c>
      <c r="I55">
        <v>128</v>
      </c>
      <c r="J55">
        <v>54</v>
      </c>
      <c r="K55">
        <f t="shared" si="0"/>
        <v>185</v>
      </c>
      <c r="L55">
        <f t="shared" si="0"/>
        <v>60</v>
      </c>
      <c r="M55">
        <v>4824312.8048759904</v>
      </c>
      <c r="N55">
        <v>336.84861710000001</v>
      </c>
      <c r="O55">
        <v>124.67035202</v>
      </c>
      <c r="P55">
        <f>VLOOKUP(A55,[1]image_features!$B$1:$L$286,9,)</f>
        <v>160</v>
      </c>
      <c r="Q55">
        <f>VLOOKUP(A55,[1]image_features!$B$1:$L$286,10,)</f>
        <v>600</v>
      </c>
      <c r="R55" t="str">
        <f t="shared" si="1"/>
        <v>160x600</v>
      </c>
      <c r="S55" t="str">
        <f>VLOOKUP(A55,[1]image_features!$B$1:$L$286,4,FALSE)</f>
        <v>static</v>
      </c>
      <c r="T55">
        <f>VLOOKUP(A55,[1]image_features!$B$1:$L$286,5,FALSE)</f>
        <v>0</v>
      </c>
      <c r="U55" t="str">
        <f>VLOOKUP(A55,[1]image_features!$B$1:$L$286,8,FALSE)</f>
        <v xml:space="preserve"> yellow</v>
      </c>
      <c r="V55" t="str">
        <f>VLOOKUP(A55,[1]image_features!$B$1:$L$286,6,FALSE)</f>
        <v xml:space="preserve"> car not found</v>
      </c>
      <c r="W55" t="str">
        <f>VLOOKUP(A55,[1]image_features!$B$1:$L$286,7,FALSE)</f>
        <v>face_not_found</v>
      </c>
      <c r="X55" t="str">
        <f>VLOOKUP(A55,[1]image_features!$B$1:$L$286,11,FALSE)</f>
        <v xml:space="preserve"> centre </v>
      </c>
      <c r="Y55" t="str">
        <f t="shared" si="2"/>
        <v>face_not_found+ car not found</v>
      </c>
    </row>
    <row r="56" spans="1:25" x14ac:dyDescent="0.25">
      <c r="A56">
        <v>66192087</v>
      </c>
      <c r="B56">
        <v>432000</v>
      </c>
      <c r="C56">
        <v>269900</v>
      </c>
      <c r="D56">
        <v>93894</v>
      </c>
      <c r="E56">
        <v>133</v>
      </c>
      <c r="F56">
        <v>17</v>
      </c>
      <c r="G56">
        <v>99</v>
      </c>
      <c r="H56">
        <v>9</v>
      </c>
      <c r="I56">
        <v>8</v>
      </c>
      <c r="J56">
        <v>1</v>
      </c>
      <c r="K56">
        <f t="shared" si="0"/>
        <v>107</v>
      </c>
      <c r="L56">
        <f t="shared" si="0"/>
        <v>10</v>
      </c>
      <c r="M56">
        <v>6591659.66721942</v>
      </c>
      <c r="N56">
        <v>266.58260008000002</v>
      </c>
      <c r="O56">
        <v>90.040392870000005</v>
      </c>
      <c r="P56">
        <f>VLOOKUP(A56,[1]image_features!$B$1:$L$286,9,)</f>
        <v>300</v>
      </c>
      <c r="Q56">
        <f>VLOOKUP(A56,[1]image_features!$B$1:$L$286,10,)</f>
        <v>250</v>
      </c>
      <c r="R56" t="str">
        <f t="shared" si="1"/>
        <v>300x250</v>
      </c>
      <c r="S56" t="str">
        <f>VLOOKUP(A56,[1]image_features!$B$1:$L$286,4,FALSE)</f>
        <v>static</v>
      </c>
      <c r="T56">
        <f>VLOOKUP(A56,[1]image_features!$B$1:$L$286,5,FALSE)</f>
        <v>0</v>
      </c>
      <c r="U56" t="str">
        <f>VLOOKUP(A56,[1]image_features!$B$1:$L$286,8,FALSE)</f>
        <v xml:space="preserve"> yellow</v>
      </c>
      <c r="V56" t="str">
        <f>VLOOKUP(A56,[1]image_features!$B$1:$L$286,6,FALSE)</f>
        <v xml:space="preserve"> car not found</v>
      </c>
      <c r="W56" t="str">
        <f>VLOOKUP(A56,[1]image_features!$B$1:$L$286,7,FALSE)</f>
        <v>face_not_found</v>
      </c>
      <c r="X56" t="str">
        <f>VLOOKUP(A56,[1]image_features!$B$1:$L$286,11,FALSE)</f>
        <v>north east</v>
      </c>
      <c r="Y56" t="str">
        <f t="shared" si="2"/>
        <v>face_not_found+ car not found</v>
      </c>
    </row>
    <row r="57" spans="1:25" x14ac:dyDescent="0.25">
      <c r="A57">
        <v>66193116</v>
      </c>
      <c r="B57">
        <v>668832</v>
      </c>
      <c r="C57">
        <v>173764</v>
      </c>
      <c r="D57">
        <v>421631</v>
      </c>
      <c r="E57">
        <v>52</v>
      </c>
      <c r="F57">
        <v>8</v>
      </c>
      <c r="G57">
        <v>40</v>
      </c>
      <c r="H57">
        <v>3</v>
      </c>
      <c r="I57">
        <v>8</v>
      </c>
      <c r="J57">
        <v>18</v>
      </c>
      <c r="K57">
        <f t="shared" si="0"/>
        <v>48</v>
      </c>
      <c r="L57">
        <f t="shared" si="0"/>
        <v>21</v>
      </c>
      <c r="M57">
        <v>5236535.9891851898</v>
      </c>
      <c r="N57">
        <v>300.27747617</v>
      </c>
      <c r="O57">
        <v>713.16711026999997</v>
      </c>
      <c r="P57">
        <f>VLOOKUP(A57,[1]image_features!$B$1:$L$286,9,)</f>
        <v>728</v>
      </c>
      <c r="Q57">
        <f>VLOOKUP(A57,[1]image_features!$B$1:$L$286,10,)</f>
        <v>90</v>
      </c>
      <c r="R57" t="str">
        <f t="shared" si="1"/>
        <v>728x90</v>
      </c>
      <c r="S57" t="str">
        <f>VLOOKUP(A57,[1]image_features!$B$1:$L$286,4,FALSE)</f>
        <v>static</v>
      </c>
      <c r="T57">
        <f>VLOOKUP(A57,[1]image_features!$B$1:$L$286,5,FALSE)</f>
        <v>0</v>
      </c>
      <c r="U57" t="str">
        <f>VLOOKUP(A57,[1]image_features!$B$1:$L$286,8,FALSE)</f>
        <v xml:space="preserve"> yellow</v>
      </c>
      <c r="V57" t="str">
        <f>VLOOKUP(A57,[1]image_features!$B$1:$L$286,6,FALSE)</f>
        <v xml:space="preserve"> car not found</v>
      </c>
      <c r="W57" t="str">
        <f>VLOOKUP(A57,[1]image_features!$B$1:$L$286,7,FALSE)</f>
        <v>face_not_found</v>
      </c>
      <c r="X57" t="str">
        <f>VLOOKUP(A57,[1]image_features!$B$1:$L$286,11,FALSE)</f>
        <v xml:space="preserve"> north </v>
      </c>
      <c r="Y57" t="str">
        <f t="shared" si="2"/>
        <v>face_not_found+ car not found</v>
      </c>
    </row>
    <row r="58" spans="1:25" x14ac:dyDescent="0.25">
      <c r="A58">
        <v>66193758</v>
      </c>
      <c r="B58">
        <v>240302</v>
      </c>
      <c r="C58">
        <v>149924</v>
      </c>
      <c r="D58">
        <v>54460</v>
      </c>
      <c r="E58">
        <v>54</v>
      </c>
      <c r="F58">
        <v>11</v>
      </c>
      <c r="G58">
        <v>47</v>
      </c>
      <c r="H58">
        <v>5</v>
      </c>
      <c r="I58">
        <v>3</v>
      </c>
      <c r="J58">
        <v>1</v>
      </c>
      <c r="K58">
        <f t="shared" si="0"/>
        <v>50</v>
      </c>
      <c r="L58">
        <f t="shared" si="0"/>
        <v>6</v>
      </c>
      <c r="M58">
        <v>3682653.5800713301</v>
      </c>
      <c r="N58">
        <v>151.39572025999999</v>
      </c>
      <c r="O58">
        <v>52.861730899999998</v>
      </c>
      <c r="P58">
        <f>VLOOKUP(A58,[1]image_features!$B$1:$L$286,9,)</f>
        <v>300</v>
      </c>
      <c r="Q58">
        <f>VLOOKUP(A58,[1]image_features!$B$1:$L$286,10,)</f>
        <v>250</v>
      </c>
      <c r="R58" t="str">
        <f t="shared" si="1"/>
        <v>300x250</v>
      </c>
      <c r="S58" t="str">
        <f>VLOOKUP(A58,[1]image_features!$B$1:$L$286,4,FALSE)</f>
        <v>static</v>
      </c>
      <c r="T58">
        <f>VLOOKUP(A58,[1]image_features!$B$1:$L$286,5,FALSE)</f>
        <v>0</v>
      </c>
      <c r="U58" t="str">
        <f>VLOOKUP(A58,[1]image_features!$B$1:$L$286,8,FALSE)</f>
        <v xml:space="preserve"> yellow</v>
      </c>
      <c r="V58" t="str">
        <f>VLOOKUP(A58,[1]image_features!$B$1:$L$286,6,FALSE)</f>
        <v xml:space="preserve"> car not found</v>
      </c>
      <c r="W58" t="str">
        <f>VLOOKUP(A58,[1]image_features!$B$1:$L$286,7,FALSE)</f>
        <v>face_not_found</v>
      </c>
      <c r="X58" t="str">
        <f>VLOOKUP(A58,[1]image_features!$B$1:$L$286,11,FALSE)</f>
        <v>north</v>
      </c>
      <c r="Y58" t="str">
        <f t="shared" si="2"/>
        <v>face_not_found+ car not found</v>
      </c>
    </row>
    <row r="59" spans="1:25" x14ac:dyDescent="0.25">
      <c r="A59">
        <v>66195146</v>
      </c>
      <c r="B59">
        <v>572</v>
      </c>
      <c r="C59">
        <v>164</v>
      </c>
      <c r="D59">
        <v>50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  <c r="L59">
        <f t="shared" si="0"/>
        <v>0</v>
      </c>
      <c r="M59">
        <v>1198.9690030100001</v>
      </c>
      <c r="N59">
        <v>0.23254669</v>
      </c>
      <c r="O59">
        <v>7.3819999999999997E-2</v>
      </c>
      <c r="P59">
        <f>VLOOKUP(A59,[1]image_features!$B$1:$L$286,9,)</f>
        <v>320</v>
      </c>
      <c r="Q59">
        <f>VLOOKUP(A59,[1]image_features!$B$1:$L$286,10,)</f>
        <v>50</v>
      </c>
      <c r="R59" t="str">
        <f t="shared" si="1"/>
        <v>320x50</v>
      </c>
      <c r="S59" t="str">
        <f>VLOOKUP(A59,[1]image_features!$B$1:$L$286,4,FALSE)</f>
        <v>static</v>
      </c>
      <c r="T59">
        <f>VLOOKUP(A59,[1]image_features!$B$1:$L$286,5,FALSE)</f>
        <v>0</v>
      </c>
      <c r="U59" t="str">
        <f>VLOOKUP(A59,[1]image_features!$B$1:$L$286,8,FALSE)</f>
        <v xml:space="preserve"> black</v>
      </c>
      <c r="V59" t="str">
        <f>VLOOKUP(A59,[1]image_features!$B$1:$L$286,6,FALSE)</f>
        <v xml:space="preserve"> car not found</v>
      </c>
      <c r="W59" t="str">
        <f>VLOOKUP(A59,[1]image_features!$B$1:$L$286,7,FALSE)</f>
        <v>face_not_found</v>
      </c>
      <c r="X59" t="str">
        <f>VLOOKUP(A59,[1]image_features!$B$1:$L$286,11,FALSE)</f>
        <v xml:space="preserve"> north east </v>
      </c>
      <c r="Y59" t="str">
        <f t="shared" si="2"/>
        <v>face_not_found+ car not found</v>
      </c>
    </row>
    <row r="60" spans="1:25" x14ac:dyDescent="0.25">
      <c r="A60">
        <v>66193512</v>
      </c>
      <c r="B60">
        <v>563</v>
      </c>
      <c r="C60">
        <v>143</v>
      </c>
      <c r="D60">
        <v>57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>
        <f t="shared" si="0"/>
        <v>0</v>
      </c>
      <c r="M60">
        <v>1442.9880048299999</v>
      </c>
      <c r="N60">
        <v>0.19417000000000001</v>
      </c>
      <c r="O60">
        <v>8.0752359999999995E-2</v>
      </c>
      <c r="P60">
        <f>VLOOKUP(A60,[1]image_features!$B$1:$L$286,9,)</f>
        <v>320</v>
      </c>
      <c r="Q60">
        <f>VLOOKUP(A60,[1]image_features!$B$1:$L$286,10,)</f>
        <v>50</v>
      </c>
      <c r="R60" t="str">
        <f t="shared" si="1"/>
        <v>320x50</v>
      </c>
      <c r="S60" t="str">
        <f>VLOOKUP(A60,[1]image_features!$B$1:$L$286,4,FALSE)</f>
        <v>static</v>
      </c>
      <c r="T60">
        <f>VLOOKUP(A60,[1]image_features!$B$1:$L$286,5,FALSE)</f>
        <v>0</v>
      </c>
      <c r="U60" t="str">
        <f>VLOOKUP(A60,[1]image_features!$B$1:$L$286,8,FALSE)</f>
        <v xml:space="preserve"> yellow</v>
      </c>
      <c r="V60" t="str">
        <f>VLOOKUP(A60,[1]image_features!$B$1:$L$286,6,FALSE)</f>
        <v xml:space="preserve"> car not found</v>
      </c>
      <c r="W60" t="str">
        <f>VLOOKUP(A60,[1]image_features!$B$1:$L$286,7,FALSE)</f>
        <v>face_not_found</v>
      </c>
      <c r="X60" t="str">
        <f>VLOOKUP(A60,[1]image_features!$B$1:$L$286,11,FALSE)</f>
        <v>west</v>
      </c>
      <c r="Y60" t="str">
        <f t="shared" si="2"/>
        <v>face_not_found+ car not found</v>
      </c>
    </row>
    <row r="61" spans="1:25" x14ac:dyDescent="0.25">
      <c r="A61">
        <v>65071569</v>
      </c>
      <c r="B61">
        <v>4269</v>
      </c>
      <c r="C61">
        <v>710</v>
      </c>
      <c r="D61">
        <v>1370</v>
      </c>
      <c r="E61">
        <v>2</v>
      </c>
      <c r="F61">
        <v>1</v>
      </c>
      <c r="G61">
        <v>0</v>
      </c>
      <c r="H61">
        <v>1</v>
      </c>
      <c r="I61">
        <v>0</v>
      </c>
      <c r="J61">
        <v>0</v>
      </c>
      <c r="K61">
        <f t="shared" si="0"/>
        <v>0</v>
      </c>
      <c r="L61">
        <f t="shared" si="0"/>
        <v>1</v>
      </c>
      <c r="M61">
        <v>6270.2819748600004</v>
      </c>
      <c r="N61">
        <v>1.3142507699999999</v>
      </c>
      <c r="O61">
        <v>1.28349329</v>
      </c>
      <c r="P61">
        <f>VLOOKUP(A61,[1]image_features!$B$1:$L$286,9,)</f>
        <v>160</v>
      </c>
      <c r="Q61">
        <f>VLOOKUP(A61,[1]image_features!$B$1:$L$286,10,)</f>
        <v>600</v>
      </c>
      <c r="R61" t="str">
        <f t="shared" si="1"/>
        <v>160x600</v>
      </c>
      <c r="S61" t="str">
        <f>VLOOKUP(A61,[1]image_features!$B$1:$L$286,4,FALSE)</f>
        <v>static</v>
      </c>
      <c r="T61">
        <f>VLOOKUP(A61,[1]image_features!$B$1:$L$286,5,FALSE)</f>
        <v>0</v>
      </c>
      <c r="U61" t="str">
        <f>VLOOKUP(A61,[1]image_features!$B$1:$L$286,8,FALSE)</f>
        <v xml:space="preserve"> black</v>
      </c>
      <c r="V61" t="str">
        <f>VLOOKUP(A61,[1]image_features!$B$1:$L$286,6,FALSE)</f>
        <v xml:space="preserve"> car not found</v>
      </c>
      <c r="W61" t="str">
        <f>VLOOKUP(A61,[1]image_features!$B$1:$L$286,7,FALSE)</f>
        <v>face_not_found</v>
      </c>
      <c r="X61" t="str">
        <f>VLOOKUP(A61,[1]image_features!$B$1:$L$286,11,FALSE)</f>
        <v xml:space="preserve"> south east </v>
      </c>
      <c r="Y61" t="str">
        <f t="shared" si="2"/>
        <v>face_not_found+ car not found</v>
      </c>
    </row>
    <row r="62" spans="1:25" x14ac:dyDescent="0.25">
      <c r="A62">
        <v>66194908</v>
      </c>
      <c r="B62">
        <v>188730</v>
      </c>
      <c r="C62">
        <v>33612</v>
      </c>
      <c r="D62">
        <v>61187</v>
      </c>
      <c r="E62">
        <v>72</v>
      </c>
      <c r="F62">
        <v>14</v>
      </c>
      <c r="G62">
        <v>47</v>
      </c>
      <c r="H62">
        <v>10</v>
      </c>
      <c r="I62">
        <v>30</v>
      </c>
      <c r="J62">
        <v>78</v>
      </c>
      <c r="K62">
        <f t="shared" si="0"/>
        <v>77</v>
      </c>
      <c r="L62">
        <f t="shared" si="0"/>
        <v>88</v>
      </c>
      <c r="M62">
        <v>396938.96617745003</v>
      </c>
      <c r="N62">
        <v>70.763607039999997</v>
      </c>
      <c r="O62">
        <v>118.04447347999999</v>
      </c>
      <c r="P62">
        <f>VLOOKUP(A62,[1]image_features!$B$1:$L$286,9,)</f>
        <v>320</v>
      </c>
      <c r="Q62">
        <f>VLOOKUP(A62,[1]image_features!$B$1:$L$286,10,)</f>
        <v>50</v>
      </c>
      <c r="R62" t="str">
        <f t="shared" si="1"/>
        <v>320x50</v>
      </c>
      <c r="S62" t="str">
        <f>VLOOKUP(A62,[1]image_features!$B$1:$L$286,4,FALSE)</f>
        <v>static</v>
      </c>
      <c r="T62">
        <f>VLOOKUP(A62,[1]image_features!$B$1:$L$286,5,FALSE)</f>
        <v>0</v>
      </c>
      <c r="U62" t="str">
        <f>VLOOKUP(A62,[1]image_features!$B$1:$L$286,8,FALSE)</f>
        <v xml:space="preserve"> black</v>
      </c>
      <c r="V62" t="str">
        <f>VLOOKUP(A62,[1]image_features!$B$1:$L$286,6,FALSE)</f>
        <v xml:space="preserve"> car not found</v>
      </c>
      <c r="W62" t="str">
        <f>VLOOKUP(A62,[1]image_features!$B$1:$L$286,7,FALSE)</f>
        <v>face_not_found</v>
      </c>
      <c r="X62" t="str">
        <f>VLOOKUP(A62,[1]image_features!$B$1:$L$286,11,FALSE)</f>
        <v xml:space="preserve"> north east </v>
      </c>
      <c r="Y62" t="str">
        <f t="shared" si="2"/>
        <v>face_not_found+ car not found</v>
      </c>
    </row>
    <row r="63" spans="1:25" x14ac:dyDescent="0.25">
      <c r="A63">
        <v>66193928</v>
      </c>
      <c r="B63">
        <v>9762</v>
      </c>
      <c r="C63">
        <v>4658</v>
      </c>
      <c r="D63">
        <v>4193</v>
      </c>
      <c r="E63">
        <v>4</v>
      </c>
      <c r="F63">
        <v>4</v>
      </c>
      <c r="G63">
        <v>2</v>
      </c>
      <c r="H63">
        <v>2</v>
      </c>
      <c r="I63">
        <v>0</v>
      </c>
      <c r="J63">
        <v>0</v>
      </c>
      <c r="K63">
        <f t="shared" si="0"/>
        <v>2</v>
      </c>
      <c r="L63">
        <f t="shared" si="0"/>
        <v>2</v>
      </c>
      <c r="M63">
        <v>144338.84468499999</v>
      </c>
      <c r="N63">
        <v>15.08363733</v>
      </c>
      <c r="O63">
        <v>11.187168829999999</v>
      </c>
      <c r="P63">
        <f>VLOOKUP(A63,[1]image_features!$B$1:$L$286,9,)</f>
        <v>300</v>
      </c>
      <c r="Q63">
        <f>VLOOKUP(A63,[1]image_features!$B$1:$L$286,10,)</f>
        <v>600</v>
      </c>
      <c r="R63" t="str">
        <f t="shared" si="1"/>
        <v>300x600</v>
      </c>
      <c r="S63" t="str">
        <f>VLOOKUP(A63,[1]image_features!$B$1:$L$286,4,FALSE)</f>
        <v>static</v>
      </c>
      <c r="T63">
        <f>VLOOKUP(A63,[1]image_features!$B$1:$L$286,5,FALSE)</f>
        <v>0</v>
      </c>
      <c r="U63" t="str">
        <f>VLOOKUP(A63,[1]image_features!$B$1:$L$286,8,FALSE)</f>
        <v xml:space="preserve"> yellow</v>
      </c>
      <c r="V63" t="str">
        <f>VLOOKUP(A63,[1]image_features!$B$1:$L$286,6,FALSE)</f>
        <v xml:space="preserve"> car not found</v>
      </c>
      <c r="W63" t="str">
        <f>VLOOKUP(A63,[1]image_features!$B$1:$L$286,7,FALSE)</f>
        <v>face_not_found</v>
      </c>
      <c r="X63" t="str">
        <f>VLOOKUP(A63,[1]image_features!$B$1:$L$286,11,FALSE)</f>
        <v>south</v>
      </c>
      <c r="Y63" t="str">
        <f t="shared" si="2"/>
        <v>face_not_found+ car not found</v>
      </c>
    </row>
    <row r="64" spans="1:25" x14ac:dyDescent="0.25">
      <c r="A64">
        <v>66194768</v>
      </c>
      <c r="B64">
        <v>48648</v>
      </c>
      <c r="C64">
        <v>26087</v>
      </c>
      <c r="D64">
        <v>13560</v>
      </c>
      <c r="E64">
        <v>10</v>
      </c>
      <c r="F64">
        <v>3</v>
      </c>
      <c r="G64">
        <v>8</v>
      </c>
      <c r="H64">
        <v>1</v>
      </c>
      <c r="I64">
        <v>2</v>
      </c>
      <c r="J64">
        <v>1</v>
      </c>
      <c r="K64">
        <f t="shared" si="0"/>
        <v>10</v>
      </c>
      <c r="L64">
        <f t="shared" si="0"/>
        <v>2</v>
      </c>
      <c r="M64">
        <v>546611.46370454005</v>
      </c>
      <c r="N64">
        <v>43.42122002</v>
      </c>
      <c r="O64">
        <v>18.620823600000001</v>
      </c>
      <c r="P64">
        <f>VLOOKUP(A64,[1]image_features!$B$1:$L$286,9,)</f>
        <v>160</v>
      </c>
      <c r="Q64">
        <f>VLOOKUP(A64,[1]image_features!$B$1:$L$286,10,)</f>
        <v>600</v>
      </c>
      <c r="R64" t="str">
        <f t="shared" si="1"/>
        <v>160x600</v>
      </c>
      <c r="S64" t="str">
        <f>VLOOKUP(A64,[1]image_features!$B$1:$L$286,4,FALSE)</f>
        <v>static</v>
      </c>
      <c r="T64">
        <f>VLOOKUP(A64,[1]image_features!$B$1:$L$286,5,FALSE)</f>
        <v>0</v>
      </c>
      <c r="U64" t="str">
        <f>VLOOKUP(A64,[1]image_features!$B$1:$L$286,8,FALSE)</f>
        <v xml:space="preserve"> yellow</v>
      </c>
      <c r="V64" t="str">
        <f>VLOOKUP(A64,[1]image_features!$B$1:$L$286,6,FALSE)</f>
        <v xml:space="preserve"> car not found</v>
      </c>
      <c r="W64" t="str">
        <f>VLOOKUP(A64,[1]image_features!$B$1:$L$286,7,FALSE)</f>
        <v>face_not_found</v>
      </c>
      <c r="X64" t="str">
        <f>VLOOKUP(A64,[1]image_features!$B$1:$L$286,11,FALSE)</f>
        <v>north</v>
      </c>
      <c r="Y64" t="str">
        <f t="shared" si="2"/>
        <v>face_not_found+ car not found</v>
      </c>
    </row>
    <row r="65" spans="1:25" x14ac:dyDescent="0.25">
      <c r="A65">
        <v>66705808</v>
      </c>
      <c r="B65">
        <v>133031</v>
      </c>
      <c r="C65">
        <v>40092</v>
      </c>
      <c r="D65">
        <v>43619</v>
      </c>
      <c r="E65">
        <v>57</v>
      </c>
      <c r="F65">
        <v>2</v>
      </c>
      <c r="G65">
        <v>93</v>
      </c>
      <c r="H65">
        <v>4</v>
      </c>
      <c r="I65">
        <v>15</v>
      </c>
      <c r="J65">
        <v>6</v>
      </c>
      <c r="K65">
        <f t="shared" si="0"/>
        <v>108</v>
      </c>
      <c r="L65">
        <f t="shared" si="0"/>
        <v>10</v>
      </c>
      <c r="M65">
        <v>314333.91681431001</v>
      </c>
      <c r="N65">
        <v>78.291272399999997</v>
      </c>
      <c r="O65">
        <v>78.946646680000001</v>
      </c>
      <c r="P65">
        <f>VLOOKUP(A65,[1]image_features!$B$1:$L$286,9,)</f>
        <v>320</v>
      </c>
      <c r="Q65">
        <f>VLOOKUP(A65,[1]image_features!$B$1:$L$286,10,)</f>
        <v>50</v>
      </c>
      <c r="R65" t="str">
        <f t="shared" si="1"/>
        <v>320x50</v>
      </c>
      <c r="S65" t="str">
        <f>VLOOKUP(A65,[1]image_features!$B$1:$L$286,4,FALSE)</f>
        <v xml:space="preserve">dynamic </v>
      </c>
      <c r="T65">
        <f>VLOOKUP(A65,[1]image_features!$B$1:$L$286,5,FALSE)</f>
        <v>5000</v>
      </c>
      <c r="U65" t="e">
        <f>VLOOKUP(A65,[1]image_features!$B$1:$L$286,8,FALSE)</f>
        <v>#N/A</v>
      </c>
      <c r="V65" t="e">
        <f>VLOOKUP(A65,[1]image_features!$B$1:$L$286,6,FALSE)</f>
        <v>#N/A</v>
      </c>
      <c r="W65" t="str">
        <f>VLOOKUP(A65,[1]image_features!$B$1:$L$286,7,FALSE)</f>
        <v>face_not_found</v>
      </c>
      <c r="X65" t="e">
        <f>VLOOKUP(A65,[1]image_features!$B$1:$L$286,11,FALSE)</f>
        <v>#N/A</v>
      </c>
      <c r="Y65" t="e">
        <f t="shared" si="2"/>
        <v>#N/A</v>
      </c>
    </row>
    <row r="66" spans="1:25" x14ac:dyDescent="0.25">
      <c r="A66">
        <v>66193113</v>
      </c>
      <c r="B66">
        <v>1253349</v>
      </c>
      <c r="C66">
        <v>187266</v>
      </c>
      <c r="D66">
        <v>404080</v>
      </c>
      <c r="E66">
        <v>309</v>
      </c>
      <c r="F66">
        <v>59</v>
      </c>
      <c r="G66">
        <v>222</v>
      </c>
      <c r="H66">
        <v>54</v>
      </c>
      <c r="I66">
        <v>17</v>
      </c>
      <c r="J66">
        <v>38</v>
      </c>
      <c r="K66">
        <f t="shared" si="0"/>
        <v>239</v>
      </c>
      <c r="L66">
        <f t="shared" si="0"/>
        <v>92</v>
      </c>
      <c r="M66">
        <v>1709783.9874772001</v>
      </c>
      <c r="N66">
        <v>363.67735083000002</v>
      </c>
      <c r="O66">
        <v>681.32611753000003</v>
      </c>
      <c r="P66">
        <f>VLOOKUP(A66,[1]image_features!$B$1:$L$286,9,)</f>
        <v>320</v>
      </c>
      <c r="Q66">
        <f>VLOOKUP(A66,[1]image_features!$B$1:$L$286,10,)</f>
        <v>50</v>
      </c>
      <c r="R66" t="str">
        <f t="shared" si="1"/>
        <v>320x50</v>
      </c>
      <c r="S66" t="str">
        <f>VLOOKUP(A66,[1]image_features!$B$1:$L$286,4,FALSE)</f>
        <v>static</v>
      </c>
      <c r="T66">
        <f>VLOOKUP(A66,[1]image_features!$B$1:$L$286,5,FALSE)</f>
        <v>0</v>
      </c>
      <c r="U66" t="str">
        <f>VLOOKUP(A66,[1]image_features!$B$1:$L$286,8,FALSE)</f>
        <v xml:space="preserve"> yellow</v>
      </c>
      <c r="V66" t="str">
        <f>VLOOKUP(A66,[1]image_features!$B$1:$L$286,6,FALSE)</f>
        <v xml:space="preserve"> car not found</v>
      </c>
      <c r="W66" t="str">
        <f>VLOOKUP(A66,[1]image_features!$B$1:$L$286,7,FALSE)</f>
        <v>face_not_found</v>
      </c>
      <c r="X66" t="str">
        <f>VLOOKUP(A66,[1]image_features!$B$1:$L$286,11,FALSE)</f>
        <v>north</v>
      </c>
      <c r="Y66" t="str">
        <f t="shared" si="2"/>
        <v>face_not_found+ car not found</v>
      </c>
    </row>
    <row r="67" spans="1:25" x14ac:dyDescent="0.25">
      <c r="A67">
        <v>66194776</v>
      </c>
      <c r="B67">
        <v>305629</v>
      </c>
      <c r="C67">
        <v>43005</v>
      </c>
      <c r="D67">
        <v>97211</v>
      </c>
      <c r="E67">
        <v>61</v>
      </c>
      <c r="F67">
        <v>12</v>
      </c>
      <c r="G67">
        <v>47</v>
      </c>
      <c r="H67">
        <v>8</v>
      </c>
      <c r="I67">
        <v>2</v>
      </c>
      <c r="J67">
        <v>6</v>
      </c>
      <c r="K67">
        <f t="shared" ref="K67:L130" si="3">G67+I67</f>
        <v>49</v>
      </c>
      <c r="L67">
        <f t="shared" si="3"/>
        <v>14</v>
      </c>
      <c r="M67">
        <v>385354.05559562001</v>
      </c>
      <c r="N67">
        <v>53.282942079999998</v>
      </c>
      <c r="O67">
        <v>115.69814676999999</v>
      </c>
      <c r="P67">
        <f>VLOOKUP(A67,[1]image_features!$B$1:$L$286,9,)</f>
        <v>320</v>
      </c>
      <c r="Q67">
        <f>VLOOKUP(A67,[1]image_features!$B$1:$L$286,10,)</f>
        <v>50</v>
      </c>
      <c r="R67" t="str">
        <f t="shared" ref="R67:R130" si="4">CONCATENATE(P67,"x",Q67)</f>
        <v>320x50</v>
      </c>
      <c r="S67" t="str">
        <f>VLOOKUP(A67,[1]image_features!$B$1:$L$286,4,FALSE)</f>
        <v>static</v>
      </c>
      <c r="T67">
        <f>VLOOKUP(A67,[1]image_features!$B$1:$L$286,5,FALSE)</f>
        <v>0</v>
      </c>
      <c r="U67" t="str">
        <f>VLOOKUP(A67,[1]image_features!$B$1:$L$286,8,FALSE)</f>
        <v xml:space="preserve"> black</v>
      </c>
      <c r="V67" t="str">
        <f>VLOOKUP(A67,[1]image_features!$B$1:$L$286,6,FALSE)</f>
        <v xml:space="preserve"> car not found</v>
      </c>
      <c r="W67" t="str">
        <f>VLOOKUP(A67,[1]image_features!$B$1:$L$286,7,FALSE)</f>
        <v>face_not_found</v>
      </c>
      <c r="X67" t="str">
        <f>VLOOKUP(A67,[1]image_features!$B$1:$L$286,11,FALSE)</f>
        <v xml:space="preserve"> north east </v>
      </c>
      <c r="Y67" t="str">
        <f t="shared" ref="Y67:Y130" si="5">CONCATENATE(W67,"+",V67)</f>
        <v>face_not_found+ car not found</v>
      </c>
    </row>
    <row r="68" spans="1:25" x14ac:dyDescent="0.25">
      <c r="A68">
        <v>66193072</v>
      </c>
      <c r="B68">
        <v>372666</v>
      </c>
      <c r="C68">
        <v>138607</v>
      </c>
      <c r="D68">
        <v>188507</v>
      </c>
      <c r="E68">
        <v>49</v>
      </c>
      <c r="F68">
        <v>44</v>
      </c>
      <c r="G68">
        <v>36</v>
      </c>
      <c r="H68">
        <v>24</v>
      </c>
      <c r="I68">
        <v>9</v>
      </c>
      <c r="J68">
        <v>9</v>
      </c>
      <c r="K68">
        <f t="shared" si="3"/>
        <v>45</v>
      </c>
      <c r="L68">
        <f t="shared" si="3"/>
        <v>33</v>
      </c>
      <c r="M68">
        <v>4217115.7318820897</v>
      </c>
      <c r="N68">
        <v>235.75677944</v>
      </c>
      <c r="O68">
        <v>287.19866457000001</v>
      </c>
      <c r="P68">
        <f>VLOOKUP(A68,[1]image_features!$B$1:$L$286,9,)</f>
        <v>300</v>
      </c>
      <c r="Q68">
        <f>VLOOKUP(A68,[1]image_features!$B$1:$L$286,10,)</f>
        <v>250</v>
      </c>
      <c r="R68" t="str">
        <f t="shared" si="4"/>
        <v>300x250</v>
      </c>
      <c r="S68" t="str">
        <f>VLOOKUP(A68,[1]image_features!$B$1:$L$286,4,FALSE)</f>
        <v>static</v>
      </c>
      <c r="T68">
        <f>VLOOKUP(A68,[1]image_features!$B$1:$L$286,5,FALSE)</f>
        <v>0</v>
      </c>
      <c r="U68" t="str">
        <f>VLOOKUP(A68,[1]image_features!$B$1:$L$286,8,FALSE)</f>
        <v xml:space="preserve"> yellow</v>
      </c>
      <c r="V68" t="str">
        <f>VLOOKUP(A68,[1]image_features!$B$1:$L$286,6,FALSE)</f>
        <v xml:space="preserve"> car not found</v>
      </c>
      <c r="W68" t="str">
        <f>VLOOKUP(A68,[1]image_features!$B$1:$L$286,7,FALSE)</f>
        <v>face_not_found</v>
      </c>
      <c r="X68" t="str">
        <f>VLOOKUP(A68,[1]image_features!$B$1:$L$286,11,FALSE)</f>
        <v>north</v>
      </c>
      <c r="Y68" t="str">
        <f t="shared" si="5"/>
        <v>face_not_found+ car not found</v>
      </c>
    </row>
    <row r="69" spans="1:25" x14ac:dyDescent="0.25">
      <c r="A69">
        <v>66247644</v>
      </c>
      <c r="B69">
        <v>209591</v>
      </c>
      <c r="C69">
        <v>70601</v>
      </c>
      <c r="D69">
        <v>36726</v>
      </c>
      <c r="E69">
        <v>197</v>
      </c>
      <c r="F69">
        <v>8</v>
      </c>
      <c r="G69">
        <v>49</v>
      </c>
      <c r="H69">
        <v>2</v>
      </c>
      <c r="I69">
        <v>1</v>
      </c>
      <c r="J69">
        <v>1</v>
      </c>
      <c r="K69">
        <f t="shared" si="3"/>
        <v>50</v>
      </c>
      <c r="L69">
        <f t="shared" si="3"/>
        <v>3</v>
      </c>
      <c r="M69">
        <v>834611.77562165004</v>
      </c>
      <c r="N69">
        <v>95.298807139999994</v>
      </c>
      <c r="O69">
        <v>40.941395960000001</v>
      </c>
      <c r="P69">
        <f>VLOOKUP(A69,[1]image_features!$B$1:$L$286,9,)</f>
        <v>320</v>
      </c>
      <c r="Q69">
        <f>VLOOKUP(A69,[1]image_features!$B$1:$L$286,10,)</f>
        <v>50</v>
      </c>
      <c r="R69" t="str">
        <f t="shared" si="4"/>
        <v>320x50</v>
      </c>
      <c r="S69" t="str">
        <f>VLOOKUP(A69,[1]image_features!$B$1:$L$286,4,FALSE)</f>
        <v xml:space="preserve">dynamic </v>
      </c>
      <c r="T69">
        <f>VLOOKUP(A69,[1]image_features!$B$1:$L$286,5,FALSE)</f>
        <v>600</v>
      </c>
      <c r="U69" t="e">
        <f>VLOOKUP(A69,[1]image_features!$B$1:$L$286,8,FALSE)</f>
        <v>#N/A</v>
      </c>
      <c r="V69" t="e">
        <f>VLOOKUP(A69,[1]image_features!$B$1:$L$286,6,FALSE)</f>
        <v>#N/A</v>
      </c>
      <c r="W69" t="str">
        <f>VLOOKUP(A69,[1]image_features!$B$1:$L$286,7,FALSE)</f>
        <v>face_not_found</v>
      </c>
      <c r="X69" t="e">
        <f>VLOOKUP(A69,[1]image_features!$B$1:$L$286,11,FALSE)</f>
        <v>#N/A</v>
      </c>
      <c r="Y69" t="e">
        <f t="shared" si="5"/>
        <v>#N/A</v>
      </c>
    </row>
    <row r="70" spans="1:25" x14ac:dyDescent="0.25">
      <c r="A70">
        <v>55360002</v>
      </c>
      <c r="B70">
        <v>6011560</v>
      </c>
      <c r="C70">
        <v>3917301</v>
      </c>
      <c r="D70">
        <v>525573</v>
      </c>
      <c r="E70">
        <v>1907</v>
      </c>
      <c r="F70">
        <v>134</v>
      </c>
      <c r="G70">
        <v>1098</v>
      </c>
      <c r="H70">
        <v>60</v>
      </c>
      <c r="I70">
        <v>171</v>
      </c>
      <c r="J70">
        <v>22</v>
      </c>
      <c r="K70">
        <f t="shared" si="3"/>
        <v>1269</v>
      </c>
      <c r="L70">
        <f t="shared" si="3"/>
        <v>82</v>
      </c>
      <c r="M70">
        <v>50967048.951601401</v>
      </c>
      <c r="N70">
        <v>4112.94758224</v>
      </c>
      <c r="O70">
        <v>555.24360306999995</v>
      </c>
      <c r="P70">
        <f>VLOOKUP(A70,[1]image_features!$B$1:$L$286,9,)</f>
        <v>160</v>
      </c>
      <c r="Q70">
        <f>VLOOKUP(A70,[1]image_features!$B$1:$L$286,10,)</f>
        <v>600</v>
      </c>
      <c r="R70" t="str">
        <f t="shared" si="4"/>
        <v>160x600</v>
      </c>
      <c r="S70" t="str">
        <f>VLOOKUP(A70,[1]image_features!$B$1:$L$286,4,FALSE)</f>
        <v>static</v>
      </c>
      <c r="T70">
        <f>VLOOKUP(A70,[1]image_features!$B$1:$L$286,5,FALSE)</f>
        <v>0</v>
      </c>
      <c r="U70" t="str">
        <f>VLOOKUP(A70,[1]image_features!$B$1:$L$286,8,FALSE)</f>
        <v xml:space="preserve"> yellow</v>
      </c>
      <c r="V70" t="str">
        <f>VLOOKUP(A70,[1]image_features!$B$1:$L$286,6,FALSE)</f>
        <v xml:space="preserve"> car not found</v>
      </c>
      <c r="W70" t="str">
        <f>VLOOKUP(A70,[1]image_features!$B$1:$L$286,7,FALSE)</f>
        <v>face_not_found</v>
      </c>
      <c r="X70" t="str">
        <f>VLOOKUP(A70,[1]image_features!$B$1:$L$286,11,FALSE)</f>
        <v xml:space="preserve"> centre </v>
      </c>
      <c r="Y70" t="str">
        <f t="shared" si="5"/>
        <v>face_not_found+ car not found</v>
      </c>
    </row>
    <row r="71" spans="1:25" x14ac:dyDescent="0.25">
      <c r="A71">
        <v>55360905</v>
      </c>
      <c r="B71">
        <v>2857232</v>
      </c>
      <c r="C71">
        <v>374105</v>
      </c>
      <c r="D71">
        <v>901655</v>
      </c>
      <c r="E71">
        <v>476</v>
      </c>
      <c r="F71">
        <v>114</v>
      </c>
      <c r="G71">
        <v>253</v>
      </c>
      <c r="H71">
        <v>63</v>
      </c>
      <c r="I71">
        <v>71</v>
      </c>
      <c r="J71">
        <v>91</v>
      </c>
      <c r="K71">
        <f t="shared" si="3"/>
        <v>324</v>
      </c>
      <c r="L71">
        <f t="shared" si="3"/>
        <v>154</v>
      </c>
      <c r="M71">
        <v>3237379.51737194</v>
      </c>
      <c r="N71">
        <v>515.48594688000003</v>
      </c>
      <c r="O71">
        <v>1142.51172127</v>
      </c>
      <c r="P71">
        <f>VLOOKUP(A71,[1]image_features!$B$1:$L$286,9,)</f>
        <v>320</v>
      </c>
      <c r="Q71">
        <f>VLOOKUP(A71,[1]image_features!$B$1:$L$286,10,)</f>
        <v>50</v>
      </c>
      <c r="R71" t="str">
        <f t="shared" si="4"/>
        <v>320x50</v>
      </c>
      <c r="S71" t="str">
        <f>VLOOKUP(A71,[1]image_features!$B$1:$L$286,4,FALSE)</f>
        <v>static</v>
      </c>
      <c r="T71">
        <f>VLOOKUP(A71,[1]image_features!$B$1:$L$286,5,FALSE)</f>
        <v>0</v>
      </c>
      <c r="U71" t="str">
        <f>VLOOKUP(A71,[1]image_features!$B$1:$L$286,8,FALSE)</f>
        <v xml:space="preserve"> yellow</v>
      </c>
      <c r="V71" t="str">
        <f>VLOOKUP(A71,[1]image_features!$B$1:$L$286,6,FALSE)</f>
        <v xml:space="preserve"> car not found</v>
      </c>
      <c r="W71" t="str">
        <f>VLOOKUP(A71,[1]image_features!$B$1:$L$286,7,FALSE)</f>
        <v>face_not_found</v>
      </c>
      <c r="X71" t="str">
        <f>VLOOKUP(A71,[1]image_features!$B$1:$L$286,11,FALSE)</f>
        <v>west</v>
      </c>
      <c r="Y71" t="str">
        <f t="shared" si="5"/>
        <v>face_not_found+ car not found</v>
      </c>
    </row>
    <row r="72" spans="1:25" x14ac:dyDescent="0.25">
      <c r="A72">
        <v>66195034</v>
      </c>
      <c r="B72">
        <v>226786</v>
      </c>
      <c r="C72">
        <v>119261</v>
      </c>
      <c r="D72">
        <v>55543</v>
      </c>
      <c r="E72">
        <v>101</v>
      </c>
      <c r="F72">
        <v>9</v>
      </c>
      <c r="G72">
        <v>82</v>
      </c>
      <c r="H72">
        <v>8</v>
      </c>
      <c r="I72">
        <v>134</v>
      </c>
      <c r="J72">
        <v>42</v>
      </c>
      <c r="K72">
        <f t="shared" si="3"/>
        <v>216</v>
      </c>
      <c r="L72">
        <f t="shared" si="3"/>
        <v>50</v>
      </c>
      <c r="M72">
        <v>4865915.5820485698</v>
      </c>
      <c r="N72">
        <v>332.36336939</v>
      </c>
      <c r="O72">
        <v>123.28968192000001</v>
      </c>
      <c r="P72">
        <f>VLOOKUP(A72,[1]image_features!$B$1:$L$286,9,)</f>
        <v>160</v>
      </c>
      <c r="Q72">
        <f>VLOOKUP(A72,[1]image_features!$B$1:$L$286,10,)</f>
        <v>600</v>
      </c>
      <c r="R72" t="str">
        <f t="shared" si="4"/>
        <v>160x600</v>
      </c>
      <c r="S72" t="str">
        <f>VLOOKUP(A72,[1]image_features!$B$1:$L$286,4,FALSE)</f>
        <v>static</v>
      </c>
      <c r="T72">
        <f>VLOOKUP(A72,[1]image_features!$B$1:$L$286,5,FALSE)</f>
        <v>0</v>
      </c>
      <c r="U72" t="str">
        <f>VLOOKUP(A72,[1]image_features!$B$1:$L$286,8,FALSE)</f>
        <v xml:space="preserve"> yellow</v>
      </c>
      <c r="V72" t="str">
        <f>VLOOKUP(A72,[1]image_features!$B$1:$L$286,6,FALSE)</f>
        <v xml:space="preserve"> car not found</v>
      </c>
      <c r="W72" t="str">
        <f>VLOOKUP(A72,[1]image_features!$B$1:$L$286,7,FALSE)</f>
        <v>face_not_found</v>
      </c>
      <c r="X72" t="str">
        <f>VLOOKUP(A72,[1]image_features!$B$1:$L$286,11,FALSE)</f>
        <v>north</v>
      </c>
      <c r="Y72" t="str">
        <f t="shared" si="5"/>
        <v>face_not_found+ car not found</v>
      </c>
    </row>
    <row r="73" spans="1:25" x14ac:dyDescent="0.25">
      <c r="A73">
        <v>66193227</v>
      </c>
      <c r="B73">
        <v>390417</v>
      </c>
      <c r="C73">
        <v>75516</v>
      </c>
      <c r="D73">
        <v>141998</v>
      </c>
      <c r="E73">
        <v>205</v>
      </c>
      <c r="F73">
        <v>33</v>
      </c>
      <c r="G73">
        <v>157</v>
      </c>
      <c r="H73">
        <v>27</v>
      </c>
      <c r="I73">
        <v>145</v>
      </c>
      <c r="J73">
        <v>256</v>
      </c>
      <c r="K73">
        <f t="shared" si="3"/>
        <v>302</v>
      </c>
      <c r="L73">
        <f t="shared" si="3"/>
        <v>283</v>
      </c>
      <c r="M73">
        <v>797609.33098546998</v>
      </c>
      <c r="N73">
        <v>190.44086235</v>
      </c>
      <c r="O73">
        <v>320.38760561999999</v>
      </c>
      <c r="P73">
        <f>VLOOKUP(A73,[1]image_features!$B$1:$L$286,9,)</f>
        <v>320</v>
      </c>
      <c r="Q73">
        <f>VLOOKUP(A73,[1]image_features!$B$1:$L$286,10,)</f>
        <v>50</v>
      </c>
      <c r="R73" t="str">
        <f t="shared" si="4"/>
        <v>320x50</v>
      </c>
      <c r="S73" t="str">
        <f>VLOOKUP(A73,[1]image_features!$B$1:$L$286,4,FALSE)</f>
        <v>static</v>
      </c>
      <c r="T73">
        <f>VLOOKUP(A73,[1]image_features!$B$1:$L$286,5,FALSE)</f>
        <v>0</v>
      </c>
      <c r="U73" t="str">
        <f>VLOOKUP(A73,[1]image_features!$B$1:$L$286,8,FALSE)</f>
        <v xml:space="preserve"> yellow</v>
      </c>
      <c r="V73" t="str">
        <f>VLOOKUP(A73,[1]image_features!$B$1:$L$286,6,FALSE)</f>
        <v xml:space="preserve"> car not found</v>
      </c>
      <c r="W73" t="str">
        <f>VLOOKUP(A73,[1]image_features!$B$1:$L$286,7,FALSE)</f>
        <v>face_not_found</v>
      </c>
      <c r="X73" t="str">
        <f>VLOOKUP(A73,[1]image_features!$B$1:$L$286,11,FALSE)</f>
        <v>north</v>
      </c>
      <c r="Y73" t="str">
        <f t="shared" si="5"/>
        <v>face_not_found+ car not found</v>
      </c>
    </row>
    <row r="74" spans="1:25" x14ac:dyDescent="0.25">
      <c r="A74">
        <v>66192147</v>
      </c>
      <c r="B74">
        <v>14337</v>
      </c>
      <c r="C74">
        <v>7315</v>
      </c>
      <c r="D74">
        <v>4388</v>
      </c>
      <c r="E74">
        <v>2</v>
      </c>
      <c r="F74">
        <v>0</v>
      </c>
      <c r="G74">
        <v>2</v>
      </c>
      <c r="H74">
        <v>0</v>
      </c>
      <c r="I74">
        <v>2</v>
      </c>
      <c r="J74">
        <v>1</v>
      </c>
      <c r="K74">
        <f t="shared" si="3"/>
        <v>4</v>
      </c>
      <c r="L74">
        <f t="shared" si="3"/>
        <v>1</v>
      </c>
      <c r="M74">
        <v>199088.46966204001</v>
      </c>
      <c r="N74">
        <v>19.163295089999998</v>
      </c>
      <c r="O74">
        <v>10.491818739999999</v>
      </c>
      <c r="P74">
        <f>VLOOKUP(A74,[1]image_features!$B$1:$L$286,9,)</f>
        <v>160</v>
      </c>
      <c r="Q74">
        <f>VLOOKUP(A74,[1]image_features!$B$1:$L$286,10,)</f>
        <v>600</v>
      </c>
      <c r="R74" t="str">
        <f t="shared" si="4"/>
        <v>160x600</v>
      </c>
      <c r="S74" t="str">
        <f>VLOOKUP(A74,[1]image_features!$B$1:$L$286,4,FALSE)</f>
        <v>static</v>
      </c>
      <c r="T74">
        <f>VLOOKUP(A74,[1]image_features!$B$1:$L$286,5,FALSE)</f>
        <v>0</v>
      </c>
      <c r="U74" t="str">
        <f>VLOOKUP(A74,[1]image_features!$B$1:$L$286,8,FALSE)</f>
        <v xml:space="preserve"> yellow</v>
      </c>
      <c r="V74" t="str">
        <f>VLOOKUP(A74,[1]image_features!$B$1:$L$286,6,FALSE)</f>
        <v xml:space="preserve"> car not found</v>
      </c>
      <c r="W74" t="str">
        <f>VLOOKUP(A74,[1]image_features!$B$1:$L$286,7,FALSE)</f>
        <v>face_not_found</v>
      </c>
      <c r="X74" t="str">
        <f>VLOOKUP(A74,[1]image_features!$B$1:$L$286,11,FALSE)</f>
        <v xml:space="preserve"> centre </v>
      </c>
      <c r="Y74" t="str">
        <f t="shared" si="5"/>
        <v>face_not_found+ car not found</v>
      </c>
    </row>
    <row r="75" spans="1:25" x14ac:dyDescent="0.25">
      <c r="A75">
        <v>66705794</v>
      </c>
      <c r="B75">
        <v>106511</v>
      </c>
      <c r="C75">
        <v>86758</v>
      </c>
      <c r="D75">
        <v>12985</v>
      </c>
      <c r="E75">
        <v>52</v>
      </c>
      <c r="F75">
        <v>2</v>
      </c>
      <c r="G75">
        <v>97</v>
      </c>
      <c r="H75">
        <v>3</v>
      </c>
      <c r="I75">
        <v>26</v>
      </c>
      <c r="J75">
        <v>0</v>
      </c>
      <c r="K75">
        <f t="shared" si="3"/>
        <v>123</v>
      </c>
      <c r="L75">
        <f t="shared" si="3"/>
        <v>3</v>
      </c>
      <c r="M75">
        <v>822480.52819143003</v>
      </c>
      <c r="N75">
        <v>170.74367405999999</v>
      </c>
      <c r="O75">
        <v>25.378329659999999</v>
      </c>
      <c r="P75">
        <f>VLOOKUP(A75,[1]image_features!$B$1:$L$286,9,)</f>
        <v>160</v>
      </c>
      <c r="Q75">
        <f>VLOOKUP(A75,[1]image_features!$B$1:$L$286,10,)</f>
        <v>600</v>
      </c>
      <c r="R75" t="str">
        <f t="shared" si="4"/>
        <v>160x600</v>
      </c>
      <c r="S75" t="str">
        <f>VLOOKUP(A75,[1]image_features!$B$1:$L$286,4,FALSE)</f>
        <v xml:space="preserve">dynamic </v>
      </c>
      <c r="T75">
        <f>VLOOKUP(A75,[1]image_features!$B$1:$L$286,5,FALSE)</f>
        <v>4800</v>
      </c>
      <c r="U75" t="e">
        <f>VLOOKUP(A75,[1]image_features!$B$1:$L$286,8,FALSE)</f>
        <v>#N/A</v>
      </c>
      <c r="V75" t="e">
        <f>VLOOKUP(A75,[1]image_features!$B$1:$L$286,6,FALSE)</f>
        <v>#N/A</v>
      </c>
      <c r="W75" t="str">
        <f>VLOOKUP(A75,[1]image_features!$B$1:$L$286,7,FALSE)</f>
        <v>face_not_found</v>
      </c>
      <c r="X75" t="e">
        <f>VLOOKUP(A75,[1]image_features!$B$1:$L$286,11,FALSE)</f>
        <v>#N/A</v>
      </c>
      <c r="Y75" t="e">
        <f t="shared" si="5"/>
        <v>#N/A</v>
      </c>
    </row>
    <row r="76" spans="1:25" x14ac:dyDescent="0.25">
      <c r="A76">
        <v>66247627</v>
      </c>
      <c r="B76">
        <v>1516</v>
      </c>
      <c r="C76">
        <v>252</v>
      </c>
      <c r="D76">
        <v>810</v>
      </c>
      <c r="E76">
        <v>1</v>
      </c>
      <c r="F76">
        <v>2</v>
      </c>
      <c r="G76">
        <v>0</v>
      </c>
      <c r="H76">
        <v>2</v>
      </c>
      <c r="I76">
        <v>0</v>
      </c>
      <c r="J76">
        <v>0</v>
      </c>
      <c r="K76">
        <f t="shared" si="3"/>
        <v>0</v>
      </c>
      <c r="L76">
        <f t="shared" si="3"/>
        <v>2</v>
      </c>
      <c r="M76">
        <v>2175.0350027300001</v>
      </c>
      <c r="N76">
        <v>0.19588911000000001</v>
      </c>
      <c r="O76">
        <v>0.64837398999999996</v>
      </c>
      <c r="P76">
        <f>VLOOKUP(A76,[1]image_features!$B$1:$L$286,9,)</f>
        <v>160</v>
      </c>
      <c r="Q76">
        <f>VLOOKUP(A76,[1]image_features!$B$1:$L$286,10,)</f>
        <v>600</v>
      </c>
      <c r="R76" t="str">
        <f t="shared" si="4"/>
        <v>160x600</v>
      </c>
      <c r="S76" t="str">
        <f>VLOOKUP(A76,[1]image_features!$B$1:$L$286,4,FALSE)</f>
        <v xml:space="preserve">dynamic </v>
      </c>
      <c r="T76">
        <f>VLOOKUP(A76,[1]image_features!$B$1:$L$286,5,FALSE)</f>
        <v>600</v>
      </c>
      <c r="U76" t="e">
        <f>VLOOKUP(A76,[1]image_features!$B$1:$L$286,8,FALSE)</f>
        <v>#N/A</v>
      </c>
      <c r="V76" t="e">
        <f>VLOOKUP(A76,[1]image_features!$B$1:$L$286,6,FALSE)</f>
        <v>#N/A</v>
      </c>
      <c r="W76" t="str">
        <f>VLOOKUP(A76,[1]image_features!$B$1:$L$286,7,FALSE)</f>
        <v>face_not_found</v>
      </c>
      <c r="X76" t="e">
        <f>VLOOKUP(A76,[1]image_features!$B$1:$L$286,11,FALSE)</f>
        <v>#N/A</v>
      </c>
      <c r="Y76" t="e">
        <f t="shared" si="5"/>
        <v>#N/A</v>
      </c>
    </row>
    <row r="77" spans="1:25" x14ac:dyDescent="0.25">
      <c r="A77">
        <v>68173441</v>
      </c>
      <c r="B77">
        <v>169</v>
      </c>
      <c r="C77">
        <v>19</v>
      </c>
      <c r="D77">
        <v>39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3"/>
        <v>0</v>
      </c>
      <c r="L77">
        <f t="shared" si="3"/>
        <v>0</v>
      </c>
      <c r="M77">
        <v>25.524000999999998</v>
      </c>
      <c r="N77">
        <v>2.81006E-2</v>
      </c>
      <c r="O77">
        <v>4.7519699999999998E-2</v>
      </c>
      <c r="P77">
        <f>VLOOKUP(A77,[1]image_features!$B$1:$L$286,9,)</f>
        <v>160</v>
      </c>
      <c r="Q77">
        <f>VLOOKUP(A77,[1]image_features!$B$1:$L$286,10,)</f>
        <v>600</v>
      </c>
      <c r="R77" t="str">
        <f t="shared" si="4"/>
        <v>160x600</v>
      </c>
      <c r="S77" t="str">
        <f>VLOOKUP(A77,[1]image_features!$B$1:$L$286,4,FALSE)</f>
        <v>static</v>
      </c>
      <c r="T77">
        <f>VLOOKUP(A77,[1]image_features!$B$1:$L$286,5,FALSE)</f>
        <v>0</v>
      </c>
      <c r="U77" t="str">
        <f>VLOOKUP(A77,[1]image_features!$B$1:$L$286,8,FALSE)</f>
        <v xml:space="preserve"> light_coral</v>
      </c>
      <c r="V77" t="str">
        <f>VLOOKUP(A77,[1]image_features!$B$1:$L$286,6,FALSE)</f>
        <v xml:space="preserve"> car not found</v>
      </c>
      <c r="W77" t="str">
        <f>VLOOKUP(A77,[1]image_features!$B$1:$L$286,7,FALSE)</f>
        <v>face_not_found</v>
      </c>
      <c r="X77" t="str">
        <f>VLOOKUP(A77,[1]image_features!$B$1:$L$286,11,FALSE)</f>
        <v>south east</v>
      </c>
      <c r="Y77" t="str">
        <f t="shared" si="5"/>
        <v>face_not_found+ car not found</v>
      </c>
    </row>
    <row r="78" spans="1:25" x14ac:dyDescent="0.25">
      <c r="A78">
        <v>67664857</v>
      </c>
      <c r="B78">
        <v>223629</v>
      </c>
      <c r="C78">
        <v>43698</v>
      </c>
      <c r="D78">
        <v>76114</v>
      </c>
      <c r="E78">
        <v>177</v>
      </c>
      <c r="F78">
        <v>50</v>
      </c>
      <c r="G78">
        <v>0</v>
      </c>
      <c r="H78">
        <v>0</v>
      </c>
      <c r="I78">
        <v>0</v>
      </c>
      <c r="J78">
        <v>0</v>
      </c>
      <c r="K78">
        <f t="shared" si="3"/>
        <v>0</v>
      </c>
      <c r="L78">
        <f t="shared" si="3"/>
        <v>0</v>
      </c>
      <c r="M78">
        <v>727590.20390631002</v>
      </c>
      <c r="N78">
        <v>25.941411710000001</v>
      </c>
      <c r="O78">
        <v>35.401927620000002</v>
      </c>
      <c r="P78">
        <f>VLOOKUP(A78,[1]image_features!$B$1:$L$286,9,)</f>
        <v>300</v>
      </c>
      <c r="Q78">
        <f>VLOOKUP(A78,[1]image_features!$B$1:$L$286,10,)</f>
        <v>250</v>
      </c>
      <c r="R78" t="str">
        <f t="shared" si="4"/>
        <v>300x250</v>
      </c>
      <c r="S78" t="str">
        <f>VLOOKUP(A78,[1]image_features!$B$1:$L$286,4,FALSE)</f>
        <v>static</v>
      </c>
      <c r="T78">
        <f>VLOOKUP(A78,[1]image_features!$B$1:$L$286,5,FALSE)</f>
        <v>0</v>
      </c>
      <c r="U78" t="str">
        <f>VLOOKUP(A78,[1]image_features!$B$1:$L$286,8,FALSE)</f>
        <v xml:space="preserve"> olive</v>
      </c>
      <c r="V78" t="str">
        <f>VLOOKUP(A78,[1]image_features!$B$1:$L$286,6,FALSE)</f>
        <v xml:space="preserve"> car not found</v>
      </c>
      <c r="W78" t="str">
        <f>VLOOKUP(A78,[1]image_features!$B$1:$L$286,7,FALSE)</f>
        <v>face_not_found</v>
      </c>
      <c r="X78" t="str">
        <f>VLOOKUP(A78,[1]image_features!$B$1:$L$286,11,FALSE)</f>
        <v xml:space="preserve"> south </v>
      </c>
      <c r="Y78" t="str">
        <f t="shared" si="5"/>
        <v>face_not_found+ car not found</v>
      </c>
    </row>
    <row r="79" spans="1:25" x14ac:dyDescent="0.25">
      <c r="A79">
        <v>55360124</v>
      </c>
      <c r="B79">
        <v>557584</v>
      </c>
      <c r="C79">
        <v>348951</v>
      </c>
      <c r="D79">
        <v>92146</v>
      </c>
      <c r="E79">
        <v>231</v>
      </c>
      <c r="F79">
        <v>17</v>
      </c>
      <c r="G79">
        <v>150</v>
      </c>
      <c r="H79">
        <v>12</v>
      </c>
      <c r="I79">
        <v>17</v>
      </c>
      <c r="J79">
        <v>3</v>
      </c>
      <c r="K79">
        <f t="shared" si="3"/>
        <v>167</v>
      </c>
      <c r="L79">
        <f t="shared" si="3"/>
        <v>15</v>
      </c>
      <c r="M79">
        <v>4188181.9431300601</v>
      </c>
      <c r="N79">
        <v>356.93234627999999</v>
      </c>
      <c r="O79">
        <v>103.26643532999999</v>
      </c>
      <c r="P79">
        <f>VLOOKUP(A79,[1]image_features!$B$1:$L$286,9,)</f>
        <v>300</v>
      </c>
      <c r="Q79">
        <f>VLOOKUP(A79,[1]image_features!$B$1:$L$286,10,)</f>
        <v>600</v>
      </c>
      <c r="R79" t="str">
        <f t="shared" si="4"/>
        <v>300x600</v>
      </c>
      <c r="S79" t="str">
        <f>VLOOKUP(A79,[1]image_features!$B$1:$L$286,4,FALSE)</f>
        <v>static</v>
      </c>
      <c r="T79">
        <f>VLOOKUP(A79,[1]image_features!$B$1:$L$286,5,FALSE)</f>
        <v>0</v>
      </c>
      <c r="U79" t="str">
        <f>VLOOKUP(A79,[1]image_features!$B$1:$L$286,8,FALSE)</f>
        <v xml:space="preserve"> yellow</v>
      </c>
      <c r="V79" t="str">
        <f>VLOOKUP(A79,[1]image_features!$B$1:$L$286,6,FALSE)</f>
        <v xml:space="preserve"> car not found</v>
      </c>
      <c r="W79" t="str">
        <f>VLOOKUP(A79,[1]image_features!$B$1:$L$286,7,FALSE)</f>
        <v>face_not_found</v>
      </c>
      <c r="X79" t="str">
        <f>VLOOKUP(A79,[1]image_features!$B$1:$L$286,11,FALSE)</f>
        <v>north</v>
      </c>
      <c r="Y79" t="str">
        <f t="shared" si="5"/>
        <v>face_not_found+ car not found</v>
      </c>
    </row>
    <row r="80" spans="1:25" x14ac:dyDescent="0.25">
      <c r="A80">
        <v>65071576</v>
      </c>
      <c r="B80">
        <v>180821</v>
      </c>
      <c r="C80">
        <v>59916</v>
      </c>
      <c r="D80">
        <v>79608</v>
      </c>
      <c r="E80">
        <v>215</v>
      </c>
      <c r="F80">
        <v>51</v>
      </c>
      <c r="G80">
        <v>3</v>
      </c>
      <c r="H80">
        <v>2</v>
      </c>
      <c r="I80">
        <v>0</v>
      </c>
      <c r="J80">
        <v>0</v>
      </c>
      <c r="K80">
        <f t="shared" si="3"/>
        <v>3</v>
      </c>
      <c r="L80">
        <f t="shared" si="3"/>
        <v>2</v>
      </c>
      <c r="M80">
        <v>167573.87206177</v>
      </c>
      <c r="N80">
        <v>147.52251595999999</v>
      </c>
      <c r="O80">
        <v>131.89416451</v>
      </c>
      <c r="P80">
        <f>VLOOKUP(A80,[1]image_features!$B$1:$L$286,9,)</f>
        <v>300</v>
      </c>
      <c r="Q80">
        <f>VLOOKUP(A80,[1]image_features!$B$1:$L$286,10,)</f>
        <v>250</v>
      </c>
      <c r="R80" t="str">
        <f t="shared" si="4"/>
        <v>300x250</v>
      </c>
      <c r="S80" t="str">
        <f>VLOOKUP(A80,[1]image_features!$B$1:$L$286,4,FALSE)</f>
        <v>static</v>
      </c>
      <c r="T80">
        <f>VLOOKUP(A80,[1]image_features!$B$1:$L$286,5,FALSE)</f>
        <v>0</v>
      </c>
      <c r="U80" t="str">
        <f>VLOOKUP(A80,[1]image_features!$B$1:$L$286,8,FALSE)</f>
        <v xml:space="preserve"> light_coral</v>
      </c>
      <c r="V80" t="str">
        <f>VLOOKUP(A80,[1]image_features!$B$1:$L$286,6,FALSE)</f>
        <v xml:space="preserve"> car found</v>
      </c>
      <c r="W80" t="str">
        <f>VLOOKUP(A80,[1]image_features!$B$1:$L$286,7,FALSE)</f>
        <v>face_not_found</v>
      </c>
      <c r="X80" t="str">
        <f>VLOOKUP(A80,[1]image_features!$B$1:$L$286,11,FALSE)</f>
        <v xml:space="preserve"> north </v>
      </c>
      <c r="Y80" t="str">
        <f t="shared" si="5"/>
        <v>face_not_found+ car found</v>
      </c>
    </row>
    <row r="81" spans="1:25" x14ac:dyDescent="0.25">
      <c r="A81">
        <v>65275108</v>
      </c>
      <c r="B81">
        <v>4679</v>
      </c>
      <c r="C81">
        <v>1931</v>
      </c>
      <c r="D81">
        <v>1836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3"/>
        <v>0</v>
      </c>
      <c r="L81">
        <f t="shared" si="3"/>
        <v>0</v>
      </c>
      <c r="M81">
        <v>55385.064051959998</v>
      </c>
      <c r="N81">
        <v>0.44723428999999998</v>
      </c>
      <c r="O81">
        <v>0.42417234999999998</v>
      </c>
      <c r="P81">
        <f>VLOOKUP(A81,[1]image_features!$B$1:$L$286,9,)</f>
        <v>160</v>
      </c>
      <c r="Q81">
        <f>VLOOKUP(A81,[1]image_features!$B$1:$L$286,10,)</f>
        <v>600</v>
      </c>
      <c r="R81" t="str">
        <f t="shared" si="4"/>
        <v>160x600</v>
      </c>
      <c r="S81" t="str">
        <f>VLOOKUP(A81,[1]image_features!$B$1:$L$286,4,FALSE)</f>
        <v>static</v>
      </c>
      <c r="T81">
        <f>VLOOKUP(A81,[1]image_features!$B$1:$L$286,5,FALSE)</f>
        <v>0</v>
      </c>
      <c r="U81" t="str">
        <f>VLOOKUP(A81,[1]image_features!$B$1:$L$286,8,FALSE)</f>
        <v xml:space="preserve"> teal</v>
      </c>
      <c r="V81" t="str">
        <f>VLOOKUP(A81,[1]image_features!$B$1:$L$286,6,FALSE)</f>
        <v xml:space="preserve"> car not found</v>
      </c>
      <c r="W81" t="str">
        <f>VLOOKUP(A81,[1]image_features!$B$1:$L$286,7,FALSE)</f>
        <v>face_not_found</v>
      </c>
      <c r="X81" t="str">
        <f>VLOOKUP(A81,[1]image_features!$B$1:$L$286,11,FALSE)</f>
        <v xml:space="preserve"> north east </v>
      </c>
      <c r="Y81" t="str">
        <f t="shared" si="5"/>
        <v>face_not_found+ car not found</v>
      </c>
    </row>
    <row r="82" spans="1:25" x14ac:dyDescent="0.25">
      <c r="A82">
        <v>66194915</v>
      </c>
      <c r="B82">
        <v>17403</v>
      </c>
      <c r="C82">
        <v>7954</v>
      </c>
      <c r="D82">
        <v>7800</v>
      </c>
      <c r="E82">
        <v>19</v>
      </c>
      <c r="F82">
        <v>4</v>
      </c>
      <c r="G82">
        <v>25</v>
      </c>
      <c r="H82">
        <v>3</v>
      </c>
      <c r="I82">
        <v>8</v>
      </c>
      <c r="J82">
        <v>3</v>
      </c>
      <c r="K82">
        <f t="shared" si="3"/>
        <v>33</v>
      </c>
      <c r="L82">
        <f t="shared" si="3"/>
        <v>6</v>
      </c>
      <c r="M82">
        <v>402774.09099712002</v>
      </c>
      <c r="N82">
        <v>46.046611599999999</v>
      </c>
      <c r="O82">
        <v>23.86617055</v>
      </c>
      <c r="P82">
        <f>VLOOKUP(A82,[1]image_features!$B$1:$L$286,9,)</f>
        <v>970</v>
      </c>
      <c r="Q82">
        <f>VLOOKUP(A82,[1]image_features!$B$1:$L$286,10,)</f>
        <v>250</v>
      </c>
      <c r="R82" t="str">
        <f t="shared" si="4"/>
        <v>970x250</v>
      </c>
      <c r="S82" t="str">
        <f>VLOOKUP(A82,[1]image_features!$B$1:$L$286,4,FALSE)</f>
        <v>static</v>
      </c>
      <c r="T82">
        <f>VLOOKUP(A82,[1]image_features!$B$1:$L$286,5,FALSE)</f>
        <v>0</v>
      </c>
      <c r="U82" t="str">
        <f>VLOOKUP(A82,[1]image_features!$B$1:$L$286,8,FALSE)</f>
        <v xml:space="preserve"> yellow</v>
      </c>
      <c r="V82" t="str">
        <f>VLOOKUP(A82,[1]image_features!$B$1:$L$286,6,FALSE)</f>
        <v xml:space="preserve"> car found</v>
      </c>
      <c r="W82" t="str">
        <f>VLOOKUP(A82,[1]image_features!$B$1:$L$286,7,FALSE)</f>
        <v>face_not_found</v>
      </c>
      <c r="X82" t="str">
        <f>VLOOKUP(A82,[1]image_features!$B$1:$L$286,11,FALSE)</f>
        <v xml:space="preserve"> centre </v>
      </c>
      <c r="Y82" t="str">
        <f t="shared" si="5"/>
        <v>face_not_found+ car found</v>
      </c>
    </row>
    <row r="83" spans="1:25" x14ac:dyDescent="0.25">
      <c r="A83">
        <v>66192082</v>
      </c>
      <c r="B83">
        <v>3879943</v>
      </c>
      <c r="C83">
        <v>2375616</v>
      </c>
      <c r="D83">
        <v>394524</v>
      </c>
      <c r="E83">
        <v>1238</v>
      </c>
      <c r="F83">
        <v>76</v>
      </c>
      <c r="G83">
        <v>964</v>
      </c>
      <c r="H83">
        <v>47</v>
      </c>
      <c r="I83">
        <v>100</v>
      </c>
      <c r="J83">
        <v>26</v>
      </c>
      <c r="K83">
        <f t="shared" si="3"/>
        <v>1064</v>
      </c>
      <c r="L83">
        <f t="shared" si="3"/>
        <v>73</v>
      </c>
      <c r="M83">
        <v>36464318.080108702</v>
      </c>
      <c r="N83">
        <v>2473.1614638299998</v>
      </c>
      <c r="O83">
        <v>407.88931008999998</v>
      </c>
      <c r="P83">
        <f>VLOOKUP(A83,[1]image_features!$B$1:$L$286,9,)</f>
        <v>160</v>
      </c>
      <c r="Q83">
        <f>VLOOKUP(A83,[1]image_features!$B$1:$L$286,10,)</f>
        <v>600</v>
      </c>
      <c r="R83" t="str">
        <f t="shared" si="4"/>
        <v>160x600</v>
      </c>
      <c r="S83" t="str">
        <f>VLOOKUP(A83,[1]image_features!$B$1:$L$286,4,FALSE)</f>
        <v>static</v>
      </c>
      <c r="T83">
        <f>VLOOKUP(A83,[1]image_features!$B$1:$L$286,5,FALSE)</f>
        <v>0</v>
      </c>
      <c r="U83" t="str">
        <f>VLOOKUP(A83,[1]image_features!$B$1:$L$286,8,FALSE)</f>
        <v xml:space="preserve"> yellow</v>
      </c>
      <c r="V83" t="str">
        <f>VLOOKUP(A83,[1]image_features!$B$1:$L$286,6,FALSE)</f>
        <v xml:space="preserve"> car not found</v>
      </c>
      <c r="W83" t="str">
        <f>VLOOKUP(A83,[1]image_features!$B$1:$L$286,7,FALSE)</f>
        <v>face_not_found</v>
      </c>
      <c r="X83" t="str">
        <f>VLOOKUP(A83,[1]image_features!$B$1:$L$286,11,FALSE)</f>
        <v xml:space="preserve"> centre </v>
      </c>
      <c r="Y83" t="str">
        <f t="shared" si="5"/>
        <v>face_not_found+ car not found</v>
      </c>
    </row>
    <row r="84" spans="1:25" x14ac:dyDescent="0.25">
      <c r="A84">
        <v>66194924</v>
      </c>
      <c r="B84">
        <v>379063</v>
      </c>
      <c r="C84">
        <v>147796</v>
      </c>
      <c r="D84">
        <v>187285</v>
      </c>
      <c r="E84">
        <v>84</v>
      </c>
      <c r="F84">
        <v>19</v>
      </c>
      <c r="G84">
        <v>57</v>
      </c>
      <c r="H84">
        <v>11</v>
      </c>
      <c r="I84">
        <v>40</v>
      </c>
      <c r="J84">
        <v>56</v>
      </c>
      <c r="K84">
        <f t="shared" si="3"/>
        <v>97</v>
      </c>
      <c r="L84">
        <f t="shared" si="3"/>
        <v>67</v>
      </c>
      <c r="M84">
        <v>6767379.8682973003</v>
      </c>
      <c r="N84">
        <v>287.10465577000002</v>
      </c>
      <c r="O84">
        <v>325.53678131999999</v>
      </c>
      <c r="P84">
        <f>VLOOKUP(A84,[1]image_features!$B$1:$L$286,9,)</f>
        <v>728</v>
      </c>
      <c r="Q84">
        <f>VLOOKUP(A84,[1]image_features!$B$1:$L$286,10,)</f>
        <v>90</v>
      </c>
      <c r="R84" t="str">
        <f t="shared" si="4"/>
        <v>728x90</v>
      </c>
      <c r="S84" t="str">
        <f>VLOOKUP(A84,[1]image_features!$B$1:$L$286,4,FALSE)</f>
        <v>static</v>
      </c>
      <c r="T84">
        <f>VLOOKUP(A84,[1]image_features!$B$1:$L$286,5,FALSE)</f>
        <v>0</v>
      </c>
      <c r="U84" t="str">
        <f>VLOOKUP(A84,[1]image_features!$B$1:$L$286,8,FALSE)</f>
        <v xml:space="preserve"> black</v>
      </c>
      <c r="V84" t="str">
        <f>VLOOKUP(A84,[1]image_features!$B$1:$L$286,6,FALSE)</f>
        <v xml:space="preserve"> car not found</v>
      </c>
      <c r="W84" t="str">
        <f>VLOOKUP(A84,[1]image_features!$B$1:$L$286,7,FALSE)</f>
        <v>face_not_found</v>
      </c>
      <c r="X84" t="str">
        <f>VLOOKUP(A84,[1]image_features!$B$1:$L$286,11,FALSE)</f>
        <v xml:space="preserve"> north east </v>
      </c>
      <c r="Y84" t="str">
        <f t="shared" si="5"/>
        <v>face_not_found+ car not found</v>
      </c>
    </row>
    <row r="85" spans="1:25" x14ac:dyDescent="0.25">
      <c r="A85">
        <v>66192151</v>
      </c>
      <c r="B85">
        <v>117308</v>
      </c>
      <c r="C85">
        <v>20169</v>
      </c>
      <c r="D85">
        <v>37376</v>
      </c>
      <c r="E85">
        <v>20</v>
      </c>
      <c r="F85">
        <v>4</v>
      </c>
      <c r="G85">
        <v>16</v>
      </c>
      <c r="H85">
        <v>2</v>
      </c>
      <c r="I85">
        <v>2</v>
      </c>
      <c r="J85">
        <v>0</v>
      </c>
      <c r="K85">
        <f t="shared" si="3"/>
        <v>18</v>
      </c>
      <c r="L85">
        <f t="shared" si="3"/>
        <v>2</v>
      </c>
      <c r="M85">
        <v>259602.71497962001</v>
      </c>
      <c r="N85">
        <v>41.772045579999997</v>
      </c>
      <c r="O85">
        <v>72.682637159999999</v>
      </c>
      <c r="P85">
        <f>VLOOKUP(A85,[1]image_features!$B$1:$L$286,9,)</f>
        <v>320</v>
      </c>
      <c r="Q85">
        <f>VLOOKUP(A85,[1]image_features!$B$1:$L$286,10,)</f>
        <v>50</v>
      </c>
      <c r="R85" t="str">
        <f t="shared" si="4"/>
        <v>320x50</v>
      </c>
      <c r="S85" t="str">
        <f>VLOOKUP(A85,[1]image_features!$B$1:$L$286,4,FALSE)</f>
        <v>static</v>
      </c>
      <c r="T85">
        <f>VLOOKUP(A85,[1]image_features!$B$1:$L$286,5,FALSE)</f>
        <v>0</v>
      </c>
      <c r="U85" t="str">
        <f>VLOOKUP(A85,[1]image_features!$B$1:$L$286,8,FALSE)</f>
        <v xml:space="preserve"> yellow</v>
      </c>
      <c r="V85" t="str">
        <f>VLOOKUP(A85,[1]image_features!$B$1:$L$286,6,FALSE)</f>
        <v xml:space="preserve"> car not found</v>
      </c>
      <c r="W85" t="str">
        <f>VLOOKUP(A85,[1]image_features!$B$1:$L$286,7,FALSE)</f>
        <v>face_not_found</v>
      </c>
      <c r="X85" t="str">
        <f>VLOOKUP(A85,[1]image_features!$B$1:$L$286,11,FALSE)</f>
        <v>north</v>
      </c>
      <c r="Y85" t="str">
        <f t="shared" si="5"/>
        <v>face_not_found+ car not found</v>
      </c>
    </row>
    <row r="86" spans="1:25" x14ac:dyDescent="0.25">
      <c r="A86">
        <v>66705800</v>
      </c>
      <c r="B86">
        <v>259279</v>
      </c>
      <c r="C86">
        <v>83249</v>
      </c>
      <c r="D86">
        <v>120871</v>
      </c>
      <c r="E86">
        <v>94</v>
      </c>
      <c r="F86">
        <v>14</v>
      </c>
      <c r="G86">
        <v>187</v>
      </c>
      <c r="H86">
        <v>33</v>
      </c>
      <c r="I86">
        <v>17</v>
      </c>
      <c r="J86">
        <v>2</v>
      </c>
      <c r="K86">
        <f t="shared" si="3"/>
        <v>204</v>
      </c>
      <c r="L86">
        <f t="shared" si="3"/>
        <v>35</v>
      </c>
      <c r="M86">
        <v>3423716.7796637202</v>
      </c>
      <c r="N86">
        <v>202.23178483000001</v>
      </c>
      <c r="O86">
        <v>267.38936083999999</v>
      </c>
      <c r="P86">
        <f>VLOOKUP(A86,[1]image_features!$B$1:$L$286,9,)</f>
        <v>300</v>
      </c>
      <c r="Q86">
        <f>VLOOKUP(A86,[1]image_features!$B$1:$L$286,10,)</f>
        <v>250</v>
      </c>
      <c r="R86" t="str">
        <f t="shared" si="4"/>
        <v>300x250</v>
      </c>
      <c r="S86" t="str">
        <f>VLOOKUP(A86,[1]image_features!$B$1:$L$286,4,FALSE)</f>
        <v xml:space="preserve">dynamic </v>
      </c>
      <c r="T86">
        <f>VLOOKUP(A86,[1]image_features!$B$1:$L$286,5,FALSE)</f>
        <v>4800</v>
      </c>
      <c r="U86" t="e">
        <f>VLOOKUP(A86,[1]image_features!$B$1:$L$286,8,FALSE)</f>
        <v>#N/A</v>
      </c>
      <c r="V86" t="e">
        <f>VLOOKUP(A86,[1]image_features!$B$1:$L$286,6,FALSE)</f>
        <v>#N/A</v>
      </c>
      <c r="W86" t="str">
        <f>VLOOKUP(A86,[1]image_features!$B$1:$L$286,7,FALSE)</f>
        <v>face_not_found</v>
      </c>
      <c r="X86" t="e">
        <f>VLOOKUP(A86,[1]image_features!$B$1:$L$286,11,FALSE)</f>
        <v>#N/A</v>
      </c>
      <c r="Y86" t="e">
        <f t="shared" si="5"/>
        <v>#N/A</v>
      </c>
    </row>
    <row r="87" spans="1:25" x14ac:dyDescent="0.25">
      <c r="A87">
        <v>55360877</v>
      </c>
      <c r="B87">
        <v>262150</v>
      </c>
      <c r="C87">
        <v>142559</v>
      </c>
      <c r="D87">
        <v>72441</v>
      </c>
      <c r="E87">
        <v>56</v>
      </c>
      <c r="F87">
        <v>6</v>
      </c>
      <c r="G87">
        <v>23</v>
      </c>
      <c r="H87">
        <v>2</v>
      </c>
      <c r="I87">
        <v>28</v>
      </c>
      <c r="J87">
        <v>4</v>
      </c>
      <c r="K87">
        <f t="shared" si="3"/>
        <v>51</v>
      </c>
      <c r="L87">
        <f t="shared" si="3"/>
        <v>6</v>
      </c>
      <c r="M87">
        <v>2796038.6747246198</v>
      </c>
      <c r="N87">
        <v>217.30154747</v>
      </c>
      <c r="O87">
        <v>104.27564381000001</v>
      </c>
      <c r="P87">
        <f>VLOOKUP(A87,[1]image_features!$B$1:$L$286,9,)</f>
        <v>160</v>
      </c>
      <c r="Q87">
        <f>VLOOKUP(A87,[1]image_features!$B$1:$L$286,10,)</f>
        <v>600</v>
      </c>
      <c r="R87" t="str">
        <f t="shared" si="4"/>
        <v>160x600</v>
      </c>
      <c r="S87" t="str">
        <f>VLOOKUP(A87,[1]image_features!$B$1:$L$286,4,FALSE)</f>
        <v>static</v>
      </c>
      <c r="T87">
        <f>VLOOKUP(A87,[1]image_features!$B$1:$L$286,5,FALSE)</f>
        <v>0</v>
      </c>
      <c r="U87" t="str">
        <f>VLOOKUP(A87,[1]image_features!$B$1:$L$286,8,FALSE)</f>
        <v xml:space="preserve"> yellow</v>
      </c>
      <c r="V87" t="str">
        <f>VLOOKUP(A87,[1]image_features!$B$1:$L$286,6,FALSE)</f>
        <v xml:space="preserve"> car not found</v>
      </c>
      <c r="W87" t="str">
        <f>VLOOKUP(A87,[1]image_features!$B$1:$L$286,7,FALSE)</f>
        <v>face_not_found</v>
      </c>
      <c r="X87" t="str">
        <f>VLOOKUP(A87,[1]image_features!$B$1:$L$286,11,FALSE)</f>
        <v xml:space="preserve"> centre </v>
      </c>
      <c r="Y87" t="str">
        <f t="shared" si="5"/>
        <v>face_not_found+ car not found</v>
      </c>
    </row>
    <row r="88" spans="1:25" x14ac:dyDescent="0.25">
      <c r="A88">
        <v>55360015</v>
      </c>
      <c r="B88">
        <v>1068959</v>
      </c>
      <c r="C88">
        <v>644330</v>
      </c>
      <c r="D88">
        <v>253310</v>
      </c>
      <c r="E88">
        <v>339</v>
      </c>
      <c r="F88">
        <v>47</v>
      </c>
      <c r="G88">
        <v>200</v>
      </c>
      <c r="H88">
        <v>20</v>
      </c>
      <c r="I88">
        <v>53</v>
      </c>
      <c r="J88">
        <v>17</v>
      </c>
      <c r="K88">
        <f t="shared" si="3"/>
        <v>253</v>
      </c>
      <c r="L88">
        <f t="shared" si="3"/>
        <v>37</v>
      </c>
      <c r="M88">
        <v>20127227.120730702</v>
      </c>
      <c r="N88">
        <v>761.23667588000001</v>
      </c>
      <c r="O88">
        <v>311.22992313999998</v>
      </c>
      <c r="P88">
        <f>VLOOKUP(A88,[1]image_features!$B$1:$L$286,9,)</f>
        <v>728</v>
      </c>
      <c r="Q88">
        <f>VLOOKUP(A88,[1]image_features!$B$1:$L$286,10,)</f>
        <v>90</v>
      </c>
      <c r="R88" t="str">
        <f t="shared" si="4"/>
        <v>728x90</v>
      </c>
      <c r="S88" t="str">
        <f>VLOOKUP(A88,[1]image_features!$B$1:$L$286,4,FALSE)</f>
        <v>static</v>
      </c>
      <c r="T88">
        <f>VLOOKUP(A88,[1]image_features!$B$1:$L$286,5,FALSE)</f>
        <v>0</v>
      </c>
      <c r="U88" t="str">
        <f>VLOOKUP(A88,[1]image_features!$B$1:$L$286,8,FALSE)</f>
        <v xml:space="preserve"> yellow</v>
      </c>
      <c r="V88" t="str">
        <f>VLOOKUP(A88,[1]image_features!$B$1:$L$286,6,FALSE)</f>
        <v xml:space="preserve"> car not found</v>
      </c>
      <c r="W88" t="str">
        <f>VLOOKUP(A88,[1]image_features!$B$1:$L$286,7,FALSE)</f>
        <v>face_not_found</v>
      </c>
      <c r="X88" t="str">
        <f>VLOOKUP(A88,[1]image_features!$B$1:$L$286,11,FALSE)</f>
        <v xml:space="preserve"> north </v>
      </c>
      <c r="Y88" t="str">
        <f t="shared" si="5"/>
        <v>face_not_found+ car not found</v>
      </c>
    </row>
    <row r="89" spans="1:25" x14ac:dyDescent="0.25">
      <c r="A89">
        <v>55361138</v>
      </c>
      <c r="B89">
        <v>17048</v>
      </c>
      <c r="C89">
        <v>11283</v>
      </c>
      <c r="D89">
        <v>5581</v>
      </c>
      <c r="E89">
        <v>40</v>
      </c>
      <c r="F89">
        <v>7</v>
      </c>
      <c r="G89">
        <v>27</v>
      </c>
      <c r="H89">
        <v>3</v>
      </c>
      <c r="I89">
        <v>14</v>
      </c>
      <c r="J89">
        <v>17</v>
      </c>
      <c r="K89">
        <f t="shared" si="3"/>
        <v>41</v>
      </c>
      <c r="L89">
        <f t="shared" si="3"/>
        <v>20</v>
      </c>
      <c r="M89">
        <v>559988.01205538004</v>
      </c>
      <c r="N89">
        <v>112.74505096</v>
      </c>
      <c r="O89">
        <v>51.861516479999999</v>
      </c>
      <c r="P89">
        <f>VLOOKUP(A89,[1]image_features!$B$1:$L$286,9,)</f>
        <v>970</v>
      </c>
      <c r="Q89">
        <f>VLOOKUP(A89,[1]image_features!$B$1:$L$286,10,)</f>
        <v>250</v>
      </c>
      <c r="R89" t="str">
        <f t="shared" si="4"/>
        <v>970x250</v>
      </c>
      <c r="S89" t="str">
        <f>VLOOKUP(A89,[1]image_features!$B$1:$L$286,4,FALSE)</f>
        <v>static</v>
      </c>
      <c r="T89">
        <f>VLOOKUP(A89,[1]image_features!$B$1:$L$286,5,FALSE)</f>
        <v>0</v>
      </c>
      <c r="U89" t="str">
        <f>VLOOKUP(A89,[1]image_features!$B$1:$L$286,8,FALSE)</f>
        <v xml:space="preserve"> yellow</v>
      </c>
      <c r="V89" t="str">
        <f>VLOOKUP(A89,[1]image_features!$B$1:$L$286,6,FALSE)</f>
        <v xml:space="preserve"> car found</v>
      </c>
      <c r="W89" t="str">
        <f>VLOOKUP(A89,[1]image_features!$B$1:$L$286,7,FALSE)</f>
        <v>face_not_found</v>
      </c>
      <c r="X89" t="str">
        <f>VLOOKUP(A89,[1]image_features!$B$1:$L$286,11,FALSE)</f>
        <v xml:space="preserve"> centre </v>
      </c>
      <c r="Y89" t="str">
        <f t="shared" si="5"/>
        <v>face_not_found+ car found</v>
      </c>
    </row>
    <row r="90" spans="1:25" x14ac:dyDescent="0.25">
      <c r="A90">
        <v>63841814</v>
      </c>
      <c r="B90">
        <v>33541</v>
      </c>
      <c r="C90">
        <v>11603</v>
      </c>
      <c r="D90">
        <v>7304</v>
      </c>
      <c r="E90">
        <v>20</v>
      </c>
      <c r="F90">
        <v>2</v>
      </c>
      <c r="G90">
        <v>24</v>
      </c>
      <c r="H90">
        <v>2</v>
      </c>
      <c r="I90">
        <v>2</v>
      </c>
      <c r="J90">
        <v>4</v>
      </c>
      <c r="K90">
        <f t="shared" si="3"/>
        <v>26</v>
      </c>
      <c r="L90">
        <f t="shared" si="3"/>
        <v>6</v>
      </c>
      <c r="M90">
        <v>266562.74972034001</v>
      </c>
      <c r="N90">
        <v>35.334985609999997</v>
      </c>
      <c r="O90">
        <v>18.925187529999999</v>
      </c>
      <c r="P90">
        <f>VLOOKUP(A90,[1]image_features!$B$1:$L$286,9,)</f>
        <v>160</v>
      </c>
      <c r="Q90">
        <f>VLOOKUP(A90,[1]image_features!$B$1:$L$286,10,)</f>
        <v>600</v>
      </c>
      <c r="R90" t="str">
        <f t="shared" si="4"/>
        <v>160x600</v>
      </c>
      <c r="S90" t="str">
        <f>VLOOKUP(A90,[1]image_features!$B$1:$L$286,4,FALSE)</f>
        <v xml:space="preserve">dynamic </v>
      </c>
      <c r="T90">
        <f>VLOOKUP(A90,[1]image_features!$B$1:$L$286,5,FALSE)</f>
        <v>5300</v>
      </c>
      <c r="U90" t="e">
        <f>VLOOKUP(A90,[1]image_features!$B$1:$L$286,8,FALSE)</f>
        <v>#N/A</v>
      </c>
      <c r="V90" t="e">
        <f>VLOOKUP(A90,[1]image_features!$B$1:$L$286,6,FALSE)</f>
        <v>#N/A</v>
      </c>
      <c r="W90" t="str">
        <f>VLOOKUP(A90,[1]image_features!$B$1:$L$286,7,FALSE)</f>
        <v>face_not_found</v>
      </c>
      <c r="X90" t="e">
        <f>VLOOKUP(A90,[1]image_features!$B$1:$L$286,11,FALSE)</f>
        <v>#N/A</v>
      </c>
      <c r="Y90" t="e">
        <f t="shared" si="5"/>
        <v>#N/A</v>
      </c>
    </row>
    <row r="91" spans="1:25" x14ac:dyDescent="0.25">
      <c r="A91">
        <v>66194050</v>
      </c>
      <c r="B91">
        <v>33808</v>
      </c>
      <c r="C91">
        <v>14801</v>
      </c>
      <c r="D91">
        <v>15757</v>
      </c>
      <c r="E91">
        <v>8</v>
      </c>
      <c r="F91">
        <v>2</v>
      </c>
      <c r="G91">
        <v>7</v>
      </c>
      <c r="H91">
        <v>2</v>
      </c>
      <c r="I91">
        <v>2</v>
      </c>
      <c r="J91">
        <v>0</v>
      </c>
      <c r="K91">
        <f t="shared" si="3"/>
        <v>9</v>
      </c>
      <c r="L91">
        <f t="shared" si="3"/>
        <v>2</v>
      </c>
      <c r="M91">
        <v>410503.83766845003</v>
      </c>
      <c r="N91">
        <v>36.769716000000003</v>
      </c>
      <c r="O91">
        <v>34.802709139999997</v>
      </c>
      <c r="P91">
        <f>VLOOKUP(A91,[1]image_features!$B$1:$L$286,9,)</f>
        <v>300</v>
      </c>
      <c r="Q91">
        <f>VLOOKUP(A91,[1]image_features!$B$1:$L$286,10,)</f>
        <v>600</v>
      </c>
      <c r="R91" t="str">
        <f t="shared" si="4"/>
        <v>300x600</v>
      </c>
      <c r="S91" t="str">
        <f>VLOOKUP(A91,[1]image_features!$B$1:$L$286,4,FALSE)</f>
        <v>static</v>
      </c>
      <c r="T91">
        <f>VLOOKUP(A91,[1]image_features!$B$1:$L$286,5,FALSE)</f>
        <v>0</v>
      </c>
      <c r="U91" t="str">
        <f>VLOOKUP(A91,[1]image_features!$B$1:$L$286,8,FALSE)</f>
        <v xml:space="preserve"> yellow</v>
      </c>
      <c r="V91" t="str">
        <f>VLOOKUP(A91,[1]image_features!$B$1:$L$286,6,FALSE)</f>
        <v xml:space="preserve"> car not found</v>
      </c>
      <c r="W91" t="str">
        <f>VLOOKUP(A91,[1]image_features!$B$1:$L$286,7,FALSE)</f>
        <v>face_not_found</v>
      </c>
      <c r="X91" t="str">
        <f>VLOOKUP(A91,[1]image_features!$B$1:$L$286,11,FALSE)</f>
        <v>west</v>
      </c>
      <c r="Y91" t="str">
        <f t="shared" si="5"/>
        <v>face_not_found+ car not found</v>
      </c>
    </row>
    <row r="92" spans="1:25" x14ac:dyDescent="0.25">
      <c r="A92">
        <v>66193656</v>
      </c>
      <c r="B92">
        <v>1571309</v>
      </c>
      <c r="C92">
        <v>958747</v>
      </c>
      <c r="D92">
        <v>161061</v>
      </c>
      <c r="E92">
        <v>552</v>
      </c>
      <c r="F92">
        <v>40</v>
      </c>
      <c r="G92">
        <v>403</v>
      </c>
      <c r="H92">
        <v>27</v>
      </c>
      <c r="I92">
        <v>51</v>
      </c>
      <c r="J92">
        <v>2</v>
      </c>
      <c r="K92">
        <f t="shared" si="3"/>
        <v>454</v>
      </c>
      <c r="L92">
        <f t="shared" si="3"/>
        <v>29</v>
      </c>
      <c r="M92">
        <v>15392525.630948</v>
      </c>
      <c r="N92">
        <v>1091.2765059200001</v>
      </c>
      <c r="O92">
        <v>182.11715221</v>
      </c>
      <c r="P92">
        <f>VLOOKUP(A92,[1]image_features!$B$1:$L$286,9,)</f>
        <v>160</v>
      </c>
      <c r="Q92">
        <f>VLOOKUP(A92,[1]image_features!$B$1:$L$286,10,)</f>
        <v>600</v>
      </c>
      <c r="R92" t="str">
        <f t="shared" si="4"/>
        <v>160x600</v>
      </c>
      <c r="S92" t="str">
        <f>VLOOKUP(A92,[1]image_features!$B$1:$L$286,4,FALSE)</f>
        <v>static</v>
      </c>
      <c r="T92">
        <f>VLOOKUP(A92,[1]image_features!$B$1:$L$286,5,FALSE)</f>
        <v>0</v>
      </c>
      <c r="U92" t="str">
        <f>VLOOKUP(A92,[1]image_features!$B$1:$L$286,8,FALSE)</f>
        <v xml:space="preserve"> yellow</v>
      </c>
      <c r="V92" t="str">
        <f>VLOOKUP(A92,[1]image_features!$B$1:$L$286,6,FALSE)</f>
        <v xml:space="preserve"> car not found</v>
      </c>
      <c r="W92" t="str">
        <f>VLOOKUP(A92,[1]image_features!$B$1:$L$286,7,FALSE)</f>
        <v>face_not_found</v>
      </c>
      <c r="X92" t="str">
        <f>VLOOKUP(A92,[1]image_features!$B$1:$L$286,11,FALSE)</f>
        <v>north east</v>
      </c>
      <c r="Y92" t="str">
        <f t="shared" si="5"/>
        <v>face_not_found+ car not found</v>
      </c>
    </row>
    <row r="93" spans="1:25" x14ac:dyDescent="0.25">
      <c r="A93">
        <v>66193685</v>
      </c>
      <c r="B93">
        <v>5767</v>
      </c>
      <c r="C93">
        <v>3088</v>
      </c>
      <c r="D93">
        <v>2409</v>
      </c>
      <c r="E93">
        <v>3</v>
      </c>
      <c r="F93">
        <v>3</v>
      </c>
      <c r="G93">
        <v>2</v>
      </c>
      <c r="H93">
        <v>1</v>
      </c>
      <c r="I93">
        <v>0</v>
      </c>
      <c r="J93">
        <v>0</v>
      </c>
      <c r="K93">
        <f t="shared" si="3"/>
        <v>2</v>
      </c>
      <c r="L93">
        <f t="shared" si="3"/>
        <v>1</v>
      </c>
      <c r="M93">
        <v>39759.766898709997</v>
      </c>
      <c r="N93">
        <v>2.8266685699999998</v>
      </c>
      <c r="O93">
        <v>2.0955931900000002</v>
      </c>
      <c r="P93">
        <f>VLOOKUP(A93,[1]image_features!$B$1:$L$286,9,)</f>
        <v>970</v>
      </c>
      <c r="Q93">
        <f>VLOOKUP(A93,[1]image_features!$B$1:$L$286,10,)</f>
        <v>250</v>
      </c>
      <c r="R93" t="str">
        <f t="shared" si="4"/>
        <v>970x250</v>
      </c>
      <c r="S93" t="str">
        <f>VLOOKUP(A93,[1]image_features!$B$1:$L$286,4,FALSE)</f>
        <v>static</v>
      </c>
      <c r="T93">
        <f>VLOOKUP(A93,[1]image_features!$B$1:$L$286,5,FALSE)</f>
        <v>0</v>
      </c>
      <c r="U93" t="str">
        <f>VLOOKUP(A93,[1]image_features!$B$1:$L$286,8,FALSE)</f>
        <v xml:space="preserve"> yellow</v>
      </c>
      <c r="V93" t="str">
        <f>VLOOKUP(A93,[1]image_features!$B$1:$L$286,6,FALSE)</f>
        <v xml:space="preserve"> car found</v>
      </c>
      <c r="W93" t="str">
        <f>VLOOKUP(A93,[1]image_features!$B$1:$L$286,7,FALSE)</f>
        <v>face_not_found</v>
      </c>
      <c r="X93" t="str">
        <f>VLOOKUP(A93,[1]image_features!$B$1:$L$286,11,FALSE)</f>
        <v xml:space="preserve"> centre </v>
      </c>
      <c r="Y93" t="str">
        <f t="shared" si="5"/>
        <v>face_not_found+ car found</v>
      </c>
    </row>
    <row r="94" spans="1:25" x14ac:dyDescent="0.25">
      <c r="A94">
        <v>66193222</v>
      </c>
      <c r="B94">
        <v>59955</v>
      </c>
      <c r="C94">
        <v>28584</v>
      </c>
      <c r="D94">
        <v>24124</v>
      </c>
      <c r="E94">
        <v>26</v>
      </c>
      <c r="F94">
        <v>12</v>
      </c>
      <c r="G94">
        <v>21</v>
      </c>
      <c r="H94">
        <v>9</v>
      </c>
      <c r="I94">
        <v>40</v>
      </c>
      <c r="J94">
        <v>19</v>
      </c>
      <c r="K94">
        <f t="shared" si="3"/>
        <v>61</v>
      </c>
      <c r="L94">
        <f t="shared" si="3"/>
        <v>28</v>
      </c>
      <c r="M94">
        <v>1040738.37704432</v>
      </c>
      <c r="N94">
        <v>120.87694887000001</v>
      </c>
      <c r="O94">
        <v>83.233348320000005</v>
      </c>
      <c r="P94">
        <f>VLOOKUP(A94,[1]image_features!$B$1:$L$286,9,)</f>
        <v>300</v>
      </c>
      <c r="Q94">
        <f>VLOOKUP(A94,[1]image_features!$B$1:$L$286,10,)</f>
        <v>600</v>
      </c>
      <c r="R94" t="str">
        <f t="shared" si="4"/>
        <v>300x600</v>
      </c>
      <c r="S94" t="str">
        <f>VLOOKUP(A94,[1]image_features!$B$1:$L$286,4,FALSE)</f>
        <v>static</v>
      </c>
      <c r="T94">
        <f>VLOOKUP(A94,[1]image_features!$B$1:$L$286,5,FALSE)</f>
        <v>0</v>
      </c>
      <c r="U94" t="str">
        <f>VLOOKUP(A94,[1]image_features!$B$1:$L$286,8,FALSE)</f>
        <v xml:space="preserve"> yellow</v>
      </c>
      <c r="V94" t="str">
        <f>VLOOKUP(A94,[1]image_features!$B$1:$L$286,6,FALSE)</f>
        <v xml:space="preserve"> car found</v>
      </c>
      <c r="W94" t="str">
        <f>VLOOKUP(A94,[1]image_features!$B$1:$L$286,7,FALSE)</f>
        <v>face_not_found</v>
      </c>
      <c r="X94" t="str">
        <f>VLOOKUP(A94,[1]image_features!$B$1:$L$286,11,FALSE)</f>
        <v xml:space="preserve"> centre </v>
      </c>
      <c r="Y94" t="str">
        <f t="shared" si="5"/>
        <v>face_not_found+ car found</v>
      </c>
    </row>
    <row r="95" spans="1:25" x14ac:dyDescent="0.25">
      <c r="A95">
        <v>65399641</v>
      </c>
      <c r="B95">
        <v>40142</v>
      </c>
      <c r="C95">
        <v>12500</v>
      </c>
      <c r="D95">
        <v>20964</v>
      </c>
      <c r="E95">
        <v>36</v>
      </c>
      <c r="F95">
        <v>7</v>
      </c>
      <c r="G95">
        <v>0</v>
      </c>
      <c r="H95">
        <v>0</v>
      </c>
      <c r="I95">
        <v>0</v>
      </c>
      <c r="J95">
        <v>0</v>
      </c>
      <c r="K95">
        <f t="shared" si="3"/>
        <v>0</v>
      </c>
      <c r="L95">
        <f t="shared" si="3"/>
        <v>0</v>
      </c>
      <c r="M95">
        <v>395324.66807136999</v>
      </c>
      <c r="N95">
        <v>3.7993696300000002</v>
      </c>
      <c r="O95">
        <v>4.3174260599999998</v>
      </c>
      <c r="P95">
        <f>VLOOKUP(A95,[1]image_features!$B$1:$L$286,9,)</f>
        <v>300</v>
      </c>
      <c r="Q95">
        <f>VLOOKUP(A95,[1]image_features!$B$1:$L$286,10,)</f>
        <v>250</v>
      </c>
      <c r="R95" t="str">
        <f t="shared" si="4"/>
        <v>300x250</v>
      </c>
      <c r="S95" t="str">
        <f>VLOOKUP(A95,[1]image_features!$B$1:$L$286,4,FALSE)</f>
        <v>static</v>
      </c>
      <c r="T95">
        <f>VLOOKUP(A95,[1]image_features!$B$1:$L$286,5,FALSE)</f>
        <v>0</v>
      </c>
      <c r="U95" t="str">
        <f>VLOOKUP(A95,[1]image_features!$B$1:$L$286,8,FALSE)</f>
        <v xml:space="preserve"> purple</v>
      </c>
      <c r="V95" t="str">
        <f>VLOOKUP(A95,[1]image_features!$B$1:$L$286,6,FALSE)</f>
        <v xml:space="preserve"> car not found</v>
      </c>
      <c r="W95" t="str">
        <f>VLOOKUP(A95,[1]image_features!$B$1:$L$286,7,FALSE)</f>
        <v>face_not_found</v>
      </c>
      <c r="X95" t="e">
        <f>VLOOKUP(A95,[1]image_features!$B$1:$L$286,11,FALSE)</f>
        <v>#N/A</v>
      </c>
      <c r="Y95" t="str">
        <f t="shared" si="5"/>
        <v>face_not_found+ car not found</v>
      </c>
    </row>
    <row r="96" spans="1:25" x14ac:dyDescent="0.25">
      <c r="A96">
        <v>67664853</v>
      </c>
      <c r="B96">
        <v>35980</v>
      </c>
      <c r="C96">
        <v>18842</v>
      </c>
      <c r="D96">
        <v>7936</v>
      </c>
      <c r="E96">
        <v>56</v>
      </c>
      <c r="F96">
        <v>2</v>
      </c>
      <c r="G96">
        <v>0</v>
      </c>
      <c r="H96">
        <v>0</v>
      </c>
      <c r="I96">
        <v>0</v>
      </c>
      <c r="J96">
        <v>0</v>
      </c>
      <c r="K96">
        <f t="shared" si="3"/>
        <v>0</v>
      </c>
      <c r="L96">
        <f t="shared" si="3"/>
        <v>0</v>
      </c>
      <c r="M96">
        <v>1368933.9201980699</v>
      </c>
      <c r="N96">
        <v>15.19131702</v>
      </c>
      <c r="O96">
        <v>4.8450045599999996</v>
      </c>
      <c r="P96">
        <f>VLOOKUP(A96,[1]image_features!$B$1:$L$286,9,)</f>
        <v>160</v>
      </c>
      <c r="Q96">
        <f>VLOOKUP(A96,[1]image_features!$B$1:$L$286,10,)</f>
        <v>600</v>
      </c>
      <c r="R96" t="str">
        <f t="shared" si="4"/>
        <v>160x600</v>
      </c>
      <c r="S96" t="str">
        <f>VLOOKUP(A96,[1]image_features!$B$1:$L$286,4,FALSE)</f>
        <v>static</v>
      </c>
      <c r="T96">
        <f>VLOOKUP(A96,[1]image_features!$B$1:$L$286,5,FALSE)</f>
        <v>0</v>
      </c>
      <c r="U96" t="str">
        <f>VLOOKUP(A96,[1]image_features!$B$1:$L$286,8,FALSE)</f>
        <v xml:space="preserve"> olive</v>
      </c>
      <c r="V96" t="str">
        <f>VLOOKUP(A96,[1]image_features!$B$1:$L$286,6,FALSE)</f>
        <v xml:space="preserve"> car not found</v>
      </c>
      <c r="W96" t="str">
        <f>VLOOKUP(A96,[1]image_features!$B$1:$L$286,7,FALSE)</f>
        <v>face_not_found</v>
      </c>
      <c r="X96" t="str">
        <f>VLOOKUP(A96,[1]image_features!$B$1:$L$286,11,FALSE)</f>
        <v xml:space="preserve"> south east </v>
      </c>
      <c r="Y96" t="str">
        <f t="shared" si="5"/>
        <v>face_not_found+ car not found</v>
      </c>
    </row>
    <row r="97" spans="1:25" x14ac:dyDescent="0.25">
      <c r="A97">
        <v>67664859</v>
      </c>
      <c r="B97">
        <v>5840</v>
      </c>
      <c r="C97">
        <v>1383</v>
      </c>
      <c r="D97">
        <v>1475</v>
      </c>
      <c r="E97">
        <v>2</v>
      </c>
      <c r="F97">
        <v>1</v>
      </c>
      <c r="G97">
        <v>0</v>
      </c>
      <c r="H97">
        <v>0</v>
      </c>
      <c r="I97">
        <v>0</v>
      </c>
      <c r="J97">
        <v>0</v>
      </c>
      <c r="K97">
        <f t="shared" si="3"/>
        <v>0</v>
      </c>
      <c r="L97">
        <f t="shared" si="3"/>
        <v>0</v>
      </c>
      <c r="M97">
        <v>44543.035215490003</v>
      </c>
      <c r="N97">
        <v>0.32366441000000001</v>
      </c>
      <c r="O97">
        <v>0.30928440000000001</v>
      </c>
      <c r="P97">
        <f>VLOOKUP(A97,[1]image_features!$B$1:$L$286,9,)</f>
        <v>468</v>
      </c>
      <c r="Q97">
        <f>VLOOKUP(A97,[1]image_features!$B$1:$L$286,10,)</f>
        <v>60</v>
      </c>
      <c r="R97" t="str">
        <f t="shared" si="4"/>
        <v>468x60</v>
      </c>
      <c r="S97" t="str">
        <f>VLOOKUP(A97,[1]image_features!$B$1:$L$286,4,FALSE)</f>
        <v xml:space="preserve">dynamic </v>
      </c>
      <c r="T97">
        <f>VLOOKUP(A97,[1]image_features!$B$1:$L$286,5,FALSE)</f>
        <v>6500</v>
      </c>
      <c r="U97" t="e">
        <f>VLOOKUP(A97,[1]image_features!$B$1:$L$286,8,FALSE)</f>
        <v>#N/A</v>
      </c>
      <c r="V97" t="e">
        <f>VLOOKUP(A97,[1]image_features!$B$1:$L$286,6,FALSE)</f>
        <v>#N/A</v>
      </c>
      <c r="W97" t="str">
        <f>VLOOKUP(A97,[1]image_features!$B$1:$L$286,7,FALSE)</f>
        <v>face_not_found</v>
      </c>
      <c r="X97" t="e">
        <f>VLOOKUP(A97,[1]image_features!$B$1:$L$286,11,FALSE)</f>
        <v>#N/A</v>
      </c>
      <c r="Y97" t="e">
        <f t="shared" si="5"/>
        <v>#N/A</v>
      </c>
    </row>
    <row r="98" spans="1:25" x14ac:dyDescent="0.25">
      <c r="A98">
        <v>55361024</v>
      </c>
      <c r="B98">
        <v>174739</v>
      </c>
      <c r="C98">
        <v>66264</v>
      </c>
      <c r="D98">
        <v>91039</v>
      </c>
      <c r="E98">
        <v>29</v>
      </c>
      <c r="F98">
        <v>13</v>
      </c>
      <c r="G98">
        <v>15</v>
      </c>
      <c r="H98">
        <v>7</v>
      </c>
      <c r="I98">
        <v>13</v>
      </c>
      <c r="J98">
        <v>17</v>
      </c>
      <c r="K98">
        <f t="shared" si="3"/>
        <v>28</v>
      </c>
      <c r="L98">
        <f t="shared" si="3"/>
        <v>24</v>
      </c>
      <c r="M98">
        <v>1418878.6759526499</v>
      </c>
      <c r="N98">
        <v>99.304196989999994</v>
      </c>
      <c r="O98">
        <v>120.92431755</v>
      </c>
      <c r="P98">
        <f>VLOOKUP(A98,[1]image_features!$B$1:$L$286,9,)</f>
        <v>300</v>
      </c>
      <c r="Q98">
        <f>VLOOKUP(A98,[1]image_features!$B$1:$L$286,10,)</f>
        <v>600</v>
      </c>
      <c r="R98" t="str">
        <f t="shared" si="4"/>
        <v>300x600</v>
      </c>
      <c r="S98" t="str">
        <f>VLOOKUP(A98,[1]image_features!$B$1:$L$286,4,FALSE)</f>
        <v>static</v>
      </c>
      <c r="T98">
        <f>VLOOKUP(A98,[1]image_features!$B$1:$L$286,5,FALSE)</f>
        <v>0</v>
      </c>
      <c r="U98" t="str">
        <f>VLOOKUP(A98,[1]image_features!$B$1:$L$286,8,FALSE)</f>
        <v xml:space="preserve"> yellow</v>
      </c>
      <c r="V98" t="str">
        <f>VLOOKUP(A98,[1]image_features!$B$1:$L$286,6,FALSE)</f>
        <v xml:space="preserve"> car not found</v>
      </c>
      <c r="W98" t="str">
        <f>VLOOKUP(A98,[1]image_features!$B$1:$L$286,7,FALSE)</f>
        <v>face_not_found</v>
      </c>
      <c r="X98" t="str">
        <f>VLOOKUP(A98,[1]image_features!$B$1:$L$286,11,FALSE)</f>
        <v>north</v>
      </c>
      <c r="Y98" t="str">
        <f t="shared" si="5"/>
        <v>face_not_found+ car not found</v>
      </c>
    </row>
    <row r="99" spans="1:25" x14ac:dyDescent="0.25">
      <c r="A99">
        <v>55360874</v>
      </c>
      <c r="B99">
        <v>74899</v>
      </c>
      <c r="C99">
        <v>30175</v>
      </c>
      <c r="D99">
        <v>37454</v>
      </c>
      <c r="E99">
        <v>12</v>
      </c>
      <c r="F99">
        <v>10</v>
      </c>
      <c r="G99">
        <v>5</v>
      </c>
      <c r="H99">
        <v>5</v>
      </c>
      <c r="I99">
        <v>4</v>
      </c>
      <c r="J99">
        <v>5</v>
      </c>
      <c r="K99">
        <f t="shared" si="3"/>
        <v>9</v>
      </c>
      <c r="L99">
        <f t="shared" si="3"/>
        <v>10</v>
      </c>
      <c r="M99">
        <v>576859.76815162995</v>
      </c>
      <c r="N99">
        <v>48.460946380000003</v>
      </c>
      <c r="O99">
        <v>52.603340510000002</v>
      </c>
      <c r="P99">
        <f>VLOOKUP(A99,[1]image_features!$B$1:$L$286,9,)</f>
        <v>300</v>
      </c>
      <c r="Q99">
        <f>VLOOKUP(A99,[1]image_features!$B$1:$L$286,10,)</f>
        <v>600</v>
      </c>
      <c r="R99" t="str">
        <f t="shared" si="4"/>
        <v>300x600</v>
      </c>
      <c r="S99" t="str">
        <f>VLOOKUP(A99,[1]image_features!$B$1:$L$286,4,FALSE)</f>
        <v>static</v>
      </c>
      <c r="T99">
        <f>VLOOKUP(A99,[1]image_features!$B$1:$L$286,5,FALSE)</f>
        <v>0</v>
      </c>
      <c r="U99" t="str">
        <f>VLOOKUP(A99,[1]image_features!$B$1:$L$286,8,FALSE)</f>
        <v xml:space="preserve"> yellow</v>
      </c>
      <c r="V99" t="str">
        <f>VLOOKUP(A99,[1]image_features!$B$1:$L$286,6,FALSE)</f>
        <v xml:space="preserve"> car found</v>
      </c>
      <c r="W99" t="str">
        <f>VLOOKUP(A99,[1]image_features!$B$1:$L$286,7,FALSE)</f>
        <v>face_not_found</v>
      </c>
      <c r="X99" t="str">
        <f>VLOOKUP(A99,[1]image_features!$B$1:$L$286,11,FALSE)</f>
        <v xml:space="preserve"> centre </v>
      </c>
      <c r="Y99" t="str">
        <f t="shared" si="5"/>
        <v>face_not_found+ car found</v>
      </c>
    </row>
    <row r="100" spans="1:25" x14ac:dyDescent="0.25">
      <c r="A100">
        <v>63841816</v>
      </c>
      <c r="B100">
        <v>285019</v>
      </c>
      <c r="C100">
        <v>88310</v>
      </c>
      <c r="D100">
        <v>130102</v>
      </c>
      <c r="E100">
        <v>128</v>
      </c>
      <c r="F100">
        <v>9</v>
      </c>
      <c r="G100">
        <v>108</v>
      </c>
      <c r="H100">
        <v>7</v>
      </c>
      <c r="I100">
        <v>5</v>
      </c>
      <c r="J100">
        <v>3</v>
      </c>
      <c r="K100">
        <f t="shared" si="3"/>
        <v>113</v>
      </c>
      <c r="L100">
        <f t="shared" si="3"/>
        <v>10</v>
      </c>
      <c r="M100">
        <v>1020367.32008463</v>
      </c>
      <c r="N100">
        <v>234.14952837999999</v>
      </c>
      <c r="O100">
        <v>296.69808253999997</v>
      </c>
      <c r="P100">
        <f>VLOOKUP(A100,[1]image_features!$B$1:$L$286,9,)</f>
        <v>320</v>
      </c>
      <c r="Q100">
        <f>VLOOKUP(A100,[1]image_features!$B$1:$L$286,10,)</f>
        <v>50</v>
      </c>
      <c r="R100" t="str">
        <f t="shared" si="4"/>
        <v>320x50</v>
      </c>
      <c r="S100" t="str">
        <f>VLOOKUP(A100,[1]image_features!$B$1:$L$286,4,FALSE)</f>
        <v xml:space="preserve">dynamic </v>
      </c>
      <c r="T100">
        <f>VLOOKUP(A100,[1]image_features!$B$1:$L$286,5,FALSE)</f>
        <v>6000</v>
      </c>
      <c r="U100" t="e">
        <f>VLOOKUP(A100,[1]image_features!$B$1:$L$286,8,FALSE)</f>
        <v>#N/A</v>
      </c>
      <c r="V100" t="e">
        <f>VLOOKUP(A100,[1]image_features!$B$1:$L$286,6,FALSE)</f>
        <v>#N/A</v>
      </c>
      <c r="W100" t="str">
        <f>VLOOKUP(A100,[1]image_features!$B$1:$L$286,7,FALSE)</f>
        <v>face_not_found</v>
      </c>
      <c r="X100" t="e">
        <f>VLOOKUP(A100,[1]image_features!$B$1:$L$286,11,FALSE)</f>
        <v>#N/A</v>
      </c>
      <c r="Y100" t="e">
        <f t="shared" si="5"/>
        <v>#N/A</v>
      </c>
    </row>
    <row r="101" spans="1:25" x14ac:dyDescent="0.25">
      <c r="A101">
        <v>65399643</v>
      </c>
      <c r="B101">
        <v>43728</v>
      </c>
      <c r="C101">
        <v>12054</v>
      </c>
      <c r="D101">
        <v>26035</v>
      </c>
      <c r="E101">
        <v>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3"/>
        <v>0</v>
      </c>
      <c r="L101">
        <f t="shared" si="3"/>
        <v>0</v>
      </c>
      <c r="M101">
        <v>332979.90225535003</v>
      </c>
      <c r="N101">
        <v>1.99483454</v>
      </c>
      <c r="O101">
        <v>3.7279481699999999</v>
      </c>
      <c r="P101">
        <f>VLOOKUP(A101,[1]image_features!$B$1:$L$286,9,)</f>
        <v>728</v>
      </c>
      <c r="Q101">
        <f>VLOOKUP(A101,[1]image_features!$B$1:$L$286,10,)</f>
        <v>90</v>
      </c>
      <c r="R101" t="str">
        <f t="shared" si="4"/>
        <v>728x90</v>
      </c>
      <c r="S101" t="str">
        <f>VLOOKUP(A101,[1]image_features!$B$1:$L$286,4,FALSE)</f>
        <v>static</v>
      </c>
      <c r="T101">
        <f>VLOOKUP(A101,[1]image_features!$B$1:$L$286,5,FALSE)</f>
        <v>0</v>
      </c>
      <c r="U101" t="str">
        <f>VLOOKUP(A101,[1]image_features!$B$1:$L$286,8,FALSE)</f>
        <v xml:space="preserve"> teal</v>
      </c>
      <c r="V101" t="str">
        <f>VLOOKUP(A101,[1]image_features!$B$1:$L$286,6,FALSE)</f>
        <v xml:space="preserve"> car not found</v>
      </c>
      <c r="W101" t="str">
        <f>VLOOKUP(A101,[1]image_features!$B$1:$L$286,7,FALSE)</f>
        <v>face_not_found</v>
      </c>
      <c r="X101" t="str">
        <f>VLOOKUP(A101,[1]image_features!$B$1:$L$286,11,FALSE)</f>
        <v xml:space="preserve"> south east </v>
      </c>
      <c r="Y101" t="str">
        <f t="shared" si="5"/>
        <v>face_not_found+ car not found</v>
      </c>
    </row>
    <row r="102" spans="1:25" x14ac:dyDescent="0.25">
      <c r="A102">
        <v>66194779</v>
      </c>
      <c r="B102">
        <v>7654</v>
      </c>
      <c r="C102">
        <v>2582</v>
      </c>
      <c r="D102">
        <v>4321</v>
      </c>
      <c r="E102">
        <v>3</v>
      </c>
      <c r="F102">
        <v>0</v>
      </c>
      <c r="G102">
        <v>1</v>
      </c>
      <c r="H102">
        <v>0</v>
      </c>
      <c r="I102">
        <v>0</v>
      </c>
      <c r="J102">
        <v>0</v>
      </c>
      <c r="K102">
        <f t="shared" si="3"/>
        <v>1</v>
      </c>
      <c r="L102">
        <f t="shared" si="3"/>
        <v>0</v>
      </c>
      <c r="M102">
        <v>98913.894033730001</v>
      </c>
      <c r="N102">
        <v>6.4160252800000004</v>
      </c>
      <c r="O102">
        <v>7.5599733100000002</v>
      </c>
      <c r="P102">
        <f>VLOOKUP(A102,[1]image_features!$B$1:$L$286,9,)</f>
        <v>970</v>
      </c>
      <c r="Q102">
        <f>VLOOKUP(A102,[1]image_features!$B$1:$L$286,10,)</f>
        <v>250</v>
      </c>
      <c r="R102" t="str">
        <f t="shared" si="4"/>
        <v>970x250</v>
      </c>
      <c r="S102" t="str">
        <f>VLOOKUP(A102,[1]image_features!$B$1:$L$286,4,FALSE)</f>
        <v>static</v>
      </c>
      <c r="T102">
        <f>VLOOKUP(A102,[1]image_features!$B$1:$L$286,5,FALSE)</f>
        <v>0</v>
      </c>
      <c r="U102" t="str">
        <f>VLOOKUP(A102,[1]image_features!$B$1:$L$286,8,FALSE)</f>
        <v xml:space="preserve"> yellow</v>
      </c>
      <c r="V102" t="str">
        <f>VLOOKUP(A102,[1]image_features!$B$1:$L$286,6,FALSE)</f>
        <v xml:space="preserve"> car found</v>
      </c>
      <c r="W102" t="str">
        <f>VLOOKUP(A102,[1]image_features!$B$1:$L$286,7,FALSE)</f>
        <v>face_not_found</v>
      </c>
      <c r="X102" t="str">
        <f>VLOOKUP(A102,[1]image_features!$B$1:$L$286,11,FALSE)</f>
        <v xml:space="preserve"> centre </v>
      </c>
      <c r="Y102" t="str">
        <f t="shared" si="5"/>
        <v>face_not_found+ car found</v>
      </c>
    </row>
    <row r="103" spans="1:25" x14ac:dyDescent="0.25">
      <c r="A103">
        <v>55360142</v>
      </c>
      <c r="B103">
        <v>9285563</v>
      </c>
      <c r="C103">
        <v>1149513</v>
      </c>
      <c r="D103">
        <v>975116</v>
      </c>
      <c r="E103">
        <v>2274</v>
      </c>
      <c r="F103">
        <v>683</v>
      </c>
      <c r="G103">
        <v>1215</v>
      </c>
      <c r="H103">
        <v>354</v>
      </c>
      <c r="I103">
        <v>88</v>
      </c>
      <c r="J103">
        <v>65</v>
      </c>
      <c r="K103">
        <f t="shared" si="3"/>
        <v>1303</v>
      </c>
      <c r="L103">
        <f t="shared" si="3"/>
        <v>419</v>
      </c>
      <c r="M103">
        <v>12391515.4083781</v>
      </c>
      <c r="N103">
        <v>1140.83897845</v>
      </c>
      <c r="O103">
        <v>997.47415126999999</v>
      </c>
      <c r="P103">
        <f>VLOOKUP(A103,[1]image_features!$B$1:$L$286,9,)</f>
        <v>320</v>
      </c>
      <c r="Q103">
        <f>VLOOKUP(A103,[1]image_features!$B$1:$L$286,10,)</f>
        <v>50</v>
      </c>
      <c r="R103" t="str">
        <f t="shared" si="4"/>
        <v>320x50</v>
      </c>
      <c r="S103" t="str">
        <f>VLOOKUP(A103,[1]image_features!$B$1:$L$286,4,FALSE)</f>
        <v>static</v>
      </c>
      <c r="T103">
        <f>VLOOKUP(A103,[1]image_features!$B$1:$L$286,5,FALSE)</f>
        <v>0</v>
      </c>
      <c r="U103" t="str">
        <f>VLOOKUP(A103,[1]image_features!$B$1:$L$286,8,FALSE)</f>
        <v xml:space="preserve"> black</v>
      </c>
      <c r="V103" t="str">
        <f>VLOOKUP(A103,[1]image_features!$B$1:$L$286,6,FALSE)</f>
        <v xml:space="preserve"> car not found</v>
      </c>
      <c r="W103" t="str">
        <f>VLOOKUP(A103,[1]image_features!$B$1:$L$286,7,FALSE)</f>
        <v>face_not_found</v>
      </c>
      <c r="X103" t="str">
        <f>VLOOKUP(A103,[1]image_features!$B$1:$L$286,11,FALSE)</f>
        <v xml:space="preserve"> north east </v>
      </c>
      <c r="Y103" t="str">
        <f t="shared" si="5"/>
        <v>face_not_found+ car not found</v>
      </c>
    </row>
    <row r="104" spans="1:25" x14ac:dyDescent="0.25">
      <c r="A104">
        <v>65275020</v>
      </c>
      <c r="B104">
        <v>395311</v>
      </c>
      <c r="C104">
        <v>96546</v>
      </c>
      <c r="D104">
        <v>78258</v>
      </c>
      <c r="E104">
        <v>124</v>
      </c>
      <c r="F104">
        <v>15</v>
      </c>
      <c r="G104">
        <v>0</v>
      </c>
      <c r="H104">
        <v>0</v>
      </c>
      <c r="I104">
        <v>0</v>
      </c>
      <c r="J104">
        <v>0</v>
      </c>
      <c r="K104">
        <f t="shared" si="3"/>
        <v>0</v>
      </c>
      <c r="L104">
        <f t="shared" si="3"/>
        <v>0</v>
      </c>
      <c r="M104">
        <v>653917.06788654998</v>
      </c>
      <c r="N104">
        <v>62.294933540000002</v>
      </c>
      <c r="O104">
        <v>38.924312270000001</v>
      </c>
      <c r="P104">
        <f>VLOOKUP(A104,[1]image_features!$B$1:$L$286,9,)</f>
        <v>300</v>
      </c>
      <c r="Q104">
        <f>VLOOKUP(A104,[1]image_features!$B$1:$L$286,10,)</f>
        <v>250</v>
      </c>
      <c r="R104" t="str">
        <f t="shared" si="4"/>
        <v>300x250</v>
      </c>
      <c r="S104" t="str">
        <f>VLOOKUP(A104,[1]image_features!$B$1:$L$286,4,FALSE)</f>
        <v>static</v>
      </c>
      <c r="T104">
        <f>VLOOKUP(A104,[1]image_features!$B$1:$L$286,5,FALSE)</f>
        <v>0</v>
      </c>
      <c r="U104" t="str">
        <f>VLOOKUP(A104,[1]image_features!$B$1:$L$286,8,FALSE)</f>
        <v xml:space="preserve"> teal</v>
      </c>
      <c r="V104" t="str">
        <f>VLOOKUP(A104,[1]image_features!$B$1:$L$286,6,FALSE)</f>
        <v xml:space="preserve"> car not found</v>
      </c>
      <c r="W104" t="str">
        <f>VLOOKUP(A104,[1]image_features!$B$1:$L$286,7,FALSE)</f>
        <v>face_not_found</v>
      </c>
      <c r="X104" t="str">
        <f>VLOOKUP(A104,[1]image_features!$B$1:$L$286,11,FALSE)</f>
        <v xml:space="preserve"> north </v>
      </c>
      <c r="Y104" t="str">
        <f t="shared" si="5"/>
        <v>face_not_found+ car not found</v>
      </c>
    </row>
    <row r="105" spans="1:25" x14ac:dyDescent="0.25">
      <c r="A105">
        <v>65275420</v>
      </c>
      <c r="B105">
        <v>323564</v>
      </c>
      <c r="C105">
        <v>64928</v>
      </c>
      <c r="D105">
        <v>54635</v>
      </c>
      <c r="E105">
        <v>64</v>
      </c>
      <c r="F105">
        <v>9</v>
      </c>
      <c r="G105">
        <v>0</v>
      </c>
      <c r="H105">
        <v>0</v>
      </c>
      <c r="I105">
        <v>0</v>
      </c>
      <c r="J105">
        <v>0</v>
      </c>
      <c r="K105">
        <f t="shared" si="3"/>
        <v>0</v>
      </c>
      <c r="L105">
        <f t="shared" si="3"/>
        <v>0</v>
      </c>
      <c r="M105">
        <v>733987.16838077002</v>
      </c>
      <c r="N105">
        <v>47.555979829999998</v>
      </c>
      <c r="O105">
        <v>30.187367559999998</v>
      </c>
      <c r="P105">
        <f>VLOOKUP(A105,[1]image_features!$B$1:$L$286,9,)</f>
        <v>300</v>
      </c>
      <c r="Q105">
        <f>VLOOKUP(A105,[1]image_features!$B$1:$L$286,10,)</f>
        <v>250</v>
      </c>
      <c r="R105" t="str">
        <f t="shared" si="4"/>
        <v>300x250</v>
      </c>
      <c r="S105" t="str">
        <f>VLOOKUP(A105,[1]image_features!$B$1:$L$286,4,FALSE)</f>
        <v>static</v>
      </c>
      <c r="T105">
        <f>VLOOKUP(A105,[1]image_features!$B$1:$L$286,5,FALSE)</f>
        <v>0</v>
      </c>
      <c r="U105" t="str">
        <f>VLOOKUP(A105,[1]image_features!$B$1:$L$286,8,FALSE)</f>
        <v xml:space="preserve"> teal</v>
      </c>
      <c r="V105" t="str">
        <f>VLOOKUP(A105,[1]image_features!$B$1:$L$286,6,FALSE)</f>
        <v xml:space="preserve"> car not found</v>
      </c>
      <c r="W105" t="str">
        <f>VLOOKUP(A105,[1]image_features!$B$1:$L$286,7,FALSE)</f>
        <v>face_not_found</v>
      </c>
      <c r="X105" t="str">
        <f>VLOOKUP(A105,[1]image_features!$B$1:$L$286,11,FALSE)</f>
        <v xml:space="preserve"> north </v>
      </c>
      <c r="Y105" t="str">
        <f t="shared" si="5"/>
        <v>face_not_found+ car not found</v>
      </c>
    </row>
    <row r="106" spans="1:25" x14ac:dyDescent="0.25">
      <c r="A106">
        <v>65851566</v>
      </c>
      <c r="B106">
        <v>2747</v>
      </c>
      <c r="C106">
        <v>1585</v>
      </c>
      <c r="D106">
        <v>1083</v>
      </c>
      <c r="E106">
        <v>14</v>
      </c>
      <c r="F106">
        <v>0</v>
      </c>
      <c r="G106">
        <v>29</v>
      </c>
      <c r="H106">
        <v>0</v>
      </c>
      <c r="I106">
        <v>29</v>
      </c>
      <c r="J106">
        <v>7</v>
      </c>
      <c r="K106">
        <f t="shared" si="3"/>
        <v>58</v>
      </c>
      <c r="L106">
        <f t="shared" si="3"/>
        <v>7</v>
      </c>
      <c r="M106">
        <v>27024.13397902</v>
      </c>
      <c r="N106">
        <v>1.9624879099999999</v>
      </c>
      <c r="O106">
        <v>1.18007989</v>
      </c>
      <c r="P106">
        <f>VLOOKUP(A106,[1]image_features!$B$1:$L$286,9,)</f>
        <v>970</v>
      </c>
      <c r="Q106">
        <f>VLOOKUP(A106,[1]image_features!$B$1:$L$286,10,)</f>
        <v>250</v>
      </c>
      <c r="R106" t="str">
        <f t="shared" si="4"/>
        <v>970x250</v>
      </c>
      <c r="S106" t="str">
        <f>VLOOKUP(A106,[1]image_features!$B$1:$L$286,4,FALSE)</f>
        <v>static</v>
      </c>
      <c r="T106">
        <f>VLOOKUP(A106,[1]image_features!$B$1:$L$286,5,FALSE)</f>
        <v>0</v>
      </c>
      <c r="U106" t="str">
        <f>VLOOKUP(A106,[1]image_features!$B$1:$L$286,8,FALSE)</f>
        <v xml:space="preserve"> cyan</v>
      </c>
      <c r="V106" t="str">
        <f>VLOOKUP(A106,[1]image_features!$B$1:$L$286,6,FALSE)</f>
        <v xml:space="preserve"> car found</v>
      </c>
      <c r="W106" t="str">
        <f>VLOOKUP(A106,[1]image_features!$B$1:$L$286,7,FALSE)</f>
        <v>face_not_found</v>
      </c>
      <c r="X106" t="str">
        <f>VLOOKUP(A106,[1]image_features!$B$1:$L$286,11,FALSE)</f>
        <v>northwest</v>
      </c>
      <c r="Y106" t="str">
        <f t="shared" si="5"/>
        <v>face_not_found+ car found</v>
      </c>
    </row>
    <row r="107" spans="1:25" x14ac:dyDescent="0.25">
      <c r="A107">
        <v>66192263</v>
      </c>
      <c r="B107">
        <v>248095</v>
      </c>
      <c r="C107">
        <v>63835</v>
      </c>
      <c r="D107">
        <v>156440</v>
      </c>
      <c r="E107">
        <v>19</v>
      </c>
      <c r="F107">
        <v>2</v>
      </c>
      <c r="G107">
        <v>22</v>
      </c>
      <c r="H107">
        <v>0</v>
      </c>
      <c r="I107">
        <v>12</v>
      </c>
      <c r="J107">
        <v>73</v>
      </c>
      <c r="K107">
        <f t="shared" si="3"/>
        <v>34</v>
      </c>
      <c r="L107">
        <f t="shared" si="3"/>
        <v>73</v>
      </c>
      <c r="M107">
        <v>1768824.40922537</v>
      </c>
      <c r="N107">
        <v>135.11515051999999</v>
      </c>
      <c r="O107">
        <v>334.7306724</v>
      </c>
      <c r="P107">
        <f>VLOOKUP(A107,[1]image_features!$B$1:$L$286,9,)</f>
        <v>728</v>
      </c>
      <c r="Q107">
        <f>VLOOKUP(A107,[1]image_features!$B$1:$L$286,10,)</f>
        <v>90</v>
      </c>
      <c r="R107" t="str">
        <f t="shared" si="4"/>
        <v>728x90</v>
      </c>
      <c r="S107" t="str">
        <f>VLOOKUP(A107,[1]image_features!$B$1:$L$286,4,FALSE)</f>
        <v>static</v>
      </c>
      <c r="T107">
        <f>VLOOKUP(A107,[1]image_features!$B$1:$L$286,5,FALSE)</f>
        <v>0</v>
      </c>
      <c r="U107" t="str">
        <f>VLOOKUP(A107,[1]image_features!$B$1:$L$286,8,FALSE)</f>
        <v xml:space="preserve"> yellow</v>
      </c>
      <c r="V107" t="str">
        <f>VLOOKUP(A107,[1]image_features!$B$1:$L$286,6,FALSE)</f>
        <v xml:space="preserve"> car not found</v>
      </c>
      <c r="W107" t="str">
        <f>VLOOKUP(A107,[1]image_features!$B$1:$L$286,7,FALSE)</f>
        <v>face_not_found</v>
      </c>
      <c r="X107" t="str">
        <f>VLOOKUP(A107,[1]image_features!$B$1:$L$286,11,FALSE)</f>
        <v xml:space="preserve"> north </v>
      </c>
      <c r="Y107" t="str">
        <f t="shared" si="5"/>
        <v>face_not_found+ car not found</v>
      </c>
    </row>
    <row r="108" spans="1:25" x14ac:dyDescent="0.25">
      <c r="A108">
        <v>66193111</v>
      </c>
      <c r="B108">
        <v>65061</v>
      </c>
      <c r="C108">
        <v>26414</v>
      </c>
      <c r="D108">
        <v>31708</v>
      </c>
      <c r="E108">
        <v>6</v>
      </c>
      <c r="F108">
        <v>0</v>
      </c>
      <c r="G108">
        <v>5</v>
      </c>
      <c r="H108">
        <v>0</v>
      </c>
      <c r="I108">
        <v>1</v>
      </c>
      <c r="J108">
        <v>0</v>
      </c>
      <c r="K108">
        <f t="shared" si="3"/>
        <v>6</v>
      </c>
      <c r="L108">
        <f t="shared" si="3"/>
        <v>0</v>
      </c>
      <c r="M108">
        <v>524977.86215991003</v>
      </c>
      <c r="N108">
        <v>47.166648000000002</v>
      </c>
      <c r="O108">
        <v>53.266234539999999</v>
      </c>
      <c r="P108">
        <f>VLOOKUP(A108,[1]image_features!$B$1:$L$286,9,)</f>
        <v>300</v>
      </c>
      <c r="Q108">
        <f>VLOOKUP(A108,[1]image_features!$B$1:$L$286,10,)</f>
        <v>600</v>
      </c>
      <c r="R108" t="str">
        <f t="shared" si="4"/>
        <v>300x600</v>
      </c>
      <c r="S108" t="str">
        <f>VLOOKUP(A108,[1]image_features!$B$1:$L$286,4,FALSE)</f>
        <v>static</v>
      </c>
      <c r="T108">
        <f>VLOOKUP(A108,[1]image_features!$B$1:$L$286,5,FALSE)</f>
        <v>0</v>
      </c>
      <c r="U108" t="str">
        <f>VLOOKUP(A108,[1]image_features!$B$1:$L$286,8,FALSE)</f>
        <v xml:space="preserve"> yellow</v>
      </c>
      <c r="V108" t="str">
        <f>VLOOKUP(A108,[1]image_features!$B$1:$L$286,6,FALSE)</f>
        <v xml:space="preserve"> car found</v>
      </c>
      <c r="W108" t="str">
        <f>VLOOKUP(A108,[1]image_features!$B$1:$L$286,7,FALSE)</f>
        <v>face_not_found</v>
      </c>
      <c r="X108" t="str">
        <f>VLOOKUP(A108,[1]image_features!$B$1:$L$286,11,FALSE)</f>
        <v xml:space="preserve"> centre </v>
      </c>
      <c r="Y108" t="str">
        <f t="shared" si="5"/>
        <v>face_not_found+ car found</v>
      </c>
    </row>
    <row r="109" spans="1:25" x14ac:dyDescent="0.25">
      <c r="A109">
        <v>66194860</v>
      </c>
      <c r="B109">
        <v>22380</v>
      </c>
      <c r="C109">
        <v>7103</v>
      </c>
      <c r="D109">
        <v>13121</v>
      </c>
      <c r="E109">
        <v>9</v>
      </c>
      <c r="F109">
        <v>1</v>
      </c>
      <c r="G109">
        <v>5</v>
      </c>
      <c r="H109">
        <v>1</v>
      </c>
      <c r="I109">
        <v>1</v>
      </c>
      <c r="J109">
        <v>1</v>
      </c>
      <c r="K109">
        <f t="shared" si="3"/>
        <v>6</v>
      </c>
      <c r="L109">
        <f t="shared" si="3"/>
        <v>2</v>
      </c>
      <c r="M109">
        <v>169600.42744917999</v>
      </c>
      <c r="N109">
        <v>12.869746879999999</v>
      </c>
      <c r="O109">
        <v>22.217126400000001</v>
      </c>
      <c r="P109">
        <f>VLOOKUP(A109,[1]image_features!$B$1:$L$286,9,)</f>
        <v>970</v>
      </c>
      <c r="Q109">
        <f>VLOOKUP(A109,[1]image_features!$B$1:$L$286,10,)</f>
        <v>250</v>
      </c>
      <c r="R109" t="str">
        <f t="shared" si="4"/>
        <v>970x250</v>
      </c>
      <c r="S109" t="str">
        <f>VLOOKUP(A109,[1]image_features!$B$1:$L$286,4,FALSE)</f>
        <v>static</v>
      </c>
      <c r="T109">
        <f>VLOOKUP(A109,[1]image_features!$B$1:$L$286,5,FALSE)</f>
        <v>0</v>
      </c>
      <c r="U109" t="str">
        <f>VLOOKUP(A109,[1]image_features!$B$1:$L$286,8,FALSE)</f>
        <v xml:space="preserve"> yellow</v>
      </c>
      <c r="V109" t="str">
        <f>VLOOKUP(A109,[1]image_features!$B$1:$L$286,6,FALSE)</f>
        <v xml:space="preserve"> car found</v>
      </c>
      <c r="W109" t="str">
        <f>VLOOKUP(A109,[1]image_features!$B$1:$L$286,7,FALSE)</f>
        <v>face_not_found</v>
      </c>
      <c r="X109" t="str">
        <f>VLOOKUP(A109,[1]image_features!$B$1:$L$286,11,FALSE)</f>
        <v xml:space="preserve"> centre </v>
      </c>
      <c r="Y109" t="str">
        <f t="shared" si="5"/>
        <v>face_not_found+ car found</v>
      </c>
    </row>
    <row r="110" spans="1:25" x14ac:dyDescent="0.25">
      <c r="A110">
        <v>66194772</v>
      </c>
      <c r="B110">
        <v>30211</v>
      </c>
      <c r="C110">
        <v>11885</v>
      </c>
      <c r="D110">
        <v>15037</v>
      </c>
      <c r="E110">
        <v>10</v>
      </c>
      <c r="F110">
        <v>7</v>
      </c>
      <c r="G110">
        <v>10</v>
      </c>
      <c r="H110">
        <v>7</v>
      </c>
      <c r="I110">
        <v>0</v>
      </c>
      <c r="J110">
        <v>0</v>
      </c>
      <c r="K110">
        <f t="shared" si="3"/>
        <v>10</v>
      </c>
      <c r="L110">
        <f t="shared" si="3"/>
        <v>7</v>
      </c>
      <c r="M110">
        <v>240658.40235212</v>
      </c>
      <c r="N110">
        <v>20.220728940000001</v>
      </c>
      <c r="O110">
        <v>22.32762739</v>
      </c>
      <c r="P110">
        <f>VLOOKUP(A110,[1]image_features!$B$1:$L$286,9,)</f>
        <v>300</v>
      </c>
      <c r="Q110">
        <f>VLOOKUP(A110,[1]image_features!$B$1:$L$286,10,)</f>
        <v>600</v>
      </c>
      <c r="R110" t="str">
        <f t="shared" si="4"/>
        <v>300x600</v>
      </c>
      <c r="S110" t="str">
        <f>VLOOKUP(A110,[1]image_features!$B$1:$L$286,4,FALSE)</f>
        <v>static</v>
      </c>
      <c r="T110">
        <f>VLOOKUP(A110,[1]image_features!$B$1:$L$286,5,FALSE)</f>
        <v>0</v>
      </c>
      <c r="U110" t="str">
        <f>VLOOKUP(A110,[1]image_features!$B$1:$L$286,8,FALSE)</f>
        <v xml:space="preserve"> yellow</v>
      </c>
      <c r="V110" t="str">
        <f>VLOOKUP(A110,[1]image_features!$B$1:$L$286,6,FALSE)</f>
        <v xml:space="preserve"> car not found</v>
      </c>
      <c r="W110" t="str">
        <f>VLOOKUP(A110,[1]image_features!$B$1:$L$286,7,FALSE)</f>
        <v>face_not_found</v>
      </c>
      <c r="X110" t="str">
        <f>VLOOKUP(A110,[1]image_features!$B$1:$L$286,11,FALSE)</f>
        <v>north</v>
      </c>
      <c r="Y110" t="str">
        <f t="shared" si="5"/>
        <v>face_not_found+ car not found</v>
      </c>
    </row>
    <row r="111" spans="1:25" x14ac:dyDescent="0.25">
      <c r="A111">
        <v>66195037</v>
      </c>
      <c r="B111">
        <v>1286459</v>
      </c>
      <c r="C111">
        <v>393091</v>
      </c>
      <c r="D111">
        <v>508013</v>
      </c>
      <c r="E111">
        <v>381</v>
      </c>
      <c r="F111">
        <v>93</v>
      </c>
      <c r="G111">
        <v>256</v>
      </c>
      <c r="H111">
        <v>63</v>
      </c>
      <c r="I111">
        <v>466</v>
      </c>
      <c r="J111">
        <v>526</v>
      </c>
      <c r="K111">
        <f t="shared" si="3"/>
        <v>722</v>
      </c>
      <c r="L111">
        <f t="shared" si="3"/>
        <v>589</v>
      </c>
      <c r="M111">
        <v>17823033.910939202</v>
      </c>
      <c r="N111">
        <v>1142.49078758</v>
      </c>
      <c r="O111">
        <v>1264.5187602799999</v>
      </c>
      <c r="P111">
        <f>VLOOKUP(A111,[1]image_features!$B$1:$L$286,9,)</f>
        <v>300</v>
      </c>
      <c r="Q111">
        <f>VLOOKUP(A111,[1]image_features!$B$1:$L$286,10,)</f>
        <v>250</v>
      </c>
      <c r="R111" t="str">
        <f t="shared" si="4"/>
        <v>300x250</v>
      </c>
      <c r="S111" t="str">
        <f>VLOOKUP(A111,[1]image_features!$B$1:$L$286,4,FALSE)</f>
        <v>static</v>
      </c>
      <c r="T111">
        <f>VLOOKUP(A111,[1]image_features!$B$1:$L$286,5,FALSE)</f>
        <v>0</v>
      </c>
      <c r="U111" t="str">
        <f>VLOOKUP(A111,[1]image_features!$B$1:$L$286,8,FALSE)</f>
        <v xml:space="preserve"> yellow</v>
      </c>
      <c r="V111" t="str">
        <f>VLOOKUP(A111,[1]image_features!$B$1:$L$286,6,FALSE)</f>
        <v xml:space="preserve"> car not found</v>
      </c>
      <c r="W111" t="str">
        <f>VLOOKUP(A111,[1]image_features!$B$1:$L$286,7,FALSE)</f>
        <v>face_not_found</v>
      </c>
      <c r="X111" t="str">
        <f>VLOOKUP(A111,[1]image_features!$B$1:$L$286,11,FALSE)</f>
        <v>north</v>
      </c>
      <c r="Y111" t="str">
        <f t="shared" si="5"/>
        <v>face_not_found+ car not found</v>
      </c>
    </row>
    <row r="112" spans="1:25" x14ac:dyDescent="0.25">
      <c r="A112">
        <v>66192095</v>
      </c>
      <c r="B112">
        <v>603598</v>
      </c>
      <c r="C112">
        <v>263784</v>
      </c>
      <c r="D112">
        <v>206971</v>
      </c>
      <c r="E112">
        <v>340</v>
      </c>
      <c r="F112">
        <v>99</v>
      </c>
      <c r="G112">
        <v>238</v>
      </c>
      <c r="H112">
        <v>47</v>
      </c>
      <c r="I112">
        <v>3</v>
      </c>
      <c r="J112">
        <v>8</v>
      </c>
      <c r="K112">
        <f t="shared" si="3"/>
        <v>241</v>
      </c>
      <c r="L112">
        <f t="shared" si="3"/>
        <v>55</v>
      </c>
      <c r="M112">
        <v>2092858.2605929701</v>
      </c>
      <c r="N112">
        <v>185.64561703999999</v>
      </c>
      <c r="O112">
        <v>143.52947369</v>
      </c>
      <c r="P112">
        <f>VLOOKUP(A112,[1]image_features!$B$1:$L$286,9,)</f>
        <v>320</v>
      </c>
      <c r="Q112">
        <f>VLOOKUP(A112,[1]image_features!$B$1:$L$286,10,)</f>
        <v>50</v>
      </c>
      <c r="R112" t="str">
        <f t="shared" si="4"/>
        <v>320x50</v>
      </c>
      <c r="S112" t="str">
        <f>VLOOKUP(A112,[1]image_features!$B$1:$L$286,4,FALSE)</f>
        <v>static</v>
      </c>
      <c r="T112">
        <f>VLOOKUP(A112,[1]image_features!$B$1:$L$286,5,FALSE)</f>
        <v>0</v>
      </c>
      <c r="U112" t="str">
        <f>VLOOKUP(A112,[1]image_features!$B$1:$L$286,8,FALSE)</f>
        <v xml:space="preserve"> yellow</v>
      </c>
      <c r="V112" t="str">
        <f>VLOOKUP(A112,[1]image_features!$B$1:$L$286,6,FALSE)</f>
        <v xml:space="preserve"> car not found</v>
      </c>
      <c r="W112" t="str">
        <f>VLOOKUP(A112,[1]image_features!$B$1:$L$286,7,FALSE)</f>
        <v>face_not_found</v>
      </c>
      <c r="X112" t="str">
        <f>VLOOKUP(A112,[1]image_features!$B$1:$L$286,11,FALSE)</f>
        <v>north</v>
      </c>
      <c r="Y112" t="str">
        <f t="shared" si="5"/>
        <v>face_not_found+ car not found</v>
      </c>
    </row>
    <row r="113" spans="1:25" x14ac:dyDescent="0.25">
      <c r="A113">
        <v>66193756</v>
      </c>
      <c r="B113">
        <v>289671</v>
      </c>
      <c r="C113">
        <v>200763</v>
      </c>
      <c r="D113">
        <v>25422</v>
      </c>
      <c r="E113">
        <v>87</v>
      </c>
      <c r="F113">
        <v>2</v>
      </c>
      <c r="G113">
        <v>73</v>
      </c>
      <c r="H113">
        <v>1</v>
      </c>
      <c r="I113">
        <v>18</v>
      </c>
      <c r="J113">
        <v>1</v>
      </c>
      <c r="K113">
        <f t="shared" si="3"/>
        <v>91</v>
      </c>
      <c r="L113">
        <f t="shared" si="3"/>
        <v>2</v>
      </c>
      <c r="M113">
        <v>2447267.98983922</v>
      </c>
      <c r="N113">
        <v>198.26453355000001</v>
      </c>
      <c r="O113">
        <v>24.853321430000001</v>
      </c>
      <c r="P113">
        <f>VLOOKUP(A113,[1]image_features!$B$1:$L$286,9,)</f>
        <v>300</v>
      </c>
      <c r="Q113">
        <f>VLOOKUP(A113,[1]image_features!$B$1:$L$286,10,)</f>
        <v>600</v>
      </c>
      <c r="R113" t="str">
        <f t="shared" si="4"/>
        <v>300x600</v>
      </c>
      <c r="S113" t="str">
        <f>VLOOKUP(A113,[1]image_features!$B$1:$L$286,4,FALSE)</f>
        <v>static</v>
      </c>
      <c r="T113">
        <f>VLOOKUP(A113,[1]image_features!$B$1:$L$286,5,FALSE)</f>
        <v>0</v>
      </c>
      <c r="U113" t="str">
        <f>VLOOKUP(A113,[1]image_features!$B$1:$L$286,8,FALSE)</f>
        <v xml:space="preserve"> yellow</v>
      </c>
      <c r="V113" t="str">
        <f>VLOOKUP(A113,[1]image_features!$B$1:$L$286,6,FALSE)</f>
        <v xml:space="preserve"> car not found</v>
      </c>
      <c r="W113" t="str">
        <f>VLOOKUP(A113,[1]image_features!$B$1:$L$286,7,FALSE)</f>
        <v>face_not_found</v>
      </c>
      <c r="X113" t="str">
        <f>VLOOKUP(A113,[1]image_features!$B$1:$L$286,11,FALSE)</f>
        <v>north</v>
      </c>
      <c r="Y113" t="str">
        <f t="shared" si="5"/>
        <v>face_not_found+ car not found</v>
      </c>
    </row>
    <row r="114" spans="1:25" x14ac:dyDescent="0.25">
      <c r="A114">
        <v>66193680</v>
      </c>
      <c r="B114">
        <v>281511</v>
      </c>
      <c r="C114">
        <v>195080</v>
      </c>
      <c r="D114">
        <v>61710</v>
      </c>
      <c r="E114">
        <v>122</v>
      </c>
      <c r="F114">
        <v>9</v>
      </c>
      <c r="G114">
        <v>94</v>
      </c>
      <c r="H114">
        <v>3</v>
      </c>
      <c r="I114">
        <v>5</v>
      </c>
      <c r="J114">
        <v>3</v>
      </c>
      <c r="K114">
        <f t="shared" si="3"/>
        <v>99</v>
      </c>
      <c r="L114">
        <f t="shared" si="3"/>
        <v>6</v>
      </c>
      <c r="M114">
        <v>15773779.4356617</v>
      </c>
      <c r="N114">
        <v>212.48808821</v>
      </c>
      <c r="O114">
        <v>63.005511689999999</v>
      </c>
      <c r="P114">
        <f>VLOOKUP(A114,[1]image_features!$B$1:$L$286,9,)</f>
        <v>728</v>
      </c>
      <c r="Q114">
        <f>VLOOKUP(A114,[1]image_features!$B$1:$L$286,10,)</f>
        <v>90</v>
      </c>
      <c r="R114" t="str">
        <f t="shared" si="4"/>
        <v>728x90</v>
      </c>
      <c r="S114" t="str">
        <f>VLOOKUP(A114,[1]image_features!$B$1:$L$286,4,FALSE)</f>
        <v>static</v>
      </c>
      <c r="T114">
        <f>VLOOKUP(A114,[1]image_features!$B$1:$L$286,5,FALSE)</f>
        <v>0</v>
      </c>
      <c r="U114" t="str">
        <f>VLOOKUP(A114,[1]image_features!$B$1:$L$286,8,FALSE)</f>
        <v xml:space="preserve"> black</v>
      </c>
      <c r="V114" t="str">
        <f>VLOOKUP(A114,[1]image_features!$B$1:$L$286,6,FALSE)</f>
        <v xml:space="preserve"> car not found</v>
      </c>
      <c r="W114" t="str">
        <f>VLOOKUP(A114,[1]image_features!$B$1:$L$286,7,FALSE)</f>
        <v>face_not_found</v>
      </c>
      <c r="X114" t="str">
        <f>VLOOKUP(A114,[1]image_features!$B$1:$L$286,11,FALSE)</f>
        <v xml:space="preserve"> north east </v>
      </c>
      <c r="Y114" t="str">
        <f t="shared" si="5"/>
        <v>face_not_found+ car not found</v>
      </c>
    </row>
    <row r="115" spans="1:25" x14ac:dyDescent="0.25">
      <c r="A115">
        <v>66193373</v>
      </c>
      <c r="B115">
        <v>99206</v>
      </c>
      <c r="C115">
        <v>60834</v>
      </c>
      <c r="D115">
        <v>9575</v>
      </c>
      <c r="E115">
        <v>234</v>
      </c>
      <c r="F115">
        <v>3</v>
      </c>
      <c r="G115">
        <v>152</v>
      </c>
      <c r="H115">
        <v>3</v>
      </c>
      <c r="I115">
        <v>20</v>
      </c>
      <c r="J115">
        <v>1</v>
      </c>
      <c r="K115">
        <f t="shared" si="3"/>
        <v>172</v>
      </c>
      <c r="L115">
        <f t="shared" si="3"/>
        <v>4</v>
      </c>
      <c r="M115">
        <v>1122531.3893303301</v>
      </c>
      <c r="N115">
        <v>191.93016008999999</v>
      </c>
      <c r="O115">
        <v>24.506919679999999</v>
      </c>
      <c r="P115">
        <f>VLOOKUP(A115,[1]image_features!$B$1:$L$286,9,)</f>
        <v>320</v>
      </c>
      <c r="Q115">
        <f>VLOOKUP(A115,[1]image_features!$B$1:$L$286,10,)</f>
        <v>50</v>
      </c>
      <c r="R115" t="str">
        <f t="shared" si="4"/>
        <v>320x50</v>
      </c>
      <c r="S115" t="str">
        <f>VLOOKUP(A115,[1]image_features!$B$1:$L$286,4,FALSE)</f>
        <v>static</v>
      </c>
      <c r="T115">
        <f>VLOOKUP(A115,[1]image_features!$B$1:$L$286,5,FALSE)</f>
        <v>0</v>
      </c>
      <c r="U115" t="str">
        <f>VLOOKUP(A115,[1]image_features!$B$1:$L$286,8,FALSE)</f>
        <v xml:space="preserve"> yellow</v>
      </c>
      <c r="V115" t="str">
        <f>VLOOKUP(A115,[1]image_features!$B$1:$L$286,6,FALSE)</f>
        <v xml:space="preserve"> car not found</v>
      </c>
      <c r="W115" t="str">
        <f>VLOOKUP(A115,[1]image_features!$B$1:$L$286,7,FALSE)</f>
        <v>face_not_found</v>
      </c>
      <c r="X115" t="str">
        <f>VLOOKUP(A115,[1]image_features!$B$1:$L$286,11,FALSE)</f>
        <v>north</v>
      </c>
      <c r="Y115" t="str">
        <f t="shared" si="5"/>
        <v>face_not_found+ car not found</v>
      </c>
    </row>
    <row r="116" spans="1:25" x14ac:dyDescent="0.25">
      <c r="A116">
        <v>66247630</v>
      </c>
      <c r="B116">
        <v>467651</v>
      </c>
      <c r="C116">
        <v>22040</v>
      </c>
      <c r="D116">
        <v>69045</v>
      </c>
      <c r="E116">
        <v>49</v>
      </c>
      <c r="F116">
        <v>11</v>
      </c>
      <c r="G116">
        <v>32</v>
      </c>
      <c r="H116">
        <v>4</v>
      </c>
      <c r="I116">
        <v>1</v>
      </c>
      <c r="J116">
        <v>3</v>
      </c>
      <c r="K116">
        <f t="shared" si="3"/>
        <v>33</v>
      </c>
      <c r="L116">
        <f t="shared" si="3"/>
        <v>7</v>
      </c>
      <c r="M116">
        <v>517898.13310590002</v>
      </c>
      <c r="N116">
        <v>20.52282795</v>
      </c>
      <c r="O116">
        <v>34.759912800000002</v>
      </c>
      <c r="P116">
        <f>VLOOKUP(A116,[1]image_features!$B$1:$L$286,9,)</f>
        <v>300</v>
      </c>
      <c r="Q116">
        <f>VLOOKUP(A116,[1]image_features!$B$1:$L$286,10,)</f>
        <v>250</v>
      </c>
      <c r="R116" t="str">
        <f t="shared" si="4"/>
        <v>300x250</v>
      </c>
      <c r="S116" t="str">
        <f>VLOOKUP(A116,[1]image_features!$B$1:$L$286,4,FALSE)</f>
        <v xml:space="preserve">dynamic </v>
      </c>
      <c r="T116">
        <f>VLOOKUP(A116,[1]image_features!$B$1:$L$286,5,FALSE)</f>
        <v>600</v>
      </c>
      <c r="U116" t="e">
        <f>VLOOKUP(A116,[1]image_features!$B$1:$L$286,8,FALSE)</f>
        <v>#N/A</v>
      </c>
      <c r="V116" t="e">
        <f>VLOOKUP(A116,[1]image_features!$B$1:$L$286,6,FALSE)</f>
        <v>#N/A</v>
      </c>
      <c r="W116" t="str">
        <f>VLOOKUP(A116,[1]image_features!$B$1:$L$286,7,FALSE)</f>
        <v>face_not_found</v>
      </c>
      <c r="X116" t="e">
        <f>VLOOKUP(A116,[1]image_features!$B$1:$L$286,11,FALSE)</f>
        <v>#N/A</v>
      </c>
      <c r="Y116" t="e">
        <f t="shared" si="5"/>
        <v>#N/A</v>
      </c>
    </row>
    <row r="117" spans="1:25" x14ac:dyDescent="0.25">
      <c r="A117">
        <v>55361140</v>
      </c>
      <c r="B117">
        <v>335292</v>
      </c>
      <c r="C117">
        <v>150895</v>
      </c>
      <c r="D117">
        <v>150647</v>
      </c>
      <c r="E117">
        <v>265</v>
      </c>
      <c r="F117">
        <v>335</v>
      </c>
      <c r="G117">
        <v>187</v>
      </c>
      <c r="H117">
        <v>46</v>
      </c>
      <c r="I117">
        <v>269</v>
      </c>
      <c r="J117">
        <v>303</v>
      </c>
      <c r="K117">
        <f t="shared" si="3"/>
        <v>456</v>
      </c>
      <c r="L117">
        <f t="shared" si="3"/>
        <v>349</v>
      </c>
      <c r="M117">
        <v>8240887.9196241796</v>
      </c>
      <c r="N117">
        <v>1202.2379380899999</v>
      </c>
      <c r="O117">
        <v>1209.82181064</v>
      </c>
      <c r="P117">
        <f>VLOOKUP(A117,[1]image_features!$B$1:$L$286,9,)</f>
        <v>728</v>
      </c>
      <c r="Q117">
        <f>VLOOKUP(A117,[1]image_features!$B$1:$L$286,10,)</f>
        <v>90</v>
      </c>
      <c r="R117" t="str">
        <f t="shared" si="4"/>
        <v>728x90</v>
      </c>
      <c r="S117" t="str">
        <f>VLOOKUP(A117,[1]image_features!$B$1:$L$286,4,FALSE)</f>
        <v>static</v>
      </c>
      <c r="T117">
        <f>VLOOKUP(A117,[1]image_features!$B$1:$L$286,5,FALSE)</f>
        <v>0</v>
      </c>
      <c r="U117" t="str">
        <f>VLOOKUP(A117,[1]image_features!$B$1:$L$286,8,FALSE)</f>
        <v xml:space="preserve"> black</v>
      </c>
      <c r="V117" t="str">
        <f>VLOOKUP(A117,[1]image_features!$B$1:$L$286,6,FALSE)</f>
        <v xml:space="preserve"> car not found</v>
      </c>
      <c r="W117" t="str">
        <f>VLOOKUP(A117,[1]image_features!$B$1:$L$286,7,FALSE)</f>
        <v>face_not_found</v>
      </c>
      <c r="X117" t="str">
        <f>VLOOKUP(A117,[1]image_features!$B$1:$L$286,11,FALSE)</f>
        <v xml:space="preserve"> north east </v>
      </c>
      <c r="Y117" t="str">
        <f t="shared" si="5"/>
        <v>face_not_found+ car not found</v>
      </c>
    </row>
    <row r="118" spans="1:25" x14ac:dyDescent="0.25">
      <c r="A118">
        <v>65275424</v>
      </c>
      <c r="B118">
        <v>62640</v>
      </c>
      <c r="C118">
        <v>41801</v>
      </c>
      <c r="D118">
        <v>13700</v>
      </c>
      <c r="E118">
        <v>36</v>
      </c>
      <c r="F118">
        <v>3</v>
      </c>
      <c r="G118">
        <v>0</v>
      </c>
      <c r="H118">
        <v>0</v>
      </c>
      <c r="I118">
        <v>0</v>
      </c>
      <c r="J118">
        <v>0</v>
      </c>
      <c r="K118">
        <f t="shared" si="3"/>
        <v>0</v>
      </c>
      <c r="L118">
        <f t="shared" si="3"/>
        <v>0</v>
      </c>
      <c r="M118">
        <v>779965.35868522001</v>
      </c>
      <c r="N118">
        <v>19.41868616</v>
      </c>
      <c r="O118">
        <v>9.4301455599999997</v>
      </c>
      <c r="P118">
        <f>VLOOKUP(A118,[1]image_features!$B$1:$L$286,9,)</f>
        <v>300</v>
      </c>
      <c r="Q118">
        <f>VLOOKUP(A118,[1]image_features!$B$1:$L$286,10,)</f>
        <v>50</v>
      </c>
      <c r="R118" t="str">
        <f t="shared" si="4"/>
        <v>300x50</v>
      </c>
      <c r="S118" t="str">
        <f>VLOOKUP(A118,[1]image_features!$B$1:$L$286,4,FALSE)</f>
        <v>static</v>
      </c>
      <c r="T118">
        <f>VLOOKUP(A118,[1]image_features!$B$1:$L$286,5,FALSE)</f>
        <v>0</v>
      </c>
      <c r="U118" t="str">
        <f>VLOOKUP(A118,[1]image_features!$B$1:$L$286,8,FALSE)</f>
        <v xml:space="preserve"> teal</v>
      </c>
      <c r="V118" t="str">
        <f>VLOOKUP(A118,[1]image_features!$B$1:$L$286,6,FALSE)</f>
        <v xml:space="preserve"> car not found</v>
      </c>
      <c r="W118" t="str">
        <f>VLOOKUP(A118,[1]image_features!$B$1:$L$286,7,FALSE)</f>
        <v>face_not_found</v>
      </c>
      <c r="X118" t="str">
        <f>VLOOKUP(A118,[1]image_features!$B$1:$L$286,11,FALSE)</f>
        <v xml:space="preserve"> centre </v>
      </c>
      <c r="Y118" t="str">
        <f t="shared" si="5"/>
        <v>face_not_found+ car not found</v>
      </c>
    </row>
    <row r="119" spans="1:25" x14ac:dyDescent="0.25">
      <c r="A119">
        <v>66193143</v>
      </c>
      <c r="B119">
        <v>35058</v>
      </c>
      <c r="C119">
        <v>15827</v>
      </c>
      <c r="D119">
        <v>14584</v>
      </c>
      <c r="E119">
        <v>12</v>
      </c>
      <c r="F119">
        <v>9</v>
      </c>
      <c r="G119">
        <v>7</v>
      </c>
      <c r="H119">
        <v>5</v>
      </c>
      <c r="I119">
        <v>12</v>
      </c>
      <c r="J119">
        <v>3</v>
      </c>
      <c r="K119">
        <f t="shared" si="3"/>
        <v>19</v>
      </c>
      <c r="L119">
        <f t="shared" si="3"/>
        <v>8</v>
      </c>
      <c r="M119">
        <v>608512.68499867001</v>
      </c>
      <c r="N119">
        <v>49.008534779999998</v>
      </c>
      <c r="O119">
        <v>36.391802329999997</v>
      </c>
      <c r="P119">
        <f>VLOOKUP(A119,[1]image_features!$B$1:$L$286,9,)</f>
        <v>300</v>
      </c>
      <c r="Q119">
        <f>VLOOKUP(A119,[1]image_features!$B$1:$L$286,10,)</f>
        <v>600</v>
      </c>
      <c r="R119" t="str">
        <f t="shared" si="4"/>
        <v>300x600</v>
      </c>
      <c r="S119" t="str">
        <f>VLOOKUP(A119,[1]image_features!$B$1:$L$286,4,FALSE)</f>
        <v>static</v>
      </c>
      <c r="T119">
        <f>VLOOKUP(A119,[1]image_features!$B$1:$L$286,5,FALSE)</f>
        <v>0</v>
      </c>
      <c r="U119" t="str">
        <f>VLOOKUP(A119,[1]image_features!$B$1:$L$286,8,FALSE)</f>
        <v xml:space="preserve"> yellow</v>
      </c>
      <c r="V119" t="str">
        <f>VLOOKUP(A119,[1]image_features!$B$1:$L$286,6,FALSE)</f>
        <v xml:space="preserve"> car found</v>
      </c>
      <c r="W119" t="str">
        <f>VLOOKUP(A119,[1]image_features!$B$1:$L$286,7,FALSE)</f>
        <v>face_not_found</v>
      </c>
      <c r="X119" t="str">
        <f>VLOOKUP(A119,[1]image_features!$B$1:$L$286,11,FALSE)</f>
        <v xml:space="preserve"> centre </v>
      </c>
      <c r="Y119" t="str">
        <f t="shared" si="5"/>
        <v>face_not_found+ car found</v>
      </c>
    </row>
    <row r="120" spans="1:25" x14ac:dyDescent="0.25">
      <c r="A120">
        <v>66191427</v>
      </c>
      <c r="B120">
        <v>4180</v>
      </c>
      <c r="C120">
        <v>2245</v>
      </c>
      <c r="D120">
        <v>1696</v>
      </c>
      <c r="E120">
        <v>4</v>
      </c>
      <c r="F120">
        <v>0</v>
      </c>
      <c r="G120">
        <v>7</v>
      </c>
      <c r="H120">
        <v>0</v>
      </c>
      <c r="I120">
        <v>0</v>
      </c>
      <c r="J120">
        <v>0</v>
      </c>
      <c r="K120">
        <f t="shared" si="3"/>
        <v>7</v>
      </c>
      <c r="L120">
        <f t="shared" si="3"/>
        <v>0</v>
      </c>
      <c r="M120">
        <v>33252.82096325</v>
      </c>
      <c r="N120">
        <v>2.1073128099999998</v>
      </c>
      <c r="O120">
        <v>1.50067661</v>
      </c>
      <c r="P120">
        <f>VLOOKUP(A120,[1]image_features!$B$1:$L$286,9,)</f>
        <v>970</v>
      </c>
      <c r="Q120">
        <f>VLOOKUP(A120,[1]image_features!$B$1:$L$286,10,)</f>
        <v>250</v>
      </c>
      <c r="R120" t="str">
        <f t="shared" si="4"/>
        <v>970x250</v>
      </c>
      <c r="S120" t="str">
        <f>VLOOKUP(A120,[1]image_features!$B$1:$L$286,4,FALSE)</f>
        <v>static</v>
      </c>
      <c r="T120">
        <f>VLOOKUP(A120,[1]image_features!$B$1:$L$286,5,FALSE)</f>
        <v>0</v>
      </c>
      <c r="U120" t="str">
        <f>VLOOKUP(A120,[1]image_features!$B$1:$L$286,8,FALSE)</f>
        <v xml:space="preserve"> yellow</v>
      </c>
      <c r="V120" t="str">
        <f>VLOOKUP(A120,[1]image_features!$B$1:$L$286,6,FALSE)</f>
        <v xml:space="preserve"> car found</v>
      </c>
      <c r="W120" t="str">
        <f>VLOOKUP(A120,[1]image_features!$B$1:$L$286,7,FALSE)</f>
        <v>face_found</v>
      </c>
      <c r="X120" t="str">
        <f>VLOOKUP(A120,[1]image_features!$B$1:$L$286,11,FALSE)</f>
        <v xml:space="preserve"> north east </v>
      </c>
      <c r="Y120" t="str">
        <f t="shared" si="5"/>
        <v>face_found+ car found</v>
      </c>
    </row>
    <row r="121" spans="1:25" x14ac:dyDescent="0.25">
      <c r="A121">
        <v>65399645</v>
      </c>
      <c r="B121">
        <v>69818</v>
      </c>
      <c r="C121">
        <v>14188</v>
      </c>
      <c r="D121">
        <v>9011</v>
      </c>
      <c r="E121">
        <v>25</v>
      </c>
      <c r="F121">
        <v>5</v>
      </c>
      <c r="G121">
        <v>0</v>
      </c>
      <c r="H121">
        <v>0</v>
      </c>
      <c r="I121">
        <v>0</v>
      </c>
      <c r="J121">
        <v>0</v>
      </c>
      <c r="K121">
        <f t="shared" si="3"/>
        <v>0</v>
      </c>
      <c r="L121">
        <f t="shared" si="3"/>
        <v>0</v>
      </c>
      <c r="M121">
        <v>151062.07805335001</v>
      </c>
      <c r="N121">
        <v>5.1521761599999998</v>
      </c>
      <c r="O121">
        <v>3.4488875399999999</v>
      </c>
      <c r="P121">
        <f>VLOOKUP(A121,[1]image_features!$B$1:$L$286,9,)</f>
        <v>320</v>
      </c>
      <c r="Q121">
        <f>VLOOKUP(A121,[1]image_features!$B$1:$L$286,10,)</f>
        <v>50</v>
      </c>
      <c r="R121" t="str">
        <f t="shared" si="4"/>
        <v>320x50</v>
      </c>
      <c r="S121" t="str">
        <f>VLOOKUP(A121,[1]image_features!$B$1:$L$286,4,FALSE)</f>
        <v>static</v>
      </c>
      <c r="T121">
        <f>VLOOKUP(A121,[1]image_features!$B$1:$L$286,5,FALSE)</f>
        <v>0</v>
      </c>
      <c r="U121" t="str">
        <f>VLOOKUP(A121,[1]image_features!$B$1:$L$286,8,FALSE)</f>
        <v xml:space="preserve"> teal</v>
      </c>
      <c r="V121" t="str">
        <f>VLOOKUP(A121,[1]image_features!$B$1:$L$286,6,FALSE)</f>
        <v xml:space="preserve"> car not found</v>
      </c>
      <c r="W121" t="str">
        <f>VLOOKUP(A121,[1]image_features!$B$1:$L$286,7,FALSE)</f>
        <v>face_not_found</v>
      </c>
      <c r="X121" t="str">
        <f>VLOOKUP(A121,[1]image_features!$B$1:$L$286,11,FALSE)</f>
        <v xml:space="preserve"> south east </v>
      </c>
      <c r="Y121" t="str">
        <f t="shared" si="5"/>
        <v>face_not_found+ car not found</v>
      </c>
    </row>
    <row r="122" spans="1:25" x14ac:dyDescent="0.25">
      <c r="A122">
        <v>66192252</v>
      </c>
      <c r="B122">
        <v>26943</v>
      </c>
      <c r="C122">
        <v>12117</v>
      </c>
      <c r="D122">
        <v>12303</v>
      </c>
      <c r="E122">
        <v>8</v>
      </c>
      <c r="F122">
        <v>2</v>
      </c>
      <c r="G122">
        <v>5</v>
      </c>
      <c r="H122">
        <v>0</v>
      </c>
      <c r="I122">
        <v>5</v>
      </c>
      <c r="J122">
        <v>0</v>
      </c>
      <c r="K122">
        <f t="shared" si="3"/>
        <v>10</v>
      </c>
      <c r="L122">
        <f t="shared" si="3"/>
        <v>0</v>
      </c>
      <c r="M122">
        <v>331709.92829113</v>
      </c>
      <c r="N122">
        <v>31.658268710000002</v>
      </c>
      <c r="O122">
        <v>28.7830124</v>
      </c>
      <c r="P122">
        <f>VLOOKUP(A122,[1]image_features!$B$1:$L$286,9,)</f>
        <v>300</v>
      </c>
      <c r="Q122">
        <f>VLOOKUP(A122,[1]image_features!$B$1:$L$286,10,)</f>
        <v>600</v>
      </c>
      <c r="R122" t="str">
        <f t="shared" si="4"/>
        <v>300x600</v>
      </c>
      <c r="S122" t="str">
        <f>VLOOKUP(A122,[1]image_features!$B$1:$L$286,4,FALSE)</f>
        <v>static</v>
      </c>
      <c r="T122">
        <f>VLOOKUP(A122,[1]image_features!$B$1:$L$286,5,FALSE)</f>
        <v>0</v>
      </c>
      <c r="U122" t="str">
        <f>VLOOKUP(A122,[1]image_features!$B$1:$L$286,8,FALSE)</f>
        <v xml:space="preserve"> yellow</v>
      </c>
      <c r="V122" t="str">
        <f>VLOOKUP(A122,[1]image_features!$B$1:$L$286,6,FALSE)</f>
        <v xml:space="preserve"> car found</v>
      </c>
      <c r="W122" t="str">
        <f>VLOOKUP(A122,[1]image_features!$B$1:$L$286,7,FALSE)</f>
        <v>face_not_found</v>
      </c>
      <c r="X122" t="str">
        <f>VLOOKUP(A122,[1]image_features!$B$1:$L$286,11,FALSE)</f>
        <v xml:space="preserve"> centre </v>
      </c>
      <c r="Y122" t="str">
        <f t="shared" si="5"/>
        <v>face_not_found+ car found</v>
      </c>
    </row>
    <row r="123" spans="1:25" x14ac:dyDescent="0.25">
      <c r="A123">
        <v>66195145</v>
      </c>
      <c r="B123">
        <v>82</v>
      </c>
      <c r="C123">
        <v>19</v>
      </c>
      <c r="D123">
        <v>11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3"/>
        <v>0</v>
      </c>
      <c r="L123">
        <f t="shared" si="3"/>
        <v>0</v>
      </c>
      <c r="M123">
        <v>2.5110001999999998</v>
      </c>
      <c r="N123">
        <v>3.6119999999999999E-2</v>
      </c>
      <c r="O123">
        <v>2.1999999999999999E-2</v>
      </c>
      <c r="P123">
        <f>VLOOKUP(A123,[1]image_features!$B$1:$L$286,9,)</f>
        <v>300</v>
      </c>
      <c r="Q123">
        <f>VLOOKUP(A123,[1]image_features!$B$1:$L$286,10,)</f>
        <v>250</v>
      </c>
      <c r="R123" t="str">
        <f t="shared" si="4"/>
        <v>300x250</v>
      </c>
      <c r="S123" t="str">
        <f>VLOOKUP(A123,[1]image_features!$B$1:$L$286,4,FALSE)</f>
        <v>static</v>
      </c>
      <c r="T123">
        <f>VLOOKUP(A123,[1]image_features!$B$1:$L$286,5,FALSE)</f>
        <v>0</v>
      </c>
      <c r="U123" t="str">
        <f>VLOOKUP(A123,[1]image_features!$B$1:$L$286,8,FALSE)</f>
        <v xml:space="preserve"> yellow</v>
      </c>
      <c r="V123" t="str">
        <f>VLOOKUP(A123,[1]image_features!$B$1:$L$286,6,FALSE)</f>
        <v xml:space="preserve"> car not found</v>
      </c>
      <c r="W123" t="str">
        <f>VLOOKUP(A123,[1]image_features!$B$1:$L$286,7,FALSE)</f>
        <v>face_not_found</v>
      </c>
      <c r="X123" t="str">
        <f>VLOOKUP(A123,[1]image_features!$B$1:$L$286,11,FALSE)</f>
        <v>north</v>
      </c>
      <c r="Y123" t="str">
        <f t="shared" si="5"/>
        <v>face_not_found+ car not found</v>
      </c>
    </row>
    <row r="124" spans="1:25" x14ac:dyDescent="0.25">
      <c r="A124">
        <v>55360014</v>
      </c>
      <c r="B124">
        <v>89952</v>
      </c>
      <c r="C124">
        <v>38677</v>
      </c>
      <c r="D124">
        <v>37650</v>
      </c>
      <c r="E124">
        <v>54</v>
      </c>
      <c r="F124">
        <v>5</v>
      </c>
      <c r="G124">
        <v>30</v>
      </c>
      <c r="H124">
        <v>4</v>
      </c>
      <c r="I124">
        <v>2</v>
      </c>
      <c r="J124">
        <v>5</v>
      </c>
      <c r="K124">
        <f t="shared" si="3"/>
        <v>32</v>
      </c>
      <c r="L124">
        <f t="shared" si="3"/>
        <v>9</v>
      </c>
      <c r="M124">
        <v>1090715.0551758199</v>
      </c>
      <c r="N124">
        <v>52.935830269999997</v>
      </c>
      <c r="O124">
        <v>54.03028793</v>
      </c>
      <c r="P124">
        <f>VLOOKUP(A124,[1]image_features!$B$1:$L$286,9,)</f>
        <v>970</v>
      </c>
      <c r="Q124">
        <f>VLOOKUP(A124,[1]image_features!$B$1:$L$286,10,)</f>
        <v>250</v>
      </c>
      <c r="R124" t="str">
        <f t="shared" si="4"/>
        <v>970x250</v>
      </c>
      <c r="S124" t="str">
        <f>VLOOKUP(A124,[1]image_features!$B$1:$L$286,4,FALSE)</f>
        <v>static</v>
      </c>
      <c r="T124">
        <f>VLOOKUP(A124,[1]image_features!$B$1:$L$286,5,FALSE)</f>
        <v>0</v>
      </c>
      <c r="U124" t="str">
        <f>VLOOKUP(A124,[1]image_features!$B$1:$L$286,8,FALSE)</f>
        <v xml:space="preserve"> yellow</v>
      </c>
      <c r="V124" t="str">
        <f>VLOOKUP(A124,[1]image_features!$B$1:$L$286,6,FALSE)</f>
        <v xml:space="preserve"> car found</v>
      </c>
      <c r="W124" t="str">
        <f>VLOOKUP(A124,[1]image_features!$B$1:$L$286,7,FALSE)</f>
        <v>face_found</v>
      </c>
      <c r="X124" t="str">
        <f>VLOOKUP(A124,[1]image_features!$B$1:$L$286,11,FALSE)</f>
        <v xml:space="preserve"> north east </v>
      </c>
      <c r="Y124" t="str">
        <f t="shared" si="5"/>
        <v>face_found+ car found</v>
      </c>
    </row>
    <row r="125" spans="1:25" x14ac:dyDescent="0.25">
      <c r="A125">
        <v>55361136</v>
      </c>
      <c r="B125">
        <v>248662</v>
      </c>
      <c r="C125">
        <v>115195</v>
      </c>
      <c r="D125">
        <v>108643</v>
      </c>
      <c r="E125">
        <v>278</v>
      </c>
      <c r="F125">
        <v>600</v>
      </c>
      <c r="G125">
        <v>130</v>
      </c>
      <c r="H125">
        <v>64</v>
      </c>
      <c r="I125">
        <v>203</v>
      </c>
      <c r="J125">
        <v>215</v>
      </c>
      <c r="K125">
        <f t="shared" si="3"/>
        <v>333</v>
      </c>
      <c r="L125">
        <f t="shared" si="3"/>
        <v>279</v>
      </c>
      <c r="M125">
        <v>6009971.2632844904</v>
      </c>
      <c r="N125">
        <v>964.89758534999999</v>
      </c>
      <c r="O125">
        <v>889.31387719999998</v>
      </c>
      <c r="P125">
        <f>VLOOKUP(A125,[1]image_features!$B$1:$L$286,9,)</f>
        <v>300</v>
      </c>
      <c r="Q125">
        <f>VLOOKUP(A125,[1]image_features!$B$1:$L$286,10,)</f>
        <v>250</v>
      </c>
      <c r="R125" t="str">
        <f t="shared" si="4"/>
        <v>300x250</v>
      </c>
      <c r="S125" t="str">
        <f>VLOOKUP(A125,[1]image_features!$B$1:$L$286,4,FALSE)</f>
        <v>static</v>
      </c>
      <c r="T125">
        <f>VLOOKUP(A125,[1]image_features!$B$1:$L$286,5,FALSE)</f>
        <v>0</v>
      </c>
      <c r="U125" t="str">
        <f>VLOOKUP(A125,[1]image_features!$B$1:$L$286,8,FALSE)</f>
        <v xml:space="preserve"> yellow</v>
      </c>
      <c r="V125" t="str">
        <f>VLOOKUP(A125,[1]image_features!$B$1:$L$286,6,FALSE)</f>
        <v xml:space="preserve"> car not found</v>
      </c>
      <c r="W125" t="str">
        <f>VLOOKUP(A125,[1]image_features!$B$1:$L$286,7,FALSE)</f>
        <v>face_not_found</v>
      </c>
      <c r="X125" t="str">
        <f>VLOOKUP(A125,[1]image_features!$B$1:$L$286,11,FALSE)</f>
        <v>north</v>
      </c>
      <c r="Y125" t="str">
        <f t="shared" si="5"/>
        <v>face_not_found+ car not found</v>
      </c>
    </row>
    <row r="126" spans="1:25" x14ac:dyDescent="0.25">
      <c r="A126">
        <v>55360403</v>
      </c>
      <c r="B126">
        <v>18435</v>
      </c>
      <c r="C126">
        <v>10019</v>
      </c>
      <c r="D126">
        <v>5254</v>
      </c>
      <c r="E126">
        <v>5</v>
      </c>
      <c r="F126">
        <v>1</v>
      </c>
      <c r="G126">
        <v>4</v>
      </c>
      <c r="H126">
        <v>1</v>
      </c>
      <c r="I126">
        <v>0</v>
      </c>
      <c r="J126">
        <v>0</v>
      </c>
      <c r="K126">
        <f t="shared" si="3"/>
        <v>4</v>
      </c>
      <c r="L126">
        <f t="shared" si="3"/>
        <v>1</v>
      </c>
      <c r="M126">
        <v>203446.09952101999</v>
      </c>
      <c r="N126">
        <v>16.09679268</v>
      </c>
      <c r="O126">
        <v>7.4027797</v>
      </c>
      <c r="P126">
        <f>VLOOKUP(A126,[1]image_features!$B$1:$L$286,9,)</f>
        <v>160</v>
      </c>
      <c r="Q126">
        <f>VLOOKUP(A126,[1]image_features!$B$1:$L$286,10,)</f>
        <v>600</v>
      </c>
      <c r="R126" t="str">
        <f t="shared" si="4"/>
        <v>160x600</v>
      </c>
      <c r="S126" t="str">
        <f>VLOOKUP(A126,[1]image_features!$B$1:$L$286,4,FALSE)</f>
        <v>static</v>
      </c>
      <c r="T126">
        <f>VLOOKUP(A126,[1]image_features!$B$1:$L$286,5,FALSE)</f>
        <v>0</v>
      </c>
      <c r="U126" t="str">
        <f>VLOOKUP(A126,[1]image_features!$B$1:$L$286,8,FALSE)</f>
        <v xml:space="preserve"> yellow</v>
      </c>
      <c r="V126" t="str">
        <f>VLOOKUP(A126,[1]image_features!$B$1:$L$286,6,FALSE)</f>
        <v xml:space="preserve"> car not found</v>
      </c>
      <c r="W126" t="str">
        <f>VLOOKUP(A126,[1]image_features!$B$1:$L$286,7,FALSE)</f>
        <v>face_not_found</v>
      </c>
      <c r="X126" t="str">
        <f>VLOOKUP(A126,[1]image_features!$B$1:$L$286,11,FALSE)</f>
        <v>north</v>
      </c>
      <c r="Y126" t="str">
        <f t="shared" si="5"/>
        <v>face_not_found+ car not found</v>
      </c>
    </row>
    <row r="127" spans="1:25" x14ac:dyDescent="0.25">
      <c r="A127">
        <v>65275422</v>
      </c>
      <c r="B127">
        <v>72879</v>
      </c>
      <c r="C127">
        <v>22756</v>
      </c>
      <c r="D127">
        <v>29048</v>
      </c>
      <c r="E127">
        <v>27</v>
      </c>
      <c r="F127">
        <v>4</v>
      </c>
      <c r="G127">
        <v>0</v>
      </c>
      <c r="H127">
        <v>0</v>
      </c>
      <c r="I127">
        <v>0</v>
      </c>
      <c r="J127">
        <v>0</v>
      </c>
      <c r="K127">
        <f t="shared" si="3"/>
        <v>0</v>
      </c>
      <c r="L127">
        <f t="shared" si="3"/>
        <v>0</v>
      </c>
      <c r="M127">
        <v>354611.21645678999</v>
      </c>
      <c r="N127">
        <v>17.64987606</v>
      </c>
      <c r="O127">
        <v>13.05620431</v>
      </c>
      <c r="P127">
        <f>VLOOKUP(A127,[1]image_features!$B$1:$L$286,9,)</f>
        <v>728</v>
      </c>
      <c r="Q127">
        <f>VLOOKUP(A127,[1]image_features!$B$1:$L$286,10,)</f>
        <v>90</v>
      </c>
      <c r="R127" t="str">
        <f t="shared" si="4"/>
        <v>728x90</v>
      </c>
      <c r="S127" t="str">
        <f>VLOOKUP(A127,[1]image_features!$B$1:$L$286,4,FALSE)</f>
        <v>static</v>
      </c>
      <c r="T127">
        <f>VLOOKUP(A127,[1]image_features!$B$1:$L$286,5,FALSE)</f>
        <v>0</v>
      </c>
      <c r="U127" t="str">
        <f>VLOOKUP(A127,[1]image_features!$B$1:$L$286,8,FALSE)</f>
        <v xml:space="preserve"> teal</v>
      </c>
      <c r="V127" t="str">
        <f>VLOOKUP(A127,[1]image_features!$B$1:$L$286,6,FALSE)</f>
        <v xml:space="preserve"> car not found</v>
      </c>
      <c r="W127" t="str">
        <f>VLOOKUP(A127,[1]image_features!$B$1:$L$286,7,FALSE)</f>
        <v>face_not_found</v>
      </c>
      <c r="X127" t="str">
        <f>VLOOKUP(A127,[1]image_features!$B$1:$L$286,11,FALSE)</f>
        <v xml:space="preserve"> south </v>
      </c>
      <c r="Y127" t="str">
        <f t="shared" si="5"/>
        <v>face_not_found+ car not found</v>
      </c>
    </row>
    <row r="128" spans="1:25" x14ac:dyDescent="0.25">
      <c r="A128">
        <v>66193075</v>
      </c>
      <c r="B128">
        <v>175577</v>
      </c>
      <c r="C128">
        <v>43296</v>
      </c>
      <c r="D128">
        <v>114174</v>
      </c>
      <c r="E128">
        <v>16</v>
      </c>
      <c r="F128">
        <v>5</v>
      </c>
      <c r="G128">
        <v>13</v>
      </c>
      <c r="H128">
        <v>4</v>
      </c>
      <c r="I128">
        <v>1</v>
      </c>
      <c r="J128">
        <v>17</v>
      </c>
      <c r="K128">
        <f t="shared" si="3"/>
        <v>14</v>
      </c>
      <c r="L128">
        <f t="shared" si="3"/>
        <v>21</v>
      </c>
      <c r="M128">
        <v>1199184.8295873001</v>
      </c>
      <c r="N128">
        <v>64.54295698</v>
      </c>
      <c r="O128">
        <v>161.42062779</v>
      </c>
      <c r="P128">
        <f>VLOOKUP(A128,[1]image_features!$B$1:$L$286,9,)</f>
        <v>728</v>
      </c>
      <c r="Q128">
        <f>VLOOKUP(A128,[1]image_features!$B$1:$L$286,10,)</f>
        <v>90</v>
      </c>
      <c r="R128" t="str">
        <f t="shared" si="4"/>
        <v>728x90</v>
      </c>
      <c r="S128" t="str">
        <f>VLOOKUP(A128,[1]image_features!$B$1:$L$286,4,FALSE)</f>
        <v>static</v>
      </c>
      <c r="T128">
        <f>VLOOKUP(A128,[1]image_features!$B$1:$L$286,5,FALSE)</f>
        <v>0</v>
      </c>
      <c r="U128" t="str">
        <f>VLOOKUP(A128,[1]image_features!$B$1:$L$286,8,FALSE)</f>
        <v xml:space="preserve"> yellow</v>
      </c>
      <c r="V128" t="str">
        <f>VLOOKUP(A128,[1]image_features!$B$1:$L$286,6,FALSE)</f>
        <v xml:space="preserve"> car not found</v>
      </c>
      <c r="W128" t="str">
        <f>VLOOKUP(A128,[1]image_features!$B$1:$L$286,7,FALSE)</f>
        <v>face_not_found</v>
      </c>
      <c r="X128" t="str">
        <f>VLOOKUP(A128,[1]image_features!$B$1:$L$286,11,FALSE)</f>
        <v xml:space="preserve"> north </v>
      </c>
      <c r="Y128" t="str">
        <f t="shared" si="5"/>
        <v>face_not_found+ car not found</v>
      </c>
    </row>
    <row r="129" spans="1:25" x14ac:dyDescent="0.25">
      <c r="A129">
        <v>66193215</v>
      </c>
      <c r="B129">
        <v>1296655</v>
      </c>
      <c r="C129">
        <v>398228</v>
      </c>
      <c r="D129">
        <v>510820</v>
      </c>
      <c r="E129">
        <v>377</v>
      </c>
      <c r="F129">
        <v>99</v>
      </c>
      <c r="G129">
        <v>249</v>
      </c>
      <c r="H129">
        <v>52</v>
      </c>
      <c r="I129">
        <v>611</v>
      </c>
      <c r="J129">
        <v>640</v>
      </c>
      <c r="K129">
        <f t="shared" si="3"/>
        <v>860</v>
      </c>
      <c r="L129">
        <f t="shared" si="3"/>
        <v>692</v>
      </c>
      <c r="M129">
        <v>17850713.1064757</v>
      </c>
      <c r="N129">
        <v>1171.5199034899999</v>
      </c>
      <c r="O129">
        <v>1276.18756265</v>
      </c>
      <c r="P129">
        <f>VLOOKUP(A129,[1]image_features!$B$1:$L$286,9,)</f>
        <v>300</v>
      </c>
      <c r="Q129">
        <f>VLOOKUP(A129,[1]image_features!$B$1:$L$286,10,)</f>
        <v>250</v>
      </c>
      <c r="R129" t="str">
        <f t="shared" si="4"/>
        <v>300x250</v>
      </c>
      <c r="S129" t="str">
        <f>VLOOKUP(A129,[1]image_features!$B$1:$L$286,4,FALSE)</f>
        <v>static</v>
      </c>
      <c r="T129">
        <f>VLOOKUP(A129,[1]image_features!$B$1:$L$286,5,FALSE)</f>
        <v>0</v>
      </c>
      <c r="U129" t="str">
        <f>VLOOKUP(A129,[1]image_features!$B$1:$L$286,8,FALSE)</f>
        <v xml:space="preserve"> yellow</v>
      </c>
      <c r="V129" t="str">
        <f>VLOOKUP(A129,[1]image_features!$B$1:$L$286,6,FALSE)</f>
        <v xml:space="preserve"> car not found</v>
      </c>
      <c r="W129" t="str">
        <f>VLOOKUP(A129,[1]image_features!$B$1:$L$286,7,FALSE)</f>
        <v>face_not_found</v>
      </c>
      <c r="X129" t="str">
        <f>VLOOKUP(A129,[1]image_features!$B$1:$L$286,11,FALSE)</f>
        <v>north</v>
      </c>
      <c r="Y129" t="str">
        <f t="shared" si="5"/>
        <v>face_not_found+ car not found</v>
      </c>
    </row>
    <row r="130" spans="1:25" x14ac:dyDescent="0.25">
      <c r="A130">
        <v>66192148</v>
      </c>
      <c r="B130">
        <v>10418</v>
      </c>
      <c r="C130">
        <v>4809</v>
      </c>
      <c r="D130">
        <v>4619</v>
      </c>
      <c r="E130">
        <v>3</v>
      </c>
      <c r="F130">
        <v>4</v>
      </c>
      <c r="G130">
        <v>3</v>
      </c>
      <c r="H130">
        <v>0</v>
      </c>
      <c r="I130">
        <v>0</v>
      </c>
      <c r="J130">
        <v>2</v>
      </c>
      <c r="K130">
        <f t="shared" si="3"/>
        <v>3</v>
      </c>
      <c r="L130">
        <f t="shared" si="3"/>
        <v>2</v>
      </c>
      <c r="M130">
        <v>147586.39973177001</v>
      </c>
      <c r="N130">
        <v>15.40248734</v>
      </c>
      <c r="O130">
        <v>12.33644771</v>
      </c>
      <c r="P130">
        <f>VLOOKUP(A130,[1]image_features!$B$1:$L$286,9,)</f>
        <v>300</v>
      </c>
      <c r="Q130">
        <f>VLOOKUP(A130,[1]image_features!$B$1:$L$286,10,)</f>
        <v>600</v>
      </c>
      <c r="R130" t="str">
        <f t="shared" si="4"/>
        <v>300x600</v>
      </c>
      <c r="S130" t="str">
        <f>VLOOKUP(A130,[1]image_features!$B$1:$L$286,4,FALSE)</f>
        <v>static</v>
      </c>
      <c r="T130">
        <f>VLOOKUP(A130,[1]image_features!$B$1:$L$286,5,FALSE)</f>
        <v>0</v>
      </c>
      <c r="U130" t="str">
        <f>VLOOKUP(A130,[1]image_features!$B$1:$L$286,8,FALSE)</f>
        <v xml:space="preserve"> yellow</v>
      </c>
      <c r="V130" t="str">
        <f>VLOOKUP(A130,[1]image_features!$B$1:$L$286,6,FALSE)</f>
        <v xml:space="preserve"> car found</v>
      </c>
      <c r="W130" t="str">
        <f>VLOOKUP(A130,[1]image_features!$B$1:$L$286,7,FALSE)</f>
        <v>face_not_found</v>
      </c>
      <c r="X130" t="str">
        <f>VLOOKUP(A130,[1]image_features!$B$1:$L$286,11,FALSE)</f>
        <v xml:space="preserve"> centre </v>
      </c>
      <c r="Y130" t="str">
        <f t="shared" si="5"/>
        <v>face_not_found+ car found</v>
      </c>
    </row>
    <row r="131" spans="1:25" x14ac:dyDescent="0.25">
      <c r="A131">
        <v>68173442</v>
      </c>
      <c r="B131">
        <v>6024</v>
      </c>
      <c r="C131">
        <v>1660</v>
      </c>
      <c r="D131">
        <v>2224</v>
      </c>
      <c r="E131">
        <v>3</v>
      </c>
      <c r="F131">
        <v>2</v>
      </c>
      <c r="G131">
        <v>2</v>
      </c>
      <c r="H131">
        <v>1</v>
      </c>
      <c r="I131">
        <v>0</v>
      </c>
      <c r="J131">
        <v>0</v>
      </c>
      <c r="K131">
        <f t="shared" ref="K131:L150" si="6">G131+I131</f>
        <v>2</v>
      </c>
      <c r="L131">
        <f t="shared" si="6"/>
        <v>1</v>
      </c>
      <c r="M131">
        <v>4698.2410103000002</v>
      </c>
      <c r="N131">
        <v>5.9548756699999998</v>
      </c>
      <c r="O131">
        <v>6.1405664099999999</v>
      </c>
      <c r="P131">
        <f>VLOOKUP(A131,[1]image_features!$B$1:$L$286,9,)</f>
        <v>300</v>
      </c>
      <c r="Q131">
        <f>VLOOKUP(A131,[1]image_features!$B$1:$L$286,10,)</f>
        <v>250</v>
      </c>
      <c r="R131" t="str">
        <f t="shared" ref="R131:R150" si="7">CONCATENATE(P131,"x",Q131)</f>
        <v>300x250</v>
      </c>
      <c r="S131" t="str">
        <f>VLOOKUP(A131,[1]image_features!$B$1:$L$286,4,FALSE)</f>
        <v>static</v>
      </c>
      <c r="T131">
        <f>VLOOKUP(A131,[1]image_features!$B$1:$L$286,5,FALSE)</f>
        <v>0</v>
      </c>
      <c r="U131" t="str">
        <f>VLOOKUP(A131,[1]image_features!$B$1:$L$286,8,FALSE)</f>
        <v xml:space="preserve"> black</v>
      </c>
      <c r="V131" t="str">
        <f>VLOOKUP(A131,[1]image_features!$B$1:$L$286,6,FALSE)</f>
        <v xml:space="preserve"> car found</v>
      </c>
      <c r="W131" t="str">
        <f>VLOOKUP(A131,[1]image_features!$B$1:$L$286,7,FALSE)</f>
        <v>face_not_found</v>
      </c>
      <c r="X131" t="str">
        <f>VLOOKUP(A131,[1]image_features!$B$1:$L$286,11,FALSE)</f>
        <v xml:space="preserve"> north </v>
      </c>
      <c r="Y131" t="str">
        <f t="shared" ref="Y131:Y150" si="8">CONCATENATE(W131,"+",V131)</f>
        <v>face_not_found+ car found</v>
      </c>
    </row>
    <row r="132" spans="1:25" x14ac:dyDescent="0.25">
      <c r="A132">
        <v>68173444</v>
      </c>
      <c r="B132">
        <v>3828</v>
      </c>
      <c r="C132">
        <v>1617</v>
      </c>
      <c r="D132">
        <v>994</v>
      </c>
      <c r="E132">
        <v>4</v>
      </c>
      <c r="F132">
        <v>0</v>
      </c>
      <c r="G132">
        <v>1</v>
      </c>
      <c r="H132">
        <v>0</v>
      </c>
      <c r="I132">
        <v>0</v>
      </c>
      <c r="J132">
        <v>0</v>
      </c>
      <c r="K132">
        <f t="shared" si="6"/>
        <v>1</v>
      </c>
      <c r="L132">
        <f t="shared" si="6"/>
        <v>0</v>
      </c>
      <c r="M132">
        <v>7247.68900424</v>
      </c>
      <c r="N132">
        <v>4.8844047399999999</v>
      </c>
      <c r="O132">
        <v>2.2725271</v>
      </c>
      <c r="P132">
        <f>VLOOKUP(A132,[1]image_features!$B$1:$L$286,9,)</f>
        <v>320</v>
      </c>
      <c r="Q132">
        <f>VLOOKUP(A132,[1]image_features!$B$1:$L$286,10,)</f>
        <v>50</v>
      </c>
      <c r="R132" t="str">
        <f t="shared" si="7"/>
        <v>320x50</v>
      </c>
      <c r="S132" t="str">
        <f>VLOOKUP(A132,[1]image_features!$B$1:$L$286,4,FALSE)</f>
        <v>static</v>
      </c>
      <c r="T132">
        <f>VLOOKUP(A132,[1]image_features!$B$1:$L$286,5,FALSE)</f>
        <v>0</v>
      </c>
      <c r="U132" t="str">
        <f>VLOOKUP(A132,[1]image_features!$B$1:$L$286,8,FALSE)</f>
        <v xml:space="preserve"> black</v>
      </c>
      <c r="V132" t="str">
        <f>VLOOKUP(A132,[1]image_features!$B$1:$L$286,6,FALSE)</f>
        <v xml:space="preserve"> car not found</v>
      </c>
      <c r="W132" t="str">
        <f>VLOOKUP(A132,[1]image_features!$B$1:$L$286,7,FALSE)</f>
        <v>face_not_found</v>
      </c>
      <c r="X132" t="str">
        <f>VLOOKUP(A132,[1]image_features!$B$1:$L$286,11,FALSE)</f>
        <v xml:space="preserve"> north east </v>
      </c>
      <c r="Y132" t="str">
        <f t="shared" si="8"/>
        <v>face_not_found+ car not found</v>
      </c>
    </row>
    <row r="133" spans="1:25" x14ac:dyDescent="0.25">
      <c r="A133">
        <v>67664851</v>
      </c>
      <c r="B133">
        <v>6699</v>
      </c>
      <c r="C133">
        <v>976</v>
      </c>
      <c r="D133">
        <v>2101</v>
      </c>
      <c r="E133">
        <v>4</v>
      </c>
      <c r="F133">
        <v>1</v>
      </c>
      <c r="G133">
        <v>0</v>
      </c>
      <c r="H133">
        <v>0</v>
      </c>
      <c r="I133">
        <v>0</v>
      </c>
      <c r="J133">
        <v>0</v>
      </c>
      <c r="K133">
        <f t="shared" si="6"/>
        <v>0</v>
      </c>
      <c r="L133">
        <f t="shared" si="6"/>
        <v>0</v>
      </c>
      <c r="M133">
        <v>22142.755154350001</v>
      </c>
      <c r="N133">
        <v>0.47180255999999998</v>
      </c>
      <c r="O133">
        <v>0.82552035000000001</v>
      </c>
      <c r="P133">
        <f>VLOOKUP(A133,[1]image_features!$B$1:$L$286,9,)</f>
        <v>336</v>
      </c>
      <c r="Q133">
        <f>VLOOKUP(A133,[1]image_features!$B$1:$L$286,10,)</f>
        <v>280</v>
      </c>
      <c r="R133" t="str">
        <f t="shared" si="7"/>
        <v>336x280</v>
      </c>
      <c r="S133" t="str">
        <f>VLOOKUP(A133,[1]image_features!$B$1:$L$286,4,FALSE)</f>
        <v>static</v>
      </c>
      <c r="T133">
        <f>VLOOKUP(A133,[1]image_features!$B$1:$L$286,5,FALSE)</f>
        <v>0</v>
      </c>
      <c r="U133" t="str">
        <f>VLOOKUP(A133,[1]image_features!$B$1:$L$286,8,FALSE)</f>
        <v xml:space="preserve"> olive</v>
      </c>
      <c r="V133" t="str">
        <f>VLOOKUP(A133,[1]image_features!$B$1:$L$286,6,FALSE)</f>
        <v xml:space="preserve"> car found</v>
      </c>
      <c r="W133" t="str">
        <f>VLOOKUP(A133,[1]image_features!$B$1:$L$286,7,FALSE)</f>
        <v>face_not_found</v>
      </c>
      <c r="X133" t="str">
        <f>VLOOKUP(A133,[1]image_features!$B$1:$L$286,11,FALSE)</f>
        <v>south west</v>
      </c>
      <c r="Y133" t="str">
        <f t="shared" si="8"/>
        <v>face_not_found+ car found</v>
      </c>
    </row>
    <row r="134" spans="1:25" x14ac:dyDescent="0.25">
      <c r="A134">
        <v>55360735</v>
      </c>
      <c r="B134">
        <v>321738</v>
      </c>
      <c r="C134">
        <v>105951</v>
      </c>
      <c r="D134">
        <v>169502</v>
      </c>
      <c r="E134">
        <v>63</v>
      </c>
      <c r="F134">
        <v>6</v>
      </c>
      <c r="G134">
        <v>41</v>
      </c>
      <c r="H134">
        <v>3</v>
      </c>
      <c r="I134">
        <v>17</v>
      </c>
      <c r="J134">
        <v>37</v>
      </c>
      <c r="K134">
        <f t="shared" si="6"/>
        <v>58</v>
      </c>
      <c r="L134">
        <f t="shared" si="6"/>
        <v>40</v>
      </c>
      <c r="M134">
        <v>3679358.0214847499</v>
      </c>
      <c r="N134">
        <v>484.54709462</v>
      </c>
      <c r="O134">
        <v>588.07105103000004</v>
      </c>
      <c r="P134">
        <f>VLOOKUP(A134,[1]image_features!$B$1:$L$286,9,)</f>
        <v>728</v>
      </c>
      <c r="Q134">
        <f>VLOOKUP(A134,[1]image_features!$B$1:$L$286,10,)</f>
        <v>90</v>
      </c>
      <c r="R134" t="str">
        <f t="shared" si="7"/>
        <v>728x90</v>
      </c>
      <c r="S134" t="str">
        <f>VLOOKUP(A134,[1]image_features!$B$1:$L$286,4,FALSE)</f>
        <v>static</v>
      </c>
      <c r="T134">
        <f>VLOOKUP(A134,[1]image_features!$B$1:$L$286,5,FALSE)</f>
        <v>0</v>
      </c>
      <c r="U134" t="str">
        <f>VLOOKUP(A134,[1]image_features!$B$1:$L$286,8,FALSE)</f>
        <v xml:space="preserve"> black</v>
      </c>
      <c r="V134" t="str">
        <f>VLOOKUP(A134,[1]image_features!$B$1:$L$286,6,FALSE)</f>
        <v xml:space="preserve"> car not found</v>
      </c>
      <c r="W134" t="str">
        <f>VLOOKUP(A134,[1]image_features!$B$1:$L$286,7,FALSE)</f>
        <v>face_not_found</v>
      </c>
      <c r="X134" t="str">
        <f>VLOOKUP(A134,[1]image_features!$B$1:$L$286,11,FALSE)</f>
        <v xml:space="preserve"> north east </v>
      </c>
      <c r="Y134" t="str">
        <f t="shared" si="8"/>
        <v>face_not_found+ car not found</v>
      </c>
    </row>
    <row r="135" spans="1:25" x14ac:dyDescent="0.25">
      <c r="A135">
        <v>55360519</v>
      </c>
      <c r="B135">
        <v>448650</v>
      </c>
      <c r="C135">
        <v>76501</v>
      </c>
      <c r="D135">
        <v>184725</v>
      </c>
      <c r="E135">
        <v>89</v>
      </c>
      <c r="F135">
        <v>33</v>
      </c>
      <c r="G135">
        <v>43</v>
      </c>
      <c r="H135">
        <v>21</v>
      </c>
      <c r="I135">
        <v>3</v>
      </c>
      <c r="J135">
        <v>30</v>
      </c>
      <c r="K135">
        <f t="shared" si="6"/>
        <v>46</v>
      </c>
      <c r="L135">
        <f t="shared" si="6"/>
        <v>51</v>
      </c>
      <c r="M135">
        <v>480793.28333658999</v>
      </c>
      <c r="N135">
        <v>207.40706284999999</v>
      </c>
      <c r="O135">
        <v>426.75851338000001</v>
      </c>
      <c r="P135">
        <f>VLOOKUP(A135,[1]image_features!$B$1:$L$286,9,)</f>
        <v>320</v>
      </c>
      <c r="Q135">
        <f>VLOOKUP(A135,[1]image_features!$B$1:$L$286,10,)</f>
        <v>50</v>
      </c>
      <c r="R135" t="str">
        <f t="shared" si="7"/>
        <v>320x50</v>
      </c>
      <c r="S135" t="str">
        <f>VLOOKUP(A135,[1]image_features!$B$1:$L$286,4,FALSE)</f>
        <v>static</v>
      </c>
      <c r="T135">
        <f>VLOOKUP(A135,[1]image_features!$B$1:$L$286,5,FALSE)</f>
        <v>0</v>
      </c>
      <c r="U135" t="str">
        <f>VLOOKUP(A135,[1]image_features!$B$1:$L$286,8,FALSE)</f>
        <v xml:space="preserve"> yellow</v>
      </c>
      <c r="V135" t="str">
        <f>VLOOKUP(A135,[1]image_features!$B$1:$L$286,6,FALSE)</f>
        <v xml:space="preserve"> car not found</v>
      </c>
      <c r="W135" t="str">
        <f>VLOOKUP(A135,[1]image_features!$B$1:$L$286,7,FALSE)</f>
        <v>face_not_found</v>
      </c>
      <c r="X135" t="str">
        <f>VLOOKUP(A135,[1]image_features!$B$1:$L$286,11,FALSE)</f>
        <v>north</v>
      </c>
      <c r="Y135" t="str">
        <f t="shared" si="8"/>
        <v>face_not_found+ car not found</v>
      </c>
    </row>
    <row r="136" spans="1:25" x14ac:dyDescent="0.25">
      <c r="A136">
        <v>63785522</v>
      </c>
      <c r="B136">
        <v>117934</v>
      </c>
      <c r="C136">
        <v>32016</v>
      </c>
      <c r="D136">
        <v>59678</v>
      </c>
      <c r="E136">
        <v>47</v>
      </c>
      <c r="F136">
        <v>7</v>
      </c>
      <c r="G136">
        <v>1</v>
      </c>
      <c r="H136">
        <v>0</v>
      </c>
      <c r="I136">
        <v>0</v>
      </c>
      <c r="J136">
        <v>1</v>
      </c>
      <c r="K136">
        <f t="shared" si="6"/>
        <v>1</v>
      </c>
      <c r="L136">
        <f t="shared" si="6"/>
        <v>1</v>
      </c>
      <c r="M136">
        <v>589695.57432453998</v>
      </c>
      <c r="N136">
        <v>91.223901150000003</v>
      </c>
      <c r="O136">
        <v>135.90858466</v>
      </c>
      <c r="P136">
        <f>VLOOKUP(A136,[1]image_features!$B$1:$L$286,9,)</f>
        <v>320</v>
      </c>
      <c r="Q136">
        <f>VLOOKUP(A136,[1]image_features!$B$1:$L$286,10,)</f>
        <v>50</v>
      </c>
      <c r="R136" t="str">
        <f t="shared" si="7"/>
        <v>320x50</v>
      </c>
      <c r="S136" t="str">
        <f>VLOOKUP(A136,[1]image_features!$B$1:$L$286,4,FALSE)</f>
        <v xml:space="preserve">dynamic </v>
      </c>
      <c r="T136">
        <f>VLOOKUP(A136,[1]image_features!$B$1:$L$286,5,FALSE)</f>
        <v>6000</v>
      </c>
      <c r="U136" t="e">
        <f>VLOOKUP(A136,[1]image_features!$B$1:$L$286,8,FALSE)</f>
        <v>#N/A</v>
      </c>
      <c r="V136" t="e">
        <f>VLOOKUP(A136,[1]image_features!$B$1:$L$286,6,FALSE)</f>
        <v>#N/A</v>
      </c>
      <c r="W136" t="str">
        <f>VLOOKUP(A136,[1]image_features!$B$1:$L$286,7,FALSE)</f>
        <v>face_not_found</v>
      </c>
      <c r="X136" t="e">
        <f>VLOOKUP(A136,[1]image_features!$B$1:$L$286,11,FALSE)</f>
        <v>#N/A</v>
      </c>
      <c r="Y136" t="e">
        <f t="shared" si="8"/>
        <v>#N/A</v>
      </c>
    </row>
    <row r="137" spans="1:25" x14ac:dyDescent="0.25">
      <c r="A137">
        <v>65851562</v>
      </c>
      <c r="B137">
        <v>335230</v>
      </c>
      <c r="C137">
        <v>98337</v>
      </c>
      <c r="D137">
        <v>180302</v>
      </c>
      <c r="E137">
        <v>46</v>
      </c>
      <c r="F137">
        <v>4</v>
      </c>
      <c r="G137">
        <v>82</v>
      </c>
      <c r="H137">
        <v>6</v>
      </c>
      <c r="I137">
        <v>59</v>
      </c>
      <c r="J137">
        <v>120</v>
      </c>
      <c r="K137">
        <f t="shared" si="6"/>
        <v>141</v>
      </c>
      <c r="L137">
        <f t="shared" si="6"/>
        <v>126</v>
      </c>
      <c r="M137">
        <v>3094500.5116245798</v>
      </c>
      <c r="N137">
        <v>28.135746829999999</v>
      </c>
      <c r="O137">
        <v>75.691636410000001</v>
      </c>
      <c r="P137">
        <f>VLOOKUP(A137,[1]image_features!$B$1:$L$286,9,)</f>
        <v>728</v>
      </c>
      <c r="Q137">
        <f>VLOOKUP(A137,[1]image_features!$B$1:$L$286,10,)</f>
        <v>90</v>
      </c>
      <c r="R137" t="str">
        <f t="shared" si="7"/>
        <v>728x90</v>
      </c>
      <c r="S137" t="str">
        <f>VLOOKUP(A137,[1]image_features!$B$1:$L$286,4,FALSE)</f>
        <v xml:space="preserve">dynamic </v>
      </c>
      <c r="T137">
        <f>VLOOKUP(A137,[1]image_features!$B$1:$L$286,5,FALSE)</f>
        <v>8600</v>
      </c>
      <c r="U137" t="e">
        <f>VLOOKUP(A137,[1]image_features!$B$1:$L$286,8,FALSE)</f>
        <v>#N/A</v>
      </c>
      <c r="V137" t="e">
        <f>VLOOKUP(A137,[1]image_features!$B$1:$L$286,6,FALSE)</f>
        <v>#N/A</v>
      </c>
      <c r="W137" t="str">
        <f>VLOOKUP(A137,[1]image_features!$B$1:$L$286,7,FALSE)</f>
        <v>face_not_found</v>
      </c>
      <c r="X137" t="e">
        <f>VLOOKUP(A137,[1]image_features!$B$1:$L$286,11,FALSE)</f>
        <v>#N/A</v>
      </c>
      <c r="Y137" t="e">
        <f t="shared" si="8"/>
        <v>#N/A</v>
      </c>
    </row>
    <row r="138" spans="1:25" x14ac:dyDescent="0.25">
      <c r="A138">
        <v>66194856</v>
      </c>
      <c r="B138">
        <v>806615</v>
      </c>
      <c r="C138">
        <v>211544</v>
      </c>
      <c r="D138">
        <v>506233</v>
      </c>
      <c r="E138">
        <v>88</v>
      </c>
      <c r="F138">
        <v>10</v>
      </c>
      <c r="G138">
        <v>63</v>
      </c>
      <c r="H138">
        <v>10</v>
      </c>
      <c r="I138">
        <v>7</v>
      </c>
      <c r="J138">
        <v>39</v>
      </c>
      <c r="K138">
        <f t="shared" si="6"/>
        <v>70</v>
      </c>
      <c r="L138">
        <f t="shared" si="6"/>
        <v>49</v>
      </c>
      <c r="M138">
        <v>6856707.0790287303</v>
      </c>
      <c r="N138">
        <v>362.26288182000002</v>
      </c>
      <c r="O138">
        <v>848.99540479999996</v>
      </c>
      <c r="P138">
        <f>VLOOKUP(A138,[1]image_features!$B$1:$L$286,9,)</f>
        <v>728</v>
      </c>
      <c r="Q138">
        <f>VLOOKUP(A138,[1]image_features!$B$1:$L$286,10,)</f>
        <v>90</v>
      </c>
      <c r="R138" t="str">
        <f t="shared" si="7"/>
        <v>728x90</v>
      </c>
      <c r="S138" t="str">
        <f>VLOOKUP(A138,[1]image_features!$B$1:$L$286,4,FALSE)</f>
        <v>static</v>
      </c>
      <c r="T138">
        <f>VLOOKUP(A138,[1]image_features!$B$1:$L$286,5,FALSE)</f>
        <v>0</v>
      </c>
      <c r="U138" t="str">
        <f>VLOOKUP(A138,[1]image_features!$B$1:$L$286,8,FALSE)</f>
        <v xml:space="preserve"> black</v>
      </c>
      <c r="V138" t="str">
        <f>VLOOKUP(A138,[1]image_features!$B$1:$L$286,6,FALSE)</f>
        <v xml:space="preserve"> car not found</v>
      </c>
      <c r="W138" t="str">
        <f>VLOOKUP(A138,[1]image_features!$B$1:$L$286,7,FALSE)</f>
        <v>face_not_found</v>
      </c>
      <c r="X138" t="str">
        <f>VLOOKUP(A138,[1]image_features!$B$1:$L$286,11,FALSE)</f>
        <v xml:space="preserve"> north east </v>
      </c>
      <c r="Y138" t="str">
        <f t="shared" si="8"/>
        <v>face_not_found+ car not found</v>
      </c>
    </row>
    <row r="139" spans="1:25" x14ac:dyDescent="0.25">
      <c r="A139">
        <v>66192153</v>
      </c>
      <c r="B139">
        <v>86296</v>
      </c>
      <c r="C139">
        <v>23438</v>
      </c>
      <c r="D139">
        <v>53140</v>
      </c>
      <c r="E139">
        <v>10</v>
      </c>
      <c r="F139">
        <v>3</v>
      </c>
      <c r="G139">
        <v>7</v>
      </c>
      <c r="H139">
        <v>1</v>
      </c>
      <c r="I139">
        <v>5</v>
      </c>
      <c r="J139">
        <v>22</v>
      </c>
      <c r="K139">
        <f t="shared" si="6"/>
        <v>12</v>
      </c>
      <c r="L139">
        <f t="shared" si="6"/>
        <v>23</v>
      </c>
      <c r="M139">
        <v>627082.94315797999</v>
      </c>
      <c r="N139">
        <v>58.535121089999997</v>
      </c>
      <c r="O139">
        <v>129.46236709999999</v>
      </c>
      <c r="P139">
        <f>VLOOKUP(A139,[1]image_features!$B$1:$L$286,9,)</f>
        <v>728</v>
      </c>
      <c r="Q139">
        <f>VLOOKUP(A139,[1]image_features!$B$1:$L$286,10,)</f>
        <v>90</v>
      </c>
      <c r="R139" t="str">
        <f t="shared" si="7"/>
        <v>728x90</v>
      </c>
      <c r="S139" t="str">
        <f>VLOOKUP(A139,[1]image_features!$B$1:$L$286,4,FALSE)</f>
        <v>static</v>
      </c>
      <c r="T139">
        <f>VLOOKUP(A139,[1]image_features!$B$1:$L$286,5,FALSE)</f>
        <v>0</v>
      </c>
      <c r="U139" t="str">
        <f>VLOOKUP(A139,[1]image_features!$B$1:$L$286,8,FALSE)</f>
        <v xml:space="preserve"> yellow</v>
      </c>
      <c r="V139" t="str">
        <f>VLOOKUP(A139,[1]image_features!$B$1:$L$286,6,FALSE)</f>
        <v xml:space="preserve"> car not found</v>
      </c>
      <c r="W139" t="str">
        <f>VLOOKUP(A139,[1]image_features!$B$1:$L$286,7,FALSE)</f>
        <v>face_not_found</v>
      </c>
      <c r="X139" t="str">
        <f>VLOOKUP(A139,[1]image_features!$B$1:$L$286,11,FALSE)</f>
        <v xml:space="preserve"> north </v>
      </c>
      <c r="Y139" t="str">
        <f t="shared" si="8"/>
        <v>face_not_found+ car not found</v>
      </c>
    </row>
    <row r="140" spans="1:25" x14ac:dyDescent="0.25">
      <c r="A140">
        <v>55361043</v>
      </c>
      <c r="B140">
        <v>1566301</v>
      </c>
      <c r="C140">
        <v>354747</v>
      </c>
      <c r="D140">
        <v>1055160</v>
      </c>
      <c r="E140">
        <v>120</v>
      </c>
      <c r="F140">
        <v>37</v>
      </c>
      <c r="G140">
        <v>89</v>
      </c>
      <c r="H140">
        <v>19</v>
      </c>
      <c r="I140">
        <v>69</v>
      </c>
      <c r="J140">
        <v>221</v>
      </c>
      <c r="K140">
        <f t="shared" si="6"/>
        <v>158</v>
      </c>
      <c r="L140">
        <f t="shared" si="6"/>
        <v>240</v>
      </c>
      <c r="M140">
        <v>10597298.4845514</v>
      </c>
      <c r="N140">
        <v>516.67529918000002</v>
      </c>
      <c r="O140">
        <v>1446.8406468200001</v>
      </c>
      <c r="P140">
        <f>VLOOKUP(A140,[1]image_features!$B$1:$L$286,9,)</f>
        <v>728</v>
      </c>
      <c r="Q140">
        <f>VLOOKUP(A140,[1]image_features!$B$1:$L$286,10,)</f>
        <v>90</v>
      </c>
      <c r="R140" t="str">
        <f t="shared" si="7"/>
        <v>728x90</v>
      </c>
      <c r="S140" t="str">
        <f>VLOOKUP(A140,[1]image_features!$B$1:$L$286,4,FALSE)</f>
        <v>static</v>
      </c>
      <c r="T140">
        <f>VLOOKUP(A140,[1]image_features!$B$1:$L$286,5,FALSE)</f>
        <v>0</v>
      </c>
      <c r="U140" t="str">
        <f>VLOOKUP(A140,[1]image_features!$B$1:$L$286,8,FALSE)</f>
        <v xml:space="preserve"> black</v>
      </c>
      <c r="V140" t="str">
        <f>VLOOKUP(A140,[1]image_features!$B$1:$L$286,6,FALSE)</f>
        <v xml:space="preserve"> car not found</v>
      </c>
      <c r="W140" t="str">
        <f>VLOOKUP(A140,[1]image_features!$B$1:$L$286,7,FALSE)</f>
        <v>face_not_found</v>
      </c>
      <c r="X140" t="str">
        <f>VLOOKUP(A140,[1]image_features!$B$1:$L$286,11,FALSE)</f>
        <v xml:space="preserve"> north east </v>
      </c>
      <c r="Y140" t="str">
        <f t="shared" si="8"/>
        <v>face_not_found+ car not found</v>
      </c>
    </row>
    <row r="141" spans="1:25" x14ac:dyDescent="0.25">
      <c r="A141">
        <v>65274148</v>
      </c>
      <c r="B141">
        <v>419801</v>
      </c>
      <c r="C141">
        <v>103188</v>
      </c>
      <c r="D141">
        <v>57221</v>
      </c>
      <c r="E141">
        <v>175</v>
      </c>
      <c r="F141">
        <v>9</v>
      </c>
      <c r="G141">
        <v>0</v>
      </c>
      <c r="H141">
        <v>0</v>
      </c>
      <c r="I141">
        <v>0</v>
      </c>
      <c r="J141">
        <v>0</v>
      </c>
      <c r="K141">
        <f t="shared" si="6"/>
        <v>0</v>
      </c>
      <c r="L141">
        <f t="shared" si="6"/>
        <v>0</v>
      </c>
      <c r="M141">
        <v>1058402.17373543</v>
      </c>
      <c r="N141">
        <v>62.751448379999999</v>
      </c>
      <c r="O141">
        <v>20.782533600000001</v>
      </c>
      <c r="P141">
        <f>VLOOKUP(A141,[1]image_features!$B$1:$L$286,9,)</f>
        <v>300</v>
      </c>
      <c r="Q141">
        <f>VLOOKUP(A141,[1]image_features!$B$1:$L$286,10,)</f>
        <v>250</v>
      </c>
      <c r="R141" t="str">
        <f t="shared" si="7"/>
        <v>300x250</v>
      </c>
      <c r="S141" t="str">
        <f>VLOOKUP(A141,[1]image_features!$B$1:$L$286,4,FALSE)</f>
        <v>static</v>
      </c>
      <c r="T141">
        <f>VLOOKUP(A141,[1]image_features!$B$1:$L$286,5,FALSE)</f>
        <v>0</v>
      </c>
      <c r="U141" t="str">
        <f>VLOOKUP(A141,[1]image_features!$B$1:$L$286,8,FALSE)</f>
        <v xml:space="preserve"> purple</v>
      </c>
      <c r="V141" t="str">
        <f>VLOOKUP(A141,[1]image_features!$B$1:$L$286,6,FALSE)</f>
        <v xml:space="preserve"> car not found</v>
      </c>
      <c r="W141" t="str">
        <f>VLOOKUP(A141,[1]image_features!$B$1:$L$286,7,FALSE)</f>
        <v>face_not_found</v>
      </c>
      <c r="X141" t="str">
        <f>VLOOKUP(A141,[1]image_features!$B$1:$L$286,11,FALSE)</f>
        <v xml:space="preserve"> south </v>
      </c>
      <c r="Y141" t="str">
        <f t="shared" si="8"/>
        <v>face_not_found+ car not found</v>
      </c>
    </row>
    <row r="142" spans="1:25" x14ac:dyDescent="0.25">
      <c r="A142">
        <v>66193242</v>
      </c>
      <c r="B142">
        <v>35555</v>
      </c>
      <c r="C142">
        <v>19260</v>
      </c>
      <c r="D142">
        <v>12187</v>
      </c>
      <c r="E142">
        <v>49</v>
      </c>
      <c r="F142">
        <v>1</v>
      </c>
      <c r="G142">
        <v>36</v>
      </c>
      <c r="H142">
        <v>1</v>
      </c>
      <c r="I142">
        <v>37</v>
      </c>
      <c r="J142">
        <v>24</v>
      </c>
      <c r="K142">
        <f t="shared" si="6"/>
        <v>73</v>
      </c>
      <c r="L142">
        <f t="shared" si="6"/>
        <v>25</v>
      </c>
      <c r="M142">
        <v>1003677.73838398</v>
      </c>
      <c r="N142">
        <v>135.17927736999999</v>
      </c>
      <c r="O142">
        <v>59.68051664</v>
      </c>
      <c r="P142">
        <f>VLOOKUP(A142,[1]image_features!$B$1:$L$286,9,)</f>
        <v>970</v>
      </c>
      <c r="Q142">
        <f>VLOOKUP(A142,[1]image_features!$B$1:$L$286,10,)</f>
        <v>250</v>
      </c>
      <c r="R142" t="str">
        <f t="shared" si="7"/>
        <v>970x250</v>
      </c>
      <c r="S142" t="str">
        <f>VLOOKUP(A142,[1]image_features!$B$1:$L$286,4,FALSE)</f>
        <v>static</v>
      </c>
      <c r="T142">
        <f>VLOOKUP(A142,[1]image_features!$B$1:$L$286,5,FALSE)</f>
        <v>0</v>
      </c>
      <c r="U142" t="str">
        <f>VLOOKUP(A142,[1]image_features!$B$1:$L$286,8,FALSE)</f>
        <v xml:space="preserve"> yellow</v>
      </c>
      <c r="V142" t="str">
        <f>VLOOKUP(A142,[1]image_features!$B$1:$L$286,6,FALSE)</f>
        <v xml:space="preserve"> car not found</v>
      </c>
      <c r="W142" t="str">
        <f>VLOOKUP(A142,[1]image_features!$B$1:$L$286,7,FALSE)</f>
        <v>face_not_found</v>
      </c>
      <c r="X142" t="str">
        <f>VLOOKUP(A142,[1]image_features!$B$1:$L$286,11,FALSE)</f>
        <v xml:space="preserve"> north east </v>
      </c>
      <c r="Y142" t="str">
        <f t="shared" si="8"/>
        <v>face_not_found+ car not found</v>
      </c>
    </row>
    <row r="143" spans="1:25" x14ac:dyDescent="0.25">
      <c r="A143">
        <v>66193952</v>
      </c>
      <c r="B143">
        <v>80921</v>
      </c>
      <c r="C143">
        <v>21777</v>
      </c>
      <c r="D143">
        <v>49961</v>
      </c>
      <c r="E143">
        <v>8</v>
      </c>
      <c r="F143">
        <v>5</v>
      </c>
      <c r="G143">
        <v>10</v>
      </c>
      <c r="H143">
        <v>2</v>
      </c>
      <c r="I143">
        <v>9</v>
      </c>
      <c r="J143">
        <v>19</v>
      </c>
      <c r="K143">
        <f t="shared" si="6"/>
        <v>19</v>
      </c>
      <c r="L143">
        <f t="shared" si="6"/>
        <v>21</v>
      </c>
      <c r="M143">
        <v>653177.48742877995</v>
      </c>
      <c r="N143">
        <v>54.593129910000002</v>
      </c>
      <c r="O143">
        <v>120.50578471</v>
      </c>
      <c r="P143">
        <f>VLOOKUP(A143,[1]image_features!$B$1:$L$286,9,)</f>
        <v>728</v>
      </c>
      <c r="Q143">
        <f>VLOOKUP(A143,[1]image_features!$B$1:$L$286,10,)</f>
        <v>90</v>
      </c>
      <c r="R143" t="str">
        <f t="shared" si="7"/>
        <v>728x90</v>
      </c>
      <c r="S143" t="str">
        <f>VLOOKUP(A143,[1]image_features!$B$1:$L$286,4,FALSE)</f>
        <v>static</v>
      </c>
      <c r="T143">
        <f>VLOOKUP(A143,[1]image_features!$B$1:$L$286,5,FALSE)</f>
        <v>0</v>
      </c>
      <c r="U143" t="str">
        <f>VLOOKUP(A143,[1]image_features!$B$1:$L$286,8,FALSE)</f>
        <v xml:space="preserve"> black</v>
      </c>
      <c r="V143" t="str">
        <f>VLOOKUP(A143,[1]image_features!$B$1:$L$286,6,FALSE)</f>
        <v xml:space="preserve"> car not found</v>
      </c>
      <c r="W143" t="str">
        <f>VLOOKUP(A143,[1]image_features!$B$1:$L$286,7,FALSE)</f>
        <v>face_not_found</v>
      </c>
      <c r="X143" t="str">
        <f>VLOOKUP(A143,[1]image_features!$B$1:$L$286,11,FALSE)</f>
        <v xml:space="preserve"> north east </v>
      </c>
      <c r="Y143" t="str">
        <f t="shared" si="8"/>
        <v>face_not_found+ car not found</v>
      </c>
    </row>
    <row r="144" spans="1:25" x14ac:dyDescent="0.25">
      <c r="A144">
        <v>66193926</v>
      </c>
      <c r="B144">
        <v>21933</v>
      </c>
      <c r="C144">
        <v>11138</v>
      </c>
      <c r="D144">
        <v>6807</v>
      </c>
      <c r="E144">
        <v>12</v>
      </c>
      <c r="F144">
        <v>0</v>
      </c>
      <c r="G144">
        <v>8</v>
      </c>
      <c r="H144">
        <v>0</v>
      </c>
      <c r="I144">
        <v>0</v>
      </c>
      <c r="J144">
        <v>0</v>
      </c>
      <c r="K144">
        <f t="shared" si="6"/>
        <v>8</v>
      </c>
      <c r="L144">
        <f t="shared" si="6"/>
        <v>0</v>
      </c>
      <c r="M144">
        <v>262510.27086441999</v>
      </c>
      <c r="N144">
        <v>26.0336894</v>
      </c>
      <c r="O144">
        <v>14.25930964</v>
      </c>
      <c r="P144">
        <f>VLOOKUP(A144,[1]image_features!$B$1:$L$286,9,)</f>
        <v>160</v>
      </c>
      <c r="Q144">
        <f>VLOOKUP(A144,[1]image_features!$B$1:$L$286,10,)</f>
        <v>600</v>
      </c>
      <c r="R144" t="str">
        <f t="shared" si="7"/>
        <v>160x600</v>
      </c>
      <c r="S144" t="str">
        <f>VLOOKUP(A144,[1]image_features!$B$1:$L$286,4,FALSE)</f>
        <v>static</v>
      </c>
      <c r="T144">
        <f>VLOOKUP(A144,[1]image_features!$B$1:$L$286,5,FALSE)</f>
        <v>0</v>
      </c>
      <c r="U144" t="str">
        <f>VLOOKUP(A144,[1]image_features!$B$1:$L$286,8,FALSE)</f>
        <v xml:space="preserve"> yellow</v>
      </c>
      <c r="V144" t="str">
        <f>VLOOKUP(A144,[1]image_features!$B$1:$L$286,6,FALSE)</f>
        <v xml:space="preserve"> car not found</v>
      </c>
      <c r="W144" t="str">
        <f>VLOOKUP(A144,[1]image_features!$B$1:$L$286,7,FALSE)</f>
        <v>face_not_found</v>
      </c>
      <c r="X144" t="str">
        <f>VLOOKUP(A144,[1]image_features!$B$1:$L$286,11,FALSE)</f>
        <v>east</v>
      </c>
      <c r="Y144" t="str">
        <f t="shared" si="8"/>
        <v>face_not_found+ car not found</v>
      </c>
    </row>
    <row r="145" spans="1:25" x14ac:dyDescent="0.25">
      <c r="A145">
        <v>66247639</v>
      </c>
      <c r="B145">
        <v>490077</v>
      </c>
      <c r="C145">
        <v>24018</v>
      </c>
      <c r="D145">
        <v>70510</v>
      </c>
      <c r="E145">
        <v>109</v>
      </c>
      <c r="F145">
        <v>22</v>
      </c>
      <c r="G145">
        <v>18</v>
      </c>
      <c r="H145">
        <v>1</v>
      </c>
      <c r="I145">
        <v>0</v>
      </c>
      <c r="J145">
        <v>0</v>
      </c>
      <c r="K145">
        <f t="shared" si="6"/>
        <v>18</v>
      </c>
      <c r="L145">
        <f t="shared" si="6"/>
        <v>1</v>
      </c>
      <c r="M145">
        <v>541970.14531874005</v>
      </c>
      <c r="N145">
        <v>35.958311530000003</v>
      </c>
      <c r="O145">
        <v>53.525320600000001</v>
      </c>
      <c r="P145">
        <f>VLOOKUP(A145,[1]image_features!$B$1:$L$286,9,)</f>
        <v>300</v>
      </c>
      <c r="Q145">
        <f>VLOOKUP(A145,[1]image_features!$B$1:$L$286,10,)</f>
        <v>250</v>
      </c>
      <c r="R145" t="str">
        <f t="shared" si="7"/>
        <v>300x250</v>
      </c>
      <c r="S145" t="str">
        <f>VLOOKUP(A145,[1]image_features!$B$1:$L$286,4,FALSE)</f>
        <v xml:space="preserve">dynamic </v>
      </c>
      <c r="T145">
        <f>VLOOKUP(A145,[1]image_features!$B$1:$L$286,5,FALSE)</f>
        <v>600</v>
      </c>
      <c r="U145" t="e">
        <f>VLOOKUP(A145,[1]image_features!$B$1:$L$286,8,FALSE)</f>
        <v>#N/A</v>
      </c>
      <c r="V145" t="e">
        <f>VLOOKUP(A145,[1]image_features!$B$1:$L$286,6,FALSE)</f>
        <v>#N/A</v>
      </c>
      <c r="W145" t="str">
        <f>VLOOKUP(A145,[1]image_features!$B$1:$L$286,7,FALSE)</f>
        <v>face_not_found</v>
      </c>
      <c r="X145" t="e">
        <f>VLOOKUP(A145,[1]image_features!$B$1:$L$286,11,FALSE)</f>
        <v>#N/A</v>
      </c>
      <c r="Y145" t="e">
        <f t="shared" si="8"/>
        <v>#N/A</v>
      </c>
    </row>
    <row r="146" spans="1:25" x14ac:dyDescent="0.25">
      <c r="A146">
        <v>66191425</v>
      </c>
      <c r="B146">
        <v>217105</v>
      </c>
      <c r="C146">
        <v>60253</v>
      </c>
      <c r="D146">
        <v>72915</v>
      </c>
      <c r="E146">
        <v>106</v>
      </c>
      <c r="F146">
        <v>22</v>
      </c>
      <c r="G146">
        <v>110</v>
      </c>
      <c r="H146">
        <v>21</v>
      </c>
      <c r="I146">
        <v>0</v>
      </c>
      <c r="J146">
        <v>2</v>
      </c>
      <c r="K146">
        <f t="shared" si="6"/>
        <v>110</v>
      </c>
      <c r="L146">
        <f t="shared" si="6"/>
        <v>23</v>
      </c>
      <c r="M146">
        <v>617980.09933432005</v>
      </c>
      <c r="N146">
        <v>53.94367098</v>
      </c>
      <c r="O146">
        <v>62.078670969999997</v>
      </c>
      <c r="P146">
        <f>VLOOKUP(A146,[1]image_features!$B$1:$L$286,9,)</f>
        <v>320</v>
      </c>
      <c r="Q146">
        <f>VLOOKUP(A146,[1]image_features!$B$1:$L$286,10,)</f>
        <v>50</v>
      </c>
      <c r="R146" t="str">
        <f t="shared" si="7"/>
        <v>320x50</v>
      </c>
      <c r="S146" t="str">
        <f>VLOOKUP(A146,[1]image_features!$B$1:$L$286,4,FALSE)</f>
        <v>static</v>
      </c>
      <c r="T146">
        <f>VLOOKUP(A146,[1]image_features!$B$1:$L$286,5,FALSE)</f>
        <v>0</v>
      </c>
      <c r="U146" t="str">
        <f>VLOOKUP(A146,[1]image_features!$B$1:$L$286,8,FALSE)</f>
        <v xml:space="preserve"> yellow</v>
      </c>
      <c r="V146" t="str">
        <f>VLOOKUP(A146,[1]image_features!$B$1:$L$286,6,FALSE)</f>
        <v xml:space="preserve"> car not found</v>
      </c>
      <c r="W146" t="str">
        <f>VLOOKUP(A146,[1]image_features!$B$1:$L$286,7,FALSE)</f>
        <v>face_not_found</v>
      </c>
      <c r="X146" t="str">
        <f>VLOOKUP(A146,[1]image_features!$B$1:$L$286,11,FALSE)</f>
        <v>west</v>
      </c>
      <c r="Y146" t="str">
        <f t="shared" si="8"/>
        <v>face_not_found+ car not found</v>
      </c>
    </row>
    <row r="147" spans="1:25" x14ac:dyDescent="0.25">
      <c r="A147">
        <v>66193488</v>
      </c>
      <c r="B147">
        <v>90</v>
      </c>
      <c r="C147">
        <v>8</v>
      </c>
      <c r="D147">
        <v>20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6"/>
        <v>0</v>
      </c>
      <c r="L147">
        <f t="shared" si="6"/>
        <v>0</v>
      </c>
      <c r="M147">
        <v>0</v>
      </c>
      <c r="N147">
        <v>1.7340000000000001E-2</v>
      </c>
      <c r="O147">
        <v>3.9300000000000002E-2</v>
      </c>
      <c r="P147">
        <f>VLOOKUP(A147,[1]image_features!$B$1:$L$286,9,)</f>
        <v>300</v>
      </c>
      <c r="Q147">
        <f>VLOOKUP(A147,[1]image_features!$B$1:$L$286,10,)</f>
        <v>250</v>
      </c>
      <c r="R147" t="str">
        <f t="shared" si="7"/>
        <v>300x250</v>
      </c>
      <c r="S147" t="str">
        <f>VLOOKUP(A147,[1]image_features!$B$1:$L$286,4,FALSE)</f>
        <v>static</v>
      </c>
      <c r="T147">
        <f>VLOOKUP(A147,[1]image_features!$B$1:$L$286,5,FALSE)</f>
        <v>0</v>
      </c>
      <c r="U147" t="str">
        <f>VLOOKUP(A147,[1]image_features!$B$1:$L$286,8,FALSE)</f>
        <v xml:space="preserve"> yellow</v>
      </c>
      <c r="V147" t="str">
        <f>VLOOKUP(A147,[1]image_features!$B$1:$L$286,6,FALSE)</f>
        <v xml:space="preserve"> car not found</v>
      </c>
      <c r="W147" t="str">
        <f>VLOOKUP(A147,[1]image_features!$B$1:$L$286,7,FALSE)</f>
        <v>face_not_found</v>
      </c>
      <c r="X147" t="e">
        <f>VLOOKUP(A147,[1]image_features!$B$1:$L$286,11,FALSE)</f>
        <v>#N/A</v>
      </c>
      <c r="Y147" t="str">
        <f t="shared" si="8"/>
        <v>face_not_found+ car not found</v>
      </c>
    </row>
    <row r="148" spans="1:25" x14ac:dyDescent="0.25">
      <c r="A148">
        <v>63771947</v>
      </c>
      <c r="B148">
        <v>367355</v>
      </c>
      <c r="C148">
        <v>111473</v>
      </c>
      <c r="D148">
        <v>170281</v>
      </c>
      <c r="E148">
        <v>168</v>
      </c>
      <c r="F148">
        <v>27</v>
      </c>
      <c r="G148">
        <v>114</v>
      </c>
      <c r="H148">
        <v>224</v>
      </c>
      <c r="I148">
        <v>28</v>
      </c>
      <c r="J148">
        <v>14</v>
      </c>
      <c r="K148">
        <f t="shared" si="6"/>
        <v>142</v>
      </c>
      <c r="L148">
        <f t="shared" si="6"/>
        <v>238</v>
      </c>
      <c r="M148">
        <v>1300129.2716645</v>
      </c>
      <c r="N148">
        <v>183.59832750999999</v>
      </c>
      <c r="O148">
        <v>254.59712741000001</v>
      </c>
      <c r="P148">
        <f>VLOOKUP(A148,[1]image_features!$B$1:$L$286,9,)</f>
        <v>320</v>
      </c>
      <c r="Q148">
        <f>VLOOKUP(A148,[1]image_features!$B$1:$L$286,10,)</f>
        <v>50</v>
      </c>
      <c r="R148" t="str">
        <f t="shared" si="7"/>
        <v>320x50</v>
      </c>
      <c r="S148" t="str">
        <f>VLOOKUP(A148,[1]image_features!$B$1:$L$286,4,FALSE)</f>
        <v xml:space="preserve">dynamic </v>
      </c>
      <c r="T148">
        <f>VLOOKUP(A148,[1]image_features!$B$1:$L$286,5,FALSE)</f>
        <v>6000</v>
      </c>
      <c r="U148" t="e">
        <f>VLOOKUP(A148,[1]image_features!$B$1:$L$286,8,FALSE)</f>
        <v>#N/A</v>
      </c>
      <c r="V148" t="e">
        <f>VLOOKUP(A148,[1]image_features!$B$1:$L$286,6,FALSE)</f>
        <v>#N/A</v>
      </c>
      <c r="W148" t="str">
        <f>VLOOKUP(A148,[1]image_features!$B$1:$L$286,7,FALSE)</f>
        <v>face_not_found</v>
      </c>
      <c r="X148" t="e">
        <f>VLOOKUP(A148,[1]image_features!$B$1:$L$286,11,FALSE)</f>
        <v>#N/A</v>
      </c>
      <c r="Y148" t="e">
        <f t="shared" si="8"/>
        <v>#N/A</v>
      </c>
    </row>
    <row r="149" spans="1:25" x14ac:dyDescent="0.25">
      <c r="A149">
        <v>66193942</v>
      </c>
      <c r="B149">
        <v>88040</v>
      </c>
      <c r="C149">
        <v>15218</v>
      </c>
      <c r="D149">
        <v>29302</v>
      </c>
      <c r="E149">
        <v>20</v>
      </c>
      <c r="F149">
        <v>6</v>
      </c>
      <c r="G149">
        <v>14</v>
      </c>
      <c r="H149">
        <v>5</v>
      </c>
      <c r="I149">
        <v>4</v>
      </c>
      <c r="J149">
        <v>2</v>
      </c>
      <c r="K149">
        <f t="shared" si="6"/>
        <v>18</v>
      </c>
      <c r="L149">
        <f t="shared" si="6"/>
        <v>7</v>
      </c>
      <c r="M149">
        <v>221843.79993531</v>
      </c>
      <c r="N149">
        <v>33.705963240000003</v>
      </c>
      <c r="O149">
        <v>60.83445116</v>
      </c>
      <c r="P149">
        <f>VLOOKUP(A149,[1]image_features!$B$1:$L$286,9,)</f>
        <v>320</v>
      </c>
      <c r="Q149">
        <f>VLOOKUP(A149,[1]image_features!$B$1:$L$286,10,)</f>
        <v>50</v>
      </c>
      <c r="R149" t="str">
        <f t="shared" si="7"/>
        <v>320x50</v>
      </c>
      <c r="S149" t="str">
        <f>VLOOKUP(A149,[1]image_features!$B$1:$L$286,4,FALSE)</f>
        <v>static</v>
      </c>
      <c r="T149">
        <f>VLOOKUP(A149,[1]image_features!$B$1:$L$286,5,FALSE)</f>
        <v>0</v>
      </c>
      <c r="U149" t="str">
        <f>VLOOKUP(A149,[1]image_features!$B$1:$L$286,8,FALSE)</f>
        <v xml:space="preserve"> black</v>
      </c>
      <c r="V149" t="str">
        <f>VLOOKUP(A149,[1]image_features!$B$1:$L$286,6,FALSE)</f>
        <v xml:space="preserve"> car not found</v>
      </c>
      <c r="W149" t="str">
        <f>VLOOKUP(A149,[1]image_features!$B$1:$L$286,7,FALSE)</f>
        <v>face_not_found</v>
      </c>
      <c r="X149" t="str">
        <f>VLOOKUP(A149,[1]image_features!$B$1:$L$286,11,FALSE)</f>
        <v xml:space="preserve"> north east </v>
      </c>
      <c r="Y149" t="str">
        <f t="shared" si="8"/>
        <v>face_not_found+ car not found</v>
      </c>
    </row>
    <row r="150" spans="1:25" x14ac:dyDescent="0.25">
      <c r="A150">
        <v>66192258</v>
      </c>
      <c r="B150">
        <v>6312</v>
      </c>
      <c r="C150">
        <v>1872</v>
      </c>
      <c r="D150">
        <v>3917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2</v>
      </c>
      <c r="K150">
        <f t="shared" si="6"/>
        <v>0</v>
      </c>
      <c r="L150">
        <f t="shared" si="6"/>
        <v>2</v>
      </c>
      <c r="M150">
        <v>48102.043949619998</v>
      </c>
      <c r="N150">
        <v>3.9105918000000002</v>
      </c>
      <c r="O150">
        <v>7.9732206400000001</v>
      </c>
      <c r="P150">
        <f>VLOOKUP(A150,[1]image_features!$B$1:$L$286,9,)</f>
        <v>970</v>
      </c>
      <c r="Q150">
        <f>VLOOKUP(A150,[1]image_features!$B$1:$L$286,10,)</f>
        <v>250</v>
      </c>
      <c r="R150" t="str">
        <f t="shared" si="7"/>
        <v>970x250</v>
      </c>
      <c r="S150" t="str">
        <f>VLOOKUP(A150,[1]image_features!$B$1:$L$286,4,FALSE)</f>
        <v>static</v>
      </c>
      <c r="T150">
        <f>VLOOKUP(A150,[1]image_features!$B$1:$L$286,5,FALSE)</f>
        <v>0</v>
      </c>
      <c r="U150" t="str">
        <f>VLOOKUP(A150,[1]image_features!$B$1:$L$286,8,FALSE)</f>
        <v xml:space="preserve"> yellow</v>
      </c>
      <c r="V150" t="str">
        <f>VLOOKUP(A150,[1]image_features!$B$1:$L$286,6,FALSE)</f>
        <v xml:space="preserve"> car found</v>
      </c>
      <c r="W150" t="str">
        <f>VLOOKUP(A150,[1]image_features!$B$1:$L$286,7,FALSE)</f>
        <v>face_found</v>
      </c>
      <c r="X150" t="str">
        <f>VLOOKUP(A150,[1]image_features!$B$1:$L$286,11,FALSE)</f>
        <v xml:space="preserve"> north east </v>
      </c>
      <c r="Y150" t="str">
        <f t="shared" si="8"/>
        <v>face_found+ car found</v>
      </c>
    </row>
    <row r="151" spans="1:25" x14ac:dyDescent="0.25">
      <c r="B151">
        <f>SUM(B2:B150)</f>
        <v>58861070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description</vt:lpstr>
      <vt:lpstr>campaign_metrics</vt:lpstr>
      <vt:lpstr>viewability_metrics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</cp:lastModifiedBy>
  <dcterms:created xsi:type="dcterms:W3CDTF">2021-03-01T03:19:19Z</dcterms:created>
  <dcterms:modified xsi:type="dcterms:W3CDTF">2021-03-01T03:54:00Z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5e587277-06a2-4601-913e-3b27c9517c59</vt:lpwstr>
  </property>
</Properties>
</file>