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265" windowHeight="1176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Sheet1!$B$14:$B$35</definedName>
    <definedName name="solver_lhs2" localSheetId="0" hidden="1">Sheet1!$B$5:$G$8</definedName>
    <definedName name="solver_lhs3" localSheetId="0" hidden="1">Sheet1!$B$36</definedName>
    <definedName name="solver_lhs4" localSheetId="0" hidden="1">Sheet1!$B$37:$B$38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el1" localSheetId="0" hidden="1">2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hs1" localSheetId="0" hidden="1">Sheet1!$D$14:$D$35</definedName>
    <definedName name="solver_rhs2" localSheetId="0" hidden="1">binary</definedName>
    <definedName name="solver_rhs3" localSheetId="0" hidden="1">Sheet1!$D$36</definedName>
    <definedName name="solver_rhs4" localSheetId="0" hidden="1">Sheet1!$D$37:$D$38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/>
  <c r="D37"/>
  <c r="B37"/>
  <c r="B36"/>
  <c r="B23"/>
  <c r="B22"/>
  <c r="B21"/>
  <c r="B20"/>
  <c r="B19"/>
  <c r="B18"/>
  <c r="B17"/>
  <c r="B16"/>
  <c r="B15"/>
  <c r="B14"/>
  <c r="B10"/>
  <c r="B35" l="1"/>
  <c r="B34"/>
  <c r="B33"/>
  <c r="B32"/>
  <c r="B31"/>
  <c r="B30"/>
  <c r="B29"/>
  <c r="B28"/>
  <c r="B27"/>
  <c r="B26"/>
  <c r="B25"/>
  <c r="B24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<sst xmlns="http://schemas.openxmlformats.org/spreadsheetml/2006/main" count="67" uniqueCount="45">
  <si>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</si>
  <si>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</si>
  <si>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</si>
  <si>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</si>
  <si>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</si>
  <si>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</si>
  <si>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</si>
  <si>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</si>
  <si>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</si>
  <si>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</si>
  <si>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</si>
  <si>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</si>
  <si>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</si>
  <si>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</si>
  <si>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</si>
  <si>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</si>
  <si>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</si>
  <si>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</si>
  <si>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</si>
  <si>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</si>
  <si>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</si>
  <si>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</si>
  <si>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</si>
  <si>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</si>
  <si>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</si>
  <si>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</si>
  <si>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</si>
  <si>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</si>
  <si>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</si>
  <si>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</si>
  <si>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</si>
  <si>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</si>
  <si>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</si>
  <si>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</si>
  <si>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</si>
  <si>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</si>
  <si>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</si>
  <si>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</si>
  <si>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</si>
  <si>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</si>
  <si>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 xml:space="preserve">AB, not weeks 3 and 4 </t>
  </si>
  <si>
    <t>If AB 4 then, 2</t>
  </si>
  <si>
    <t>CD weeks, 1 and/or 2</t>
  </si>
  <si>
    <t>&lt;=</t>
  </si>
  <si>
    <t>&gt;=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</si>
</sst>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2" workbookViewId="0">
      <selection activeCell="N5" sqref="N5"/>
    </sheetView>
  </sheetViews>
  <sheetFormatPr defaultColWidth="11" defaultRowHeight="15.75"/>
  <cols>
    <col min="1" max="1" width="22.375" customWidth="1"/>
    <col min="2" max="2" width="12.5" bestFit="1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6.6606997698857858E-12</v>
      </c>
      <c r="C5" s="5">
        <v>0.99999999998612277</v>
      </c>
      <c r="D5" s="5">
        <v>7.2165606957772532E-12</v>
      </c>
      <c r="E5" s="5">
        <v>0</v>
      </c>
      <c r="F5" s="5">
        <v>0.99999999997890621</v>
      </c>
      <c r="G5" s="5">
        <v>1.3877260465797358E-11</v>
      </c>
    </row>
    <row r="6" spans="1:7">
      <c r="A6" s="2" t="s">
        <v>9</v>
      </c>
      <c r="B6" s="5">
        <v>0.99999999999222877</v>
      </c>
      <c r="C6" s="5">
        <v>0</v>
      </c>
      <c r="D6" s="5">
        <v>0</v>
      </c>
      <c r="E6" s="5">
        <v>4.9962256554181295E-12</v>
      </c>
      <c r="F6" s="5">
        <v>6.1065041913099712E-12</v>
      </c>
      <c r="G6" s="5">
        <v>0.99999999998612255</v>
      </c>
    </row>
    <row r="7" spans="1:7">
      <c r="A7" s="2" t="s">
        <v>10</v>
      </c>
      <c r="B7" s="5">
        <v>0</v>
      </c>
      <c r="C7" s="5">
        <v>1.3877186441363487E-11</v>
      </c>
      <c r="D7" s="5">
        <v>0.99999999997946154</v>
      </c>
      <c r="E7" s="5">
        <v>0.99999999998057165</v>
      </c>
      <c r="F7" s="5">
        <v>1.4987372467777557E-11</v>
      </c>
      <c r="G7" s="5">
        <v>5.5555560152242833E-13</v>
      </c>
    </row>
    <row r="8" spans="1:7">
      <c r="A8" s="2" t="s">
        <v>11</v>
      </c>
      <c r="B8" s="5">
        <v>0.99999999999222844</v>
      </c>
      <c r="C8" s="5">
        <v>0</v>
      </c>
      <c r="D8" s="5">
        <v>7.7714779058150792E-12</v>
      </c>
      <c r="E8" s="5">
        <v>7.7715056613143987E-12</v>
      </c>
      <c r="F8" s="5">
        <v>3.0533781551120232E-16</v>
      </c>
      <c r="G8" s="5">
        <v>0.99999999999222844</v>
      </c>
    </row>
    <row r="10" spans="1:7">
      <c r="A10" s="1" t="s">
        <v>12</v>
      </c>
      <c r="B10" s="3">
        <f>1*B5+2*B6+4*B7+8*B8+1*G5+2*G6+4*G7+8*G8</f>
        <v>19.999999999855117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1.9999999999911178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1.9999999999927838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0.99999999999444955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0.99999999999333933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1.0000000000000002</v>
      </c>
      <c r="C19" s="4" t="s">
        <v>28</v>
      </c>
      <c r="D19" s="4">
        <v>1</v>
      </c>
    </row>
    <row r="20" spans="1:4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>
      <c r="A21" t="s">
        <v>24</v>
      </c>
      <c r="B21" s="4">
        <f>B6+C6+D6</f>
        <v>0.99999999999222877</v>
      </c>
      <c r="C21" s="4" t="s">
        <v>28</v>
      </c>
      <c r="D21" s="4">
        <v>1</v>
      </c>
    </row>
    <row r="22" spans="1:4">
      <c r="A22" t="s">
        <v>25</v>
      </c>
      <c r="B22" s="4">
        <f>B7+C7+D7</f>
        <v>0.99999999999333877</v>
      </c>
      <c r="C22" s="4" t="s">
        <v>28</v>
      </c>
      <c r="D22" s="4">
        <v>1</v>
      </c>
    </row>
    <row r="23" spans="1:4">
      <c r="A23" t="s">
        <v>26</v>
      </c>
      <c r="B23" s="4">
        <f>B8+C8+D8</f>
        <v>0.99999999999999989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0.99999999998556688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1.0000000000033316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0.999999999995559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1.0000000000000002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0.99999999999111877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0.99999999999500444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0.9999999999922291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0.99999999999500444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1.0000000000000002</v>
      </c>
      <c r="C35" s="4" t="s">
        <v>28</v>
      </c>
      <c r="D35" s="4">
        <v>1</v>
      </c>
    </row>
    <row r="36" spans="1:4">
      <c r="A36" t="s">
        <v>40</v>
      </c>
      <c r="B36" s="6">
        <f>B7+B8</f>
        <v>0.99999999999222844</v>
      </c>
      <c r="C36" s="6" t="s">
        <v>43</v>
      </c>
      <c r="D36" s="6">
        <v>1</v>
      </c>
    </row>
    <row r="37" spans="1:4">
      <c r="A37" t="s">
        <v>41</v>
      </c>
      <c r="B37" s="6">
        <f>B6</f>
        <v>0.99999999999222877</v>
      </c>
      <c r="C37" s="6" t="s">
        <v>44</v>
      </c>
      <c r="D37">
        <f>B8</f>
        <v>0.99999999999222844</v>
      </c>
    </row>
    <row r="38" spans="1:4">
      <c r="A38" t="s">
        <v>42</v>
      </c>
      <c r="B38">
        <f>G5+G6</f>
        <v>0.99999999999999978</v>
      </c>
      <c r="C38" s="6" t="s">
        <v>44</v>
      </c>
      <c r="D38" s="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2014-01-19T14:07:10Z</dcterms:created>
  <dcterms:modified xsi:type="dcterms:W3CDTF">2017-05-11T19:23:35Z</dcterms:modified>
</cp:coreProperties>
</file>