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/>
  <c r="Q16"/>
  <c r="Q17"/>
  <c r="Q18"/>
  <c r="Q19"/>
  <c r="Q20"/>
  <c r="Q21"/>
  <c r="Q14"/>
  <c r="B11"/>
  <c r="F22"/>
  <c r="E22"/>
  <c r="F21"/>
  <c r="E21"/>
  <c r="F6" l="1"/>
  <c r="F7"/>
  <c r="F8"/>
  <c r="F9"/>
  <c r="F10"/>
  <c r="F11"/>
  <c r="F12"/>
  <c r="F13"/>
  <c r="F14"/>
  <c r="F15"/>
  <c r="F5"/>
  <c r="E6"/>
  <c r="E7"/>
  <c r="E8"/>
  <c r="E9"/>
  <c r="E10"/>
  <c r="E11"/>
  <c r="E12"/>
  <c r="E13"/>
  <c r="E14"/>
  <c r="E15"/>
  <c r="E5"/>
  <c r="D17"/>
  <c r="D6"/>
  <c r="D7"/>
  <c r="D8"/>
  <c r="D9"/>
  <c r="D10"/>
  <c r="D11"/>
  <c r="D12"/>
  <c r="D13"/>
  <c r="D14"/>
  <c r="D15"/>
  <c r="D5"/>
</calcChain>
</file>

<file path=xl/sharedStrings.xml><?xml version="1.0" encoding="utf-8"?>
<sst xmlns="http://schemas.openxmlformats.org/spreadsheetml/2006/main" count="8" uniqueCount="7">
  <si>
    <t>Lambda</t>
  </si>
  <si>
    <t>X = k</t>
  </si>
  <si>
    <t>P(X = k)</t>
  </si>
  <si>
    <t>P(X &lt;= k)</t>
  </si>
  <si>
    <t>Total</t>
  </si>
  <si>
    <t>NumDays</t>
  </si>
  <si>
    <t xml:space="preserve">  Var1   Freq</t>
  </si>
</sst>
</file>

<file path=xl/styles.xml><?xml version="1.0" encoding="utf-8"?>
<styleSheet xmlns="http://schemas.openxmlformats.org/spreadsheetml/2006/main">
  <numFmts count="1">
    <numFmt numFmtId="169" formatCode="0.00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Sheet1!$F$4</c:f>
              <c:strCache>
                <c:ptCount val="1"/>
                <c:pt idx="0">
                  <c:v>NumDays</c:v>
                </c:pt>
              </c:strCache>
            </c:strRef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20</c:v>
                </c:pt>
                <c:pt idx="1">
                  <c:v>80</c:v>
                </c:pt>
                <c:pt idx="2">
                  <c:v>160</c:v>
                </c:pt>
                <c:pt idx="3">
                  <c:v>214</c:v>
                </c:pt>
                <c:pt idx="4">
                  <c:v>214</c:v>
                </c:pt>
                <c:pt idx="5">
                  <c:v>171</c:v>
                </c:pt>
                <c:pt idx="6">
                  <c:v>114</c:v>
                </c:pt>
                <c:pt idx="7">
                  <c:v>65</c:v>
                </c:pt>
                <c:pt idx="8">
                  <c:v>32</c:v>
                </c:pt>
                <c:pt idx="9">
                  <c:v>14</c:v>
                </c:pt>
                <c:pt idx="10">
                  <c:v>5</c:v>
                </c:pt>
              </c:numCache>
            </c:numRef>
          </c:val>
        </c:ser>
        <c:axId val="80886016"/>
        <c:axId val="80891904"/>
      </c:barChart>
      <c:catAx>
        <c:axId val="80886016"/>
        <c:scaling>
          <c:orientation val="minMax"/>
        </c:scaling>
        <c:axPos val="b"/>
        <c:numFmt formatCode="General" sourceLinked="1"/>
        <c:tickLblPos val="nextTo"/>
        <c:crossAx val="80891904"/>
        <c:crosses val="autoZero"/>
        <c:auto val="1"/>
        <c:lblAlgn val="ctr"/>
        <c:lblOffset val="100"/>
      </c:catAx>
      <c:valAx>
        <c:axId val="80891904"/>
        <c:scaling>
          <c:orientation val="minMax"/>
        </c:scaling>
        <c:axPos val="l"/>
        <c:majorGridlines/>
        <c:numFmt formatCode="General" sourceLinked="1"/>
        <c:tickLblPos val="nextTo"/>
        <c:crossAx val="80886016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25400</xdr:rowOff>
    </xdr:from>
    <xdr:to>
      <xdr:col>12</xdr:col>
      <xdr:colOff>38100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2"/>
  <sheetViews>
    <sheetView tabSelected="1" topLeftCell="B1" zoomScale="90" zoomScaleNormal="90" zoomScalePageLayoutView="200" workbookViewId="0">
      <selection activeCell="Q21" sqref="Q21"/>
    </sheetView>
  </sheetViews>
  <sheetFormatPr defaultColWidth="11" defaultRowHeight="15.75"/>
  <cols>
    <col min="3" max="3" width="10.875" style="1"/>
    <col min="17" max="17" width="13.25" customWidth="1"/>
  </cols>
  <sheetData>
    <row r="1" spans="2:17">
      <c r="C1" s="1" t="s">
        <v>5</v>
      </c>
      <c r="D1">
        <v>1096</v>
      </c>
    </row>
    <row r="2" spans="2:17">
      <c r="C2" s="1" t="s">
        <v>0</v>
      </c>
      <c r="D2">
        <v>4</v>
      </c>
    </row>
    <row r="4" spans="2:17">
      <c r="C4" s="2" t="s">
        <v>1</v>
      </c>
      <c r="D4" s="3" t="s">
        <v>2</v>
      </c>
      <c r="E4" s="3" t="s">
        <v>3</v>
      </c>
      <c r="F4" s="4" t="s">
        <v>5</v>
      </c>
    </row>
    <row r="5" spans="2:17">
      <c r="C5" s="1">
        <v>0</v>
      </c>
      <c r="D5">
        <f>POISSON(C5,D$2, 0)</f>
        <v>1.8315638888734179E-2</v>
      </c>
      <c r="E5">
        <f>POISSON(C5,D$2,1)</f>
        <v>1.8315638888734179E-2</v>
      </c>
      <c r="F5">
        <f>TRUNC(D5*D$1)</f>
        <v>20</v>
      </c>
    </row>
    <row r="6" spans="2:17">
      <c r="C6" s="1">
        <v>1</v>
      </c>
      <c r="D6">
        <f t="shared" ref="D6:D15" si="0">POISSON(C6,D$2, 0)</f>
        <v>7.3262555554936715E-2</v>
      </c>
      <c r="E6">
        <f t="shared" ref="E6:E15" si="1">POISSON(C6,D$2,1)</f>
        <v>9.1578194443670893E-2</v>
      </c>
      <c r="F6">
        <f t="shared" ref="F6:F15" si="2">TRUNC(D6*D$1)</f>
        <v>80</v>
      </c>
    </row>
    <row r="7" spans="2:17">
      <c r="C7" s="1">
        <v>2</v>
      </c>
      <c r="D7">
        <f t="shared" si="0"/>
        <v>0.14652511110987346</v>
      </c>
      <c r="E7">
        <f t="shared" si="1"/>
        <v>0.23810330555354431</v>
      </c>
      <c r="F7">
        <f t="shared" si="2"/>
        <v>160</v>
      </c>
    </row>
    <row r="8" spans="2:17">
      <c r="C8" s="1">
        <v>3</v>
      </c>
      <c r="D8">
        <f t="shared" si="0"/>
        <v>0.19536681481316462</v>
      </c>
      <c r="E8">
        <f t="shared" si="1"/>
        <v>0.43347012036670896</v>
      </c>
      <c r="F8">
        <f t="shared" si="2"/>
        <v>214</v>
      </c>
    </row>
    <row r="9" spans="2:17">
      <c r="C9" s="1">
        <v>4</v>
      </c>
      <c r="D9">
        <f t="shared" si="0"/>
        <v>0.19536681481316462</v>
      </c>
      <c r="E9">
        <f t="shared" si="1"/>
        <v>0.62883693517987349</v>
      </c>
      <c r="F9">
        <f t="shared" si="2"/>
        <v>214</v>
      </c>
    </row>
    <row r="10" spans="2:17">
      <c r="C10" s="1">
        <v>5</v>
      </c>
      <c r="D10">
        <f t="shared" si="0"/>
        <v>0.1562934518505317</v>
      </c>
      <c r="E10">
        <f t="shared" si="1"/>
        <v>0.78513038703040516</v>
      </c>
      <c r="F10">
        <f t="shared" si="2"/>
        <v>171</v>
      </c>
    </row>
    <row r="11" spans="2:17">
      <c r="B11">
        <f>D7+D11</f>
        <v>0.25072074567689462</v>
      </c>
      <c r="C11" s="1">
        <v>6</v>
      </c>
      <c r="D11">
        <f t="shared" si="0"/>
        <v>0.10419563456702115</v>
      </c>
      <c r="E11">
        <f t="shared" si="1"/>
        <v>0.88932602159742624</v>
      </c>
      <c r="F11">
        <f t="shared" si="2"/>
        <v>114</v>
      </c>
    </row>
    <row r="12" spans="2:17">
      <c r="C12" s="1">
        <v>7</v>
      </c>
      <c r="D12">
        <f t="shared" si="0"/>
        <v>5.9540362609726373E-2</v>
      </c>
      <c r="E12">
        <f t="shared" si="1"/>
        <v>0.94886638420715264</v>
      </c>
      <c r="F12">
        <f t="shared" si="2"/>
        <v>65</v>
      </c>
      <c r="N12" t="s">
        <v>6</v>
      </c>
    </row>
    <row r="13" spans="2:17">
      <c r="C13" s="1">
        <v>8</v>
      </c>
      <c r="D13">
        <f t="shared" si="0"/>
        <v>2.9770181304863183E-2</v>
      </c>
      <c r="E13">
        <f t="shared" si="1"/>
        <v>0.97863656551201583</v>
      </c>
      <c r="F13">
        <f t="shared" si="2"/>
        <v>32</v>
      </c>
      <c r="N13">
        <v>1</v>
      </c>
      <c r="O13">
        <v>2005</v>
      </c>
      <c r="P13">
        <v>198735</v>
      </c>
    </row>
    <row r="14" spans="2:17">
      <c r="C14" s="1">
        <v>9</v>
      </c>
      <c r="D14">
        <f t="shared" si="0"/>
        <v>1.3231191691050297E-2</v>
      </c>
      <c r="E14">
        <f t="shared" si="1"/>
        <v>0.99186775720306608</v>
      </c>
      <c r="F14">
        <f t="shared" si="2"/>
        <v>14</v>
      </c>
      <c r="N14">
        <v>2</v>
      </c>
      <c r="O14">
        <v>2006</v>
      </c>
      <c r="P14">
        <v>189161</v>
      </c>
      <c r="Q14" s="5">
        <f>(P14-P13)/P13</f>
        <v>-4.8174705009183083E-2</v>
      </c>
    </row>
    <row r="15" spans="2:17">
      <c r="C15" s="1">
        <v>10</v>
      </c>
      <c r="D15">
        <f t="shared" si="0"/>
        <v>5.2924766764201169E-3</v>
      </c>
      <c r="E15">
        <f t="shared" si="1"/>
        <v>0.99716023387948627</v>
      </c>
      <c r="F15">
        <f t="shared" si="2"/>
        <v>5</v>
      </c>
      <c r="N15">
        <v>3</v>
      </c>
      <c r="O15">
        <v>2007</v>
      </c>
      <c r="P15">
        <v>182115</v>
      </c>
      <c r="Q15" s="5">
        <f t="shared" ref="Q15:Q21" si="3">(P15-P14)/P14</f>
        <v>-3.7248692912386805E-2</v>
      </c>
    </row>
    <row r="16" spans="2:17">
      <c r="N16">
        <v>4</v>
      </c>
      <c r="O16">
        <v>2008</v>
      </c>
      <c r="P16">
        <v>170591</v>
      </c>
      <c r="Q16" s="5">
        <f t="shared" si="3"/>
        <v>-6.3278697526288341E-2</v>
      </c>
    </row>
    <row r="17" spans="3:17">
      <c r="C17" s="1" t="s">
        <v>4</v>
      </c>
      <c r="D17">
        <f>SUM(D5:D15)</f>
        <v>0.99716023387948638</v>
      </c>
      <c r="N17">
        <v>5</v>
      </c>
      <c r="O17">
        <v>2009</v>
      </c>
      <c r="P17">
        <v>163554</v>
      </c>
      <c r="Q17" s="5">
        <f t="shared" si="3"/>
        <v>-4.1250710764342786E-2</v>
      </c>
    </row>
    <row r="18" spans="3:17">
      <c r="N18">
        <v>6</v>
      </c>
      <c r="O18">
        <v>2010</v>
      </c>
      <c r="P18">
        <v>154414</v>
      </c>
      <c r="Q18" s="5">
        <f t="shared" si="3"/>
        <v>-5.5883683676339314E-2</v>
      </c>
    </row>
    <row r="19" spans="3:17">
      <c r="N19">
        <v>7</v>
      </c>
      <c r="O19">
        <v>2011</v>
      </c>
      <c r="P19">
        <v>151474</v>
      </c>
      <c r="Q19" s="5">
        <f t="shared" si="3"/>
        <v>-1.9039724377323299E-2</v>
      </c>
    </row>
    <row r="20" spans="3:17">
      <c r="N20">
        <v>8</v>
      </c>
      <c r="O20">
        <v>2012</v>
      </c>
      <c r="P20">
        <v>145571</v>
      </c>
      <c r="Q20" s="5">
        <f t="shared" si="3"/>
        <v>-3.8970384356391198E-2</v>
      </c>
    </row>
    <row r="21" spans="3:17">
      <c r="E21">
        <f>1-E10</f>
        <v>0.21486961296959484</v>
      </c>
      <c r="F21">
        <f>365*E21</f>
        <v>78.427408733902112</v>
      </c>
      <c r="N21">
        <v>9</v>
      </c>
      <c r="O21">
        <v>2013</v>
      </c>
      <c r="P21">
        <v>138660</v>
      </c>
      <c r="Q21" s="5">
        <f t="shared" si="3"/>
        <v>-4.7475115235864285E-2</v>
      </c>
    </row>
    <row r="22" spans="3:17">
      <c r="E22">
        <f>1-E13</f>
        <v>2.1363434487984168E-2</v>
      </c>
      <c r="F22">
        <f>1-E9</f>
        <v>0.37116306482012651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dell</cp:lastModifiedBy>
  <dcterms:created xsi:type="dcterms:W3CDTF">2015-03-17T00:30:18Z</dcterms:created>
  <dcterms:modified xsi:type="dcterms:W3CDTF">2018-06-20T03:39:06Z</dcterms:modified>
</cp:coreProperties>
</file>