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1956" yWindow="1956" windowWidth="11520" windowHeight="7872" activeTab="5"/>
  </bookViews>
  <sheets>
    <sheet name="C S" sheetId="6" r:id="rId1"/>
    <sheet name="EE" sheetId="8" r:id="rId2"/>
    <sheet name="ME" sheetId="9" r:id="rId3"/>
    <sheet name="CE" sheetId="10" r:id="rId4"/>
    <sheet name="BT" sheetId="14" r:id="rId5"/>
    <sheet name="EC" sheetId="13" r:id="rId6"/>
  </sheets>
  <externalReferences>
    <externalReference r:id="rId7"/>
  </externalReferences>
  <definedNames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50" i="14"/>
  <c r="AI50" s="1"/>
  <c r="AD50"/>
  <c r="X50"/>
  <c r="U50"/>
  <c r="R50"/>
  <c r="O50"/>
  <c r="L50"/>
  <c r="I50"/>
  <c r="AG49"/>
  <c r="AD49"/>
  <c r="X49"/>
  <c r="U49"/>
  <c r="R49"/>
  <c r="O49"/>
  <c r="AI49" s="1"/>
  <c r="L49"/>
  <c r="I49"/>
  <c r="AG48"/>
  <c r="AI48" s="1"/>
  <c r="AD48"/>
  <c r="X48"/>
  <c r="U48"/>
  <c r="R48"/>
  <c r="O48"/>
  <c r="L48"/>
  <c r="I48"/>
  <c r="AI47"/>
  <c r="AG47"/>
  <c r="AD47"/>
  <c r="X47"/>
  <c r="U47"/>
  <c r="R47"/>
  <c r="O47"/>
  <c r="L47"/>
  <c r="I47"/>
  <c r="AG46"/>
  <c r="AD46"/>
  <c r="AI46" s="1"/>
  <c r="AA46"/>
  <c r="U46"/>
  <c r="R46"/>
  <c r="O46"/>
  <c r="L46"/>
  <c r="I46"/>
  <c r="AG45"/>
  <c r="AD45"/>
  <c r="AA45"/>
  <c r="U45"/>
  <c r="R45"/>
  <c r="O45"/>
  <c r="AI45" s="1"/>
  <c r="L45"/>
  <c r="I45"/>
  <c r="AG44"/>
  <c r="AI44" s="1"/>
  <c r="AD44"/>
  <c r="X44"/>
  <c r="U44"/>
  <c r="R44"/>
  <c r="O44"/>
  <c r="L44"/>
  <c r="I44"/>
  <c r="AI43"/>
  <c r="AG43"/>
  <c r="AD43"/>
  <c r="X43"/>
  <c r="U43"/>
  <c r="R43"/>
  <c r="O43"/>
  <c r="L43"/>
  <c r="I43"/>
  <c r="AG42"/>
  <c r="AD42"/>
  <c r="AI42" s="1"/>
  <c r="AA42"/>
  <c r="U42"/>
  <c r="R42"/>
  <c r="O42"/>
  <c r="L42"/>
  <c r="I42"/>
  <c r="AG41"/>
  <c r="AD41"/>
  <c r="X41"/>
  <c r="U41"/>
  <c r="R41"/>
  <c r="O41"/>
  <c r="AI41" s="1"/>
  <c r="L41"/>
  <c r="I41"/>
  <c r="AG40"/>
  <c r="AI40" s="1"/>
  <c r="AD40"/>
  <c r="X40"/>
  <c r="U40"/>
  <c r="R40"/>
  <c r="O40"/>
  <c r="L40"/>
  <c r="I40"/>
  <c r="AI39"/>
  <c r="AG39"/>
  <c r="AD39"/>
  <c r="AA39"/>
  <c r="U39"/>
  <c r="R39"/>
  <c r="O39"/>
  <c r="L39"/>
  <c r="I39"/>
  <c r="AG38"/>
  <c r="AD38"/>
  <c r="AI38" s="1"/>
  <c r="AA38"/>
  <c r="U38"/>
  <c r="R38"/>
  <c r="O38"/>
  <c r="L38"/>
  <c r="I38"/>
  <c r="AG37"/>
  <c r="AD37"/>
  <c r="X37"/>
  <c r="U37"/>
  <c r="R37"/>
  <c r="O37"/>
  <c r="AI37" s="1"/>
  <c r="L37"/>
  <c r="I37"/>
  <c r="AG36"/>
  <c r="AI36" s="1"/>
  <c r="AD36"/>
  <c r="X36"/>
  <c r="U36"/>
  <c r="R36"/>
  <c r="O36"/>
  <c r="L36"/>
  <c r="I36"/>
  <c r="AI35"/>
  <c r="AG35"/>
  <c r="AD35"/>
  <c r="X35"/>
  <c r="U35"/>
  <c r="R35"/>
  <c r="O35"/>
  <c r="L35"/>
  <c r="I35"/>
  <c r="AG34"/>
  <c r="AD34"/>
  <c r="AI34" s="1"/>
  <c r="X34"/>
  <c r="U34"/>
  <c r="R34"/>
  <c r="O34"/>
  <c r="L34"/>
  <c r="I34"/>
  <c r="AG33"/>
  <c r="AD33"/>
  <c r="X33"/>
  <c r="U33"/>
  <c r="R33"/>
  <c r="O33"/>
  <c r="AI33" s="1"/>
  <c r="L33"/>
  <c r="I33"/>
  <c r="AG32"/>
  <c r="AI32" s="1"/>
  <c r="AD32"/>
  <c r="AA32"/>
  <c r="U32"/>
  <c r="R32"/>
  <c r="O32"/>
  <c r="L32"/>
  <c r="I32"/>
  <c r="AI31"/>
  <c r="AG31"/>
  <c r="AD31"/>
  <c r="X31"/>
  <c r="U31"/>
  <c r="R31"/>
  <c r="O31"/>
  <c r="L31"/>
  <c r="I31"/>
  <c r="AG30"/>
  <c r="AD30"/>
  <c r="AI30" s="1"/>
  <c r="AA30"/>
  <c r="U30"/>
  <c r="R30"/>
  <c r="O30"/>
  <c r="L30"/>
  <c r="I30"/>
  <c r="AG29"/>
  <c r="AD29"/>
  <c r="AA29"/>
  <c r="U29"/>
  <c r="R29"/>
  <c r="O29"/>
  <c r="AI29" s="1"/>
  <c r="L29"/>
  <c r="I29"/>
  <c r="AG28"/>
  <c r="AI28" s="1"/>
  <c r="AD28"/>
  <c r="AA28"/>
  <c r="U28"/>
  <c r="R28"/>
  <c r="O28"/>
  <c r="L28"/>
  <c r="I28"/>
  <c r="AI27"/>
  <c r="AG27"/>
  <c r="AD27"/>
  <c r="X27"/>
  <c r="U27"/>
  <c r="R27"/>
  <c r="O27"/>
  <c r="L27"/>
  <c r="I27"/>
  <c r="AG26"/>
  <c r="AD26"/>
  <c r="AI26" s="1"/>
  <c r="X26"/>
  <c r="U26"/>
  <c r="R26"/>
  <c r="O26"/>
  <c r="L26"/>
  <c r="I26"/>
  <c r="AG25"/>
  <c r="AD25"/>
  <c r="X25"/>
  <c r="U25"/>
  <c r="R25"/>
  <c r="O25"/>
  <c r="AI25" s="1"/>
  <c r="L25"/>
  <c r="I25"/>
  <c r="AG24"/>
  <c r="AI24" s="1"/>
  <c r="AD24"/>
  <c r="AA24"/>
  <c r="U24"/>
  <c r="R24"/>
  <c r="O24"/>
  <c r="L24"/>
  <c r="I24"/>
  <c r="AI23"/>
  <c r="AG23"/>
  <c r="AD23"/>
  <c r="AA23"/>
  <c r="U23"/>
  <c r="R23"/>
  <c r="O23"/>
  <c r="L23"/>
  <c r="I23"/>
  <c r="AG22"/>
  <c r="AI22" s="1"/>
  <c r="AD22"/>
  <c r="AA22"/>
  <c r="U22"/>
  <c r="R22"/>
  <c r="O22"/>
  <c r="L22"/>
  <c r="I22"/>
  <c r="AG21"/>
  <c r="AD21"/>
  <c r="X21"/>
  <c r="U21"/>
  <c r="R21"/>
  <c r="O21"/>
  <c r="AI21" s="1"/>
  <c r="L21"/>
  <c r="I21"/>
  <c r="AG20"/>
  <c r="AI20" s="1"/>
  <c r="AD20"/>
  <c r="AA20"/>
  <c r="U20"/>
  <c r="R20"/>
  <c r="O20"/>
  <c r="L20"/>
  <c r="I20"/>
  <c r="AI19"/>
  <c r="AG19"/>
  <c r="AD19"/>
  <c r="X19"/>
  <c r="U19"/>
  <c r="R19"/>
  <c r="O19"/>
  <c r="L19"/>
  <c r="I19"/>
  <c r="AG18"/>
  <c r="AI18" s="1"/>
  <c r="AD18"/>
  <c r="X18"/>
  <c r="U18"/>
  <c r="R18"/>
  <c r="O18"/>
  <c r="L18"/>
  <c r="I18"/>
  <c r="AG17"/>
  <c r="AD17"/>
  <c r="X17"/>
  <c r="U17"/>
  <c r="R17"/>
  <c r="O17"/>
  <c r="AI17" s="1"/>
  <c r="L17"/>
  <c r="I17"/>
  <c r="AG16"/>
  <c r="AI16" s="1"/>
  <c r="AD16"/>
  <c r="AA16"/>
  <c r="U16"/>
  <c r="R16"/>
  <c r="O16"/>
  <c r="L16"/>
  <c r="I16"/>
  <c r="AI15"/>
  <c r="AG15"/>
  <c r="AD15"/>
  <c r="AA15"/>
  <c r="U15"/>
  <c r="R15"/>
  <c r="O15"/>
  <c r="L15"/>
  <c r="I15"/>
  <c r="AG14"/>
  <c r="AI14" s="1"/>
  <c r="AD14"/>
  <c r="AA14"/>
  <c r="U14"/>
  <c r="R14"/>
  <c r="O14"/>
  <c r="L14"/>
  <c r="I14"/>
  <c r="AG13"/>
  <c r="AD13"/>
  <c r="X13"/>
  <c r="U13"/>
  <c r="R13"/>
  <c r="O13"/>
  <c r="AI13" s="1"/>
  <c r="L13"/>
  <c r="I13"/>
  <c r="AG12"/>
  <c r="AI12" s="1"/>
  <c r="AD12"/>
  <c r="X12"/>
  <c r="U12"/>
  <c r="R12"/>
  <c r="O12"/>
  <c r="L12"/>
  <c r="I12"/>
  <c r="AI11"/>
  <c r="AG11"/>
  <c r="AD11"/>
  <c r="AA11"/>
  <c r="U11"/>
  <c r="R11"/>
  <c r="O11"/>
  <c r="L11"/>
  <c r="I11"/>
  <c r="AG10"/>
  <c r="AI10" s="1"/>
  <c r="AD10"/>
  <c r="AA10"/>
  <c r="U10"/>
  <c r="R10"/>
  <c r="O10"/>
  <c r="L10"/>
  <c r="I10"/>
  <c r="AG9"/>
  <c r="AD9"/>
  <c r="X9"/>
  <c r="U9"/>
  <c r="R9"/>
  <c r="O9"/>
  <c r="AI9" s="1"/>
  <c r="L9"/>
  <c r="I9"/>
  <c r="AG8"/>
  <c r="AI8" s="1"/>
  <c r="AD8"/>
  <c r="AA8"/>
  <c r="U8"/>
  <c r="R8"/>
  <c r="O8"/>
  <c r="L8"/>
  <c r="I8"/>
  <c r="AG6"/>
  <c r="AD6"/>
  <c r="AA6"/>
  <c r="X6"/>
  <c r="U6"/>
  <c r="R6"/>
  <c r="O6"/>
  <c r="L6"/>
  <c r="I6"/>
  <c r="U47" i="6"/>
  <c r="U49"/>
  <c r="U36"/>
  <c r="O6"/>
  <c r="L6"/>
  <c r="R16"/>
  <c r="R17"/>
  <c r="R18"/>
  <c r="R19"/>
  <c r="R20"/>
  <c r="R21"/>
  <c r="R22"/>
  <c r="R23"/>
  <c r="R24"/>
  <c r="R25"/>
  <c r="R26"/>
  <c r="R28"/>
  <c r="R29"/>
  <c r="R30"/>
  <c r="R31"/>
  <c r="R32"/>
  <c r="R33"/>
  <c r="R34"/>
  <c r="R36"/>
  <c r="R37"/>
  <c r="R38"/>
  <c r="R39"/>
  <c r="R41"/>
  <c r="R42"/>
  <c r="R43"/>
  <c r="R44"/>
  <c r="R45"/>
  <c r="R47"/>
  <c r="R49"/>
  <c r="R50"/>
  <c r="R51"/>
  <c r="R52"/>
  <c r="R53"/>
  <c r="R54"/>
  <c r="R55"/>
  <c r="R56"/>
  <c r="R58"/>
  <c r="R59"/>
  <c r="R60"/>
  <c r="R61"/>
  <c r="R62"/>
  <c r="R66"/>
  <c r="R71"/>
  <c r="R72"/>
  <c r="R74"/>
  <c r="R9"/>
  <c r="R10"/>
  <c r="R11"/>
  <c r="R12"/>
  <c r="U67"/>
  <c r="U71"/>
  <c r="U72"/>
  <c r="U73"/>
  <c r="U74"/>
  <c r="U65"/>
  <c r="U66"/>
  <c r="O14"/>
  <c r="O15"/>
  <c r="O27"/>
  <c r="O35"/>
  <c r="O40"/>
  <c r="O46"/>
  <c r="O48"/>
  <c r="O57"/>
  <c r="O63"/>
  <c r="O64"/>
  <c r="O65"/>
  <c r="O67"/>
  <c r="O68"/>
  <c r="O69"/>
  <c r="O70"/>
  <c r="O73"/>
  <c r="AV60" i="8"/>
  <c r="I63"/>
  <c r="I62"/>
  <c r="AP9" i="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8"/>
  <c r="X13" i="6"/>
  <c r="X27"/>
  <c r="X35"/>
  <c r="X40"/>
  <c r="X41"/>
  <c r="X46"/>
  <c r="X48"/>
  <c r="X63"/>
  <c r="X64"/>
  <c r="X68"/>
  <c r="X69"/>
  <c r="X70"/>
  <c r="AA9"/>
  <c r="AA11"/>
  <c r="AA12"/>
  <c r="AA13"/>
  <c r="AA16"/>
  <c r="AA18"/>
  <c r="AA19"/>
  <c r="AA20"/>
  <c r="AA21"/>
  <c r="AA22"/>
  <c r="AA23"/>
  <c r="AA25"/>
  <c r="AA30"/>
  <c r="AA31"/>
  <c r="AA32"/>
  <c r="AA33"/>
  <c r="AA38"/>
  <c r="AA39"/>
  <c r="AA40"/>
  <c r="AA44"/>
  <c r="AA45"/>
  <c r="AA46"/>
  <c r="AA49"/>
  <c r="AA50"/>
  <c r="AA51"/>
  <c r="AA53"/>
  <c r="AA55"/>
  <c r="AA61"/>
  <c r="AA62"/>
  <c r="AA64"/>
  <c r="AA66"/>
  <c r="AA67"/>
  <c r="AA68"/>
  <c r="AA69"/>
  <c r="AA70"/>
  <c r="AA71"/>
  <c r="AA72"/>
  <c r="AA74"/>
  <c r="AA8"/>
  <c r="AJ10"/>
  <c r="AJ14"/>
  <c r="AJ15"/>
  <c r="AJ17"/>
  <c r="AJ24"/>
  <c r="AJ26"/>
  <c r="AJ28"/>
  <c r="AJ29"/>
  <c r="AJ34"/>
  <c r="AJ35"/>
  <c r="AJ36"/>
  <c r="AJ42"/>
  <c r="AJ43"/>
  <c r="AJ47"/>
  <c r="AJ48"/>
  <c r="AJ52"/>
  <c r="AJ54"/>
  <c r="AJ56"/>
  <c r="AJ57"/>
  <c r="AJ58"/>
  <c r="AJ60"/>
  <c r="AJ63"/>
  <c r="AG27"/>
  <c r="AG37"/>
  <c r="AG41"/>
  <c r="AG59"/>
  <c r="AG73"/>
  <c r="AD65"/>
  <c r="U9"/>
  <c r="U10"/>
  <c r="U11"/>
  <c r="U12"/>
  <c r="U14"/>
  <c r="U15"/>
  <c r="U16"/>
  <c r="U17"/>
  <c r="U18"/>
  <c r="U19"/>
  <c r="U20"/>
  <c r="U21"/>
  <c r="U22"/>
  <c r="U23"/>
  <c r="U24"/>
  <c r="U25"/>
  <c r="U26"/>
  <c r="U28"/>
  <c r="U29"/>
  <c r="U30"/>
  <c r="U31"/>
  <c r="U32"/>
  <c r="U33"/>
  <c r="U34"/>
  <c r="U37"/>
  <c r="U38"/>
  <c r="U39"/>
  <c r="U42"/>
  <c r="U43"/>
  <c r="U44"/>
  <c r="U45"/>
  <c r="U50"/>
  <c r="U51"/>
  <c r="U52"/>
  <c r="U53"/>
  <c r="U54"/>
  <c r="U55"/>
  <c r="U56"/>
  <c r="U57"/>
  <c r="U58"/>
  <c r="U59"/>
  <c r="U60"/>
  <c r="U61"/>
  <c r="U62"/>
  <c r="U8"/>
  <c r="R8"/>
  <c r="O13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8"/>
  <c r="AP17" i="8"/>
  <c r="AS9"/>
  <c r="AS10"/>
  <c r="AS11"/>
  <c r="AS12"/>
  <c r="AS14"/>
  <c r="AS15"/>
  <c r="AS19"/>
  <c r="AS20"/>
  <c r="AS21"/>
  <c r="AS22"/>
  <c r="AS24"/>
  <c r="AS33"/>
  <c r="AS34"/>
  <c r="AS35"/>
  <c r="AS36"/>
  <c r="AS37"/>
  <c r="AS39"/>
  <c r="AS42"/>
  <c r="AS45"/>
  <c r="AS46"/>
  <c r="AS48"/>
  <c r="AS49"/>
  <c r="AS50"/>
  <c r="AS51"/>
  <c r="AS52"/>
  <c r="AS53"/>
  <c r="AS54"/>
  <c r="AS55"/>
  <c r="AS57"/>
  <c r="AS58"/>
  <c r="AS59"/>
  <c r="AS62"/>
  <c r="AS63"/>
  <c r="AS8"/>
  <c r="AD14" i="10"/>
  <c r="AD39"/>
  <c r="AD50"/>
  <c r="AD57"/>
  <c r="AJ70" i="9"/>
  <c r="AG18"/>
  <c r="AG19"/>
  <c r="AG30"/>
  <c r="AG33"/>
  <c r="AG34"/>
  <c r="AG35"/>
  <c r="AG41"/>
  <c r="AG42"/>
  <c r="AG46"/>
  <c r="AG49"/>
  <c r="AG53"/>
  <c r="AG6" i="13"/>
  <c r="O6"/>
  <c r="BD9" i="8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8"/>
  <c r="BB9"/>
  <c r="BF9" s="1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F27" s="1"/>
  <c r="BB28"/>
  <c r="BB29"/>
  <c r="BB30"/>
  <c r="BB31"/>
  <c r="BB32"/>
  <c r="BB33"/>
  <c r="BB34"/>
  <c r="BB35"/>
  <c r="BB36"/>
  <c r="BB37"/>
  <c r="BB38"/>
  <c r="BB39"/>
  <c r="BF39" s="1"/>
  <c r="BB40"/>
  <c r="BB41"/>
  <c r="BF41" s="1"/>
  <c r="BB42"/>
  <c r="BF42" s="1"/>
  <c r="BB43"/>
  <c r="BB44"/>
  <c r="BB45"/>
  <c r="BF45" s="1"/>
  <c r="BB46"/>
  <c r="BB47"/>
  <c r="BB48"/>
  <c r="BB49"/>
  <c r="BB50"/>
  <c r="BB51"/>
  <c r="BF51" s="1"/>
  <c r="BB52"/>
  <c r="BB53"/>
  <c r="BF53" s="1"/>
  <c r="BB54"/>
  <c r="BB55"/>
  <c r="BB56"/>
  <c r="BB57"/>
  <c r="BB58"/>
  <c r="BB59"/>
  <c r="BB60"/>
  <c r="BB61"/>
  <c r="BB62"/>
  <c r="BB63"/>
  <c r="BB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8"/>
  <c r="AM13"/>
  <c r="AM18"/>
  <c r="AM23"/>
  <c r="AM38"/>
  <c r="AM40"/>
  <c r="AM44"/>
  <c r="AM47"/>
  <c r="AM56"/>
  <c r="AM61"/>
  <c r="AJ41"/>
  <c r="AG16"/>
  <c r="AG25"/>
  <c r="AG26"/>
  <c r="AG27"/>
  <c r="AG28"/>
  <c r="AG29"/>
  <c r="AG30"/>
  <c r="AG31"/>
  <c r="AG32"/>
  <c r="AG43"/>
  <c r="AD58"/>
  <c r="AD59"/>
  <c r="AD60"/>
  <c r="AD61"/>
  <c r="AD62"/>
  <c r="AD63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8"/>
  <c r="X9"/>
  <c r="X10"/>
  <c r="X11"/>
  <c r="X12"/>
  <c r="X14"/>
  <c r="X15"/>
  <c r="X16"/>
  <c r="X20"/>
  <c r="X21"/>
  <c r="X22"/>
  <c r="X24"/>
  <c r="X26"/>
  <c r="X27"/>
  <c r="X29"/>
  <c r="X30"/>
  <c r="X31"/>
  <c r="X32"/>
  <c r="X34"/>
  <c r="X36"/>
  <c r="X37"/>
  <c r="X39"/>
  <c r="X41"/>
  <c r="X42"/>
  <c r="X45"/>
  <c r="X46"/>
  <c r="X48"/>
  <c r="X49"/>
  <c r="X50"/>
  <c r="X51"/>
  <c r="X52"/>
  <c r="X53"/>
  <c r="X54"/>
  <c r="X55"/>
  <c r="X58"/>
  <c r="X59"/>
  <c r="X60"/>
  <c r="X62"/>
  <c r="X63"/>
  <c r="R14"/>
  <c r="R15"/>
  <c r="R16"/>
  <c r="R18"/>
  <c r="R20"/>
  <c r="R21"/>
  <c r="R23"/>
  <c r="R24"/>
  <c r="R25"/>
  <c r="R26"/>
  <c r="R27"/>
  <c r="R28"/>
  <c r="R29"/>
  <c r="R30"/>
  <c r="R32"/>
  <c r="R33"/>
  <c r="R35"/>
  <c r="R36"/>
  <c r="R37"/>
  <c r="R38"/>
  <c r="R42"/>
  <c r="R43"/>
  <c r="R47"/>
  <c r="R61"/>
  <c r="R63"/>
  <c r="O11"/>
  <c r="O12"/>
  <c r="O13"/>
  <c r="O17"/>
  <c r="BF17" s="1"/>
  <c r="O22"/>
  <c r="O31"/>
  <c r="O34"/>
  <c r="O39"/>
  <c r="O40"/>
  <c r="O44"/>
  <c r="O45"/>
  <c r="O46"/>
  <c r="O48"/>
  <c r="O50"/>
  <c r="O55"/>
  <c r="O62"/>
  <c r="L19"/>
  <c r="L41"/>
  <c r="L49"/>
  <c r="L51"/>
  <c r="L52"/>
  <c r="L53"/>
  <c r="L54"/>
  <c r="L56"/>
  <c r="L57"/>
  <c r="L58"/>
  <c r="L59"/>
  <c r="L60"/>
  <c r="U13"/>
  <c r="U17"/>
  <c r="U18"/>
  <c r="U19"/>
  <c r="U23"/>
  <c r="U25"/>
  <c r="U28"/>
  <c r="U33"/>
  <c r="BF33" s="1"/>
  <c r="U35"/>
  <c r="U38"/>
  <c r="U40"/>
  <c r="U43"/>
  <c r="U44"/>
  <c r="U47"/>
  <c r="U56"/>
  <c r="U57"/>
  <c r="U61"/>
  <c r="U8"/>
  <c r="R9"/>
  <c r="R10"/>
  <c r="R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8"/>
  <c r="AA9" i="13"/>
  <c r="AA10"/>
  <c r="AA11"/>
  <c r="AA12"/>
  <c r="AA13"/>
  <c r="AA14"/>
  <c r="AA15"/>
  <c r="AA16"/>
  <c r="AA17"/>
  <c r="AA18"/>
  <c r="AA19"/>
  <c r="AA20"/>
  <c r="AA22"/>
  <c r="AA23"/>
  <c r="AA24"/>
  <c r="AA26"/>
  <c r="AA27"/>
  <c r="AA29"/>
  <c r="AA30"/>
  <c r="AA31"/>
  <c r="AA33"/>
  <c r="AA34"/>
  <c r="AA35"/>
  <c r="AA36"/>
  <c r="AA37"/>
  <c r="AA38"/>
  <c r="AA39"/>
  <c r="AA40"/>
  <c r="AA41"/>
  <c r="AA42"/>
  <c r="AA45"/>
  <c r="AA47"/>
  <c r="AA48"/>
  <c r="AA50"/>
  <c r="AA51"/>
  <c r="AA52"/>
  <c r="AA54"/>
  <c r="AA55"/>
  <c r="AA57"/>
  <c r="AA58"/>
  <c r="AA59"/>
  <c r="AA61"/>
  <c r="AA62"/>
  <c r="AA63"/>
  <c r="AA64"/>
  <c r="AA65"/>
  <c r="AA66"/>
  <c r="AA67"/>
  <c r="AA8"/>
  <c r="X21"/>
  <c r="X25"/>
  <c r="X28"/>
  <c r="X32"/>
  <c r="X43"/>
  <c r="X44"/>
  <c r="X46"/>
  <c r="X49"/>
  <c r="X53"/>
  <c r="X56"/>
  <c r="X60"/>
  <c r="X68"/>
  <c r="U17"/>
  <c r="U18"/>
  <c r="U20"/>
  <c r="U22"/>
  <c r="U23"/>
  <c r="U24"/>
  <c r="U26"/>
  <c r="U27"/>
  <c r="U29"/>
  <c r="U30"/>
  <c r="U31"/>
  <c r="U33"/>
  <c r="U35"/>
  <c r="U36"/>
  <c r="U37"/>
  <c r="U38"/>
  <c r="U39"/>
  <c r="U41"/>
  <c r="U42"/>
  <c r="U43"/>
  <c r="U45"/>
  <c r="U47"/>
  <c r="U50"/>
  <c r="U51"/>
  <c r="U52"/>
  <c r="U54"/>
  <c r="U55"/>
  <c r="U56"/>
  <c r="U57"/>
  <c r="U59"/>
  <c r="U61"/>
  <c r="U62"/>
  <c r="U63"/>
  <c r="U65"/>
  <c r="U66"/>
  <c r="U9"/>
  <c r="U10"/>
  <c r="U11"/>
  <c r="U12"/>
  <c r="U13"/>
  <c r="U14"/>
  <c r="U8"/>
  <c r="R15"/>
  <c r="R16"/>
  <c r="R19"/>
  <c r="R21"/>
  <c r="R25"/>
  <c r="R28"/>
  <c r="R32"/>
  <c r="R34"/>
  <c r="R40"/>
  <c r="R44"/>
  <c r="R46"/>
  <c r="R48"/>
  <c r="R49"/>
  <c r="R53"/>
  <c r="R58"/>
  <c r="R60"/>
  <c r="R64"/>
  <c r="R67"/>
  <c r="R6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8"/>
  <c r="AR9" i="10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R70"/>
  <c r="AR71"/>
  <c r="AR72"/>
  <c r="AR73"/>
  <c r="AR74"/>
  <c r="AR75"/>
  <c r="AR76"/>
  <c r="AR77"/>
  <c r="AR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8"/>
  <c r="AJ19"/>
  <c r="AJ28"/>
  <c r="AJ33"/>
  <c r="AJ38"/>
  <c r="AJ41"/>
  <c r="AJ42"/>
  <c r="AJ43"/>
  <c r="AJ60"/>
  <c r="AJ62"/>
  <c r="AJ63"/>
  <c r="AJ65"/>
  <c r="AJ70"/>
  <c r="AJ71"/>
  <c r="AJ72"/>
  <c r="AJ73"/>
  <c r="AJ77"/>
  <c r="AJ8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X9"/>
  <c r="X10"/>
  <c r="X11"/>
  <c r="X12"/>
  <c r="X13"/>
  <c r="X15"/>
  <c r="X16"/>
  <c r="X17"/>
  <c r="X18"/>
  <c r="X20"/>
  <c r="X21"/>
  <c r="X22"/>
  <c r="X23"/>
  <c r="X24"/>
  <c r="X25"/>
  <c r="X26"/>
  <c r="X27"/>
  <c r="X29"/>
  <c r="X30"/>
  <c r="X31"/>
  <c r="X32"/>
  <c r="X34"/>
  <c r="X35"/>
  <c r="X36"/>
  <c r="X37"/>
  <c r="X40"/>
  <c r="X44"/>
  <c r="X45"/>
  <c r="X46"/>
  <c r="X47"/>
  <c r="X48"/>
  <c r="X49"/>
  <c r="X51"/>
  <c r="X53"/>
  <c r="X54"/>
  <c r="X55"/>
  <c r="X56"/>
  <c r="X58"/>
  <c r="X59"/>
  <c r="X61"/>
  <c r="X64"/>
  <c r="X66"/>
  <c r="X67"/>
  <c r="X68"/>
  <c r="X69"/>
  <c r="X74"/>
  <c r="X75"/>
  <c r="X76"/>
  <c r="U9"/>
  <c r="U10"/>
  <c r="U11"/>
  <c r="U12"/>
  <c r="U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8"/>
  <c r="AG52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8"/>
  <c r="BB9" i="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8"/>
  <c r="AD11"/>
  <c r="AD13"/>
  <c r="AD14"/>
  <c r="AD16"/>
  <c r="AD20"/>
  <c r="AD21"/>
  <c r="AD26"/>
  <c r="AD27"/>
  <c r="AD36"/>
  <c r="AD43"/>
  <c r="AD47"/>
  <c r="AD48"/>
  <c r="AD52"/>
  <c r="AD56"/>
  <c r="AD9"/>
  <c r="AD8"/>
  <c r="AA15"/>
  <c r="AA17"/>
  <c r="AA22"/>
  <c r="AA25"/>
  <c r="AA28"/>
  <c r="AA29"/>
  <c r="AA37"/>
  <c r="AA40"/>
  <c r="AA50"/>
  <c r="AA55"/>
  <c r="AA57"/>
  <c r="AA58"/>
  <c r="AA59"/>
  <c r="AA60"/>
  <c r="AA61"/>
  <c r="AA62"/>
  <c r="AA63"/>
  <c r="AA64"/>
  <c r="AA65"/>
  <c r="AA66"/>
  <c r="AA67"/>
  <c r="AA68"/>
  <c r="AA69"/>
  <c r="AA72"/>
  <c r="AA73"/>
  <c r="X38"/>
  <c r="X39"/>
  <c r="X44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8"/>
  <c r="O9"/>
  <c r="O10"/>
  <c r="O11"/>
  <c r="O12"/>
  <c r="O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8"/>
  <c r="AM10"/>
  <c r="AM12"/>
  <c r="AM23"/>
  <c r="AM24"/>
  <c r="AM31"/>
  <c r="AM32"/>
  <c r="AM45"/>
  <c r="AM51"/>
  <c r="AM54"/>
  <c r="AM71"/>
  <c r="AM9" i="6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8"/>
  <c r="AJ9" i="13"/>
  <c r="AJ10"/>
  <c r="AJ11"/>
  <c r="AJ12"/>
  <c r="AJ13"/>
  <c r="AJ14"/>
  <c r="AJ15"/>
  <c r="AJ16"/>
  <c r="AJ17"/>
  <c r="AJ18"/>
  <c r="AJ19"/>
  <c r="AJ20"/>
  <c r="AJ21"/>
  <c r="AJ22"/>
  <c r="AJ23"/>
  <c r="AJ24"/>
  <c r="AJ25"/>
  <c r="AL25" s="1"/>
  <c r="AJ26"/>
  <c r="AJ27"/>
  <c r="AJ28"/>
  <c r="AJ29"/>
  <c r="AJ30"/>
  <c r="AJ31"/>
  <c r="AJ32"/>
  <c r="AL32" s="1"/>
  <c r="AJ33"/>
  <c r="AJ34"/>
  <c r="AJ35"/>
  <c r="AJ36"/>
  <c r="AJ37"/>
  <c r="AJ38"/>
  <c r="AJ39"/>
  <c r="AJ40"/>
  <c r="AJ41"/>
  <c r="AJ42"/>
  <c r="AJ43"/>
  <c r="AJ44"/>
  <c r="AJ45"/>
  <c r="AJ46"/>
  <c r="AL46" s="1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L65" s="1"/>
  <c r="AJ66"/>
  <c r="AJ67"/>
  <c r="AJ68"/>
  <c r="AJ8"/>
  <c r="AG9"/>
  <c r="AG10"/>
  <c r="AG11"/>
  <c r="AG12"/>
  <c r="AG13"/>
  <c r="AL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L35" s="1"/>
  <c r="AG36"/>
  <c r="AG37"/>
  <c r="AL37"/>
  <c r="AG38"/>
  <c r="AG39"/>
  <c r="AG40"/>
  <c r="AG41"/>
  <c r="AG42"/>
  <c r="AG43"/>
  <c r="AG44"/>
  <c r="AG45"/>
  <c r="AG46"/>
  <c r="AG47"/>
  <c r="AG48"/>
  <c r="AG49"/>
  <c r="AG50"/>
  <c r="AL50" s="1"/>
  <c r="AG51"/>
  <c r="AG52"/>
  <c r="AG53"/>
  <c r="AG54"/>
  <c r="AG55"/>
  <c r="AG56"/>
  <c r="AG57"/>
  <c r="AL57" s="1"/>
  <c r="AG58"/>
  <c r="AG59"/>
  <c r="AG60"/>
  <c r="AG61"/>
  <c r="AG62"/>
  <c r="AG63"/>
  <c r="AG64"/>
  <c r="AG65"/>
  <c r="AG66"/>
  <c r="AG67"/>
  <c r="AG68"/>
  <c r="AG8"/>
  <c r="AS9" i="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8"/>
  <c r="AV9"/>
  <c r="AV10"/>
  <c r="AV11"/>
  <c r="AV12"/>
  <c r="AV13"/>
  <c r="AV14"/>
  <c r="AV15"/>
  <c r="AV16"/>
  <c r="AV17"/>
  <c r="AV18"/>
  <c r="BD18" s="1"/>
  <c r="AV19"/>
  <c r="BD19" s="1"/>
  <c r="AV20"/>
  <c r="AV21"/>
  <c r="AV22"/>
  <c r="AV23"/>
  <c r="AV24"/>
  <c r="AV25"/>
  <c r="AV26"/>
  <c r="BD26" s="1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BD43" s="1"/>
  <c r="AV44"/>
  <c r="AV45"/>
  <c r="AV46"/>
  <c r="AV47"/>
  <c r="AV48"/>
  <c r="AV49"/>
  <c r="AV50"/>
  <c r="BD50" s="1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BD25" s="1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BD49" s="1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BD73" s="1"/>
  <c r="AY8"/>
  <c r="AD9" i="13"/>
  <c r="AD10"/>
  <c r="AD11"/>
  <c r="AD12"/>
  <c r="AD13"/>
  <c r="AD14"/>
  <c r="AD15"/>
  <c r="AL15" s="1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L45" s="1"/>
  <c r="AD46"/>
  <c r="AD47"/>
  <c r="AD48"/>
  <c r="AD49"/>
  <c r="AD50"/>
  <c r="AD51"/>
  <c r="AD52"/>
  <c r="AD53"/>
  <c r="AD54"/>
  <c r="AD55"/>
  <c r="AL55" s="1"/>
  <c r="AD56"/>
  <c r="AD57"/>
  <c r="AD58"/>
  <c r="AD59"/>
  <c r="AD60"/>
  <c r="AD61"/>
  <c r="AD62"/>
  <c r="AD63"/>
  <c r="AD64"/>
  <c r="AD65"/>
  <c r="AD66"/>
  <c r="AD67"/>
  <c r="AD68"/>
  <c r="AD8"/>
  <c r="X6" i="8"/>
  <c r="U6"/>
  <c r="AP9" i="6"/>
  <c r="AP10"/>
  <c r="AP11"/>
  <c r="AU11" s="1"/>
  <c r="AP12"/>
  <c r="AP13"/>
  <c r="AP14"/>
  <c r="AP15"/>
  <c r="AP16"/>
  <c r="AP17"/>
  <c r="AP18"/>
  <c r="AP19"/>
  <c r="AP20"/>
  <c r="AP21"/>
  <c r="AP22"/>
  <c r="AP23"/>
  <c r="AU23" s="1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8"/>
  <c r="AS9"/>
  <c r="AU9" s="1"/>
  <c r="AS10"/>
  <c r="AS11"/>
  <c r="AS12"/>
  <c r="AS13"/>
  <c r="AS14"/>
  <c r="AS15"/>
  <c r="AS16"/>
  <c r="AS17"/>
  <c r="AU17" s="1"/>
  <c r="AS18"/>
  <c r="AS19"/>
  <c r="AS20"/>
  <c r="AS21"/>
  <c r="AU21" s="1"/>
  <c r="AS22"/>
  <c r="AU22" s="1"/>
  <c r="AS23"/>
  <c r="AS24"/>
  <c r="AS25"/>
  <c r="AS26"/>
  <c r="AS27"/>
  <c r="AU27" s="1"/>
  <c r="AS28"/>
  <c r="AS29"/>
  <c r="AU29" s="1"/>
  <c r="AS30"/>
  <c r="AS31"/>
  <c r="AS32"/>
  <c r="AS33"/>
  <c r="AS34"/>
  <c r="AS35"/>
  <c r="AS36"/>
  <c r="AS37"/>
  <c r="AS38"/>
  <c r="AS39"/>
  <c r="AS40"/>
  <c r="AS41"/>
  <c r="AU41" s="1"/>
  <c r="AS42"/>
  <c r="AS43"/>
  <c r="AU43" s="1"/>
  <c r="AS44"/>
  <c r="AU44" s="1"/>
  <c r="AS45"/>
  <c r="AU45" s="1"/>
  <c r="AS46"/>
  <c r="AU46" s="1"/>
  <c r="AS47"/>
  <c r="AS48"/>
  <c r="AS49"/>
  <c r="AS50"/>
  <c r="AS51"/>
  <c r="AS52"/>
  <c r="AS53"/>
  <c r="AU53" s="1"/>
  <c r="AS54"/>
  <c r="AS55"/>
  <c r="AS56"/>
  <c r="AS57"/>
  <c r="AU57" s="1"/>
  <c r="AS58"/>
  <c r="AS59"/>
  <c r="AU59" s="1"/>
  <c r="AS60"/>
  <c r="AS61"/>
  <c r="AS62"/>
  <c r="AS63"/>
  <c r="AS64"/>
  <c r="AS65"/>
  <c r="AU65" s="1"/>
  <c r="AS66"/>
  <c r="AU66" s="1"/>
  <c r="AS67"/>
  <c r="AU67" s="1"/>
  <c r="AS68"/>
  <c r="AU68" s="1"/>
  <c r="AS69"/>
  <c r="AU69" s="1"/>
  <c r="AS70"/>
  <c r="AS71"/>
  <c r="AS72"/>
  <c r="AS73"/>
  <c r="AS74"/>
  <c r="AS8"/>
  <c r="AU8" s="1"/>
  <c r="AG6" i="10"/>
  <c r="AD6"/>
  <c r="AA6"/>
  <c r="X6"/>
  <c r="L6" i="9"/>
  <c r="I6"/>
  <c r="R6"/>
  <c r="O6"/>
  <c r="AG6" i="8"/>
  <c r="AA6"/>
  <c r="AJ6" i="6"/>
  <c r="AM6"/>
  <c r="AG6"/>
  <c r="AD6"/>
  <c r="AA6"/>
  <c r="X6"/>
  <c r="U6"/>
  <c r="R6"/>
  <c r="I6"/>
  <c r="AJ6" i="13"/>
  <c r="AD6"/>
  <c r="AA6"/>
  <c r="X6"/>
  <c r="U6"/>
  <c r="R6"/>
  <c r="L6"/>
  <c r="I6"/>
  <c r="AV6" i="8"/>
  <c r="AS6"/>
  <c r="AP6"/>
  <c r="U6" i="9"/>
  <c r="AJ6" i="10"/>
  <c r="U6"/>
  <c r="R6"/>
  <c r="O6"/>
  <c r="L6"/>
  <c r="I6"/>
  <c r="AY6" i="9"/>
  <c r="BD6" i="8"/>
  <c r="BB6"/>
  <c r="AY6"/>
  <c r="AM6"/>
  <c r="AJ6"/>
  <c r="AD6"/>
  <c r="R6"/>
  <c r="O6"/>
  <c r="L6"/>
  <c r="I6"/>
  <c r="AS6" i="6"/>
  <c r="AP6"/>
  <c r="BB6" i="9"/>
  <c r="E55" i="13"/>
  <c r="D55"/>
  <c r="C55"/>
  <c r="B55"/>
  <c r="E54"/>
  <c r="D54"/>
  <c r="C54"/>
  <c r="B54"/>
  <c r="E53"/>
  <c r="D53"/>
  <c r="C53"/>
  <c r="B53"/>
  <c r="E52"/>
  <c r="D52"/>
  <c r="C52"/>
  <c r="B52"/>
  <c r="E51"/>
  <c r="D51"/>
  <c r="C51"/>
  <c r="B51"/>
  <c r="E50"/>
  <c r="D50"/>
  <c r="C50"/>
  <c r="B50"/>
  <c r="E49"/>
  <c r="D49"/>
  <c r="C49"/>
  <c r="B49"/>
  <c r="E48"/>
  <c r="D48"/>
  <c r="C48"/>
  <c r="B48"/>
  <c r="E47"/>
  <c r="D47"/>
  <c r="C47"/>
  <c r="B47"/>
  <c r="E46"/>
  <c r="D46"/>
  <c r="C46"/>
  <c r="B46"/>
  <c r="E45"/>
  <c r="D45"/>
  <c r="C45"/>
  <c r="B45"/>
  <c r="E44"/>
  <c r="D44"/>
  <c r="C44"/>
  <c r="B44"/>
  <c r="E43"/>
  <c r="D43"/>
  <c r="C43"/>
  <c r="B43"/>
  <c r="E42"/>
  <c r="D42"/>
  <c r="C42"/>
  <c r="B42"/>
  <c r="E41"/>
  <c r="D41"/>
  <c r="C41"/>
  <c r="B41"/>
  <c r="E40"/>
  <c r="C40"/>
  <c r="B40"/>
  <c r="E39"/>
  <c r="D39"/>
  <c r="C39"/>
  <c r="B39"/>
  <c r="E38"/>
  <c r="D38"/>
  <c r="C38"/>
  <c r="B38"/>
  <c r="E37"/>
  <c r="D37"/>
  <c r="C37"/>
  <c r="B37"/>
  <c r="E36"/>
  <c r="D36"/>
  <c r="C36"/>
  <c r="B36"/>
  <c r="E35"/>
  <c r="D35"/>
  <c r="C35"/>
  <c r="B35"/>
  <c r="E34"/>
  <c r="D34"/>
  <c r="C34"/>
  <c r="B34"/>
  <c r="E33"/>
  <c r="D33"/>
  <c r="C33"/>
  <c r="B33"/>
  <c r="E32"/>
  <c r="D32"/>
  <c r="C32"/>
  <c r="B32"/>
  <c r="E31"/>
  <c r="D31"/>
  <c r="C31"/>
  <c r="B31"/>
  <c r="E30"/>
  <c r="D30"/>
  <c r="C30"/>
  <c r="B30"/>
  <c r="E29"/>
  <c r="D29"/>
  <c r="C29"/>
  <c r="B29"/>
  <c r="E28"/>
  <c r="D28"/>
  <c r="C28"/>
  <c r="B28"/>
  <c r="E27"/>
  <c r="D27"/>
  <c r="C27"/>
  <c r="B27"/>
  <c r="E26"/>
  <c r="D26"/>
  <c r="C26"/>
  <c r="B26"/>
  <c r="E25"/>
  <c r="D25"/>
  <c r="C25"/>
  <c r="B25"/>
  <c r="E24"/>
  <c r="D24"/>
  <c r="C24"/>
  <c r="B24"/>
  <c r="E23"/>
  <c r="D23"/>
  <c r="C23"/>
  <c r="B23"/>
  <c r="E22"/>
  <c r="D22"/>
  <c r="C22"/>
  <c r="B22"/>
  <c r="E21"/>
  <c r="D21"/>
  <c r="C21"/>
  <c r="B21"/>
  <c r="E20"/>
  <c r="D20"/>
  <c r="C20"/>
  <c r="B20"/>
  <c r="E19"/>
  <c r="D19"/>
  <c r="C19"/>
  <c r="B19"/>
  <c r="E18"/>
  <c r="D18"/>
  <c r="C18"/>
  <c r="B18"/>
  <c r="E17"/>
  <c r="D17"/>
  <c r="C17"/>
  <c r="B17"/>
  <c r="E16"/>
  <c r="D16"/>
  <c r="C16"/>
  <c r="B16"/>
  <c r="E15"/>
  <c r="D15"/>
  <c r="C15"/>
  <c r="B15"/>
  <c r="E14"/>
  <c r="D14"/>
  <c r="C14"/>
  <c r="B14"/>
  <c r="E13"/>
  <c r="D13"/>
  <c r="C13"/>
  <c r="B13"/>
  <c r="E12"/>
  <c r="D12"/>
  <c r="C12"/>
  <c r="B12"/>
  <c r="E11"/>
  <c r="D11"/>
  <c r="C11"/>
  <c r="B11"/>
  <c r="E10"/>
  <c r="D10"/>
  <c r="C10"/>
  <c r="B10"/>
  <c r="E9"/>
  <c r="D9"/>
  <c r="C9"/>
  <c r="B9"/>
  <c r="E8"/>
  <c r="D8"/>
  <c r="C8"/>
  <c r="B8"/>
  <c r="AR6" i="10"/>
  <c r="AP6"/>
  <c r="AV6" i="9"/>
  <c r="AM6" i="10"/>
  <c r="AP6" i="9"/>
  <c r="AS6"/>
  <c r="AU33" i="6"/>
  <c r="AU14"/>
  <c r="AU58"/>
  <c r="AU30"/>
  <c r="AU39"/>
  <c r="AU20"/>
  <c r="BD67" i="9"/>
  <c r="BD61"/>
  <c r="BD9"/>
  <c r="BD65"/>
  <c r="BD66"/>
  <c r="BD35"/>
  <c r="AT9" i="10" l="1"/>
  <c r="AT42"/>
  <c r="AT18"/>
  <c r="AT73"/>
  <c r="AT72"/>
  <c r="AT58"/>
  <c r="AU73" i="6"/>
  <c r="AU61"/>
  <c r="AU49"/>
  <c r="AU37"/>
  <c r="AU25"/>
  <c r="AU13"/>
  <c r="BD53" i="9"/>
  <c r="BD41"/>
  <c r="BD29"/>
  <c r="BD17"/>
  <c r="BD59"/>
  <c r="BD11"/>
  <c r="AL66" i="13"/>
  <c r="AL49"/>
  <c r="AT68" i="10"/>
  <c r="BF61" i="8"/>
  <c r="BF25"/>
  <c r="BF60"/>
  <c r="BF36"/>
  <c r="BF57"/>
  <c r="AU62" i="6"/>
  <c r="AU71"/>
  <c r="AU74"/>
  <c r="AL10" i="13"/>
  <c r="AL60"/>
  <c r="AU70" i="6"/>
  <c r="AU34"/>
  <c r="AU18"/>
  <c r="AU63"/>
  <c r="AU51"/>
  <c r="AL61" i="13"/>
  <c r="AL22"/>
  <c r="AL28"/>
  <c r="AU24" i="6"/>
  <c r="BD12" i="9"/>
  <c r="BD28"/>
  <c r="BD63"/>
  <c r="BD15"/>
  <c r="BD72"/>
  <c r="AT64" i="10"/>
  <c r="AT50"/>
  <c r="AT26"/>
  <c r="AT47"/>
  <c r="AT15"/>
  <c r="AT31"/>
  <c r="AL68" i="13"/>
  <c r="AL56"/>
  <c r="BF62" i="8"/>
  <c r="BF38"/>
  <c r="BF14"/>
  <c r="BD70" i="9"/>
  <c r="AT36" i="10"/>
  <c r="AT12"/>
  <c r="BF63" i="8"/>
  <c r="BF15"/>
  <c r="BD57" i="9"/>
  <c r="BD45"/>
  <c r="BD33"/>
  <c r="BD21"/>
  <c r="BD51"/>
  <c r="BD69"/>
  <c r="AL63" i="13"/>
  <c r="AL52"/>
  <c r="AT60" i="10"/>
  <c r="BF29" i="8"/>
  <c r="BF52"/>
  <c r="BF28"/>
  <c r="AU38" i="6"/>
  <c r="AU10"/>
  <c r="AU26"/>
  <c r="AL64" i="13"/>
  <c r="AL20"/>
  <c r="BF49" i="8"/>
  <c r="AU50" i="6"/>
  <c r="AL43" i="13"/>
  <c r="AL21"/>
  <c r="AL9"/>
  <c r="AU64" i="6"/>
  <c r="BD55" i="9"/>
  <c r="BD24"/>
  <c r="AT51" i="10"/>
  <c r="AT27"/>
  <c r="AT74"/>
  <c r="BF54" i="8"/>
  <c r="BF30"/>
  <c r="BF18"/>
  <c r="AL38" i="13"/>
  <c r="AL44"/>
  <c r="AT63" i="10"/>
  <c r="AT52"/>
  <c r="AT28"/>
  <c r="BF55" i="8"/>
  <c r="BF31"/>
  <c r="BF19"/>
  <c r="AT39" i="10"/>
  <c r="BD37" i="9"/>
  <c r="AL62" i="13"/>
  <c r="AT76" i="10"/>
  <c r="BF13" i="8"/>
  <c r="BF21"/>
  <c r="BF37"/>
  <c r="BF44"/>
  <c r="BF20"/>
  <c r="AL29" i="13"/>
  <c r="AL17"/>
  <c r="AL12"/>
  <c r="AU54" i="6"/>
  <c r="AU42"/>
  <c r="AU47"/>
  <c r="AL30" i="13"/>
  <c r="BD60" i="9"/>
  <c r="BD36"/>
  <c r="AT34" i="10"/>
  <c r="AT43"/>
  <c r="AT65"/>
  <c r="AT23"/>
  <c r="AT66"/>
  <c r="AL18" i="13"/>
  <c r="BF58" i="8"/>
  <c r="BF46"/>
  <c r="BF34"/>
  <c r="BF22"/>
  <c r="BF10"/>
  <c r="AU36" i="6"/>
  <c r="AU12"/>
  <c r="AU55"/>
  <c r="AU31"/>
  <c r="BD58" i="9"/>
  <c r="BD10"/>
  <c r="AL42" i="13"/>
  <c r="AL58"/>
  <c r="AL48"/>
  <c r="AL36"/>
  <c r="AL14"/>
  <c r="AT55" i="10"/>
  <c r="AT44"/>
  <c r="AT20"/>
  <c r="AL33" i="13"/>
  <c r="BF59" i="8"/>
  <c r="BF47"/>
  <c r="BF23"/>
  <c r="BF11"/>
  <c r="AT70" i="10"/>
  <c r="AT32"/>
  <c r="BD13" i="9"/>
  <c r="BD71"/>
  <c r="BD39"/>
  <c r="BD31"/>
  <c r="BD23"/>
  <c r="BD20"/>
  <c r="AT77" i="10"/>
  <c r="AT69"/>
  <c r="AT62"/>
  <c r="AU48" i="6"/>
  <c r="AU40"/>
  <c r="AU16"/>
  <c r="AU35"/>
  <c r="AU19"/>
  <c r="BD52" i="9"/>
  <c r="BD62"/>
  <c r="BD54"/>
  <c r="BD46"/>
  <c r="BD38"/>
  <c r="BD30"/>
  <c r="BD22"/>
  <c r="BD14"/>
  <c r="AL23" i="13"/>
  <c r="AL41"/>
  <c r="AL34"/>
  <c r="AL26"/>
  <c r="AL19"/>
  <c r="AL11"/>
  <c r="AT61" i="10"/>
  <c r="AT54"/>
  <c r="AT46"/>
  <c r="AT38"/>
  <c r="AT30"/>
  <c r="AT22"/>
  <c r="AT14"/>
  <c r="AT24"/>
  <c r="AT67"/>
  <c r="AT45"/>
  <c r="AT13"/>
  <c r="AL67" i="13"/>
  <c r="AL59"/>
  <c r="AL51"/>
  <c r="AL54"/>
  <c r="AL39"/>
  <c r="AL8"/>
  <c r="BF43" i="8"/>
  <c r="BF35"/>
  <c r="AT8" i="10"/>
  <c r="AT56"/>
  <c r="AT16"/>
  <c r="AL40" i="13"/>
  <c r="AT59" i="10"/>
  <c r="AT37"/>
  <c r="AT21"/>
  <c r="AU72" i="6"/>
  <c r="AU56"/>
  <c r="AU32"/>
  <c r="AL47" i="13"/>
  <c r="BD27" i="9"/>
  <c r="AL53" i="13"/>
  <c r="AL31"/>
  <c r="AL24"/>
  <c r="AL16"/>
  <c r="BF50" i="8"/>
  <c r="BF26"/>
  <c r="AT48" i="10"/>
  <c r="AT11"/>
  <c r="AT53"/>
  <c r="AT29"/>
  <c r="AU60" i="6"/>
  <c r="AU52"/>
  <c r="AU28"/>
  <c r="AU15"/>
  <c r="BD64" i="9"/>
  <c r="BD56"/>
  <c r="BD48"/>
  <c r="BD40"/>
  <c r="BD32"/>
  <c r="BD16"/>
  <c r="BD8"/>
  <c r="BD42"/>
  <c r="BD34"/>
  <c r="BD68"/>
  <c r="BD44"/>
  <c r="AL27" i="13"/>
  <c r="AT10" i="10"/>
  <c r="AT40"/>
  <c r="AT75"/>
  <c r="BD47" i="9"/>
  <c r="AT35" i="10"/>
  <c r="AT19"/>
  <c r="AT71"/>
  <c r="AT57"/>
  <c r="AT49"/>
  <c r="AT41"/>
  <c r="AT33"/>
  <c r="AT25"/>
  <c r="AT17"/>
  <c r="BF12" i="8"/>
  <c r="BF8"/>
  <c r="BF56"/>
  <c r="BF48"/>
  <c r="BF40"/>
  <c r="BF32"/>
  <c r="BF24"/>
  <c r="BF16"/>
</calcChain>
</file>

<file path=xl/sharedStrings.xml><?xml version="1.0" encoding="utf-8"?>
<sst xmlns="http://schemas.openxmlformats.org/spreadsheetml/2006/main" count="1478" uniqueCount="776">
  <si>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</si>
  <si>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</si>
  <si>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</si>
  <si>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</si>
  <si>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</si>
  <si>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</si>
  <si>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</si>
  <si>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</si>
  <si>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</si>
  <si>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</si>
  <si>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</si>
  <si>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</si>
  <si>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</si>
  <si>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</si>
  <si>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</si>
  <si>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</si>
  <si>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</si>
  <si>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>UTTARAKHAND TECHNICAL UNIVERSITY, DEHRADUN</t>
  </si>
  <si>
    <t>UTTARAKHAND TECHNICAL UNIVERSITUY, DEHRADUN</t>
  </si>
  <si>
    <t>S.No.</t>
  </si>
  <si>
    <t>Enoll No.</t>
  </si>
  <si>
    <t>Enroll No.</t>
  </si>
  <si>
    <t xml:space="preserve">Father's  Name </t>
  </si>
  <si>
    <t xml:space="preserve">Enrollment No. </t>
  </si>
  <si>
    <t>Fathers Name</t>
  </si>
  <si>
    <t>G.B. PANT  INSTITUTE OF ENGINEERING  &amp; TECHNOLOGY, PAURI GARHWAL</t>
  </si>
  <si>
    <t>Harish Bhatt</t>
  </si>
  <si>
    <t xml:space="preserve">Rajeev Gupta </t>
  </si>
  <si>
    <t xml:space="preserve">Satbir Singh </t>
  </si>
  <si>
    <t>Pradeep Kumar</t>
  </si>
  <si>
    <t xml:space="preserve">Bharat Singh Negi </t>
  </si>
  <si>
    <t>Priya Rawat</t>
  </si>
  <si>
    <t>Sakshi</t>
  </si>
  <si>
    <t>Shivam Kumar</t>
  </si>
  <si>
    <t xml:space="preserve">Student's Name </t>
  </si>
  <si>
    <t>Aanchal Negi</t>
  </si>
  <si>
    <t>Vijay Singh Negi</t>
  </si>
  <si>
    <t>Aashish Bhatt</t>
  </si>
  <si>
    <t>Dinesh Chandra Bhatt</t>
  </si>
  <si>
    <t>Abhinandan</t>
  </si>
  <si>
    <t>Ganesh Dutt Sharma</t>
  </si>
  <si>
    <t>Abhinav Pathak</t>
  </si>
  <si>
    <t>Girije Pathak</t>
  </si>
  <si>
    <t>Abhishek Gairola</t>
  </si>
  <si>
    <t>Sita Rma Gairola</t>
  </si>
  <si>
    <t>Abhishek Panwar</t>
  </si>
  <si>
    <t>Prem Singh Panwar</t>
  </si>
  <si>
    <t>Aditya Negi</t>
  </si>
  <si>
    <t>Devendra Singh Negi</t>
  </si>
  <si>
    <t>Ajay Singh Khati</t>
  </si>
  <si>
    <t>Manmonmohan Singh Khati</t>
  </si>
  <si>
    <t>Aman Kuliyal</t>
  </si>
  <si>
    <t>Surender Prasad Kuliyal</t>
  </si>
  <si>
    <t>Aman Prasad Arya</t>
  </si>
  <si>
    <t>Rajendra Prasad</t>
  </si>
  <si>
    <t>Amit Semwal</t>
  </si>
  <si>
    <t>Amit Singh</t>
  </si>
  <si>
    <t>Kishan Singh</t>
  </si>
  <si>
    <t>Anay Bhardwaj</t>
  </si>
  <si>
    <t>Shailesh Kumar</t>
  </si>
  <si>
    <t>Anchal</t>
  </si>
  <si>
    <t xml:space="preserve">Indrapal </t>
  </si>
  <si>
    <t>Anjali Devi</t>
  </si>
  <si>
    <t>Yash Paul</t>
  </si>
  <si>
    <t>Anmol Raj</t>
  </si>
  <si>
    <t>Rajendra Kumar</t>
  </si>
  <si>
    <t>Anuj Negi</t>
  </si>
  <si>
    <t>Baburam</t>
  </si>
  <si>
    <t>Anusha Panwar</t>
  </si>
  <si>
    <t>Ashok Kumar</t>
  </si>
  <si>
    <t>Aryan Kirsali</t>
  </si>
  <si>
    <t>Ajay Kumar</t>
  </si>
  <si>
    <t>Aryan Nath</t>
  </si>
  <si>
    <t>Mohan Lal Nath</t>
  </si>
  <si>
    <t>Charitra Garg</t>
  </si>
  <si>
    <t>Mukesh Kumar Agarwal</t>
  </si>
  <si>
    <t>Deepak Kandpal</t>
  </si>
  <si>
    <t>Suresh Chandra Kandpal</t>
  </si>
  <si>
    <t>Gaurav Kakran</t>
  </si>
  <si>
    <t>Shishupal Kakran</t>
  </si>
  <si>
    <t>Himanshu Godiyal</t>
  </si>
  <si>
    <t>Santan Lal</t>
  </si>
  <si>
    <t>Himanshu Joshi</t>
  </si>
  <si>
    <t>Ramesh Chandra Joshi</t>
  </si>
  <si>
    <t>Himanshu Rawat</t>
  </si>
  <si>
    <t>Surman Singh</t>
  </si>
  <si>
    <t>Jasveer Panwar</t>
  </si>
  <si>
    <t>Charan Singh Panwar</t>
  </si>
  <si>
    <t>Mahima Arora</t>
  </si>
  <si>
    <t>Naresh Kumar</t>
  </si>
  <si>
    <t>Manoj Bhatt</t>
  </si>
  <si>
    <t>Anand Ballabh Bhatt</t>
  </si>
  <si>
    <t>Mansi</t>
  </si>
  <si>
    <t>Manswi Sati</t>
  </si>
  <si>
    <t>Budhi Ballabh Sati</t>
  </si>
  <si>
    <t>Mohit Pant</t>
  </si>
  <si>
    <t>Chandi Prasad pant</t>
  </si>
  <si>
    <t>Mohit Singh Bhoj</t>
  </si>
  <si>
    <t>Suresh Chandra Singh</t>
  </si>
  <si>
    <t>Osheen</t>
  </si>
  <si>
    <t>Suresh Lal</t>
  </si>
  <si>
    <t>Pardeep Singh</t>
  </si>
  <si>
    <t>Narayan Singh</t>
  </si>
  <si>
    <t>Pranav Aggarwal</t>
  </si>
  <si>
    <t>Vikash Aggarwal</t>
  </si>
  <si>
    <t>Pranjali Chamoli</t>
  </si>
  <si>
    <t>Pradeep Kumar Chamoli</t>
  </si>
  <si>
    <t>Priya Panwar</t>
  </si>
  <si>
    <t>Kalyan Singh panwar</t>
  </si>
  <si>
    <t>Pradyuman Singh Rawat</t>
  </si>
  <si>
    <t>Rahul Negi</t>
  </si>
  <si>
    <t>Gopal Singh Negi</t>
  </si>
  <si>
    <t>Ravi Shankar Bhardwaj</t>
  </si>
  <si>
    <t>Bhola Datt Bhardwaj</t>
  </si>
  <si>
    <t>Rohan Rana</t>
  </si>
  <si>
    <t>Jagmohan Singh Rana</t>
  </si>
  <si>
    <t>Saurabh Bharti</t>
  </si>
  <si>
    <t>Dinesh Bharti</t>
  </si>
  <si>
    <t>Shikha Saini</t>
  </si>
  <si>
    <t>Ajay Saini</t>
  </si>
  <si>
    <t>Shriballabh Bhatt</t>
  </si>
  <si>
    <t>Prakash Singh Bhatt</t>
  </si>
  <si>
    <t>Tanushree Jugran</t>
  </si>
  <si>
    <t>Ashok Jugran</t>
  </si>
  <si>
    <t>Udita Chandra</t>
  </si>
  <si>
    <t>Prem Chandra</t>
  </si>
  <si>
    <t>Vaibhav Saini</t>
  </si>
  <si>
    <t>Sudhir Saini</t>
  </si>
  <si>
    <t>Varenaya Negi</t>
  </si>
  <si>
    <t>Sunder Singh Negi</t>
  </si>
  <si>
    <t>Vatsal Nautiyal</t>
  </si>
  <si>
    <t>Dinesh Chandra Nautiyal</t>
  </si>
  <si>
    <t>Vikash Sagar</t>
  </si>
  <si>
    <t>Sompal Singh</t>
  </si>
  <si>
    <t>Vinod Kumar Yadav</t>
  </si>
  <si>
    <t>Radha Krishna Yadav</t>
  </si>
  <si>
    <t>Yash Kumar Roy</t>
  </si>
  <si>
    <t>Asim Kumar Roy</t>
  </si>
  <si>
    <t>Aastha Raturi</t>
  </si>
  <si>
    <t xml:space="preserve">Rajesh Raturi </t>
  </si>
  <si>
    <t>Akash Verma</t>
  </si>
  <si>
    <t xml:space="preserve">Chander Shakher Verma </t>
  </si>
  <si>
    <t>Akhilesh Rauthan</t>
  </si>
  <si>
    <t xml:space="preserve">Bhagwan Singh Rauthan </t>
  </si>
  <si>
    <t>Aman Kumar Saini</t>
  </si>
  <si>
    <t xml:space="preserve">Ashwani Kumar Saini </t>
  </si>
  <si>
    <t>Aman Raikwal</t>
  </si>
  <si>
    <t xml:space="preserve">Kishan Singh Raikwal </t>
  </si>
  <si>
    <t>Anshu Kumar</t>
  </si>
  <si>
    <t xml:space="preserve">Arvind Sharma </t>
  </si>
  <si>
    <t>Ayush Babra</t>
  </si>
  <si>
    <t xml:space="preserve">Ravikant </t>
  </si>
  <si>
    <t>Ayush Kumar</t>
  </si>
  <si>
    <t xml:space="preserve">Kadam Singh Saini </t>
  </si>
  <si>
    <t>Bhanu Saini</t>
  </si>
  <si>
    <t xml:space="preserve">Nilesh Saini </t>
  </si>
  <si>
    <t>Bipin Rawat</t>
  </si>
  <si>
    <t xml:space="preserve">Trilok Singh Rawat </t>
  </si>
  <si>
    <t>Deepa</t>
  </si>
  <si>
    <t xml:space="preserve">Sunder Lal </t>
  </si>
  <si>
    <t>Diya Mishra</t>
  </si>
  <si>
    <t xml:space="preserve">V.M. Mishra </t>
  </si>
  <si>
    <t>Gaurav Dhariwal</t>
  </si>
  <si>
    <t xml:space="preserve">Ram Krishan Dhariwal </t>
  </si>
  <si>
    <t>Gaurav Rawat</t>
  </si>
  <si>
    <t xml:space="preserve">Puran Singh Rawat </t>
  </si>
  <si>
    <t>Gopal Krishnam</t>
  </si>
  <si>
    <t>Dilip Kumar</t>
  </si>
  <si>
    <t>Jeewan Chandra</t>
  </si>
  <si>
    <t xml:space="preserve">Ganesh Dutt </t>
  </si>
  <si>
    <t>Kartik Rautela</t>
  </si>
  <si>
    <t xml:space="preserve">Harsh Singh </t>
  </si>
  <si>
    <t>Kunal Bhatt</t>
  </si>
  <si>
    <t xml:space="preserve">Vinod Kant Bhatt </t>
  </si>
  <si>
    <t>Kunal Saini</t>
  </si>
  <si>
    <t>Manas Lakhera</t>
  </si>
  <si>
    <t xml:space="preserve">Mahendra Kumar Lakhera </t>
  </si>
  <si>
    <t>Manisha Saini</t>
  </si>
  <si>
    <t xml:space="preserve">Vinay Kumar </t>
  </si>
  <si>
    <t>Mayank Saini</t>
  </si>
  <si>
    <t xml:space="preserve">Surendra Kumar Saini </t>
  </si>
  <si>
    <t>Medha Rawat</t>
  </si>
  <si>
    <t xml:space="preserve">Rajendra Singh Rawat </t>
  </si>
  <si>
    <t>Namita Krishali</t>
  </si>
  <si>
    <t xml:space="preserve">Dhirender Singh Krishali </t>
  </si>
  <si>
    <t>Nanak Singh</t>
  </si>
  <si>
    <t xml:space="preserve">Bablesh Kumar </t>
  </si>
  <si>
    <t>Neha Khati</t>
  </si>
  <si>
    <t xml:space="preserve">Surendra Singh Khati </t>
  </si>
  <si>
    <t>Pankaj Kishor</t>
  </si>
  <si>
    <t xml:space="preserve">Kishor Paswan </t>
  </si>
  <si>
    <t>Phyllashisha  Syierlait</t>
  </si>
  <si>
    <t>Tiros Snaitang</t>
  </si>
  <si>
    <t xml:space="preserve">Surendra Singh </t>
  </si>
  <si>
    <t>Prateek Singh Negi</t>
  </si>
  <si>
    <t xml:space="preserve">Rajan Singh Negi </t>
  </si>
  <si>
    <t>Rajan Singh</t>
  </si>
  <si>
    <t xml:space="preserve">Ram Kripal Singh </t>
  </si>
  <si>
    <t>Sakshya Sharma</t>
  </si>
  <si>
    <t xml:space="preserve">Brijesh Kumar Sharma </t>
  </si>
  <si>
    <t>Shahnwaz Alam</t>
  </si>
  <si>
    <t>Anwarul Haque</t>
  </si>
  <si>
    <t>Shivank Kandwal</t>
  </si>
  <si>
    <t xml:space="preserve">Shiv Prasad Kandwal </t>
  </si>
  <si>
    <t>Shruti Bisht</t>
  </si>
  <si>
    <t xml:space="preserve">Balbeer Singh Bisht </t>
  </si>
  <si>
    <t>Simran Dobhal</t>
  </si>
  <si>
    <t xml:space="preserve">Rajesh Dobhal </t>
  </si>
  <si>
    <t>Suryanshu Pandey</t>
  </si>
  <si>
    <t xml:space="preserve">Ravindra Kumar Pandey </t>
  </si>
  <si>
    <t>Yuvraj Negi</t>
  </si>
  <si>
    <t xml:space="preserve">Pradeep Negi </t>
  </si>
  <si>
    <t>Aditya Pandey</t>
  </si>
  <si>
    <t xml:space="preserve">Basant Ballabh Pandey </t>
  </si>
  <si>
    <t>Aisha</t>
  </si>
  <si>
    <t xml:space="preserve">Mohd. Alam </t>
  </si>
  <si>
    <t>Akshay Negi</t>
  </si>
  <si>
    <t>Aman Bhandari</t>
  </si>
  <si>
    <t xml:space="preserve">Gopal Bhandari </t>
  </si>
  <si>
    <t>Ankur Bhushan</t>
  </si>
  <si>
    <t xml:space="preserve">Anand Bhushan Sinha </t>
  </si>
  <si>
    <t>Archana Rawat</t>
  </si>
  <si>
    <t xml:space="preserve">Sarop Singh Rawat </t>
  </si>
  <si>
    <t>Ashutosh Butola</t>
  </si>
  <si>
    <t xml:space="preserve">Meharban Singh Butola </t>
  </si>
  <si>
    <t>Ayush Kumar Chaudhary</t>
  </si>
  <si>
    <t xml:space="preserve">Ranjeet Kumar Chaudhary </t>
  </si>
  <si>
    <t>Ayush Rai</t>
  </si>
  <si>
    <t xml:space="preserve">Sanjay Rai </t>
  </si>
  <si>
    <t>Devranjan Viratia</t>
  </si>
  <si>
    <t xml:space="preserve">Shyam Kumar </t>
  </si>
  <si>
    <t>Dheeraj Bhatt</t>
  </si>
  <si>
    <t xml:space="preserve">Data Ram Bhatt </t>
  </si>
  <si>
    <t>Gaurav Joshi</t>
  </si>
  <si>
    <t xml:space="preserve">S.B. Joshi </t>
  </si>
  <si>
    <t>Gautam Chaudhary</t>
  </si>
  <si>
    <t xml:space="preserve">Hari Singh </t>
  </si>
  <si>
    <t>Himanshu Adhikari</t>
  </si>
  <si>
    <t xml:space="preserve">Kaman Singh Adhhikari </t>
  </si>
  <si>
    <t>Himanshu Rana</t>
  </si>
  <si>
    <t xml:space="preserve">Dinesh Singh Rana </t>
  </si>
  <si>
    <t>Hitesh Joshi</t>
  </si>
  <si>
    <t xml:space="preserve">Prem Chandra Joshi </t>
  </si>
  <si>
    <t>Jai Bhole</t>
  </si>
  <si>
    <t xml:space="preserve">Manmohan Singh Chauhan </t>
  </si>
  <si>
    <t>Kanchan Negi</t>
  </si>
  <si>
    <t xml:space="preserve">Satbeer Singh Negi </t>
  </si>
  <si>
    <t>Kunal Goswami</t>
  </si>
  <si>
    <t xml:space="preserve">Neeraj Giri </t>
  </si>
  <si>
    <t>Lakhan Chuniyal</t>
  </si>
  <si>
    <t xml:space="preserve">Rekhu Kumar </t>
  </si>
  <si>
    <t>Manish Sijwali</t>
  </si>
  <si>
    <t xml:space="preserve">Bishan Singh Sijwali </t>
  </si>
  <si>
    <t>Manraj Singh</t>
  </si>
  <si>
    <t xml:space="preserve">Mahinder Singh </t>
  </si>
  <si>
    <t>Mayank Bisht</t>
  </si>
  <si>
    <t xml:space="preserve">Lal Singh Bisht </t>
  </si>
  <si>
    <t>Mudit Singh Mahar</t>
  </si>
  <si>
    <t>Kundan Singh Mahar</t>
  </si>
  <si>
    <t>Naval Pant</t>
  </si>
  <si>
    <t xml:space="preserve">Keshav Dutt </t>
  </si>
  <si>
    <t>Nikhil Bhatt</t>
  </si>
  <si>
    <t xml:space="preserve">Devi Prasad Bhatt </t>
  </si>
  <si>
    <t>Nikhil Gupta</t>
  </si>
  <si>
    <t>Nikhil Negi</t>
  </si>
  <si>
    <t xml:space="preserve">Gopal Singh Negi </t>
  </si>
  <si>
    <t>Pankaj Sanwal</t>
  </si>
  <si>
    <t xml:space="preserve">Basant Ballabh Sanwal </t>
  </si>
  <si>
    <t>Praghyee Negi</t>
  </si>
  <si>
    <t xml:space="preserve">Kunwar Singh Negi </t>
  </si>
  <si>
    <t>Prashant Rana</t>
  </si>
  <si>
    <t xml:space="preserve">Satpal Singh Rana </t>
  </si>
  <si>
    <t>Rachit Kumar Kohli</t>
  </si>
  <si>
    <t xml:space="preserve">Kamal Singh </t>
  </si>
  <si>
    <t>Rajat Kandpal</t>
  </si>
  <si>
    <t xml:space="preserve">A.B. Kandpal </t>
  </si>
  <si>
    <t>Ravi Ranjan</t>
  </si>
  <si>
    <t xml:space="preserve">Satyendra Singh </t>
  </si>
  <si>
    <t>Reshev Thapliyal</t>
  </si>
  <si>
    <t xml:space="preserve">Shree Dhar Prasad Thapliyal </t>
  </si>
  <si>
    <t>Ritika Gupta</t>
  </si>
  <si>
    <t xml:space="preserve">Ashutosh Gupta </t>
  </si>
  <si>
    <t>Rohit Kumar</t>
  </si>
  <si>
    <t xml:space="preserve">Mithilesh Choudhary </t>
  </si>
  <si>
    <t>Ruchi</t>
  </si>
  <si>
    <t xml:space="preserve">Laxman Singh </t>
  </si>
  <si>
    <t>Sachin Rana</t>
  </si>
  <si>
    <t xml:space="preserve">Yashpal Singh Rana </t>
  </si>
  <si>
    <t>Saurabh Rana</t>
  </si>
  <si>
    <t xml:space="preserve">Shailendra Singh Rana </t>
  </si>
  <si>
    <t>Shansi Rawat</t>
  </si>
  <si>
    <t xml:space="preserve">Kailash Chandra Rawat </t>
  </si>
  <si>
    <t>Sumit Negi</t>
  </si>
  <si>
    <t xml:space="preserve">Devender Singh Negi </t>
  </si>
  <si>
    <t>Suneer Bisht</t>
  </si>
  <si>
    <t xml:space="preserve">Rajendra Singh Bisht </t>
  </si>
  <si>
    <t>Tinku Kumar</t>
  </si>
  <si>
    <t xml:space="preserve">Paras Nath Singh </t>
  </si>
  <si>
    <t>Tushar Kala</t>
  </si>
  <si>
    <t xml:space="preserve">Bhagwati Prasad Kala </t>
  </si>
  <si>
    <t>Vaibhav Kumar Singh</t>
  </si>
  <si>
    <t xml:space="preserve">Prehlad Singh </t>
  </si>
  <si>
    <t>Abhishek Verma</t>
  </si>
  <si>
    <t>Anurag Verma</t>
  </si>
  <si>
    <t>Aditya Saini</t>
  </si>
  <si>
    <t>Ramveer Singh</t>
  </si>
  <si>
    <t>Akash Sharma</t>
  </si>
  <si>
    <t>Ravi Kumar Sharma</t>
  </si>
  <si>
    <t>Akhil Sharma</t>
  </si>
  <si>
    <t>Rakesh Kumar</t>
  </si>
  <si>
    <t>Aman Kumar</t>
  </si>
  <si>
    <t>Priyaranjan Kumar</t>
  </si>
  <si>
    <t>Amisha Patwal</t>
  </si>
  <si>
    <t>Rajendra Singh Patwal</t>
  </si>
  <si>
    <t>Ankit Gangari</t>
  </si>
  <si>
    <t>Dileep Kumar Gangari</t>
  </si>
  <si>
    <t>Anukriti Chauhan</t>
  </si>
  <si>
    <t>Vikram Singh Chauhan</t>
  </si>
  <si>
    <t>Anurag Sharma</t>
  </si>
  <si>
    <t>Romesh Chander</t>
  </si>
  <si>
    <t>Arvind Kumar</t>
  </si>
  <si>
    <t>Sishupal Lal</t>
  </si>
  <si>
    <t>Aryan Kumar</t>
  </si>
  <si>
    <t>Brahmanand</t>
  </si>
  <si>
    <t>Ayush Nautiyal</t>
  </si>
  <si>
    <t>Dinesh Nautiyal</t>
  </si>
  <si>
    <t>Ayushmaan Pundir</t>
  </si>
  <si>
    <t>Dham Singh Pundir</t>
  </si>
  <si>
    <t>Bhuvnesh Rawat</t>
  </si>
  <si>
    <t>Deepika Uniyal</t>
  </si>
  <si>
    <t xml:space="preserve">Shiv Narayan Uniyal </t>
  </si>
  <si>
    <t>Dheeraj Rana</t>
  </si>
  <si>
    <t xml:space="preserve">Mohan Singh Rana </t>
  </si>
  <si>
    <t>Gaurav Raturi</t>
  </si>
  <si>
    <t xml:space="preserve">Jai Chandra Raturi </t>
  </si>
  <si>
    <t>Geetika</t>
  </si>
  <si>
    <t xml:space="preserve">Jagdish Singh </t>
  </si>
  <si>
    <t xml:space="preserve">Dinesh Bhatt </t>
  </si>
  <si>
    <t>Himanshu Bhakuni</t>
  </si>
  <si>
    <t xml:space="preserve">Madan Singh Bhakuni </t>
  </si>
  <si>
    <t>Himanshu Kumar</t>
  </si>
  <si>
    <t xml:space="preserve">Anand Prasad </t>
  </si>
  <si>
    <t>Km. Jyoti Bisht</t>
  </si>
  <si>
    <t xml:space="preserve">Indra Singh Bisht </t>
  </si>
  <si>
    <t>Kuldeep Raturi</t>
  </si>
  <si>
    <t xml:space="preserve">Rajendra Prasad Raturi </t>
  </si>
  <si>
    <t>Mahima Rawat</t>
  </si>
  <si>
    <t xml:space="preserve">Jaideep Singh Rawat </t>
  </si>
  <si>
    <t>Mansi Bisht</t>
  </si>
  <si>
    <t xml:space="preserve">Deepak Kumar Bisht </t>
  </si>
  <si>
    <t xml:space="preserve">Mubeen Ahmad </t>
  </si>
  <si>
    <t>Naveena</t>
  </si>
  <si>
    <t xml:space="preserve">Alam Singh </t>
  </si>
  <si>
    <t>Nidhi Naithani</t>
  </si>
  <si>
    <t xml:space="preserve">M.S. Naithani </t>
  </si>
  <si>
    <t>Nisha</t>
  </si>
  <si>
    <t xml:space="preserve">Dharmendra Singh </t>
  </si>
  <si>
    <t xml:space="preserve">Niyam Sharma </t>
  </si>
  <si>
    <t>Ashok Kumar Sharma</t>
  </si>
  <si>
    <t>Noor Mohammad</t>
  </si>
  <si>
    <t xml:space="preserve">Abdul Malik </t>
  </si>
  <si>
    <t>Pankaj Singh</t>
  </si>
  <si>
    <t xml:space="preserve">Mohan Singh </t>
  </si>
  <si>
    <t>Pranay Bisht</t>
  </si>
  <si>
    <t xml:space="preserve">Khushal Singh Bisht </t>
  </si>
  <si>
    <t>Pushpesh Pant</t>
  </si>
  <si>
    <t xml:space="preserve">Prakash Chandra Pant </t>
  </si>
  <si>
    <t>Rishabh Goyal</t>
  </si>
  <si>
    <t xml:space="preserve">Harish Goyal </t>
  </si>
  <si>
    <t>Rohan Pushkar</t>
  </si>
  <si>
    <t xml:space="preserve">Lt. Tilak Ram Pushkar </t>
  </si>
  <si>
    <t>Roshan Singh Dhami</t>
  </si>
  <si>
    <t>Sakshi Nath</t>
  </si>
  <si>
    <t xml:space="preserve">Ravindra Nath </t>
  </si>
  <si>
    <t>Sanskriti Rayal</t>
  </si>
  <si>
    <t>Shashi Prakash Rayal</t>
  </si>
  <si>
    <t>Shivani Rawat</t>
  </si>
  <si>
    <t xml:space="preserve">Baishakh Singh Rawat </t>
  </si>
  <si>
    <t>Shoaib Aleem</t>
  </si>
  <si>
    <t xml:space="preserve">Aleem Ahmed </t>
  </si>
  <si>
    <t>Shreyansh Kothiyal</t>
  </si>
  <si>
    <t xml:space="preserve">Anil Kothiyal </t>
  </si>
  <si>
    <t>Sumit Bhatt</t>
  </si>
  <si>
    <t xml:space="preserve">Suresh  Bhatt </t>
  </si>
  <si>
    <t>Suraj Painuly</t>
  </si>
  <si>
    <t>Guru Prasad Painuly</t>
  </si>
  <si>
    <t>Tanishq Karanwal</t>
  </si>
  <si>
    <t xml:space="preserve">Yashwant Singh </t>
  </si>
  <si>
    <t>Tushar Karnatak</t>
  </si>
  <si>
    <t>Basant Ballabh Karnatak</t>
  </si>
  <si>
    <t>Vaishnavi Uniyal</t>
  </si>
  <si>
    <t xml:space="preserve">Shiv Naryan Uniyal </t>
  </si>
  <si>
    <t>Vijay Singh Rana</t>
  </si>
  <si>
    <t xml:space="preserve">Mahesh Singh Rana </t>
  </si>
  <si>
    <t>Vipin Chandra Pandey</t>
  </si>
  <si>
    <t xml:space="preserve">Devi Dutt Pandey </t>
  </si>
  <si>
    <t>Vipul Ramola</t>
  </si>
  <si>
    <t xml:space="preserve">Vikram Singh Ramola </t>
  </si>
  <si>
    <t>Vishadrika Jayant</t>
  </si>
  <si>
    <t xml:space="preserve">Vinod Kumar Jayant </t>
  </si>
  <si>
    <t>Yogesh Kumar</t>
  </si>
  <si>
    <t xml:space="preserve">Preetam Singh </t>
  </si>
  <si>
    <t>Yuvraj Singh Chauhan</t>
  </si>
  <si>
    <t xml:space="preserve">I.S. Chauhan </t>
  </si>
  <si>
    <t>Zafar Ali</t>
  </si>
  <si>
    <t xml:space="preserve">Md. Jamil Ahmad </t>
  </si>
  <si>
    <t>Aanchal Dobriyal</t>
  </si>
  <si>
    <t>Arun Kumar Dobriyal</t>
  </si>
  <si>
    <t>Aastha Suyal</t>
  </si>
  <si>
    <t>Prithvi Dhar Suyal</t>
  </si>
  <si>
    <t>Aman Bhatt</t>
  </si>
  <si>
    <t>Subhash Chandra Bhatt</t>
  </si>
  <si>
    <t>Aman Singh</t>
  </si>
  <si>
    <t>Manmohan Singh</t>
  </si>
  <si>
    <t>Amit Kumar Mehra</t>
  </si>
  <si>
    <t>Khushi Lal Mehra</t>
  </si>
  <si>
    <t>Anamika Goswami</t>
  </si>
  <si>
    <t>Anchal Negi</t>
  </si>
  <si>
    <t>Rakesh Singh</t>
  </si>
  <si>
    <t>Anish Singh Negi</t>
  </si>
  <si>
    <t>Chhota Singh Negi</t>
  </si>
  <si>
    <t>Anshika Negi</t>
  </si>
  <si>
    <t>Chatar Singh Negi</t>
  </si>
  <si>
    <t>Aviral Barthwal</t>
  </si>
  <si>
    <t>Vipin Barthwal</t>
  </si>
  <si>
    <t>Ayush Lakhera</t>
  </si>
  <si>
    <t>Deepak Lakhera</t>
  </si>
  <si>
    <t>Rajendra Prasad Nautiyal</t>
  </si>
  <si>
    <t>Ayush Purohit</t>
  </si>
  <si>
    <t>Mohan Prasad</t>
  </si>
  <si>
    <t>Deeksha Chamola</t>
  </si>
  <si>
    <t>Rakesh Chamola</t>
  </si>
  <si>
    <t>Hardik Dubey</t>
  </si>
  <si>
    <t>Shiv Kumar Dubey</t>
  </si>
  <si>
    <t>Himanshu Bhatt</t>
  </si>
  <si>
    <t>Kripa Ram Bhatt</t>
  </si>
  <si>
    <t>Jaspal Singh Rawat</t>
  </si>
  <si>
    <t>Kajal Thapliyal</t>
  </si>
  <si>
    <t>Brijmohan Thapliyal</t>
  </si>
  <si>
    <t>Kaushal Sharma</t>
  </si>
  <si>
    <t>Kritika Sharma</t>
  </si>
  <si>
    <t>Kailash Sharma</t>
  </si>
  <si>
    <t>Mahima Yadav</t>
  </si>
  <si>
    <t>Kant Kumar</t>
  </si>
  <si>
    <t>Manvi Sati</t>
  </si>
  <si>
    <t>Satya Praasad Sati</t>
  </si>
  <si>
    <t>Monika Rawat</t>
  </si>
  <si>
    <t>Raje Singh</t>
  </si>
  <si>
    <t>Muhammad Anas</t>
  </si>
  <si>
    <t>Anwar Saleem Rizvi</t>
  </si>
  <si>
    <t>Muksan Chauhan</t>
  </si>
  <si>
    <t>Surendra Singh Chauhan</t>
  </si>
  <si>
    <t>Nikita Bhadri</t>
  </si>
  <si>
    <t>Sunil Bhadri</t>
  </si>
  <si>
    <t>Pawan Bhatt</t>
  </si>
  <si>
    <t>Deen Dayal Bhatt</t>
  </si>
  <si>
    <t>Poonam Rawat</t>
  </si>
  <si>
    <t>Uttam Singh Rawat</t>
  </si>
  <si>
    <t>Prachi Bhatt</t>
  </si>
  <si>
    <t>Umesh Bhatt</t>
  </si>
  <si>
    <t>Pratiksha Kala</t>
  </si>
  <si>
    <t>Bhaskaranand Kala</t>
  </si>
  <si>
    <t>Priyanshu Purohit</t>
  </si>
  <si>
    <t>Devendra Prasad Purohit</t>
  </si>
  <si>
    <t>Rajkumar Arya</t>
  </si>
  <si>
    <t>Jagdish Ram Arya</t>
  </si>
  <si>
    <t>Ravindra Khatri</t>
  </si>
  <si>
    <t>Gaur Singh Khatri</t>
  </si>
  <si>
    <t>Ritinza Nautiyal</t>
  </si>
  <si>
    <t>Dhananjay Nautiyal</t>
  </si>
  <si>
    <t>Ritu Kunwar</t>
  </si>
  <si>
    <t>Deepak Kunwar</t>
  </si>
  <si>
    <t>Girish Chandra Bhatt</t>
  </si>
  <si>
    <t>Dube Kumar</t>
  </si>
  <si>
    <t>Shreya Purohit</t>
  </si>
  <si>
    <t>Sushil Chandra Purohit</t>
  </si>
  <si>
    <t>Soni Rana</t>
  </si>
  <si>
    <t>Jhilmendra Singh Rana</t>
  </si>
  <si>
    <t>Tripti Naithani</t>
  </si>
  <si>
    <t>Chandra Mohan Naithani</t>
  </si>
  <si>
    <t>Tushar Kumar</t>
  </si>
  <si>
    <t>Subhash Chandra</t>
  </si>
  <si>
    <t>Vandita Khanduri</t>
  </si>
  <si>
    <t>Ajay Kumar Khanduri</t>
  </si>
  <si>
    <t>Vinamra Singh</t>
  </si>
  <si>
    <t>Uma Shanker Singh</t>
  </si>
  <si>
    <t xml:space="preserve">Aman Bhardwaj </t>
  </si>
  <si>
    <t xml:space="preserve">Ganesh Bhardwaj </t>
  </si>
  <si>
    <t xml:space="preserve">Anmol Mishra </t>
  </si>
  <si>
    <t xml:space="preserve">Akhilesh Mishra </t>
  </si>
  <si>
    <t xml:space="preserve">Arjun Semwal </t>
  </si>
  <si>
    <t xml:space="preserve">Purushottam Semwal </t>
  </si>
  <si>
    <t xml:space="preserve">Divyansh Bhatt </t>
  </si>
  <si>
    <t>Diwakar Goshain</t>
  </si>
  <si>
    <t>Shankar Goshain</t>
  </si>
  <si>
    <t>Manisha Gusain</t>
  </si>
  <si>
    <t>Raghubir Singh Gusain</t>
  </si>
  <si>
    <t>Narendra Rauthan</t>
  </si>
  <si>
    <t>Chandra Singh</t>
  </si>
  <si>
    <t>Nitish Bhatt</t>
  </si>
  <si>
    <t>Roshal Lal Bhatt</t>
  </si>
  <si>
    <t xml:space="preserve">Parth Tripathi </t>
  </si>
  <si>
    <t xml:space="preserve">Ish Narain Tripathi </t>
  </si>
  <si>
    <t>Rishabh Rawat</t>
  </si>
  <si>
    <t>S.S. Rawat</t>
  </si>
  <si>
    <t>Shubhangi Tamta</t>
  </si>
  <si>
    <t>Narendra Singh Tamta</t>
  </si>
  <si>
    <t xml:space="preserve">Simmy Bisht </t>
  </si>
  <si>
    <t xml:space="preserve">Harshvardhan Singh Bisht </t>
  </si>
  <si>
    <t xml:space="preserve">Sneha Bisht </t>
  </si>
  <si>
    <t>Umang Mathpal</t>
  </si>
  <si>
    <t>Prabhat Mathpal</t>
  </si>
  <si>
    <t>Abhishek Khantwal</t>
  </si>
  <si>
    <t>Rajendra Prasad Khantwal</t>
  </si>
  <si>
    <t>Ajeet Bagwari</t>
  </si>
  <si>
    <t>Hari Prakash Bagwari</t>
  </si>
  <si>
    <t xml:space="preserve">Aman Negi </t>
  </si>
  <si>
    <t xml:space="preserve">Ravindra Singh </t>
  </si>
  <si>
    <t>Ankit Jain</t>
  </si>
  <si>
    <t>Kamal Kumar Jain</t>
  </si>
  <si>
    <t xml:space="preserve">Anukul Rawat </t>
  </si>
  <si>
    <t>Satyaveer Singh Rawat</t>
  </si>
  <si>
    <t xml:space="preserve">Ashu Choudhary </t>
  </si>
  <si>
    <t xml:space="preserve">Tejpal Singh </t>
  </si>
  <si>
    <t>Himanshu Sharma</t>
  </si>
  <si>
    <t>Krishan Chand Sharma</t>
  </si>
  <si>
    <t>Nilesh Kala</t>
  </si>
  <si>
    <t>Jagmohan Kala</t>
  </si>
  <si>
    <t xml:space="preserve">Nitin Singh Bisht </t>
  </si>
  <si>
    <t xml:space="preserve">Chandan Singh Bisht </t>
  </si>
  <si>
    <t>Pulkit Bhardwaj</t>
  </si>
  <si>
    <t>Harish Kumar</t>
  </si>
  <si>
    <t xml:space="preserve">Shivam Kaushik </t>
  </si>
  <si>
    <t xml:space="preserve">Krishan Kumar </t>
  </si>
  <si>
    <t xml:space="preserve">Vipin Kumar </t>
  </si>
  <si>
    <t xml:space="preserve">Rampal Singh </t>
  </si>
  <si>
    <t>Uddeshya Rawat</t>
  </si>
  <si>
    <t>Kundan Singh Rawat</t>
  </si>
  <si>
    <t>Aarti Saini</t>
  </si>
  <si>
    <t>Mahipal Saini</t>
  </si>
  <si>
    <t>Alok Kumar</t>
  </si>
  <si>
    <t>Sanjay Kumar</t>
  </si>
  <si>
    <t xml:space="preserve">Ankit Kanswal </t>
  </si>
  <si>
    <t xml:space="preserve">Dinesh Prasad Kanswal </t>
  </si>
  <si>
    <t xml:space="preserve">Ankita Juyal </t>
  </si>
  <si>
    <t xml:space="preserve">Dinesh Chandra Juyal </t>
  </si>
  <si>
    <t>Anuj Bhadola</t>
  </si>
  <si>
    <t>Rakesh Bhadola</t>
  </si>
  <si>
    <t xml:space="preserve">Arjun Singh Chauhan </t>
  </si>
  <si>
    <t xml:space="preserve">Madanpal Singh Chauhan </t>
  </si>
  <si>
    <t>Piyush Pokhariyal</t>
  </si>
  <si>
    <t xml:space="preserve">Pravesh Kumar </t>
  </si>
  <si>
    <t xml:space="preserve">Satpal Singh </t>
  </si>
  <si>
    <t xml:space="preserve">Purnima Rawat </t>
  </si>
  <si>
    <t>Raghunath Singh Rawat</t>
  </si>
  <si>
    <t xml:space="preserve">Rahul Pant </t>
  </si>
  <si>
    <t xml:space="preserve">Mahesh Chandra Pant </t>
  </si>
  <si>
    <t xml:space="preserve">Rahul Verma </t>
  </si>
  <si>
    <t xml:space="preserve">Pavan Verma </t>
  </si>
  <si>
    <t xml:space="preserve">Rohit Bhatt </t>
  </si>
  <si>
    <t>H.D. Bhatt</t>
  </si>
  <si>
    <t>Srishti Bhatt</t>
  </si>
  <si>
    <t>Rajendra Prasad Bhatt</t>
  </si>
  <si>
    <t>Subodh Bahuguna</t>
  </si>
  <si>
    <t>Suresh Chandra Bahuguna</t>
  </si>
  <si>
    <t>Surranchal Thakur</t>
  </si>
  <si>
    <t>Karan Thakur</t>
  </si>
  <si>
    <t xml:space="preserve">Vishal Bhandari </t>
  </si>
  <si>
    <t xml:space="preserve">Khushal Singh Bhandari </t>
  </si>
  <si>
    <t xml:space="preserve">Krishan Chand </t>
  </si>
  <si>
    <t>Ram Singh</t>
  </si>
  <si>
    <t xml:space="preserve">Aman Dhyani </t>
  </si>
  <si>
    <t xml:space="preserve">Prakash Chandra Dhyani </t>
  </si>
  <si>
    <t xml:space="preserve">Arjun Kumar </t>
  </si>
  <si>
    <t>Anand Chandra</t>
  </si>
  <si>
    <t>Ashu Negi</t>
  </si>
  <si>
    <t>Deepak Pathak</t>
  </si>
  <si>
    <t>Naveen Chandra Pathak</t>
  </si>
  <si>
    <t xml:space="preserve">Devendra Kumar </t>
  </si>
  <si>
    <t xml:space="preserve">Jugnu Kumar </t>
  </si>
  <si>
    <t>Durgesh Nautiyal</t>
  </si>
  <si>
    <t>Amar Dev</t>
  </si>
  <si>
    <t xml:space="preserve">Himanshu Chauhan </t>
  </si>
  <si>
    <t xml:space="preserve">Anil Kumar Chauhan </t>
  </si>
  <si>
    <t>Neelam Rawat</t>
  </si>
  <si>
    <t>Meharwan Singh Rawat</t>
  </si>
  <si>
    <t>Prajjwal Singh</t>
  </si>
  <si>
    <t xml:space="preserve">Shubham Arya </t>
  </si>
  <si>
    <t xml:space="preserve">Ramesh Chandra Arya </t>
  </si>
  <si>
    <t>Siddharth Kumar Maliyan</t>
  </si>
  <si>
    <t>Sanjay Kumar Maliyan</t>
  </si>
  <si>
    <t xml:space="preserve">Subodh Kumar </t>
  </si>
  <si>
    <t xml:space="preserve">Chhavi Ram </t>
  </si>
  <si>
    <t xml:space="preserve">Sumit Diwakar </t>
  </si>
  <si>
    <t xml:space="preserve">Rajpal Singh </t>
  </si>
  <si>
    <t xml:space="preserve">Vikrant Choudhary </t>
  </si>
  <si>
    <t xml:space="preserve">Anil Choudhary </t>
  </si>
  <si>
    <t>Vipul Rana</t>
  </si>
  <si>
    <t xml:space="preserve">Jaspal Singh Rana </t>
  </si>
  <si>
    <t xml:space="preserve">Abhishek </t>
  </si>
  <si>
    <t>Sohan Lal</t>
  </si>
  <si>
    <t>Rajat  Bisht</t>
  </si>
  <si>
    <t>Vinod Bisht</t>
  </si>
  <si>
    <t xml:space="preserve">Surjeet Singh </t>
  </si>
  <si>
    <t xml:space="preserve">Jagdish Lal </t>
  </si>
  <si>
    <t>Abhishek Saini</t>
  </si>
  <si>
    <t>Sunil Kumar Saini</t>
  </si>
  <si>
    <t xml:space="preserve">Abhishek Yadav </t>
  </si>
  <si>
    <t>Ramdhyan Yadav</t>
  </si>
  <si>
    <t>Akshansh Prakash</t>
  </si>
  <si>
    <t xml:space="preserve">Brham Prakash </t>
  </si>
  <si>
    <t>Akshara Rana</t>
  </si>
  <si>
    <t>Tul Bahadur Rana</t>
  </si>
  <si>
    <t>Kundan Lal</t>
  </si>
  <si>
    <t>Deepika Kuletha</t>
  </si>
  <si>
    <t>Suresh Chandra Kuletha</t>
  </si>
  <si>
    <t xml:space="preserve">Himanshu Singh </t>
  </si>
  <si>
    <t>Raghubir Singh</t>
  </si>
  <si>
    <t xml:space="preserve">Jyoti </t>
  </si>
  <si>
    <t xml:space="preserve">Kapil Shah </t>
  </si>
  <si>
    <t xml:space="preserve">Kashi Lal Shah </t>
  </si>
  <si>
    <t xml:space="preserve">Lakshya Sharma </t>
  </si>
  <si>
    <t xml:space="preserve">Rajeev Sharma </t>
  </si>
  <si>
    <t>Mukesh Singh</t>
  </si>
  <si>
    <t>Gopal Singh</t>
  </si>
  <si>
    <t xml:space="preserve">Neeraj Raturi </t>
  </si>
  <si>
    <t xml:space="preserve">Rajendra Singh </t>
  </si>
  <si>
    <t>Pradeep Singh Rawat</t>
  </si>
  <si>
    <t>Madan Singh Rawat</t>
  </si>
  <si>
    <t>Sandeep Rawat</t>
  </si>
  <si>
    <t>Nagendra Singh Rawat</t>
  </si>
  <si>
    <t>Harshita Joshi</t>
  </si>
  <si>
    <t>Mohan Chandra Joshi</t>
  </si>
  <si>
    <t>Shobhit Paliwal</t>
  </si>
  <si>
    <t>Bhagwati Prasad</t>
  </si>
  <si>
    <t>Simran Kaur Sekhon</t>
  </si>
  <si>
    <t>Jagdev Singh Sekhan</t>
  </si>
  <si>
    <t xml:space="preserve">Laxman Singh Rawat </t>
  </si>
  <si>
    <t xml:space="preserve">Ganesh Prasad Bhatt </t>
  </si>
  <si>
    <t>Durga Singh Dhami</t>
  </si>
  <si>
    <t>Mohd Tabish</t>
  </si>
  <si>
    <t>Rejendra  Rawat</t>
  </si>
  <si>
    <t xml:space="preserve">Kundan Singh Bisht </t>
  </si>
  <si>
    <t xml:space="preserve">Ramesh Chandra Nainwal </t>
  </si>
  <si>
    <t>Biofuels and Bioenergy             TOE  27</t>
  </si>
  <si>
    <t>G.P.        GPP 351            ($)</t>
  </si>
  <si>
    <t>Ujjwal Pangti</t>
  </si>
  <si>
    <t xml:space="preserve">Devraj Singh Pangti </t>
  </si>
  <si>
    <t>Computer Networks      TOE 44</t>
  </si>
  <si>
    <t>Java Programming             TOE  45</t>
  </si>
  <si>
    <t xml:space="preserve">Dhani  Ram Semwal </t>
  </si>
  <si>
    <t>Shakshi Dobhal</t>
  </si>
  <si>
    <t>Pitamber Datt Pokhriyal</t>
  </si>
  <si>
    <t>Kamesh Sharma</t>
  </si>
  <si>
    <t>Control Systems                 TEC 361</t>
  </si>
  <si>
    <t>Digital Signal Processing                 TEC362</t>
  </si>
  <si>
    <t>Information Theory and Coding           EEC 332</t>
  </si>
  <si>
    <t>CMOS Design      EEC 341</t>
  </si>
  <si>
    <t>Mixed Signal Design                              EEC 342</t>
  </si>
  <si>
    <t>Control Systems  Lab                                 PEC 361</t>
  </si>
  <si>
    <t xml:space="preserve">Digital Signal Processing Lab                    PEC 362            </t>
  </si>
  <si>
    <t>Mini Project                           PEC 363</t>
  </si>
  <si>
    <t>G.P.        GPP 361             ($)</t>
  </si>
  <si>
    <t>Computer Networks                          TCS 362</t>
  </si>
  <si>
    <t>Artificial Intelligence        ECS 321</t>
  </si>
  <si>
    <t>Java Programming    ECS 325</t>
  </si>
  <si>
    <t>Web Technology                                      ECS 332</t>
  </si>
  <si>
    <t>Data Minning           ECS 334</t>
  </si>
  <si>
    <t>Multimedia Communication        TOE 65</t>
  </si>
  <si>
    <t xml:space="preserve">G.P.               GPP 361       ($)         </t>
  </si>
  <si>
    <t>TABULATION CHART FOR B. TECH. (ELECTRONICS &amp; COMM. ENGINEERING) THIRD YEAR (SIXTH SEMESTER) EXAMINATION JUNE 2022</t>
  </si>
  <si>
    <t>TABULATION CHART FOR  B. TECH. ( BIOTECHNOLOGY) THIRD YEAR (SIXTH SEMESTER) EXAMINATION JUNE 2022</t>
  </si>
  <si>
    <t>TABULATION CHART FOR  B. TECH.(CIVIL ENGINEERING) THIRD YEAR (SIXTH SEMESTER) EXAMINATION JUNE 2022</t>
  </si>
  <si>
    <t>TABULATION CHART FOR  B. TECH. (MECHANICAL ENGG.) THIRD YEAR (SIXTH SEMESTER) EXAMINATION JUNE 2022</t>
  </si>
  <si>
    <t>TABULATION CHART FOR B. TECH. ( ELECTRICAL ENGINEERING) THIRD YEAR (SIXTH SEMESTER) EXAMINATION JUNE 2022</t>
  </si>
  <si>
    <t>TABULATION CHART FOR  B. TECH. (COMPUTER SCIENCE &amp; ENGINEERING) THIRD YEAR (SIXTH SEMESTER) EXAMINATION JUNE 2022</t>
  </si>
  <si>
    <t>Complier Design             TCS 361</t>
  </si>
  <si>
    <t>Power System-II           TEE 361</t>
  </si>
  <si>
    <t>Electrical Drives     EEE 322</t>
  </si>
  <si>
    <t>Value &amp; Ethics      TOE 19</t>
  </si>
  <si>
    <t>Computer Networks     TOE 44</t>
  </si>
  <si>
    <t>Summer Industry Internship         PEE 363</t>
  </si>
  <si>
    <t>G.P.               GPP 361         ($)</t>
  </si>
  <si>
    <t>Dynamics of Machine             TME 361</t>
  </si>
  <si>
    <t>Operation Research                               THS 363</t>
  </si>
  <si>
    <t>Environment Sustainbility &amp; Renewable Energy               TOE 26</t>
  </si>
  <si>
    <t>Design of Machine Elements                TME 363</t>
  </si>
  <si>
    <t>Design of Machine Elements   Lab                  PME 363</t>
  </si>
  <si>
    <t>Engineering Economics, Estimation and Costing                  TCE 362</t>
  </si>
  <si>
    <t>Environmental Engineering-II                 TCE  363</t>
  </si>
  <si>
    <t>Foundation Engineering               TCE 364</t>
  </si>
  <si>
    <t>Water Resource Engineering           TCE 365</t>
  </si>
  <si>
    <t>Project Management    TOE 83</t>
  </si>
  <si>
    <t>Downstream Processing             TBT 361</t>
  </si>
  <si>
    <t>Nano Biotechnology         TBT 364</t>
  </si>
  <si>
    <t>Bioreactor Engineering   Lab                              PBT 361</t>
  </si>
  <si>
    <t>Environmental Biotechnology  Lab                     PBT 362</t>
  </si>
  <si>
    <t>A</t>
  </si>
  <si>
    <t>Java Programming      TOE 45</t>
  </si>
  <si>
    <t>PASS</t>
  </si>
  <si>
    <t>CARRY OVER</t>
  </si>
  <si>
    <t>G+4</t>
  </si>
  <si>
    <t>G+5</t>
  </si>
  <si>
    <t>Back in TEC 361</t>
  </si>
  <si>
    <t>Back in EEC 342</t>
  </si>
  <si>
    <t>Genomics &amp; Proteomics                TBT 363</t>
  </si>
  <si>
    <t>Biotechnology &amp; Enterpreneurship Development                         THS 361</t>
  </si>
  <si>
    <t>Disaster Prependness &amp; Planning                     TOE 34</t>
  </si>
  <si>
    <t>Biomedical Signal Processing                           TOE 57</t>
  </si>
  <si>
    <t>Probability Theory and Stochastic Processes                        TEC 363</t>
  </si>
  <si>
    <t>Multimedia Communication                   EEC 331</t>
  </si>
  <si>
    <t>Design of Concrete Structure -I           TCE 361</t>
  </si>
  <si>
    <t>Java Programming        TOE 45</t>
  </si>
  <si>
    <t>Biomedical Signal Processing            TOE 57</t>
  </si>
  <si>
    <t>Environmental Engineering-II  Lab                   PCE 363</t>
  </si>
  <si>
    <t>Implementation of Civil Engineering Software -I               PCE 366</t>
  </si>
  <si>
    <t>Back in TEC 361,TEC 363, EEC 342</t>
  </si>
  <si>
    <t>Back in TBT 361, TBT 362, TBT 363</t>
  </si>
  <si>
    <t xml:space="preserve">Back in TBT 361 </t>
  </si>
  <si>
    <t>Back in TBT 361, TBT 363</t>
  </si>
  <si>
    <t>Back in TBT 361, TBT 362,TBT 363,TBT  364</t>
  </si>
  <si>
    <t>FAIL</t>
  </si>
  <si>
    <t>G+3</t>
  </si>
  <si>
    <t>Back in TCE 365</t>
  </si>
  <si>
    <t>Back in TCE 362, TCE 364, TOE 26</t>
  </si>
  <si>
    <t>Back in TCE 362, TCE 364</t>
  </si>
  <si>
    <t>Back in TCE 364</t>
  </si>
  <si>
    <t>Back n TCE 364</t>
  </si>
  <si>
    <t>Back in TCE 363, TCE 364, TOE 26</t>
  </si>
  <si>
    <t>Digital  Signal Processing                     EEE 331</t>
  </si>
  <si>
    <t>Digital Control Systems                   EEE 324</t>
  </si>
  <si>
    <t>Essence  of Indian Traditional Knowledge                   TMC 361   ($)</t>
  </si>
  <si>
    <t>Engineering Economics                     THS 362</t>
  </si>
  <si>
    <t>Industrial Electrial Systems                         EEE 323</t>
  </si>
  <si>
    <t>Human Relation at Work                                        TOE  18</t>
  </si>
  <si>
    <t>Back in TCS 361</t>
  </si>
  <si>
    <t>Back in TCS 361, ECS 325</t>
  </si>
  <si>
    <t>Back in  ECS 325</t>
  </si>
  <si>
    <t>Back in  TCS 361</t>
  </si>
  <si>
    <t>Back in TOE 65</t>
  </si>
  <si>
    <t>Biofuels and Bioenergy                            TOE 27</t>
  </si>
  <si>
    <t>Disaster Prependness &amp; Planning                              TOE 34</t>
  </si>
  <si>
    <t>Complier Design              Lab                                   PCS 361</t>
  </si>
  <si>
    <t>Mini Project                            PCS 363</t>
  </si>
  <si>
    <t>Computer Networks Lab                                            PCS 362</t>
  </si>
  <si>
    <t>Back in EEE 324</t>
  </si>
  <si>
    <t>Back in TEE 361,  EEE 324</t>
  </si>
  <si>
    <t>Back EEE 324, TOE 19</t>
  </si>
  <si>
    <t>Back EEE 322</t>
  </si>
  <si>
    <t>Electronics Design Lab                            PEE 362</t>
  </si>
  <si>
    <t>Envorinmental Sustainability &amp; Renewable Energy                           TOE  26</t>
  </si>
  <si>
    <t>Refrigeration and Air Conditioning                          TME 362</t>
  </si>
  <si>
    <t>IC Engine                                       EME 321</t>
  </si>
  <si>
    <t>Disaster Prependness &amp; Planning                                    TOE 34</t>
  </si>
  <si>
    <t>Mechanics of Machine Lab                                      PME 361</t>
  </si>
  <si>
    <t>Back in TME 361</t>
  </si>
  <si>
    <t>Back in TME 361, TME 362</t>
  </si>
  <si>
    <t>Back in TME 361, TME 362, THS 363</t>
  </si>
  <si>
    <t>Back in TME 362</t>
  </si>
  <si>
    <t>Back in  TME 361,TME 362 ,THS 363</t>
  </si>
  <si>
    <t>Seminar      PCE 367  ($)</t>
  </si>
  <si>
    <t>Back in ECS 325, TOE 65</t>
  </si>
  <si>
    <t>Control System Design                             EEE 334</t>
  </si>
  <si>
    <t>Refrigeration and Air Conditioning  Lab                           PME 362</t>
  </si>
  <si>
    <t>Environmental Biotechnology                     TBT 362</t>
  </si>
  <si>
    <t>Back in ECS 325, TOE 26</t>
  </si>
  <si>
    <t>Power System-II Lab                                PEE 361</t>
  </si>
  <si>
    <t>Non Conventional Energy Systems                                    TOE 51</t>
  </si>
  <si>
    <t>Back in TME 361, TME 362, TME 363</t>
  </si>
  <si>
    <t>Back in  TME 362</t>
  </si>
  <si>
    <t>Back in TME 361, TME 362, PME 364</t>
  </si>
  <si>
    <t>Back in PME 364</t>
  </si>
  <si>
    <t>Back in TME 362, EME 321</t>
  </si>
  <si>
    <t>Project                          Stage - I                                            PME 364</t>
  </si>
  <si>
    <t>Aptitude Building : Placement Oriented Modules                                                     PME 365                                ($)</t>
  </si>
  <si>
    <t>Sudhanshu</t>
  </si>
</sst>
</file>

<file path=xl/styles.xml><?xml version="1.0" encoding="utf-8"?>
<styleSheet xmlns="http://schemas.openxmlformats.org/spreadsheetml/2006/main">
  <numFmts count="1">
    <numFmt numFmtId="164" formatCode="0;[Red]0"/>
  </numFmts>
  <fonts count="44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22"/>
      <name val="Times New Roman"/>
      <family val="1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7"/>
      <name val="Times New Roman"/>
      <family val="1"/>
    </font>
    <font>
      <sz val="17"/>
      <name val="Times New Roman"/>
      <family val="1"/>
    </font>
    <font>
      <b/>
      <sz val="1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26"/>
      <name val="Times New Roman"/>
      <family val="1"/>
    </font>
    <font>
      <sz val="18"/>
      <name val="Times New Roman"/>
      <family val="1"/>
    </font>
    <font>
      <b/>
      <sz val="28"/>
      <name val="Times New Roman"/>
      <family val="1"/>
    </font>
    <font>
      <b/>
      <sz val="20"/>
      <name val="Times New Roman"/>
      <family val="1"/>
    </font>
    <font>
      <sz val="13"/>
      <name val="Times New Roman"/>
      <family val="1"/>
    </font>
    <font>
      <b/>
      <sz val="19"/>
      <name val="Times New Roman"/>
      <family val="1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5"/>
      <color rgb="FF000000"/>
      <name val="Times New Roman"/>
      <family val="1"/>
    </font>
    <font>
      <b/>
      <sz val="17"/>
      <color rgb="FF000000"/>
      <name val="Times New Roman"/>
      <family val="1"/>
    </font>
    <font>
      <b/>
      <sz val="16"/>
      <color theme="1"/>
      <name val="Times New Roman"/>
      <family val="1"/>
    </font>
    <font>
      <b/>
      <sz val="17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b/>
      <sz val="18"/>
      <color rgb="FF000000"/>
      <name val="Times New Roman"/>
      <family val="1"/>
    </font>
    <font>
      <sz val="17"/>
      <color rgb="FF000000"/>
      <name val="Times New Roman"/>
      <family val="1"/>
    </font>
    <font>
      <sz val="18"/>
      <color rgb="FF000000"/>
      <name val="Times New Roman"/>
      <family val="1"/>
    </font>
    <font>
      <b/>
      <sz val="19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60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8" fillId="0" borderId="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1" fontId="9" fillId="2" borderId="3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1" fontId="12" fillId="0" borderId="1" xfId="0" applyNumberFormat="1" applyFont="1" applyFill="1" applyBorder="1" applyAlignment="1">
      <alignment horizontal="left" vertical="center"/>
    </xf>
    <xf numFmtId="2" fontId="11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1" fontId="16" fillId="0" borderId="2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/>
    <xf numFmtId="2" fontId="18" fillId="0" borderId="1" xfId="0" applyNumberFormat="1" applyFont="1" applyFill="1" applyBorder="1" applyAlignment="1">
      <alignment horizontal="left" vertical="center"/>
    </xf>
    <xf numFmtId="1" fontId="17" fillId="0" borderId="0" xfId="0" applyNumberFormat="1" applyFont="1" applyFill="1" applyAlignment="1">
      <alignment horizontal="center" vertical="center"/>
    </xf>
    <xf numFmtId="1" fontId="17" fillId="2" borderId="1" xfId="0" applyNumberFormat="1" applyFont="1" applyFill="1" applyBorder="1" applyAlignment="1">
      <alignment horizontal="center" vertical="center" wrapText="1"/>
    </xf>
    <xf numFmtId="1" fontId="17" fillId="0" borderId="3" xfId="0" applyNumberFormat="1" applyFont="1" applyFill="1" applyBorder="1" applyAlignment="1">
      <alignment horizontal="center" vertical="center"/>
    </xf>
    <xf numFmtId="1" fontId="18" fillId="2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 wrapText="1"/>
    </xf>
    <xf numFmtId="1" fontId="31" fillId="0" borderId="1" xfId="0" applyNumberFormat="1" applyFont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/>
    </xf>
    <xf numFmtId="1" fontId="18" fillId="2" borderId="1" xfId="0" applyNumberFormat="1" applyFont="1" applyFill="1" applyBorder="1" applyAlignment="1">
      <alignment horizontal="center" vertical="center"/>
    </xf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 applyAlignment="1">
      <alignment vertical="center"/>
    </xf>
    <xf numFmtId="0" fontId="0" fillId="0" borderId="1" xfId="0" applyBorder="1"/>
    <xf numFmtId="1" fontId="14" fillId="0" borderId="2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1" fontId="32" fillId="0" borderId="1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1" fontId="31" fillId="0" borderId="1" xfId="0" applyNumberFormat="1" applyFont="1" applyFill="1" applyBorder="1" applyAlignment="1">
      <alignment horizontal="center" vertical="center" wrapText="1"/>
    </xf>
    <xf numFmtId="1" fontId="17" fillId="0" borderId="4" xfId="0" applyNumberFormat="1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justify" vertical="center" wrapText="1"/>
    </xf>
    <xf numFmtId="0" fontId="18" fillId="0" borderId="1" xfId="0" applyFont="1" applyFill="1" applyBorder="1"/>
    <xf numFmtId="1" fontId="17" fillId="2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 wrapText="1"/>
    </xf>
    <xf numFmtId="0" fontId="17" fillId="2" borderId="0" xfId="0" applyFont="1" applyFill="1"/>
    <xf numFmtId="0" fontId="34" fillId="2" borderId="1" xfId="0" applyFont="1" applyFill="1" applyBorder="1" applyAlignment="1">
      <alignment vertical="center" wrapText="1"/>
    </xf>
    <xf numFmtId="1" fontId="18" fillId="2" borderId="2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vertical="center" wrapText="1"/>
    </xf>
    <xf numFmtId="0" fontId="17" fillId="2" borderId="3" xfId="0" applyFont="1" applyFill="1" applyBorder="1" applyAlignment="1">
      <alignment vertical="center"/>
    </xf>
    <xf numFmtId="0" fontId="34" fillId="0" borderId="1" xfId="0" applyFont="1" applyBorder="1" applyAlignment="1">
      <alignment horizontal="justify" vertical="center" wrapText="1"/>
    </xf>
    <xf numFmtId="0" fontId="17" fillId="2" borderId="1" xfId="0" applyFont="1" applyFill="1" applyBorder="1"/>
    <xf numFmtId="0" fontId="18" fillId="0" borderId="1" xfId="0" applyFont="1" applyBorder="1" applyAlignment="1">
      <alignment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 wrapText="1"/>
    </xf>
    <xf numFmtId="1" fontId="36" fillId="0" borderId="1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" fontId="21" fillId="0" borderId="1" xfId="0" applyNumberFormat="1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1" fontId="37" fillId="0" borderId="1" xfId="0" applyNumberFormat="1" applyFont="1" applyBorder="1" applyAlignment="1">
      <alignment horizontal="center" vertical="center" wrapText="1"/>
    </xf>
    <xf numFmtId="164" fontId="37" fillId="0" borderId="1" xfId="0" applyNumberFormat="1" applyFont="1" applyBorder="1" applyAlignment="1">
      <alignment horizontal="center" vertical="center" wrapText="1"/>
    </xf>
    <xf numFmtId="1" fontId="35" fillId="0" borderId="1" xfId="0" applyNumberFormat="1" applyFont="1" applyBorder="1" applyAlignment="1">
      <alignment horizontal="center" vertical="center" wrapText="1"/>
    </xf>
    <xf numFmtId="1" fontId="21" fillId="0" borderId="0" xfId="0" applyNumberFormat="1" applyFont="1" applyFill="1" applyAlignment="1">
      <alignment horizontal="center" vertical="center"/>
    </xf>
    <xf numFmtId="0" fontId="38" fillId="0" borderId="1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0" fontId="39" fillId="0" borderId="1" xfId="0" applyFont="1" applyBorder="1" applyAlignment="1">
      <alignment horizontal="left" vertical="center" wrapText="1"/>
    </xf>
    <xf numFmtId="0" fontId="21" fillId="2" borderId="0" xfId="0" applyFont="1" applyFill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1" fontId="20" fillId="2" borderId="1" xfId="0" applyNumberFormat="1" applyFont="1" applyFill="1" applyBorder="1" applyAlignment="1">
      <alignment horizontal="left" vertical="center"/>
    </xf>
    <xf numFmtId="0" fontId="39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justify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vertical="center"/>
    </xf>
    <xf numFmtId="1" fontId="1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39" fillId="0" borderId="1" xfId="0" applyFont="1" applyBorder="1" applyAlignment="1">
      <alignment horizontal="justify" vertical="center" wrapText="1"/>
    </xf>
    <xf numFmtId="0" fontId="39" fillId="0" borderId="1" xfId="0" applyFont="1" applyFill="1" applyBorder="1" applyAlignment="1">
      <alignment horizontal="justify" vertical="center" wrapText="1"/>
    </xf>
    <xf numFmtId="1" fontId="18" fillId="0" borderId="2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1" fontId="20" fillId="2" borderId="1" xfId="0" applyNumberFormat="1" applyFont="1" applyFill="1" applyBorder="1" applyAlignment="1">
      <alignment horizontal="center" vertical="center" wrapText="1"/>
    </xf>
    <xf numFmtId="1" fontId="40" fillId="2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40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Fill="1" applyBorder="1" applyAlignment="1">
      <alignment horizontal="left" vertical="center"/>
    </xf>
    <xf numFmtId="0" fontId="33" fillId="0" borderId="1" xfId="0" applyFont="1" applyFill="1" applyBorder="1" applyAlignment="1">
      <alignment vertical="center" wrapText="1"/>
    </xf>
    <xf numFmtId="0" fontId="38" fillId="0" borderId="1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justify" vertical="center" wrapText="1"/>
    </xf>
    <xf numFmtId="0" fontId="22" fillId="0" borderId="0" xfId="0" applyFont="1"/>
    <xf numFmtId="1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" fontId="18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center" wrapText="1"/>
    </xf>
    <xf numFmtId="1" fontId="21" fillId="0" borderId="1" xfId="0" applyNumberFormat="1" applyFont="1" applyFill="1" applyBorder="1" applyAlignment="1">
      <alignment horizontal="left" vertical="center" wrapText="1"/>
    </xf>
    <xf numFmtId="1" fontId="21" fillId="0" borderId="5" xfId="0" applyNumberFormat="1" applyFont="1" applyFill="1" applyBorder="1" applyAlignment="1">
      <alignment horizontal="left" vertical="center" wrapText="1"/>
    </xf>
    <xf numFmtId="1" fontId="21" fillId="0" borderId="1" xfId="0" applyNumberFormat="1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1" fontId="20" fillId="0" borderId="5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" fontId="41" fillId="0" borderId="1" xfId="0" applyNumberFormat="1" applyFont="1" applyFill="1" applyBorder="1" applyAlignment="1">
      <alignment horizontal="left" vertical="center" wrapText="1"/>
    </xf>
    <xf numFmtId="0" fontId="23" fillId="0" borderId="1" xfId="0" applyFont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/>
    </xf>
    <xf numFmtId="0" fontId="21" fillId="0" borderId="1" xfId="0" applyFont="1" applyFill="1" applyBorder="1"/>
    <xf numFmtId="1" fontId="35" fillId="0" borderId="1" xfId="0" applyNumberFormat="1" applyFont="1" applyFill="1" applyBorder="1" applyAlignment="1">
      <alignment horizontal="left" vertical="center" wrapText="1"/>
    </xf>
    <xf numFmtId="0" fontId="41" fillId="0" borderId="1" xfId="0" applyFont="1" applyFill="1" applyBorder="1" applyAlignment="1">
      <alignment horizontal="justify" vertical="center" wrapText="1"/>
    </xf>
    <xf numFmtId="0" fontId="41" fillId="0" borderId="1" xfId="0" applyFont="1" applyFill="1" applyBorder="1" applyAlignment="1">
      <alignment horizontal="center" vertical="center"/>
    </xf>
    <xf numFmtId="1" fontId="37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 wrapText="1"/>
    </xf>
    <xf numFmtId="1" fontId="26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1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1" fontId="43" fillId="0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2" fontId="18" fillId="3" borderId="1" xfId="0" applyNumberFormat="1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2" fontId="20" fillId="3" borderId="1" xfId="0" applyNumberFormat="1" applyFont="1" applyFill="1" applyBorder="1" applyAlignment="1">
      <alignment horizontal="center" vertical="center"/>
    </xf>
    <xf numFmtId="2" fontId="20" fillId="4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29" fillId="0" borderId="1" xfId="0" applyNumberFormat="1" applyFont="1" applyFill="1" applyBorder="1" applyAlignment="1">
      <alignment horizontal="center" vertical="center" wrapText="1"/>
    </xf>
    <xf numFmtId="1" fontId="16" fillId="2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left" vertical="center"/>
    </xf>
    <xf numFmtId="1" fontId="17" fillId="0" borderId="1" xfId="0" applyNumberFormat="1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>
      <alignment horizontal="left" vertical="center"/>
    </xf>
    <xf numFmtId="1" fontId="29" fillId="2" borderId="1" xfId="0" applyNumberFormat="1" applyFont="1" applyFill="1" applyBorder="1" applyAlignment="1">
      <alignment horizontal="center" vertical="center" wrapText="1"/>
    </xf>
    <xf numFmtId="1" fontId="16" fillId="2" borderId="1" xfId="0" applyNumberFormat="1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/>
    </xf>
    <xf numFmtId="1" fontId="24" fillId="0" borderId="1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center"/>
    </xf>
    <xf numFmtId="1" fontId="43" fillId="2" borderId="1" xfId="0" applyNumberFormat="1" applyFont="1" applyFill="1" applyBorder="1" applyAlignment="1">
      <alignment horizontal="center" vertical="center" wrapText="1"/>
    </xf>
    <xf numFmtId="1" fontId="30" fillId="0" borderId="1" xfId="0" applyNumberFormat="1" applyFont="1" applyBorder="1" applyAlignment="1">
      <alignment horizontal="center" vertical="center"/>
    </xf>
    <xf numFmtId="1" fontId="43" fillId="0" borderId="1" xfId="0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6" xfId="0" applyNumberFormat="1" applyFont="1" applyFill="1" applyBorder="1" applyAlignment="1">
      <alignment horizontal="center" vertical="center" wrapText="1"/>
    </xf>
    <xf numFmtId="1" fontId="11" fillId="2" borderId="7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11" fillId="0" borderId="6" xfId="0" applyNumberFormat="1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1" fontId="20" fillId="2" borderId="2" xfId="0" applyNumberFormat="1" applyFont="1" applyFill="1" applyBorder="1" applyAlignment="1">
      <alignment horizontal="center" vertical="center"/>
    </xf>
    <xf numFmtId="1" fontId="20" fillId="2" borderId="6" xfId="0" applyNumberFormat="1" applyFont="1" applyFill="1" applyBorder="1" applyAlignment="1">
      <alignment horizontal="center" vertical="center"/>
    </xf>
    <xf numFmtId="1" fontId="20" fillId="2" borderId="7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" fontId="25" fillId="0" borderId="8" xfId="0" applyNumberFormat="1" applyFont="1" applyFill="1" applyBorder="1" applyAlignment="1">
      <alignment horizontal="center" vertical="center"/>
    </xf>
    <xf numFmtId="1" fontId="20" fillId="2" borderId="1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5" fillId="0" borderId="8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1" fontId="11" fillId="2" borderId="6" xfId="0" applyNumberFormat="1" applyFont="1" applyFill="1" applyBorder="1" applyAlignment="1">
      <alignment horizontal="center" vertical="center"/>
    </xf>
    <xf numFmtId="1" fontId="11" fillId="2" borderId="7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vertical="center"/>
    </xf>
    <xf numFmtId="1" fontId="15" fillId="2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" fontId="27" fillId="0" borderId="8" xfId="0" applyNumberFormat="1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" xfId="0" applyNumberFormat="1" applyFont="1" applyFill="1" applyBorder="1" applyAlignment="1">
      <alignment horizontal="center" vertical="center" wrapText="1"/>
    </xf>
    <xf numFmtId="1" fontId="13" fillId="0" borderId="6" xfId="0" applyNumberFormat="1" applyFont="1" applyFill="1" applyBorder="1" applyAlignment="1">
      <alignment horizontal="center" vertical="center" wrapText="1"/>
    </xf>
    <xf numFmtId="1" fontId="13" fillId="0" borderId="7" xfId="0" applyNumberFormat="1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Normal 4" xfId="1"/>
    <cellStyle name="Normal 6" xfId="2"/>
  </cellStyles>
  <dxfs count="8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25400</xdr:colOff>
      <xdr:row>4</xdr:row>
      <xdr:rowOff>142875</xdr:rowOff>
    </xdr:from>
    <xdr:ext cx="194454" cy="36474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4C681C9B-E4B9-4998-ADDA-1C4B38849364}"/>
            </a:ext>
          </a:extLst>
        </xdr:cNvPr>
        <xdr:cNvSpPr txBox="1"/>
      </xdr:nvSpPr>
      <xdr:spPr>
        <a:xfrm>
          <a:off x="1451292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25400</xdr:colOff>
      <xdr:row>4</xdr:row>
      <xdr:rowOff>142875</xdr:rowOff>
    </xdr:from>
    <xdr:ext cx="194454" cy="36474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C6C8736C-8F0C-442F-88C1-E63B65FFA0C6}"/>
            </a:ext>
          </a:extLst>
        </xdr:cNvPr>
        <xdr:cNvSpPr txBox="1"/>
      </xdr:nvSpPr>
      <xdr:spPr>
        <a:xfrm>
          <a:off x="1639887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25400</xdr:colOff>
      <xdr:row>4</xdr:row>
      <xdr:rowOff>142875</xdr:rowOff>
    </xdr:from>
    <xdr:ext cx="194454" cy="36474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E61312AC-2B49-4F23-8A95-78F11AA6EC46}"/>
            </a:ext>
          </a:extLst>
        </xdr:cNvPr>
        <xdr:cNvSpPr txBox="1"/>
      </xdr:nvSpPr>
      <xdr:spPr>
        <a:xfrm>
          <a:off x="1828482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22</xdr:col>
      <xdr:colOff>25400</xdr:colOff>
      <xdr:row>4</xdr:row>
      <xdr:rowOff>142875</xdr:rowOff>
    </xdr:from>
    <xdr:ext cx="194454" cy="3647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C7A63C2E-85FA-4B4E-9A50-D271DD325B02}"/>
            </a:ext>
          </a:extLst>
        </xdr:cNvPr>
        <xdr:cNvSpPr txBox="1"/>
      </xdr:nvSpPr>
      <xdr:spPr>
        <a:xfrm>
          <a:off x="19694525" y="4052888"/>
          <a:ext cx="194454" cy="3071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25400</xdr:colOff>
      <xdr:row>4</xdr:row>
      <xdr:rowOff>142875</xdr:rowOff>
    </xdr:from>
    <xdr:ext cx="194453" cy="35904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CCB564CE-6CAD-436F-9E4B-E4742DEA7A38}"/>
            </a:ext>
          </a:extLst>
        </xdr:cNvPr>
        <xdr:cNvSpPr txBox="1"/>
      </xdr:nvSpPr>
      <xdr:spPr>
        <a:xfrm>
          <a:off x="14512925" y="4648200"/>
          <a:ext cx="175008" cy="2551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25400</xdr:colOff>
      <xdr:row>4</xdr:row>
      <xdr:rowOff>142875</xdr:rowOff>
    </xdr:from>
    <xdr:ext cx="194453" cy="35904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99CDC55A-1261-4F8F-BC57-AA930E9E0E4B}"/>
            </a:ext>
          </a:extLst>
        </xdr:cNvPr>
        <xdr:cNvSpPr txBox="1"/>
      </xdr:nvSpPr>
      <xdr:spPr>
        <a:xfrm>
          <a:off x="16398875" y="4648200"/>
          <a:ext cx="175008" cy="2551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25400</xdr:colOff>
      <xdr:row>4</xdr:row>
      <xdr:rowOff>142875</xdr:rowOff>
    </xdr:from>
    <xdr:ext cx="194453" cy="35904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3C894F75-598D-4815-8464-CECFCEF7F974}"/>
            </a:ext>
          </a:extLst>
        </xdr:cNvPr>
        <xdr:cNvSpPr txBox="1"/>
      </xdr:nvSpPr>
      <xdr:spPr>
        <a:xfrm>
          <a:off x="18437225" y="4648200"/>
          <a:ext cx="175008" cy="2551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34</xdr:col>
      <xdr:colOff>25400</xdr:colOff>
      <xdr:row>4</xdr:row>
      <xdr:rowOff>142875</xdr:rowOff>
    </xdr:from>
    <xdr:ext cx="194453" cy="35904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A3199466-87D7-463E-9E2E-7B2AC709A5CD}"/>
            </a:ext>
          </a:extLst>
        </xdr:cNvPr>
        <xdr:cNvSpPr txBox="1"/>
      </xdr:nvSpPr>
      <xdr:spPr>
        <a:xfrm>
          <a:off x="25409525" y="4648200"/>
          <a:ext cx="175008" cy="2551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22</xdr:col>
      <xdr:colOff>25400</xdr:colOff>
      <xdr:row>4</xdr:row>
      <xdr:rowOff>142875</xdr:rowOff>
    </xdr:from>
    <xdr:ext cx="194453" cy="35904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3AD594CB-E1D2-4A50-90EC-6F18F4DBD5CF}"/>
            </a:ext>
          </a:extLst>
        </xdr:cNvPr>
        <xdr:cNvSpPr txBox="1"/>
      </xdr:nvSpPr>
      <xdr:spPr>
        <a:xfrm>
          <a:off x="20780375" y="4648200"/>
          <a:ext cx="175008" cy="2551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23</xdr:col>
      <xdr:colOff>596106</xdr:colOff>
      <xdr:row>4</xdr:row>
      <xdr:rowOff>142875</xdr:rowOff>
    </xdr:from>
    <xdr:ext cx="195873" cy="35904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89D3830B-AB8D-4B2A-8402-9D43F82F2498}"/>
            </a:ext>
          </a:extLst>
        </xdr:cNvPr>
        <xdr:cNvSpPr txBox="1"/>
      </xdr:nvSpPr>
      <xdr:spPr>
        <a:xfrm>
          <a:off x="23123525" y="4648200"/>
          <a:ext cx="175008" cy="2551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25400</xdr:colOff>
      <xdr:row>4</xdr:row>
      <xdr:rowOff>142875</xdr:rowOff>
    </xdr:from>
    <xdr:ext cx="194453" cy="35904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68A098FE-4554-45A8-B4FE-D202388C61B0}"/>
            </a:ext>
          </a:extLst>
        </xdr:cNvPr>
        <xdr:cNvSpPr txBox="1"/>
      </xdr:nvSpPr>
      <xdr:spPr>
        <a:xfrm>
          <a:off x="14512925" y="4648200"/>
          <a:ext cx="175008" cy="2551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25400</xdr:colOff>
      <xdr:row>4</xdr:row>
      <xdr:rowOff>142875</xdr:rowOff>
    </xdr:from>
    <xdr:ext cx="194453" cy="35904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C81251D9-F5B2-45D2-B6B5-430382897B6E}"/>
            </a:ext>
          </a:extLst>
        </xdr:cNvPr>
        <xdr:cNvSpPr txBox="1"/>
      </xdr:nvSpPr>
      <xdr:spPr>
        <a:xfrm>
          <a:off x="16398875" y="4648200"/>
          <a:ext cx="175008" cy="2551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25400</xdr:colOff>
      <xdr:row>4</xdr:row>
      <xdr:rowOff>142875</xdr:rowOff>
    </xdr:from>
    <xdr:ext cx="194453" cy="359049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78B455D6-D1F2-48FE-9EFA-B4E6673DE6F4}"/>
            </a:ext>
          </a:extLst>
        </xdr:cNvPr>
        <xdr:cNvSpPr txBox="1"/>
      </xdr:nvSpPr>
      <xdr:spPr>
        <a:xfrm>
          <a:off x="18437225" y="4648200"/>
          <a:ext cx="175008" cy="2551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34</xdr:col>
      <xdr:colOff>25400</xdr:colOff>
      <xdr:row>4</xdr:row>
      <xdr:rowOff>142875</xdr:rowOff>
    </xdr:from>
    <xdr:ext cx="194453" cy="35904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49A1A5D6-770D-48CC-91D3-85D4EEFEEDBB}"/>
            </a:ext>
          </a:extLst>
        </xdr:cNvPr>
        <xdr:cNvSpPr txBox="1"/>
      </xdr:nvSpPr>
      <xdr:spPr>
        <a:xfrm>
          <a:off x="25409525" y="4648200"/>
          <a:ext cx="175008" cy="2551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22</xdr:col>
      <xdr:colOff>25400</xdr:colOff>
      <xdr:row>4</xdr:row>
      <xdr:rowOff>142875</xdr:rowOff>
    </xdr:from>
    <xdr:ext cx="194453" cy="359049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9ED342DA-02A2-4184-8760-37AD308991C4}"/>
            </a:ext>
          </a:extLst>
        </xdr:cNvPr>
        <xdr:cNvSpPr txBox="1"/>
      </xdr:nvSpPr>
      <xdr:spPr>
        <a:xfrm>
          <a:off x="20780375" y="4648200"/>
          <a:ext cx="175008" cy="2551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23</xdr:col>
      <xdr:colOff>596106</xdr:colOff>
      <xdr:row>4</xdr:row>
      <xdr:rowOff>142875</xdr:rowOff>
    </xdr:from>
    <xdr:ext cx="195873" cy="35904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E5A5F016-8D94-43A3-8272-5386EB159F03}"/>
            </a:ext>
          </a:extLst>
        </xdr:cNvPr>
        <xdr:cNvSpPr txBox="1"/>
      </xdr:nvSpPr>
      <xdr:spPr>
        <a:xfrm>
          <a:off x="23123525" y="4648200"/>
          <a:ext cx="175008" cy="2551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25400</xdr:colOff>
      <xdr:row>4</xdr:row>
      <xdr:rowOff>142875</xdr:rowOff>
    </xdr:from>
    <xdr:ext cx="194454" cy="364744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36AEBA6E-A083-4C2A-B1EC-7A696E366FD3}"/>
            </a:ext>
          </a:extLst>
        </xdr:cNvPr>
        <xdr:cNvSpPr txBox="1"/>
      </xdr:nvSpPr>
      <xdr:spPr>
        <a:xfrm>
          <a:off x="15951200" y="4800600"/>
          <a:ext cx="204177" cy="297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25400</xdr:colOff>
      <xdr:row>4</xdr:row>
      <xdr:rowOff>142875</xdr:rowOff>
    </xdr:from>
    <xdr:ext cx="194454" cy="364744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A5DC4F8-9BE9-47E9-91C2-FCD44C0CAF95}"/>
            </a:ext>
          </a:extLst>
        </xdr:cNvPr>
        <xdr:cNvSpPr txBox="1"/>
      </xdr:nvSpPr>
      <xdr:spPr>
        <a:xfrm>
          <a:off x="17808575" y="4800600"/>
          <a:ext cx="204177" cy="297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25400</xdr:colOff>
      <xdr:row>4</xdr:row>
      <xdr:rowOff>142875</xdr:rowOff>
    </xdr:from>
    <xdr:ext cx="194454" cy="364744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D00AFDA0-E795-41AF-A6D3-022A995FC7E7}"/>
            </a:ext>
          </a:extLst>
        </xdr:cNvPr>
        <xdr:cNvSpPr txBox="1"/>
      </xdr:nvSpPr>
      <xdr:spPr>
        <a:xfrm>
          <a:off x="19665950" y="4800600"/>
          <a:ext cx="204177" cy="297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22</xdr:col>
      <xdr:colOff>25400</xdr:colOff>
      <xdr:row>4</xdr:row>
      <xdr:rowOff>142875</xdr:rowOff>
    </xdr:from>
    <xdr:ext cx="194454" cy="364744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C8DB913E-B209-4C62-AC39-7A268287B79E}"/>
            </a:ext>
          </a:extLst>
        </xdr:cNvPr>
        <xdr:cNvSpPr txBox="1"/>
      </xdr:nvSpPr>
      <xdr:spPr>
        <a:xfrm>
          <a:off x="21523325" y="4800600"/>
          <a:ext cx="204177" cy="297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25400</xdr:colOff>
      <xdr:row>4</xdr:row>
      <xdr:rowOff>142875</xdr:rowOff>
    </xdr:from>
    <xdr:ext cx="194453" cy="35904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D43FA21E-915F-49B0-9039-3B43B877C249}"/>
            </a:ext>
          </a:extLst>
        </xdr:cNvPr>
        <xdr:cNvSpPr txBox="1"/>
      </xdr:nvSpPr>
      <xdr:spPr>
        <a:xfrm>
          <a:off x="15951200" y="4800600"/>
          <a:ext cx="204176" cy="2929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25400</xdr:colOff>
      <xdr:row>4</xdr:row>
      <xdr:rowOff>142875</xdr:rowOff>
    </xdr:from>
    <xdr:ext cx="194453" cy="35904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041FC926-2A3E-44D0-924C-CEC6DD985480}"/>
            </a:ext>
          </a:extLst>
        </xdr:cNvPr>
        <xdr:cNvSpPr txBox="1"/>
      </xdr:nvSpPr>
      <xdr:spPr>
        <a:xfrm>
          <a:off x="17808575" y="4800600"/>
          <a:ext cx="204176" cy="2929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25400</xdr:colOff>
      <xdr:row>4</xdr:row>
      <xdr:rowOff>142875</xdr:rowOff>
    </xdr:from>
    <xdr:ext cx="194453" cy="35904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xmlns="" id="{E4A20685-69B2-47A4-9CBC-7EEEBE094015}"/>
            </a:ext>
          </a:extLst>
        </xdr:cNvPr>
        <xdr:cNvSpPr txBox="1"/>
      </xdr:nvSpPr>
      <xdr:spPr>
        <a:xfrm>
          <a:off x="19665950" y="4800600"/>
          <a:ext cx="204176" cy="2929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22</xdr:col>
      <xdr:colOff>25400</xdr:colOff>
      <xdr:row>4</xdr:row>
      <xdr:rowOff>142875</xdr:rowOff>
    </xdr:from>
    <xdr:ext cx="194453" cy="35904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xmlns="" id="{7FDA2BDB-D7D0-4E7B-A00D-92B8D2B3EC4C}"/>
            </a:ext>
          </a:extLst>
        </xdr:cNvPr>
        <xdr:cNvSpPr txBox="1"/>
      </xdr:nvSpPr>
      <xdr:spPr>
        <a:xfrm>
          <a:off x="21523325" y="4800600"/>
          <a:ext cx="204176" cy="2929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23</xdr:col>
      <xdr:colOff>596106</xdr:colOff>
      <xdr:row>4</xdr:row>
      <xdr:rowOff>142875</xdr:rowOff>
    </xdr:from>
    <xdr:ext cx="195873" cy="35904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xmlns="" id="{09085650-2C2D-4E4A-BEDC-1B0F51CCE153}"/>
            </a:ext>
          </a:extLst>
        </xdr:cNvPr>
        <xdr:cNvSpPr txBox="1"/>
      </xdr:nvSpPr>
      <xdr:spPr>
        <a:xfrm>
          <a:off x="22722681" y="4800600"/>
          <a:ext cx="204687" cy="2929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25400</xdr:colOff>
      <xdr:row>4</xdr:row>
      <xdr:rowOff>142875</xdr:rowOff>
    </xdr:from>
    <xdr:ext cx="194453" cy="35904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xmlns="" id="{992B7DC6-BFF1-44C3-AE8E-EE508388EF26}"/>
            </a:ext>
          </a:extLst>
        </xdr:cNvPr>
        <xdr:cNvSpPr txBox="1"/>
      </xdr:nvSpPr>
      <xdr:spPr>
        <a:xfrm>
          <a:off x="15951200" y="4800600"/>
          <a:ext cx="204176" cy="2929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25400</xdr:colOff>
      <xdr:row>4</xdr:row>
      <xdr:rowOff>142875</xdr:rowOff>
    </xdr:from>
    <xdr:ext cx="194453" cy="35904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xmlns="" id="{6F296351-C777-4DAC-BAB8-F4D90314BEB8}"/>
            </a:ext>
          </a:extLst>
        </xdr:cNvPr>
        <xdr:cNvSpPr txBox="1"/>
      </xdr:nvSpPr>
      <xdr:spPr>
        <a:xfrm>
          <a:off x="17808575" y="4800600"/>
          <a:ext cx="204176" cy="2929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25400</xdr:colOff>
      <xdr:row>4</xdr:row>
      <xdr:rowOff>142875</xdr:rowOff>
    </xdr:from>
    <xdr:ext cx="194453" cy="359049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3FA55A51-308E-408B-B898-AF4C24151F7A}"/>
            </a:ext>
          </a:extLst>
        </xdr:cNvPr>
        <xdr:cNvSpPr txBox="1"/>
      </xdr:nvSpPr>
      <xdr:spPr>
        <a:xfrm>
          <a:off x="19665950" y="4800600"/>
          <a:ext cx="204176" cy="2929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22</xdr:col>
      <xdr:colOff>25400</xdr:colOff>
      <xdr:row>4</xdr:row>
      <xdr:rowOff>142875</xdr:rowOff>
    </xdr:from>
    <xdr:ext cx="194453" cy="35904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35CA6378-7AB6-4E23-B499-02C7254A8EE0}"/>
            </a:ext>
          </a:extLst>
        </xdr:cNvPr>
        <xdr:cNvSpPr txBox="1"/>
      </xdr:nvSpPr>
      <xdr:spPr>
        <a:xfrm>
          <a:off x="21523325" y="4800600"/>
          <a:ext cx="204176" cy="2929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23</xdr:col>
      <xdr:colOff>596106</xdr:colOff>
      <xdr:row>4</xdr:row>
      <xdr:rowOff>142875</xdr:rowOff>
    </xdr:from>
    <xdr:ext cx="195873" cy="35904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1C7B0E36-935C-47FA-8B5F-C9A12B5E2CBC}"/>
            </a:ext>
          </a:extLst>
        </xdr:cNvPr>
        <xdr:cNvSpPr txBox="1"/>
      </xdr:nvSpPr>
      <xdr:spPr>
        <a:xfrm>
          <a:off x="22722681" y="4800600"/>
          <a:ext cx="204687" cy="2929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25</xdr:col>
      <xdr:colOff>25400</xdr:colOff>
      <xdr:row>4</xdr:row>
      <xdr:rowOff>142875</xdr:rowOff>
    </xdr:from>
    <xdr:ext cx="194453" cy="359049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xmlns="" id="{67FDC6FB-68DB-4822-90FF-E60ADC7083C4}"/>
            </a:ext>
          </a:extLst>
        </xdr:cNvPr>
        <xdr:cNvSpPr txBox="1"/>
      </xdr:nvSpPr>
      <xdr:spPr>
        <a:xfrm>
          <a:off x="25177750" y="4806950"/>
          <a:ext cx="204176" cy="2929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25</xdr:col>
      <xdr:colOff>25400</xdr:colOff>
      <xdr:row>4</xdr:row>
      <xdr:rowOff>142875</xdr:rowOff>
    </xdr:from>
    <xdr:ext cx="194453" cy="359049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xmlns="" id="{4D85AEA2-43EC-479B-816D-4A16E55CDD10}"/>
            </a:ext>
          </a:extLst>
        </xdr:cNvPr>
        <xdr:cNvSpPr txBox="1"/>
      </xdr:nvSpPr>
      <xdr:spPr>
        <a:xfrm>
          <a:off x="25177750" y="4806950"/>
          <a:ext cx="204176" cy="2929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28</xdr:col>
      <xdr:colOff>25400</xdr:colOff>
      <xdr:row>4</xdr:row>
      <xdr:rowOff>142875</xdr:rowOff>
    </xdr:from>
    <xdr:ext cx="194453" cy="359049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E2A9F18E-088D-4F9E-92B7-86A40F8AE74B}"/>
            </a:ext>
          </a:extLst>
        </xdr:cNvPr>
        <xdr:cNvSpPr txBox="1"/>
      </xdr:nvSpPr>
      <xdr:spPr>
        <a:xfrm>
          <a:off x="27023219" y="4806950"/>
          <a:ext cx="204176" cy="2929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28</xdr:col>
      <xdr:colOff>25400</xdr:colOff>
      <xdr:row>4</xdr:row>
      <xdr:rowOff>142875</xdr:rowOff>
    </xdr:from>
    <xdr:ext cx="194453" cy="35904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xmlns="" id="{1914A200-44BC-46A5-B1A4-40761F16780D}"/>
            </a:ext>
          </a:extLst>
        </xdr:cNvPr>
        <xdr:cNvSpPr txBox="1"/>
      </xdr:nvSpPr>
      <xdr:spPr>
        <a:xfrm>
          <a:off x="27023219" y="4806950"/>
          <a:ext cx="204176" cy="2929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31</xdr:col>
      <xdr:colOff>25400</xdr:colOff>
      <xdr:row>4</xdr:row>
      <xdr:rowOff>142875</xdr:rowOff>
    </xdr:from>
    <xdr:ext cx="194453" cy="35904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xmlns="" id="{CDDCD4BF-9994-4FB3-AE0F-347D3E03038A}"/>
            </a:ext>
          </a:extLst>
        </xdr:cNvPr>
        <xdr:cNvSpPr txBox="1"/>
      </xdr:nvSpPr>
      <xdr:spPr>
        <a:xfrm>
          <a:off x="25177750" y="4806950"/>
          <a:ext cx="204176" cy="2929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31</xdr:col>
      <xdr:colOff>25400</xdr:colOff>
      <xdr:row>4</xdr:row>
      <xdr:rowOff>142875</xdr:rowOff>
    </xdr:from>
    <xdr:ext cx="194453" cy="35904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xmlns="" id="{23B1827D-F273-4CBA-BB8E-716A92F28117}"/>
            </a:ext>
          </a:extLst>
        </xdr:cNvPr>
        <xdr:cNvSpPr txBox="1"/>
      </xdr:nvSpPr>
      <xdr:spPr>
        <a:xfrm>
          <a:off x="25177750" y="4806950"/>
          <a:ext cx="204176" cy="2929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73025</xdr:colOff>
      <xdr:row>4</xdr:row>
      <xdr:rowOff>171450</xdr:rowOff>
    </xdr:from>
    <xdr:ext cx="194453" cy="34985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93E906E4-0C06-49BE-A5C7-715E5BA46C6D}"/>
            </a:ext>
          </a:extLst>
        </xdr:cNvPr>
        <xdr:cNvSpPr txBox="1"/>
      </xdr:nvSpPr>
      <xdr:spPr>
        <a:xfrm>
          <a:off x="14460970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73025</xdr:colOff>
      <xdr:row>4</xdr:row>
      <xdr:rowOff>171450</xdr:rowOff>
    </xdr:from>
    <xdr:ext cx="194454" cy="34959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544AAF95-F377-4304-A3A6-14005C47AB40}"/>
            </a:ext>
          </a:extLst>
        </xdr:cNvPr>
        <xdr:cNvSpPr txBox="1"/>
      </xdr:nvSpPr>
      <xdr:spPr>
        <a:xfrm>
          <a:off x="13579475" y="4276725"/>
          <a:ext cx="194454" cy="2456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25400</xdr:colOff>
      <xdr:row>4</xdr:row>
      <xdr:rowOff>161925</xdr:rowOff>
    </xdr:from>
    <xdr:ext cx="194454" cy="41447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FBA8645-D1AB-4039-B539-29487935D3CA}"/>
            </a:ext>
          </a:extLst>
        </xdr:cNvPr>
        <xdr:cNvSpPr txBox="1"/>
      </xdr:nvSpPr>
      <xdr:spPr>
        <a:xfrm>
          <a:off x="15655925" y="415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25400</xdr:colOff>
      <xdr:row>4</xdr:row>
      <xdr:rowOff>161925</xdr:rowOff>
    </xdr:from>
    <xdr:ext cx="194454" cy="41447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4A88414A-1202-4447-B05E-7850604AB429}"/>
            </a:ext>
          </a:extLst>
        </xdr:cNvPr>
        <xdr:cNvSpPr txBox="1"/>
      </xdr:nvSpPr>
      <xdr:spPr>
        <a:xfrm>
          <a:off x="17999075" y="415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552450</xdr:colOff>
      <xdr:row>4</xdr:row>
      <xdr:rowOff>142875</xdr:rowOff>
    </xdr:from>
    <xdr:ext cx="194454" cy="35904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130E282F-730F-4A36-9B40-1C3A0E69F28E}"/>
            </a:ext>
          </a:extLst>
        </xdr:cNvPr>
        <xdr:cNvSpPr txBox="1"/>
      </xdr:nvSpPr>
      <xdr:spPr>
        <a:xfrm>
          <a:off x="14032230" y="5278755"/>
          <a:ext cx="194454" cy="3590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11</xdr:col>
      <xdr:colOff>552450</xdr:colOff>
      <xdr:row>4</xdr:row>
      <xdr:rowOff>142875</xdr:rowOff>
    </xdr:from>
    <xdr:ext cx="194454" cy="35904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DDC2D8A0-BC92-4DC6-AFFD-4070733DA69D}"/>
            </a:ext>
          </a:extLst>
        </xdr:cNvPr>
        <xdr:cNvSpPr txBox="1"/>
      </xdr:nvSpPr>
      <xdr:spPr>
        <a:xfrm>
          <a:off x="14032230" y="5278755"/>
          <a:ext cx="194454" cy="3590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11</xdr:col>
      <xdr:colOff>552450</xdr:colOff>
      <xdr:row>4</xdr:row>
      <xdr:rowOff>142875</xdr:rowOff>
    </xdr:from>
    <xdr:ext cx="194454" cy="35904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736B5FCD-6403-4492-9784-0D390F691674}"/>
            </a:ext>
          </a:extLst>
        </xdr:cNvPr>
        <xdr:cNvSpPr txBox="1"/>
      </xdr:nvSpPr>
      <xdr:spPr>
        <a:xfrm>
          <a:off x="14032230" y="5278755"/>
          <a:ext cx="194454" cy="359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man/Desktop/SESSIONAL%20ODD%202018-19/EVEN%20SESSIONAL%20%202018-19/SESSIONAL%20LIST%20EVEN%202018-19/ODD%202019-20/filled%20enrollment%20from%20utu%202019-20%20all%20cours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CE-I"/>
      <sheetName val="CSE-I"/>
      <sheetName val="EE-I"/>
      <sheetName val="ME-I"/>
      <sheetName val="CE-I"/>
      <sheetName val="PE-I"/>
      <sheetName val="BT-I"/>
      <sheetName val="MCA-I"/>
      <sheetName val="M. TECH. (DSP)"/>
      <sheetName val="M. Tech. (BT)"/>
      <sheetName val="M. TECH. (cse)"/>
      <sheetName val="M. TEch. (PE)"/>
      <sheetName val="M. Tech. (CE Infrastructure)"/>
      <sheetName val="ECE(LE)"/>
      <sheetName val="CSE(LE)"/>
      <sheetName val="EE(LE)"/>
      <sheetName val="ME(LE)"/>
      <sheetName val="CE(LE)"/>
      <sheetName val="M. TEch. (Power System)"/>
      <sheetName val="Ph.D. (ECE)"/>
      <sheetName val="Ph.D. (ME)"/>
      <sheetName val="Ph.D. (Biotech.)"/>
      <sheetName val="Biotech.(LE)"/>
      <sheetName val="MCA (LE)"/>
    </sheetNames>
    <sheetDataSet>
      <sheetData sheetId="0" refreshError="1">
        <row r="5">
          <cell r="B5">
            <v>190090102001</v>
          </cell>
          <cell r="C5">
            <v>190000100001</v>
          </cell>
          <cell r="E5" t="str">
            <v>Abhishek Kumar</v>
          </cell>
          <cell r="F5" t="str">
            <v xml:space="preserve">Rajendra Kumar </v>
          </cell>
        </row>
        <row r="6">
          <cell r="B6">
            <v>190090102002</v>
          </cell>
          <cell r="C6">
            <v>190000100002</v>
          </cell>
          <cell r="E6" t="str">
            <v>Abhishek Kumar Singh</v>
          </cell>
          <cell r="F6" t="str">
            <v xml:space="preserve">Tripurari Singh </v>
          </cell>
        </row>
        <row r="7">
          <cell r="B7">
            <v>190090102003</v>
          </cell>
          <cell r="C7">
            <v>190000100003</v>
          </cell>
          <cell r="E7" t="str">
            <v>Abhishek Raj</v>
          </cell>
          <cell r="F7" t="str">
            <v xml:space="preserve">Raj Kumar </v>
          </cell>
        </row>
        <row r="8">
          <cell r="B8">
            <v>190090102004</v>
          </cell>
          <cell r="C8">
            <v>190000100004</v>
          </cell>
          <cell r="E8" t="str">
            <v>Aman Naithani</v>
          </cell>
          <cell r="F8" t="str">
            <v>Ganesh Prasad Naithani</v>
          </cell>
        </row>
        <row r="9">
          <cell r="B9">
            <v>190090102005</v>
          </cell>
          <cell r="C9">
            <v>190000100005</v>
          </cell>
          <cell r="E9" t="str">
            <v>Akash Kishore</v>
          </cell>
          <cell r="F9" t="str">
            <v xml:space="preserve">Brij Kishore </v>
          </cell>
        </row>
        <row r="10">
          <cell r="B10">
            <v>190090102006</v>
          </cell>
          <cell r="C10">
            <v>190000100006</v>
          </cell>
          <cell r="E10" t="str">
            <v>Anchal Devrani</v>
          </cell>
          <cell r="F10" t="str">
            <v xml:space="preserve">Arun Devrani </v>
          </cell>
        </row>
        <row r="11">
          <cell r="B11">
            <v>190090102007</v>
          </cell>
          <cell r="C11">
            <v>190000100007</v>
          </cell>
          <cell r="E11" t="str">
            <v>Anirudh Rana</v>
          </cell>
          <cell r="F11" t="str">
            <v xml:space="preserve">Rabindra Singh Rana </v>
          </cell>
        </row>
        <row r="12">
          <cell r="B12">
            <v>190090102008</v>
          </cell>
          <cell r="C12">
            <v>190000100008</v>
          </cell>
          <cell r="E12" t="str">
            <v>Ansh Bhardwaj</v>
          </cell>
          <cell r="F12" t="str">
            <v xml:space="preserve">Sandeep Sharma </v>
          </cell>
        </row>
        <row r="13">
          <cell r="B13">
            <v>190090102009</v>
          </cell>
          <cell r="C13">
            <v>190000100009</v>
          </cell>
          <cell r="E13" t="str">
            <v>Anuj Saini</v>
          </cell>
          <cell r="F13" t="str">
            <v xml:space="preserve">Brijpal Singh Saini </v>
          </cell>
        </row>
        <row r="14">
          <cell r="B14">
            <v>190090102010</v>
          </cell>
          <cell r="C14">
            <v>190000100010</v>
          </cell>
          <cell r="E14" t="str">
            <v>Aryan Khatana</v>
          </cell>
          <cell r="F14" t="str">
            <v>Ranveer Khatana</v>
          </cell>
        </row>
        <row r="15">
          <cell r="B15">
            <v>190090102011</v>
          </cell>
          <cell r="C15">
            <v>190000100011</v>
          </cell>
          <cell r="E15" t="str">
            <v>Ashish Chauhan</v>
          </cell>
          <cell r="F15" t="str">
            <v xml:space="preserve">Arun Kumar </v>
          </cell>
        </row>
        <row r="16">
          <cell r="B16">
            <v>190090102012</v>
          </cell>
          <cell r="C16">
            <v>190000100012</v>
          </cell>
          <cell r="E16" t="str">
            <v>Avanti Mer</v>
          </cell>
          <cell r="F16" t="str">
            <v xml:space="preserve">Bhawan Singh Mer </v>
          </cell>
        </row>
        <row r="17">
          <cell r="B17">
            <v>190090102013</v>
          </cell>
          <cell r="C17">
            <v>190000100013</v>
          </cell>
          <cell r="E17" t="str">
            <v>Ayush Nautiyal</v>
          </cell>
          <cell r="F17" t="str">
            <v>Nand Kishor Nautiyal</v>
          </cell>
        </row>
        <row r="18">
          <cell r="B18">
            <v>190090102014</v>
          </cell>
          <cell r="C18">
            <v>190000100014</v>
          </cell>
          <cell r="E18" t="str">
            <v>Bhumika Kandpal</v>
          </cell>
          <cell r="F18" t="str">
            <v xml:space="preserve">Manoj Chandra Kandpal </v>
          </cell>
        </row>
        <row r="19">
          <cell r="B19">
            <v>190090102015</v>
          </cell>
          <cell r="C19">
            <v>190000100015</v>
          </cell>
          <cell r="E19" t="str">
            <v>Deepak Negi</v>
          </cell>
          <cell r="F19" t="str">
            <v xml:space="preserve">Kuldeep Singh Negi </v>
          </cell>
        </row>
        <row r="20">
          <cell r="B20">
            <v>190090102016</v>
          </cell>
          <cell r="C20">
            <v>190000100016</v>
          </cell>
          <cell r="E20" t="str">
            <v>Devansh Tripathi</v>
          </cell>
          <cell r="F20" t="str">
            <v xml:space="preserve">Rajiv Tripathi </v>
          </cell>
        </row>
        <row r="21">
          <cell r="B21">
            <v>190090102017</v>
          </cell>
          <cell r="C21">
            <v>190000100017</v>
          </cell>
          <cell r="E21" t="str">
            <v>Devrath Anthwal</v>
          </cell>
          <cell r="F21" t="str">
            <v xml:space="preserve">Sushil Anthwal </v>
          </cell>
        </row>
        <row r="22">
          <cell r="B22">
            <v>190090102018</v>
          </cell>
          <cell r="C22">
            <v>190000100018</v>
          </cell>
          <cell r="E22" t="str">
            <v>Durgesh Bijalwan</v>
          </cell>
          <cell r="F22" t="str">
            <v xml:space="preserve">Vishalmani Bijalwan </v>
          </cell>
        </row>
        <row r="23">
          <cell r="B23">
            <v>190090102019</v>
          </cell>
          <cell r="C23">
            <v>190000100019</v>
          </cell>
          <cell r="E23" t="str">
            <v>Ishant</v>
          </cell>
          <cell r="F23" t="str">
            <v xml:space="preserve">Mahesh Kumar </v>
          </cell>
        </row>
        <row r="24">
          <cell r="B24">
            <v>190090102020</v>
          </cell>
          <cell r="C24">
            <v>190000100020</v>
          </cell>
          <cell r="E24" t="str">
            <v>Jatin Bhandari</v>
          </cell>
          <cell r="F24" t="str">
            <v xml:space="preserve">B.S. Bhandari </v>
          </cell>
        </row>
        <row r="25">
          <cell r="B25">
            <v>190090102021</v>
          </cell>
          <cell r="C25">
            <v>190000100021</v>
          </cell>
          <cell r="E25" t="str">
            <v>Kanchan Negi</v>
          </cell>
          <cell r="F25" t="str">
            <v xml:space="preserve">Laxman Singh Negi </v>
          </cell>
        </row>
        <row r="26">
          <cell r="B26">
            <v>190090102022</v>
          </cell>
          <cell r="C26">
            <v>190000100022</v>
          </cell>
          <cell r="E26" t="str">
            <v>Kanhaiya Lal Nandan</v>
          </cell>
          <cell r="F26" t="str">
            <v>Shasi Kant  Niraj</v>
          </cell>
        </row>
        <row r="27">
          <cell r="B27">
            <v>190090102023</v>
          </cell>
          <cell r="C27">
            <v>190000100023</v>
          </cell>
          <cell r="E27" t="str">
            <v>Kushagra Rawat</v>
          </cell>
          <cell r="F27" t="str">
            <v xml:space="preserve">Prakash Singh Rawat </v>
          </cell>
        </row>
        <row r="28">
          <cell r="B28">
            <v>190090102024</v>
          </cell>
          <cell r="C28">
            <v>190000100024</v>
          </cell>
          <cell r="E28" t="str">
            <v>Muskan Rawat</v>
          </cell>
          <cell r="F28" t="str">
            <v xml:space="preserve">Kuldeep Singh Rawat </v>
          </cell>
        </row>
        <row r="29">
          <cell r="B29">
            <v>190090102025</v>
          </cell>
          <cell r="C29">
            <v>190000100025</v>
          </cell>
          <cell r="E29" t="str">
            <v>Owais Ali Khan</v>
          </cell>
          <cell r="F29" t="str">
            <v xml:space="preserve">Tahir Khan </v>
          </cell>
        </row>
        <row r="30">
          <cell r="B30">
            <v>190090102026</v>
          </cell>
          <cell r="C30">
            <v>190000100026</v>
          </cell>
          <cell r="E30" t="str">
            <v>Pawan Singh Rawat</v>
          </cell>
          <cell r="F30" t="str">
            <v xml:space="preserve">Uday Singh Rawat </v>
          </cell>
        </row>
        <row r="31">
          <cell r="B31">
            <v>190090102027</v>
          </cell>
          <cell r="C31">
            <v>190000100027</v>
          </cell>
          <cell r="E31" t="str">
            <v>Rinni Negi</v>
          </cell>
          <cell r="F31" t="str">
            <v xml:space="preserve">Rajesh Singh Negi </v>
          </cell>
        </row>
        <row r="32">
          <cell r="B32">
            <v>190090102028</v>
          </cell>
          <cell r="C32">
            <v>190000100028</v>
          </cell>
          <cell r="E32" t="str">
            <v>Rishabh Kathait</v>
          </cell>
          <cell r="F32" t="str">
            <v xml:space="preserve">Rakesh Kathait </v>
          </cell>
        </row>
        <row r="33">
          <cell r="B33">
            <v>190090102029</v>
          </cell>
          <cell r="C33">
            <v>190000100029</v>
          </cell>
          <cell r="E33" t="str">
            <v>Rudransh Mittal</v>
          </cell>
          <cell r="F33" t="str">
            <v xml:space="preserve">Pawan Mittal </v>
          </cell>
        </row>
        <row r="34">
          <cell r="B34">
            <v>190090102030</v>
          </cell>
          <cell r="C34">
            <v>190000100030</v>
          </cell>
          <cell r="E34" t="str">
            <v>Sagar Kothari</v>
          </cell>
          <cell r="F34" t="str">
            <v xml:space="preserve">Dinesh Kothari </v>
          </cell>
        </row>
        <row r="35">
          <cell r="B35">
            <v>190090102031</v>
          </cell>
          <cell r="C35">
            <v>190000100031</v>
          </cell>
          <cell r="E35" t="str">
            <v>Sajal</v>
          </cell>
          <cell r="F35" t="str">
            <v xml:space="preserve">Ajay Teshwar </v>
          </cell>
        </row>
        <row r="36">
          <cell r="B36">
            <v>190090102032</v>
          </cell>
          <cell r="C36">
            <v>190000100032</v>
          </cell>
          <cell r="E36" t="str">
            <v>Saket Raturi</v>
          </cell>
          <cell r="F36" t="str">
            <v xml:space="preserve">Raja Ram Raturi </v>
          </cell>
        </row>
        <row r="37">
          <cell r="B37">
            <v>190090102033</v>
          </cell>
          <cell r="C37">
            <v>190000100033</v>
          </cell>
          <cell r="F37" t="str">
            <v xml:space="preserve">Suresh Chandra </v>
          </cell>
        </row>
        <row r="38">
          <cell r="B38">
            <v>190090102034</v>
          </cell>
          <cell r="C38">
            <v>190000100034</v>
          </cell>
          <cell r="E38" t="str">
            <v>Sakshi Sharma</v>
          </cell>
          <cell r="F38" t="str">
            <v xml:space="preserve">Arjun Dutt Sharma </v>
          </cell>
        </row>
        <row r="39">
          <cell r="B39">
            <v>190090102035</v>
          </cell>
          <cell r="C39">
            <v>190000100035</v>
          </cell>
          <cell r="E39" t="str">
            <v>Sarthak Goyal</v>
          </cell>
          <cell r="F39" t="str">
            <v xml:space="preserve">Ashok Goyal </v>
          </cell>
        </row>
        <row r="40">
          <cell r="B40">
            <v>190090102036</v>
          </cell>
          <cell r="C40">
            <v>190000100036</v>
          </cell>
          <cell r="E40" t="str">
            <v>Saumya Singh</v>
          </cell>
          <cell r="F40" t="str">
            <v xml:space="preserve">Praveen Vikram Singh </v>
          </cell>
        </row>
        <row r="41">
          <cell r="B41">
            <v>190090102037</v>
          </cell>
          <cell r="C41">
            <v>190000100037</v>
          </cell>
          <cell r="E41" t="str">
            <v>Saumya Singh</v>
          </cell>
          <cell r="F41" t="str">
            <v xml:space="preserve">Rajesh Kumar </v>
          </cell>
        </row>
        <row r="42">
          <cell r="B42">
            <v>190090102038</v>
          </cell>
          <cell r="C42">
            <v>190000100038</v>
          </cell>
          <cell r="E42" t="str">
            <v>Shakib</v>
          </cell>
          <cell r="F42" t="str">
            <v xml:space="preserve">Shamshad Ali </v>
          </cell>
        </row>
        <row r="43">
          <cell r="B43">
            <v>190090102039</v>
          </cell>
          <cell r="C43">
            <v>190000100039</v>
          </cell>
          <cell r="E43" t="str">
            <v>Shikha Rawat</v>
          </cell>
          <cell r="F43" t="str">
            <v xml:space="preserve">Kamal Singh Rawat </v>
          </cell>
        </row>
        <row r="44">
          <cell r="B44">
            <v>190090102040</v>
          </cell>
          <cell r="C44">
            <v>190000100040</v>
          </cell>
          <cell r="E44" t="str">
            <v>Shreya</v>
          </cell>
          <cell r="F44" t="str">
            <v xml:space="preserve">Somnath Posti </v>
          </cell>
        </row>
        <row r="45">
          <cell r="B45">
            <v>190090102041</v>
          </cell>
          <cell r="C45">
            <v>190000100041</v>
          </cell>
          <cell r="E45" t="str">
            <v>Shubham Raj</v>
          </cell>
          <cell r="F45" t="str">
            <v>Raju Rajak</v>
          </cell>
        </row>
        <row r="46">
          <cell r="B46">
            <v>190090102042</v>
          </cell>
          <cell r="C46">
            <v>190000100042</v>
          </cell>
          <cell r="E46" t="str">
            <v>Stuti Tewari</v>
          </cell>
          <cell r="F46" t="str">
            <v xml:space="preserve">Raj Shekhar Tewari </v>
          </cell>
        </row>
        <row r="47">
          <cell r="B47">
            <v>190090102043</v>
          </cell>
          <cell r="C47">
            <v>190000100043</v>
          </cell>
          <cell r="E47" t="str">
            <v>Sukirti Binjola</v>
          </cell>
          <cell r="F47" t="str">
            <v xml:space="preserve">Mukesh Binjola </v>
          </cell>
        </row>
        <row r="48">
          <cell r="B48">
            <v>190090102044</v>
          </cell>
          <cell r="C48">
            <v>190000100044</v>
          </cell>
          <cell r="E48" t="str">
            <v>Suryakant Rathor</v>
          </cell>
          <cell r="F48" t="str">
            <v xml:space="preserve">Rajkumar Rathor </v>
          </cell>
        </row>
        <row r="49">
          <cell r="B49">
            <v>190090102045</v>
          </cell>
          <cell r="C49">
            <v>190000100045</v>
          </cell>
          <cell r="E49" t="str">
            <v>Udhav Negi</v>
          </cell>
          <cell r="F49" t="str">
            <v xml:space="preserve">Bhaskar Singh Negi </v>
          </cell>
        </row>
        <row r="50">
          <cell r="B50">
            <v>190090102046</v>
          </cell>
          <cell r="C50">
            <v>190000100046</v>
          </cell>
          <cell r="E50" t="str">
            <v>Ujjwal Dangwal</v>
          </cell>
          <cell r="F50" t="str">
            <v xml:space="preserve">Jyoti Ram Dangwal </v>
          </cell>
        </row>
        <row r="51">
          <cell r="B51">
            <v>190090102047</v>
          </cell>
          <cell r="C51">
            <v>190000100047</v>
          </cell>
          <cell r="E51" t="str">
            <v>Ved Prakash Pandey</v>
          </cell>
          <cell r="F51" t="str">
            <v xml:space="preserve">Shivendra Nath Pandey </v>
          </cell>
        </row>
        <row r="52">
          <cell r="B52">
            <v>190090102048</v>
          </cell>
          <cell r="C52">
            <v>190000100048</v>
          </cell>
          <cell r="E52" t="str">
            <v>Yash Tiwari</v>
          </cell>
          <cell r="F52" t="str">
            <v xml:space="preserve">Prakash Chandra Tiwari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X74"/>
  <sheetViews>
    <sheetView topLeftCell="D68" zoomScale="40" zoomScaleNormal="40" zoomScaleSheetLayoutView="100" workbookViewId="0">
      <selection activeCell="L7" sqref="L7"/>
    </sheetView>
  </sheetViews>
  <sheetFormatPr defaultColWidth="9.109375" defaultRowHeight="18" customHeight="1"/>
  <cols>
    <col min="1" max="1" width="9.109375" style="10"/>
    <col min="2" max="3" width="33.88671875" style="96" customWidth="1"/>
    <col min="4" max="4" width="38" style="11" customWidth="1"/>
    <col min="5" max="5" width="45.44140625" style="11" customWidth="1"/>
    <col min="6" max="6" width="13.6640625" style="12" customWidth="1"/>
    <col min="7" max="9" width="9.33203125" style="10" customWidth="1"/>
    <col min="10" max="12" width="10.6640625" style="10" customWidth="1"/>
    <col min="13" max="33" width="9.33203125" style="10" customWidth="1"/>
    <col min="34" max="36" width="11.44140625" style="10" customWidth="1"/>
    <col min="37" max="39" width="9.33203125" style="10" customWidth="1"/>
    <col min="40" max="45" width="11" style="10" customWidth="1"/>
    <col min="46" max="46" width="18.5546875" style="10" customWidth="1"/>
    <col min="47" max="47" width="16.33203125" style="10" customWidth="1"/>
    <col min="48" max="48" width="28.6640625" style="10" customWidth="1"/>
    <col min="49" max="49" width="47" style="10" customWidth="1"/>
    <col min="50" max="16384" width="9.109375" style="10"/>
  </cols>
  <sheetData>
    <row r="1" spans="1:49" ht="60.75" customHeight="1">
      <c r="A1" s="219" t="s">
        <v>17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</row>
    <row r="2" spans="1:49" ht="60.75" customHeight="1">
      <c r="A2" s="219" t="s">
        <v>25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</row>
    <row r="3" spans="1:49" ht="87" customHeight="1">
      <c r="A3" s="220" t="s">
        <v>675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</row>
    <row r="4" spans="1:49" ht="218.25" customHeight="1">
      <c r="A4" s="213" t="s">
        <v>19</v>
      </c>
      <c r="B4" s="221" t="s">
        <v>0</v>
      </c>
      <c r="C4" s="216" t="s">
        <v>21</v>
      </c>
      <c r="D4" s="205" t="s">
        <v>6</v>
      </c>
      <c r="E4" s="206" t="s">
        <v>10</v>
      </c>
      <c r="F4" s="14" t="s">
        <v>5</v>
      </c>
      <c r="G4" s="209" t="s">
        <v>676</v>
      </c>
      <c r="H4" s="209"/>
      <c r="I4" s="209"/>
      <c r="J4" s="209" t="s">
        <v>663</v>
      </c>
      <c r="K4" s="209"/>
      <c r="L4" s="209"/>
      <c r="M4" s="210" t="s">
        <v>664</v>
      </c>
      <c r="N4" s="211"/>
      <c r="O4" s="212"/>
      <c r="P4" s="210" t="s">
        <v>665</v>
      </c>
      <c r="Q4" s="211"/>
      <c r="R4" s="212"/>
      <c r="S4" s="209" t="s">
        <v>666</v>
      </c>
      <c r="T4" s="209"/>
      <c r="U4" s="209"/>
      <c r="V4" s="209" t="s">
        <v>667</v>
      </c>
      <c r="W4" s="209"/>
      <c r="X4" s="209"/>
      <c r="Y4" s="209" t="s">
        <v>685</v>
      </c>
      <c r="Z4" s="209"/>
      <c r="AA4" s="209"/>
      <c r="AB4" s="209" t="s">
        <v>740</v>
      </c>
      <c r="AC4" s="209"/>
      <c r="AD4" s="209"/>
      <c r="AE4" s="209" t="s">
        <v>741</v>
      </c>
      <c r="AF4" s="209"/>
      <c r="AG4" s="209"/>
      <c r="AH4" s="209" t="s">
        <v>668</v>
      </c>
      <c r="AI4" s="209"/>
      <c r="AJ4" s="209"/>
      <c r="AK4" s="209" t="s">
        <v>742</v>
      </c>
      <c r="AL4" s="209"/>
      <c r="AM4" s="209"/>
      <c r="AN4" s="209" t="s">
        <v>744</v>
      </c>
      <c r="AO4" s="209"/>
      <c r="AP4" s="209"/>
      <c r="AQ4" s="209" t="s">
        <v>743</v>
      </c>
      <c r="AR4" s="209"/>
      <c r="AS4" s="209"/>
      <c r="AT4" s="167" t="s">
        <v>669</v>
      </c>
      <c r="AU4" s="128" t="s">
        <v>11</v>
      </c>
      <c r="AV4" s="128" t="s">
        <v>14</v>
      </c>
      <c r="AW4" s="115" t="s">
        <v>13</v>
      </c>
    </row>
    <row r="5" spans="1:49" ht="59.25" customHeight="1">
      <c r="A5" s="214"/>
      <c r="B5" s="221"/>
      <c r="C5" s="217"/>
      <c r="D5" s="205"/>
      <c r="E5" s="207"/>
      <c r="F5" s="15"/>
      <c r="G5" s="8" t="s">
        <v>7</v>
      </c>
      <c r="H5" s="8" t="s">
        <v>8</v>
      </c>
      <c r="I5" s="8" t="s">
        <v>4</v>
      </c>
      <c r="J5" s="8" t="s">
        <v>7</v>
      </c>
      <c r="K5" s="8" t="s">
        <v>8</v>
      </c>
      <c r="L5" s="8" t="s">
        <v>4</v>
      </c>
      <c r="M5" s="8" t="s">
        <v>7</v>
      </c>
      <c r="N5" s="8" t="s">
        <v>8</v>
      </c>
      <c r="O5" s="8" t="s">
        <v>4</v>
      </c>
      <c r="P5" s="8" t="s">
        <v>7</v>
      </c>
      <c r="Q5" s="8" t="s">
        <v>8</v>
      </c>
      <c r="R5" s="8" t="s">
        <v>4</v>
      </c>
      <c r="S5" s="8" t="s">
        <v>7</v>
      </c>
      <c r="T5" s="8" t="s">
        <v>8</v>
      </c>
      <c r="U5" s="8" t="s">
        <v>4</v>
      </c>
      <c r="V5" s="8" t="s">
        <v>7</v>
      </c>
      <c r="W5" s="8" t="s">
        <v>8</v>
      </c>
      <c r="X5" s="8" t="s">
        <v>4</v>
      </c>
      <c r="Y5" s="8" t="s">
        <v>7</v>
      </c>
      <c r="Z5" s="8" t="s">
        <v>8</v>
      </c>
      <c r="AA5" s="8" t="s">
        <v>4</v>
      </c>
      <c r="AB5" s="8" t="s">
        <v>7</v>
      </c>
      <c r="AC5" s="8" t="s">
        <v>8</v>
      </c>
      <c r="AD5" s="8" t="s">
        <v>4</v>
      </c>
      <c r="AE5" s="8" t="s">
        <v>7</v>
      </c>
      <c r="AF5" s="8" t="s">
        <v>8</v>
      </c>
      <c r="AG5" s="8" t="s">
        <v>4</v>
      </c>
      <c r="AH5" s="8" t="s">
        <v>7</v>
      </c>
      <c r="AI5" s="8" t="s">
        <v>8</v>
      </c>
      <c r="AJ5" s="8" t="s">
        <v>4</v>
      </c>
      <c r="AK5" s="8" t="s">
        <v>9</v>
      </c>
      <c r="AL5" s="8" t="s">
        <v>8</v>
      </c>
      <c r="AM5" s="8" t="s">
        <v>4</v>
      </c>
      <c r="AN5" s="8" t="s">
        <v>9</v>
      </c>
      <c r="AO5" s="8" t="s">
        <v>8</v>
      </c>
      <c r="AP5" s="8" t="s">
        <v>4</v>
      </c>
      <c r="AQ5" s="8" t="s">
        <v>9</v>
      </c>
      <c r="AR5" s="8" t="s">
        <v>8</v>
      </c>
      <c r="AS5" s="8" t="s">
        <v>4</v>
      </c>
      <c r="AT5" s="8"/>
      <c r="AU5" s="29"/>
      <c r="AV5" s="14"/>
      <c r="AW5" s="14"/>
    </row>
    <row r="6" spans="1:49" ht="59.25" customHeight="1">
      <c r="A6" s="214"/>
      <c r="B6" s="221"/>
      <c r="C6" s="217"/>
      <c r="D6" s="205"/>
      <c r="E6" s="207"/>
      <c r="F6" s="29" t="s">
        <v>2</v>
      </c>
      <c r="G6" s="50">
        <v>120</v>
      </c>
      <c r="H6" s="50">
        <v>80</v>
      </c>
      <c r="I6" s="50">
        <f>SUM(G6:H6)</f>
        <v>200</v>
      </c>
      <c r="J6" s="50">
        <v>120</v>
      </c>
      <c r="K6" s="50">
        <v>80</v>
      </c>
      <c r="L6" s="50">
        <f>SUM(J6:K6)</f>
        <v>200</v>
      </c>
      <c r="M6" s="50">
        <v>90</v>
      </c>
      <c r="N6" s="50">
        <v>60</v>
      </c>
      <c r="O6" s="50">
        <f>SUM(M6:N6)</f>
        <v>150</v>
      </c>
      <c r="P6" s="50">
        <v>90</v>
      </c>
      <c r="Q6" s="50">
        <v>60</v>
      </c>
      <c r="R6" s="50">
        <f>SUM(P6:Q6)</f>
        <v>150</v>
      </c>
      <c r="S6" s="50">
        <v>90</v>
      </c>
      <c r="T6" s="50">
        <v>60</v>
      </c>
      <c r="U6" s="50">
        <f>SUM(S6:T6)</f>
        <v>150</v>
      </c>
      <c r="V6" s="50">
        <v>90</v>
      </c>
      <c r="W6" s="50">
        <v>60</v>
      </c>
      <c r="X6" s="50">
        <f>SUM(V6:W6)</f>
        <v>150</v>
      </c>
      <c r="Y6" s="50">
        <v>90</v>
      </c>
      <c r="Z6" s="50">
        <v>60</v>
      </c>
      <c r="AA6" s="50">
        <f>SUM(Y6:Z6)</f>
        <v>150</v>
      </c>
      <c r="AB6" s="50">
        <v>90</v>
      </c>
      <c r="AC6" s="50">
        <v>60</v>
      </c>
      <c r="AD6" s="50">
        <f>SUM(AB6:AC6)</f>
        <v>150</v>
      </c>
      <c r="AE6" s="50">
        <v>90</v>
      </c>
      <c r="AF6" s="50">
        <v>60</v>
      </c>
      <c r="AG6" s="50">
        <f>SUM(AE6:AF6)</f>
        <v>150</v>
      </c>
      <c r="AH6" s="50">
        <v>90</v>
      </c>
      <c r="AI6" s="50">
        <v>60</v>
      </c>
      <c r="AJ6" s="50">
        <f>SUM(AH6:AI6)</f>
        <v>150</v>
      </c>
      <c r="AK6" s="50">
        <v>25</v>
      </c>
      <c r="AL6" s="50">
        <v>25</v>
      </c>
      <c r="AM6" s="50">
        <f>SUM(AK6:AL6)</f>
        <v>50</v>
      </c>
      <c r="AN6" s="50">
        <v>25</v>
      </c>
      <c r="AO6" s="50">
        <v>25</v>
      </c>
      <c r="AP6" s="50">
        <f>SUM(AN6:AO6)</f>
        <v>50</v>
      </c>
      <c r="AQ6" s="50">
        <v>50</v>
      </c>
      <c r="AR6" s="50">
        <v>50</v>
      </c>
      <c r="AS6" s="50">
        <f>SUM(AQ6:AR6)</f>
        <v>100</v>
      </c>
      <c r="AT6" s="50">
        <v>50</v>
      </c>
      <c r="AU6" s="60">
        <v>1050</v>
      </c>
      <c r="AV6" s="16"/>
      <c r="AW6" s="40"/>
    </row>
    <row r="7" spans="1:49" ht="59.25" customHeight="1">
      <c r="A7" s="215"/>
      <c r="B7" s="216"/>
      <c r="C7" s="218"/>
      <c r="D7" s="206"/>
      <c r="E7" s="208"/>
      <c r="F7" s="17" t="s">
        <v>3</v>
      </c>
      <c r="G7" s="113">
        <v>36</v>
      </c>
      <c r="H7" s="113"/>
      <c r="I7" s="113">
        <v>80</v>
      </c>
      <c r="J7" s="113">
        <v>36</v>
      </c>
      <c r="K7" s="113"/>
      <c r="L7" s="113">
        <v>80</v>
      </c>
      <c r="M7" s="113">
        <v>27</v>
      </c>
      <c r="N7" s="113"/>
      <c r="O7" s="113">
        <v>60</v>
      </c>
      <c r="P7" s="113">
        <v>27</v>
      </c>
      <c r="Q7" s="113"/>
      <c r="R7" s="113">
        <v>60</v>
      </c>
      <c r="S7" s="113">
        <v>27</v>
      </c>
      <c r="T7" s="113"/>
      <c r="U7" s="113">
        <v>60</v>
      </c>
      <c r="V7" s="113">
        <v>27</v>
      </c>
      <c r="W7" s="113"/>
      <c r="X7" s="113">
        <v>60</v>
      </c>
      <c r="Y7" s="113">
        <v>27</v>
      </c>
      <c r="Z7" s="113"/>
      <c r="AA7" s="113">
        <v>60</v>
      </c>
      <c r="AB7" s="113">
        <v>27</v>
      </c>
      <c r="AC7" s="113"/>
      <c r="AD7" s="113">
        <v>60</v>
      </c>
      <c r="AE7" s="113">
        <v>27</v>
      </c>
      <c r="AF7" s="113"/>
      <c r="AG7" s="113">
        <v>60</v>
      </c>
      <c r="AH7" s="113">
        <v>27</v>
      </c>
      <c r="AI7" s="113"/>
      <c r="AJ7" s="113">
        <v>60</v>
      </c>
      <c r="AK7" s="113">
        <v>13</v>
      </c>
      <c r="AL7" s="113"/>
      <c r="AM7" s="113">
        <v>25</v>
      </c>
      <c r="AN7" s="113">
        <v>13</v>
      </c>
      <c r="AO7" s="113"/>
      <c r="AP7" s="113">
        <v>25</v>
      </c>
      <c r="AQ7" s="113">
        <v>25</v>
      </c>
      <c r="AR7" s="113"/>
      <c r="AS7" s="113">
        <v>50</v>
      </c>
      <c r="AT7" s="113"/>
      <c r="AU7" s="60">
        <v>550</v>
      </c>
      <c r="AV7" s="16"/>
      <c r="AW7" s="40"/>
    </row>
    <row r="8" spans="1:49" s="53" customFormat="1" ht="129" customHeight="1">
      <c r="A8" s="48">
        <v>1</v>
      </c>
      <c r="B8" s="93">
        <v>190090101001</v>
      </c>
      <c r="C8" s="93">
        <v>190000100049</v>
      </c>
      <c r="D8" s="97" t="s">
        <v>35</v>
      </c>
      <c r="E8" s="97" t="s">
        <v>36</v>
      </c>
      <c r="F8" s="54"/>
      <c r="G8" s="90">
        <v>62</v>
      </c>
      <c r="H8" s="145">
        <v>44</v>
      </c>
      <c r="I8" s="87">
        <f>SUM(G8:H8)</f>
        <v>106</v>
      </c>
      <c r="J8" s="145">
        <v>84</v>
      </c>
      <c r="K8" s="90">
        <v>60</v>
      </c>
      <c r="L8" s="87">
        <f>SUM(J8:K8)</f>
        <v>144</v>
      </c>
      <c r="M8" s="90"/>
      <c r="N8" s="90"/>
      <c r="O8" s="87"/>
      <c r="P8" s="91">
        <v>45</v>
      </c>
      <c r="Q8" s="91">
        <v>28</v>
      </c>
      <c r="R8" s="87">
        <f>SUM(P8:Q8)</f>
        <v>73</v>
      </c>
      <c r="S8" s="90">
        <v>69</v>
      </c>
      <c r="T8" s="91">
        <v>44</v>
      </c>
      <c r="U8" s="87">
        <f>SUM(S8:T8)</f>
        <v>113</v>
      </c>
      <c r="V8" s="91"/>
      <c r="W8" s="91"/>
      <c r="X8" s="87"/>
      <c r="Y8" s="91">
        <v>63</v>
      </c>
      <c r="Z8" s="91">
        <v>35</v>
      </c>
      <c r="AA8" s="87">
        <f>SUM(Y8:Z8)</f>
        <v>98</v>
      </c>
      <c r="AB8" s="91"/>
      <c r="AC8" s="91"/>
      <c r="AD8" s="87"/>
      <c r="AE8" s="91"/>
      <c r="AF8" s="91"/>
      <c r="AG8" s="87"/>
      <c r="AH8" s="91"/>
      <c r="AI8" s="91"/>
      <c r="AJ8" s="87"/>
      <c r="AK8" s="91">
        <v>20</v>
      </c>
      <c r="AL8" s="91">
        <v>17</v>
      </c>
      <c r="AM8" s="87">
        <f>SUM(AK8:AL8)</f>
        <v>37</v>
      </c>
      <c r="AN8" s="91">
        <v>16</v>
      </c>
      <c r="AO8" s="91">
        <v>17</v>
      </c>
      <c r="AP8" s="87">
        <f>SUM(AN8:AO8)</f>
        <v>33</v>
      </c>
      <c r="AQ8" s="155">
        <v>45</v>
      </c>
      <c r="AR8" s="91">
        <v>44</v>
      </c>
      <c r="AS8" s="156">
        <f>SUM(AQ8:AR8)</f>
        <v>89</v>
      </c>
      <c r="AT8" s="87">
        <v>49</v>
      </c>
      <c r="AU8" s="50">
        <f>AS8+AP8+AM8+AJ8+AG8+AD8+AA8+X8+U8+R8+O8+L8+I8</f>
        <v>693</v>
      </c>
      <c r="AV8" s="50" t="s">
        <v>699</v>
      </c>
      <c r="AW8" s="188"/>
    </row>
    <row r="9" spans="1:49" s="53" customFormat="1" ht="129" customHeight="1">
      <c r="A9" s="48">
        <v>2</v>
      </c>
      <c r="B9" s="93">
        <v>190090101002</v>
      </c>
      <c r="C9" s="93">
        <v>190000100050</v>
      </c>
      <c r="D9" s="97" t="s">
        <v>37</v>
      </c>
      <c r="E9" s="97" t="s">
        <v>38</v>
      </c>
      <c r="F9" s="54"/>
      <c r="G9" s="90">
        <v>78</v>
      </c>
      <c r="H9" s="145">
        <v>67</v>
      </c>
      <c r="I9" s="87">
        <f t="shared" ref="I9:I72" si="0">SUM(G9:H9)</f>
        <v>145</v>
      </c>
      <c r="J9" s="145">
        <v>87</v>
      </c>
      <c r="K9" s="90">
        <v>67</v>
      </c>
      <c r="L9" s="87">
        <f t="shared" ref="L9:L72" si="1">SUM(J9:K9)</f>
        <v>154</v>
      </c>
      <c r="M9" s="90"/>
      <c r="N9" s="90"/>
      <c r="O9" s="87"/>
      <c r="P9" s="91">
        <v>77</v>
      </c>
      <c r="Q9" s="91">
        <v>41</v>
      </c>
      <c r="R9" s="87">
        <f t="shared" ref="R9:R72" si="2">SUM(P9:Q9)</f>
        <v>118</v>
      </c>
      <c r="S9" s="90">
        <v>74</v>
      </c>
      <c r="T9" s="91">
        <v>51</v>
      </c>
      <c r="U9" s="87">
        <f t="shared" ref="U9:U72" si="3">SUM(S9:T9)</f>
        <v>125</v>
      </c>
      <c r="V9" s="91"/>
      <c r="W9" s="91"/>
      <c r="X9" s="87"/>
      <c r="Y9" s="91">
        <v>74</v>
      </c>
      <c r="Z9" s="91">
        <v>44</v>
      </c>
      <c r="AA9" s="87">
        <f t="shared" ref="AA9:AA72" si="4">SUM(Y9:Z9)</f>
        <v>118</v>
      </c>
      <c r="AB9" s="91"/>
      <c r="AC9" s="91"/>
      <c r="AD9" s="87"/>
      <c r="AE9" s="91"/>
      <c r="AF9" s="91"/>
      <c r="AG9" s="87"/>
      <c r="AH9" s="91"/>
      <c r="AI9" s="91"/>
      <c r="AJ9" s="87"/>
      <c r="AK9" s="91">
        <v>24</v>
      </c>
      <c r="AL9" s="91">
        <v>20</v>
      </c>
      <c r="AM9" s="87">
        <f t="shared" ref="AM9:AM72" si="5">SUM(AK9:AL9)</f>
        <v>44</v>
      </c>
      <c r="AN9" s="91">
        <v>22</v>
      </c>
      <c r="AO9" s="91">
        <v>18</v>
      </c>
      <c r="AP9" s="87">
        <f t="shared" ref="AP9:AP72" si="6">SUM(AN9:AO9)</f>
        <v>40</v>
      </c>
      <c r="AQ9" s="155">
        <v>46</v>
      </c>
      <c r="AR9" s="91">
        <v>46</v>
      </c>
      <c r="AS9" s="156">
        <f t="shared" ref="AS9:AS72" si="7">SUM(AQ9:AR9)</f>
        <v>92</v>
      </c>
      <c r="AT9" s="87">
        <v>48</v>
      </c>
      <c r="AU9" s="50">
        <f t="shared" ref="AU9:AU72" si="8">AS9+AP9+AM9+AJ9+AG9+AD9+AA9+X9+U9+R9+O9+L9+I9</f>
        <v>836</v>
      </c>
      <c r="AV9" s="50" t="s">
        <v>699</v>
      </c>
      <c r="AW9" s="188"/>
    </row>
    <row r="10" spans="1:49" s="53" customFormat="1" ht="129" customHeight="1">
      <c r="A10" s="48">
        <v>3</v>
      </c>
      <c r="B10" s="93">
        <v>190090101003</v>
      </c>
      <c r="C10" s="93">
        <v>190000100051</v>
      </c>
      <c r="D10" s="97" t="s">
        <v>39</v>
      </c>
      <c r="E10" s="97" t="s">
        <v>40</v>
      </c>
      <c r="F10" s="54"/>
      <c r="G10" s="90">
        <v>44</v>
      </c>
      <c r="H10" s="145">
        <v>60</v>
      </c>
      <c r="I10" s="87">
        <f t="shared" si="0"/>
        <v>104</v>
      </c>
      <c r="J10" s="145">
        <v>83</v>
      </c>
      <c r="K10" s="90">
        <v>58</v>
      </c>
      <c r="L10" s="87">
        <f t="shared" si="1"/>
        <v>141</v>
      </c>
      <c r="M10" s="90"/>
      <c r="N10" s="90"/>
      <c r="O10" s="87"/>
      <c r="P10" s="91">
        <v>46</v>
      </c>
      <c r="Q10" s="91">
        <v>45</v>
      </c>
      <c r="R10" s="87">
        <f t="shared" si="2"/>
        <v>91</v>
      </c>
      <c r="S10" s="90">
        <v>68</v>
      </c>
      <c r="T10" s="91">
        <v>46</v>
      </c>
      <c r="U10" s="87">
        <f t="shared" si="3"/>
        <v>114</v>
      </c>
      <c r="V10" s="91"/>
      <c r="W10" s="91"/>
      <c r="X10" s="87"/>
      <c r="Y10" s="91"/>
      <c r="Z10" s="91"/>
      <c r="AA10" s="87"/>
      <c r="AB10" s="91"/>
      <c r="AC10" s="91"/>
      <c r="AD10" s="87"/>
      <c r="AE10" s="91"/>
      <c r="AF10" s="91"/>
      <c r="AG10" s="87"/>
      <c r="AH10" s="91">
        <v>53</v>
      </c>
      <c r="AI10" s="91">
        <v>38</v>
      </c>
      <c r="AJ10" s="87">
        <f>SUM(AH10:AI10)</f>
        <v>91</v>
      </c>
      <c r="AK10" s="91">
        <v>20</v>
      </c>
      <c r="AL10" s="91">
        <v>20</v>
      </c>
      <c r="AM10" s="87">
        <f t="shared" si="5"/>
        <v>40</v>
      </c>
      <c r="AN10" s="91">
        <v>18</v>
      </c>
      <c r="AO10" s="91">
        <v>20</v>
      </c>
      <c r="AP10" s="87">
        <f t="shared" si="6"/>
        <v>38</v>
      </c>
      <c r="AQ10" s="155">
        <v>45</v>
      </c>
      <c r="AR10" s="91">
        <v>44</v>
      </c>
      <c r="AS10" s="156">
        <f t="shared" si="7"/>
        <v>89</v>
      </c>
      <c r="AT10" s="87">
        <v>47</v>
      </c>
      <c r="AU10" s="50">
        <f t="shared" si="8"/>
        <v>708</v>
      </c>
      <c r="AV10" s="50" t="s">
        <v>699</v>
      </c>
      <c r="AW10" s="188"/>
    </row>
    <row r="11" spans="1:49" s="53" customFormat="1" ht="129" customHeight="1">
      <c r="A11" s="48">
        <v>4</v>
      </c>
      <c r="B11" s="93">
        <v>190090101004</v>
      </c>
      <c r="C11" s="93">
        <v>190000100052</v>
      </c>
      <c r="D11" s="97" t="s">
        <v>41</v>
      </c>
      <c r="E11" s="97" t="s">
        <v>42</v>
      </c>
      <c r="F11" s="54"/>
      <c r="G11" s="90">
        <v>109</v>
      </c>
      <c r="H11" s="145">
        <v>72</v>
      </c>
      <c r="I11" s="87">
        <f t="shared" si="0"/>
        <v>181</v>
      </c>
      <c r="J11" s="145">
        <v>95</v>
      </c>
      <c r="K11" s="90">
        <v>74</v>
      </c>
      <c r="L11" s="87">
        <f t="shared" si="1"/>
        <v>169</v>
      </c>
      <c r="M11" s="90"/>
      <c r="N11" s="90"/>
      <c r="O11" s="87"/>
      <c r="P11" s="91">
        <v>80</v>
      </c>
      <c r="Q11" s="91">
        <v>57</v>
      </c>
      <c r="R11" s="87">
        <f t="shared" si="2"/>
        <v>137</v>
      </c>
      <c r="S11" s="90">
        <v>76</v>
      </c>
      <c r="T11" s="91">
        <v>54</v>
      </c>
      <c r="U11" s="87">
        <f t="shared" si="3"/>
        <v>130</v>
      </c>
      <c r="V11" s="91"/>
      <c r="W11" s="91"/>
      <c r="X11" s="87"/>
      <c r="Y11" s="91">
        <v>75</v>
      </c>
      <c r="Z11" s="91">
        <v>48</v>
      </c>
      <c r="AA11" s="87">
        <f t="shared" si="4"/>
        <v>123</v>
      </c>
      <c r="AB11" s="91"/>
      <c r="AC11" s="91"/>
      <c r="AD11" s="87"/>
      <c r="AE11" s="91"/>
      <c r="AF11" s="91"/>
      <c r="AG11" s="87"/>
      <c r="AH11" s="91"/>
      <c r="AI11" s="91"/>
      <c r="AJ11" s="87"/>
      <c r="AK11" s="91">
        <v>24</v>
      </c>
      <c r="AL11" s="91">
        <v>22</v>
      </c>
      <c r="AM11" s="87">
        <f t="shared" si="5"/>
        <v>46</v>
      </c>
      <c r="AN11" s="91">
        <v>24</v>
      </c>
      <c r="AO11" s="91">
        <v>24</v>
      </c>
      <c r="AP11" s="87">
        <f t="shared" si="6"/>
        <v>48</v>
      </c>
      <c r="AQ11" s="155">
        <v>48</v>
      </c>
      <c r="AR11" s="91">
        <v>47</v>
      </c>
      <c r="AS11" s="156">
        <f t="shared" si="7"/>
        <v>95</v>
      </c>
      <c r="AT11" s="87">
        <v>48</v>
      </c>
      <c r="AU11" s="50">
        <f t="shared" si="8"/>
        <v>929</v>
      </c>
      <c r="AV11" s="50" t="s">
        <v>699</v>
      </c>
      <c r="AW11" s="188"/>
    </row>
    <row r="12" spans="1:49" s="53" customFormat="1" ht="129" customHeight="1">
      <c r="A12" s="48">
        <v>5</v>
      </c>
      <c r="B12" s="93">
        <v>190090101005</v>
      </c>
      <c r="C12" s="93">
        <v>190000100053</v>
      </c>
      <c r="D12" s="97" t="s">
        <v>43</v>
      </c>
      <c r="E12" s="97" t="s">
        <v>44</v>
      </c>
      <c r="F12" s="54"/>
      <c r="G12" s="90">
        <v>85</v>
      </c>
      <c r="H12" s="145">
        <v>71</v>
      </c>
      <c r="I12" s="87">
        <f t="shared" si="0"/>
        <v>156</v>
      </c>
      <c r="J12" s="145">
        <v>88</v>
      </c>
      <c r="K12" s="90">
        <v>68</v>
      </c>
      <c r="L12" s="87">
        <f t="shared" si="1"/>
        <v>156</v>
      </c>
      <c r="M12" s="90"/>
      <c r="N12" s="90"/>
      <c r="O12" s="87"/>
      <c r="P12" s="91">
        <v>55</v>
      </c>
      <c r="Q12" s="91">
        <v>51</v>
      </c>
      <c r="R12" s="87">
        <f t="shared" si="2"/>
        <v>106</v>
      </c>
      <c r="S12" s="90">
        <v>63</v>
      </c>
      <c r="T12" s="91">
        <v>53</v>
      </c>
      <c r="U12" s="87">
        <f t="shared" si="3"/>
        <v>116</v>
      </c>
      <c r="V12" s="91"/>
      <c r="W12" s="91"/>
      <c r="X12" s="87"/>
      <c r="Y12" s="91">
        <v>74</v>
      </c>
      <c r="Z12" s="91">
        <v>42</v>
      </c>
      <c r="AA12" s="87">
        <f t="shared" si="4"/>
        <v>116</v>
      </c>
      <c r="AB12" s="91"/>
      <c r="AC12" s="91"/>
      <c r="AD12" s="87"/>
      <c r="AE12" s="91"/>
      <c r="AF12" s="91"/>
      <c r="AG12" s="87"/>
      <c r="AH12" s="91"/>
      <c r="AI12" s="91"/>
      <c r="AJ12" s="87"/>
      <c r="AK12" s="91">
        <v>18</v>
      </c>
      <c r="AL12" s="91">
        <v>20</v>
      </c>
      <c r="AM12" s="87">
        <f t="shared" si="5"/>
        <v>38</v>
      </c>
      <c r="AN12" s="91">
        <v>22</v>
      </c>
      <c r="AO12" s="91">
        <v>22</v>
      </c>
      <c r="AP12" s="87">
        <f t="shared" si="6"/>
        <v>44</v>
      </c>
      <c r="AQ12" s="155">
        <v>43</v>
      </c>
      <c r="AR12" s="91">
        <v>42</v>
      </c>
      <c r="AS12" s="156">
        <f t="shared" si="7"/>
        <v>85</v>
      </c>
      <c r="AT12" s="87">
        <v>47</v>
      </c>
      <c r="AU12" s="50">
        <f t="shared" si="8"/>
        <v>817</v>
      </c>
      <c r="AV12" s="50" t="s">
        <v>699</v>
      </c>
      <c r="AW12" s="188"/>
    </row>
    <row r="13" spans="1:49" s="53" customFormat="1" ht="129" customHeight="1">
      <c r="A13" s="48">
        <v>6</v>
      </c>
      <c r="B13" s="93">
        <v>190090101006</v>
      </c>
      <c r="C13" s="93">
        <v>190000100054</v>
      </c>
      <c r="D13" s="97" t="s">
        <v>45</v>
      </c>
      <c r="E13" s="97" t="s">
        <v>46</v>
      </c>
      <c r="F13" s="54"/>
      <c r="G13" s="90">
        <v>71</v>
      </c>
      <c r="H13" s="145">
        <v>47</v>
      </c>
      <c r="I13" s="87">
        <f t="shared" si="0"/>
        <v>118</v>
      </c>
      <c r="J13" s="145">
        <v>75</v>
      </c>
      <c r="K13" s="90">
        <v>65</v>
      </c>
      <c r="L13" s="87">
        <f t="shared" si="1"/>
        <v>140</v>
      </c>
      <c r="M13" s="90">
        <v>43</v>
      </c>
      <c r="N13" s="90">
        <v>31</v>
      </c>
      <c r="O13" s="87">
        <f>SUM(M13:N13)</f>
        <v>74</v>
      </c>
      <c r="P13" s="91"/>
      <c r="Q13" s="91"/>
      <c r="R13" s="87"/>
      <c r="S13" s="90"/>
      <c r="T13" s="91"/>
      <c r="U13" s="87"/>
      <c r="V13" s="91">
        <v>69</v>
      </c>
      <c r="W13" s="91">
        <v>51</v>
      </c>
      <c r="X13" s="87">
        <f>SUM(V13:W13)</f>
        <v>120</v>
      </c>
      <c r="Y13" s="91">
        <v>66</v>
      </c>
      <c r="Z13" s="91">
        <v>37</v>
      </c>
      <c r="AA13" s="87">
        <f t="shared" si="4"/>
        <v>103</v>
      </c>
      <c r="AB13" s="91"/>
      <c r="AC13" s="91"/>
      <c r="AD13" s="87"/>
      <c r="AE13" s="91"/>
      <c r="AF13" s="91"/>
      <c r="AG13" s="87"/>
      <c r="AH13" s="91"/>
      <c r="AI13" s="91"/>
      <c r="AJ13" s="87"/>
      <c r="AK13" s="91">
        <v>18</v>
      </c>
      <c r="AL13" s="91">
        <v>21</v>
      </c>
      <c r="AM13" s="87">
        <f t="shared" si="5"/>
        <v>39</v>
      </c>
      <c r="AN13" s="91">
        <v>20</v>
      </c>
      <c r="AO13" s="91">
        <v>23</v>
      </c>
      <c r="AP13" s="87">
        <f t="shared" si="6"/>
        <v>43</v>
      </c>
      <c r="AQ13" s="155">
        <v>48</v>
      </c>
      <c r="AR13" s="91">
        <v>47</v>
      </c>
      <c r="AS13" s="156">
        <f t="shared" si="7"/>
        <v>95</v>
      </c>
      <c r="AT13" s="87">
        <v>48</v>
      </c>
      <c r="AU13" s="50">
        <f t="shared" si="8"/>
        <v>732</v>
      </c>
      <c r="AV13" s="50" t="s">
        <v>699</v>
      </c>
      <c r="AW13" s="187"/>
    </row>
    <row r="14" spans="1:49" s="53" customFormat="1" ht="129" customHeight="1">
      <c r="A14" s="48">
        <v>7</v>
      </c>
      <c r="B14" s="93">
        <v>190090101007</v>
      </c>
      <c r="C14" s="93">
        <v>190000100055</v>
      </c>
      <c r="D14" s="97" t="s">
        <v>47</v>
      </c>
      <c r="E14" s="97" t="s">
        <v>48</v>
      </c>
      <c r="F14" s="54"/>
      <c r="G14" s="90">
        <v>84</v>
      </c>
      <c r="H14" s="145">
        <v>57</v>
      </c>
      <c r="I14" s="87">
        <f t="shared" si="0"/>
        <v>141</v>
      </c>
      <c r="J14" s="145">
        <v>70</v>
      </c>
      <c r="K14" s="90">
        <v>62</v>
      </c>
      <c r="L14" s="87">
        <f t="shared" si="1"/>
        <v>132</v>
      </c>
      <c r="M14" s="90">
        <v>57</v>
      </c>
      <c r="N14" s="90">
        <v>50</v>
      </c>
      <c r="O14" s="87">
        <f>SUM(M14:N14)</f>
        <v>107</v>
      </c>
      <c r="P14" s="91"/>
      <c r="Q14" s="91"/>
      <c r="R14" s="87"/>
      <c r="S14" s="90">
        <v>55</v>
      </c>
      <c r="T14" s="91">
        <v>45</v>
      </c>
      <c r="U14" s="87">
        <f t="shared" si="3"/>
        <v>100</v>
      </c>
      <c r="V14" s="91"/>
      <c r="W14" s="91"/>
      <c r="X14" s="87"/>
      <c r="Y14" s="91"/>
      <c r="Z14" s="91"/>
      <c r="AA14" s="87"/>
      <c r="AB14" s="91"/>
      <c r="AC14" s="91"/>
      <c r="AD14" s="87"/>
      <c r="AE14" s="91"/>
      <c r="AF14" s="91"/>
      <c r="AG14" s="87"/>
      <c r="AH14" s="91">
        <v>61</v>
      </c>
      <c r="AI14" s="91">
        <v>51</v>
      </c>
      <c r="AJ14" s="87">
        <f>SUM(AH14:AI14)</f>
        <v>112</v>
      </c>
      <c r="AK14" s="91">
        <v>19</v>
      </c>
      <c r="AL14" s="91">
        <v>20</v>
      </c>
      <c r="AM14" s="87">
        <f t="shared" si="5"/>
        <v>39</v>
      </c>
      <c r="AN14" s="91">
        <v>19</v>
      </c>
      <c r="AO14" s="91">
        <v>21</v>
      </c>
      <c r="AP14" s="87">
        <f t="shared" si="6"/>
        <v>40</v>
      </c>
      <c r="AQ14" s="155">
        <v>42</v>
      </c>
      <c r="AR14" s="91">
        <v>41</v>
      </c>
      <c r="AS14" s="156">
        <f t="shared" si="7"/>
        <v>83</v>
      </c>
      <c r="AT14" s="87">
        <v>47</v>
      </c>
      <c r="AU14" s="50">
        <f t="shared" si="8"/>
        <v>754</v>
      </c>
      <c r="AV14" s="50" t="s">
        <v>699</v>
      </c>
      <c r="AW14" s="188"/>
    </row>
    <row r="15" spans="1:49" s="53" customFormat="1" ht="129" customHeight="1">
      <c r="A15" s="48">
        <v>8</v>
      </c>
      <c r="B15" s="93">
        <v>190090101008</v>
      </c>
      <c r="C15" s="93">
        <v>190000100056</v>
      </c>
      <c r="D15" s="97" t="s">
        <v>49</v>
      </c>
      <c r="E15" s="97" t="s">
        <v>50</v>
      </c>
      <c r="F15" s="54"/>
      <c r="G15" s="90">
        <v>58</v>
      </c>
      <c r="H15" s="145">
        <v>50</v>
      </c>
      <c r="I15" s="87">
        <f t="shared" si="0"/>
        <v>108</v>
      </c>
      <c r="J15" s="145">
        <v>68</v>
      </c>
      <c r="K15" s="90">
        <v>58</v>
      </c>
      <c r="L15" s="87">
        <f t="shared" si="1"/>
        <v>126</v>
      </c>
      <c r="M15" s="90">
        <v>42</v>
      </c>
      <c r="N15" s="90">
        <v>43</v>
      </c>
      <c r="O15" s="87">
        <f>SUM(M15:N15)</f>
        <v>85</v>
      </c>
      <c r="P15" s="91"/>
      <c r="Q15" s="91"/>
      <c r="R15" s="87"/>
      <c r="S15" s="90">
        <v>50</v>
      </c>
      <c r="T15" s="91">
        <v>39</v>
      </c>
      <c r="U15" s="87">
        <f t="shared" si="3"/>
        <v>89</v>
      </c>
      <c r="V15" s="91"/>
      <c r="W15" s="91"/>
      <c r="X15" s="87"/>
      <c r="Y15" s="91"/>
      <c r="Z15" s="91"/>
      <c r="AA15" s="87"/>
      <c r="AB15" s="91"/>
      <c r="AC15" s="91"/>
      <c r="AD15" s="87"/>
      <c r="AE15" s="91"/>
      <c r="AF15" s="91"/>
      <c r="AG15" s="87"/>
      <c r="AH15" s="91">
        <v>45</v>
      </c>
      <c r="AI15" s="91">
        <v>46</v>
      </c>
      <c r="AJ15" s="87">
        <f>SUM(AH15:AI15)</f>
        <v>91</v>
      </c>
      <c r="AK15" s="91">
        <v>22</v>
      </c>
      <c r="AL15" s="91">
        <v>19</v>
      </c>
      <c r="AM15" s="87">
        <f t="shared" si="5"/>
        <v>41</v>
      </c>
      <c r="AN15" s="91">
        <v>18</v>
      </c>
      <c r="AO15" s="91">
        <v>17</v>
      </c>
      <c r="AP15" s="87">
        <f t="shared" si="6"/>
        <v>35</v>
      </c>
      <c r="AQ15" s="155">
        <v>43</v>
      </c>
      <c r="AR15" s="91">
        <v>40</v>
      </c>
      <c r="AS15" s="156">
        <f t="shared" si="7"/>
        <v>83</v>
      </c>
      <c r="AT15" s="87">
        <v>48</v>
      </c>
      <c r="AU15" s="50">
        <f t="shared" si="8"/>
        <v>658</v>
      </c>
      <c r="AV15" s="50" t="s">
        <v>699</v>
      </c>
      <c r="AW15" s="188"/>
    </row>
    <row r="16" spans="1:49" s="53" customFormat="1" ht="129" customHeight="1">
      <c r="A16" s="48">
        <v>9</v>
      </c>
      <c r="B16" s="93">
        <v>190090101009</v>
      </c>
      <c r="C16" s="93">
        <v>190000100057</v>
      </c>
      <c r="D16" s="97" t="s">
        <v>51</v>
      </c>
      <c r="E16" s="97" t="s">
        <v>52</v>
      </c>
      <c r="F16" s="54"/>
      <c r="G16" s="90">
        <v>88</v>
      </c>
      <c r="H16" s="145">
        <v>68</v>
      </c>
      <c r="I16" s="87">
        <f t="shared" si="0"/>
        <v>156</v>
      </c>
      <c r="J16" s="145">
        <v>90</v>
      </c>
      <c r="K16" s="90">
        <v>65</v>
      </c>
      <c r="L16" s="87">
        <f t="shared" si="1"/>
        <v>155</v>
      </c>
      <c r="M16" s="90"/>
      <c r="N16" s="90"/>
      <c r="O16" s="87"/>
      <c r="P16" s="91">
        <v>68</v>
      </c>
      <c r="Q16" s="91">
        <v>49</v>
      </c>
      <c r="R16" s="87">
        <f t="shared" si="2"/>
        <v>117</v>
      </c>
      <c r="S16" s="90">
        <v>74</v>
      </c>
      <c r="T16" s="91">
        <v>47</v>
      </c>
      <c r="U16" s="87">
        <f t="shared" si="3"/>
        <v>121</v>
      </c>
      <c r="V16" s="91"/>
      <c r="W16" s="91"/>
      <c r="X16" s="87"/>
      <c r="Y16" s="91">
        <v>78</v>
      </c>
      <c r="Z16" s="91">
        <v>45</v>
      </c>
      <c r="AA16" s="87">
        <f t="shared" si="4"/>
        <v>123</v>
      </c>
      <c r="AB16" s="91"/>
      <c r="AC16" s="91"/>
      <c r="AD16" s="87"/>
      <c r="AE16" s="91"/>
      <c r="AF16" s="91"/>
      <c r="AG16" s="87"/>
      <c r="AH16" s="91"/>
      <c r="AI16" s="91"/>
      <c r="AJ16" s="87"/>
      <c r="AK16" s="91">
        <v>24</v>
      </c>
      <c r="AL16" s="91">
        <v>19</v>
      </c>
      <c r="AM16" s="87">
        <f t="shared" si="5"/>
        <v>43</v>
      </c>
      <c r="AN16" s="91">
        <v>21</v>
      </c>
      <c r="AO16" s="91">
        <v>16</v>
      </c>
      <c r="AP16" s="87">
        <f t="shared" si="6"/>
        <v>37</v>
      </c>
      <c r="AQ16" s="155">
        <v>45</v>
      </c>
      <c r="AR16" s="91">
        <v>42</v>
      </c>
      <c r="AS16" s="156">
        <f t="shared" si="7"/>
        <v>87</v>
      </c>
      <c r="AT16" s="87">
        <v>47</v>
      </c>
      <c r="AU16" s="50">
        <f t="shared" si="8"/>
        <v>839</v>
      </c>
      <c r="AV16" s="50" t="s">
        <v>699</v>
      </c>
      <c r="AW16" s="188"/>
    </row>
    <row r="17" spans="1:49" s="53" customFormat="1" ht="129" customHeight="1">
      <c r="A17" s="48">
        <v>10</v>
      </c>
      <c r="B17" s="93">
        <v>190090101011</v>
      </c>
      <c r="C17" s="93">
        <v>190000100059</v>
      </c>
      <c r="D17" s="97" t="s">
        <v>53</v>
      </c>
      <c r="E17" s="97" t="s">
        <v>54</v>
      </c>
      <c r="F17" s="54"/>
      <c r="G17" s="90">
        <v>41</v>
      </c>
      <c r="H17" s="145">
        <v>46</v>
      </c>
      <c r="I17" s="87">
        <f t="shared" si="0"/>
        <v>87</v>
      </c>
      <c r="J17" s="145">
        <v>60</v>
      </c>
      <c r="K17" s="90">
        <v>56</v>
      </c>
      <c r="L17" s="87">
        <f t="shared" si="1"/>
        <v>116</v>
      </c>
      <c r="M17" s="90"/>
      <c r="N17" s="90"/>
      <c r="O17" s="87"/>
      <c r="P17" s="91">
        <v>18</v>
      </c>
      <c r="Q17" s="91">
        <v>27</v>
      </c>
      <c r="R17" s="87">
        <f t="shared" si="2"/>
        <v>45</v>
      </c>
      <c r="S17" s="90">
        <v>37</v>
      </c>
      <c r="T17" s="91">
        <v>40</v>
      </c>
      <c r="U17" s="87">
        <f t="shared" si="3"/>
        <v>77</v>
      </c>
      <c r="V17" s="91"/>
      <c r="W17" s="91"/>
      <c r="X17" s="87"/>
      <c r="Y17" s="91"/>
      <c r="Z17" s="91"/>
      <c r="AA17" s="87"/>
      <c r="AB17" s="91"/>
      <c r="AC17" s="91"/>
      <c r="AD17" s="87"/>
      <c r="AE17" s="91"/>
      <c r="AF17" s="91"/>
      <c r="AG17" s="87"/>
      <c r="AH17" s="91" t="s">
        <v>697</v>
      </c>
      <c r="AI17" s="91">
        <v>35</v>
      </c>
      <c r="AJ17" s="87">
        <f>SUM(AH17:AI17)</f>
        <v>35</v>
      </c>
      <c r="AK17" s="91">
        <v>19</v>
      </c>
      <c r="AL17" s="91">
        <v>17</v>
      </c>
      <c r="AM17" s="87">
        <f t="shared" si="5"/>
        <v>36</v>
      </c>
      <c r="AN17" s="91">
        <v>17</v>
      </c>
      <c r="AO17" s="91">
        <v>15</v>
      </c>
      <c r="AP17" s="87">
        <f t="shared" si="6"/>
        <v>32</v>
      </c>
      <c r="AQ17" s="155">
        <v>43</v>
      </c>
      <c r="AR17" s="91">
        <v>41</v>
      </c>
      <c r="AS17" s="156">
        <f t="shared" si="7"/>
        <v>84</v>
      </c>
      <c r="AT17" s="87">
        <v>48</v>
      </c>
      <c r="AU17" s="50">
        <f t="shared" si="8"/>
        <v>512</v>
      </c>
      <c r="AV17" s="133" t="s">
        <v>700</v>
      </c>
      <c r="AW17" s="187" t="s">
        <v>761</v>
      </c>
    </row>
    <row r="18" spans="1:49" s="53" customFormat="1" ht="129" customHeight="1">
      <c r="A18" s="48">
        <v>11</v>
      </c>
      <c r="B18" s="93">
        <v>190090101012</v>
      </c>
      <c r="C18" s="93">
        <v>190000100060</v>
      </c>
      <c r="D18" s="97" t="s">
        <v>55</v>
      </c>
      <c r="E18" s="97" t="s">
        <v>650</v>
      </c>
      <c r="F18" s="54"/>
      <c r="G18" s="90">
        <v>95</v>
      </c>
      <c r="H18" s="145">
        <v>73</v>
      </c>
      <c r="I18" s="87">
        <f t="shared" si="0"/>
        <v>168</v>
      </c>
      <c r="J18" s="145">
        <v>100</v>
      </c>
      <c r="K18" s="90">
        <v>72</v>
      </c>
      <c r="L18" s="87">
        <f t="shared" si="1"/>
        <v>172</v>
      </c>
      <c r="M18" s="90"/>
      <c r="N18" s="90"/>
      <c r="O18" s="87"/>
      <c r="P18" s="91">
        <v>69</v>
      </c>
      <c r="Q18" s="91">
        <v>43</v>
      </c>
      <c r="R18" s="87">
        <f t="shared" si="2"/>
        <v>112</v>
      </c>
      <c r="S18" s="90">
        <v>74</v>
      </c>
      <c r="T18" s="91">
        <v>54</v>
      </c>
      <c r="U18" s="87">
        <f t="shared" si="3"/>
        <v>128</v>
      </c>
      <c r="V18" s="91"/>
      <c r="W18" s="91"/>
      <c r="X18" s="87"/>
      <c r="Y18" s="91">
        <v>65</v>
      </c>
      <c r="Z18" s="91">
        <v>38</v>
      </c>
      <c r="AA18" s="87">
        <f t="shared" si="4"/>
        <v>103</v>
      </c>
      <c r="AB18" s="91"/>
      <c r="AC18" s="91"/>
      <c r="AD18" s="87"/>
      <c r="AE18" s="91"/>
      <c r="AF18" s="91"/>
      <c r="AG18" s="87"/>
      <c r="AH18" s="91"/>
      <c r="AI18" s="91"/>
      <c r="AJ18" s="87"/>
      <c r="AK18" s="91">
        <v>18</v>
      </c>
      <c r="AL18" s="91">
        <v>21</v>
      </c>
      <c r="AM18" s="87">
        <f t="shared" si="5"/>
        <v>39</v>
      </c>
      <c r="AN18" s="91">
        <v>20</v>
      </c>
      <c r="AO18" s="91">
        <v>22</v>
      </c>
      <c r="AP18" s="87">
        <f t="shared" si="6"/>
        <v>42</v>
      </c>
      <c r="AQ18" s="155">
        <v>43</v>
      </c>
      <c r="AR18" s="91">
        <v>44</v>
      </c>
      <c r="AS18" s="156">
        <f t="shared" si="7"/>
        <v>87</v>
      </c>
      <c r="AT18" s="87">
        <v>47</v>
      </c>
      <c r="AU18" s="50">
        <f t="shared" si="8"/>
        <v>851</v>
      </c>
      <c r="AV18" s="50" t="s">
        <v>699</v>
      </c>
      <c r="AW18" s="187"/>
    </row>
    <row r="19" spans="1:49" s="53" customFormat="1" ht="129" customHeight="1">
      <c r="A19" s="48">
        <v>12</v>
      </c>
      <c r="B19" s="93">
        <v>190090101013</v>
      </c>
      <c r="C19" s="93">
        <v>190000100061</v>
      </c>
      <c r="D19" s="97" t="s">
        <v>56</v>
      </c>
      <c r="E19" s="97" t="s">
        <v>57</v>
      </c>
      <c r="F19" s="54"/>
      <c r="G19" s="90">
        <v>56</v>
      </c>
      <c r="H19" s="145">
        <v>56</v>
      </c>
      <c r="I19" s="87">
        <f t="shared" si="0"/>
        <v>112</v>
      </c>
      <c r="J19" s="145">
        <v>85</v>
      </c>
      <c r="K19" s="90">
        <v>60</v>
      </c>
      <c r="L19" s="87">
        <f t="shared" si="1"/>
        <v>145</v>
      </c>
      <c r="M19" s="90"/>
      <c r="N19" s="90"/>
      <c r="O19" s="87"/>
      <c r="P19" s="91">
        <v>45</v>
      </c>
      <c r="Q19" s="91">
        <v>35</v>
      </c>
      <c r="R19" s="87">
        <f t="shared" si="2"/>
        <v>80</v>
      </c>
      <c r="S19" s="90">
        <v>66</v>
      </c>
      <c r="T19" s="91">
        <v>44</v>
      </c>
      <c r="U19" s="87">
        <f t="shared" si="3"/>
        <v>110</v>
      </c>
      <c r="V19" s="91"/>
      <c r="W19" s="91"/>
      <c r="X19" s="87"/>
      <c r="Y19" s="91">
        <v>70</v>
      </c>
      <c r="Z19" s="91">
        <v>41</v>
      </c>
      <c r="AA19" s="87">
        <f t="shared" si="4"/>
        <v>111</v>
      </c>
      <c r="AB19" s="91"/>
      <c r="AC19" s="91"/>
      <c r="AD19" s="87"/>
      <c r="AE19" s="91"/>
      <c r="AF19" s="91"/>
      <c r="AG19" s="87"/>
      <c r="AH19" s="91"/>
      <c r="AI19" s="91"/>
      <c r="AJ19" s="87"/>
      <c r="AK19" s="91">
        <v>19</v>
      </c>
      <c r="AL19" s="91">
        <v>19</v>
      </c>
      <c r="AM19" s="87">
        <f t="shared" si="5"/>
        <v>38</v>
      </c>
      <c r="AN19" s="91">
        <v>19</v>
      </c>
      <c r="AO19" s="91">
        <v>20</v>
      </c>
      <c r="AP19" s="87">
        <f t="shared" si="6"/>
        <v>39</v>
      </c>
      <c r="AQ19" s="155">
        <v>45</v>
      </c>
      <c r="AR19" s="91">
        <v>43</v>
      </c>
      <c r="AS19" s="156">
        <f t="shared" si="7"/>
        <v>88</v>
      </c>
      <c r="AT19" s="87">
        <v>48</v>
      </c>
      <c r="AU19" s="50">
        <f t="shared" si="8"/>
        <v>723</v>
      </c>
      <c r="AV19" s="50" t="s">
        <v>699</v>
      </c>
      <c r="AW19" s="188"/>
    </row>
    <row r="20" spans="1:49" s="53" customFormat="1" ht="129" customHeight="1">
      <c r="A20" s="48">
        <v>13</v>
      </c>
      <c r="B20" s="93">
        <v>190090101014</v>
      </c>
      <c r="C20" s="93">
        <v>190000100062</v>
      </c>
      <c r="D20" s="97" t="s">
        <v>58</v>
      </c>
      <c r="E20" s="97" t="s">
        <v>59</v>
      </c>
      <c r="F20" s="54"/>
      <c r="G20" s="90">
        <v>51</v>
      </c>
      <c r="H20" s="145">
        <v>56</v>
      </c>
      <c r="I20" s="87">
        <f t="shared" si="0"/>
        <v>107</v>
      </c>
      <c r="J20" s="145">
        <v>48</v>
      </c>
      <c r="K20" s="90">
        <v>59</v>
      </c>
      <c r="L20" s="87">
        <f t="shared" si="1"/>
        <v>107</v>
      </c>
      <c r="M20" s="90"/>
      <c r="N20" s="90"/>
      <c r="O20" s="87"/>
      <c r="P20" s="91">
        <v>39</v>
      </c>
      <c r="Q20" s="91">
        <v>36</v>
      </c>
      <c r="R20" s="87">
        <f t="shared" si="2"/>
        <v>75</v>
      </c>
      <c r="S20" s="90">
        <v>50</v>
      </c>
      <c r="T20" s="91">
        <v>45</v>
      </c>
      <c r="U20" s="87">
        <f t="shared" si="3"/>
        <v>95</v>
      </c>
      <c r="V20" s="91"/>
      <c r="W20" s="91"/>
      <c r="X20" s="87"/>
      <c r="Y20" s="91">
        <v>65</v>
      </c>
      <c r="Z20" s="91">
        <v>42</v>
      </c>
      <c r="AA20" s="87">
        <f t="shared" si="4"/>
        <v>107</v>
      </c>
      <c r="AB20" s="91"/>
      <c r="AC20" s="91"/>
      <c r="AD20" s="87"/>
      <c r="AE20" s="91"/>
      <c r="AF20" s="91"/>
      <c r="AG20" s="87"/>
      <c r="AH20" s="91"/>
      <c r="AI20" s="91"/>
      <c r="AJ20" s="87"/>
      <c r="AK20" s="91">
        <v>18</v>
      </c>
      <c r="AL20" s="91">
        <v>20</v>
      </c>
      <c r="AM20" s="87">
        <f t="shared" si="5"/>
        <v>38</v>
      </c>
      <c r="AN20" s="91">
        <v>21</v>
      </c>
      <c r="AO20" s="91">
        <v>21</v>
      </c>
      <c r="AP20" s="87">
        <f t="shared" si="6"/>
        <v>42</v>
      </c>
      <c r="AQ20" s="155">
        <v>48</v>
      </c>
      <c r="AR20" s="91">
        <v>47</v>
      </c>
      <c r="AS20" s="156">
        <f t="shared" si="7"/>
        <v>95</v>
      </c>
      <c r="AT20" s="87">
        <v>47</v>
      </c>
      <c r="AU20" s="50">
        <f t="shared" si="8"/>
        <v>666</v>
      </c>
      <c r="AV20" s="50" t="s">
        <v>699</v>
      </c>
      <c r="AW20" s="188"/>
    </row>
    <row r="21" spans="1:49" s="53" customFormat="1" ht="129" customHeight="1">
      <c r="A21" s="48">
        <v>14</v>
      </c>
      <c r="B21" s="93">
        <v>190090101015</v>
      </c>
      <c r="C21" s="93">
        <v>190000100063</v>
      </c>
      <c r="D21" s="97" t="s">
        <v>60</v>
      </c>
      <c r="E21" s="97" t="s">
        <v>61</v>
      </c>
      <c r="F21" s="54"/>
      <c r="G21" s="90">
        <v>76</v>
      </c>
      <c r="H21" s="145">
        <v>50</v>
      </c>
      <c r="I21" s="87">
        <f t="shared" si="0"/>
        <v>126</v>
      </c>
      <c r="J21" s="145">
        <v>64</v>
      </c>
      <c r="K21" s="90">
        <v>61</v>
      </c>
      <c r="L21" s="87">
        <f t="shared" si="1"/>
        <v>125</v>
      </c>
      <c r="M21" s="90"/>
      <c r="N21" s="90"/>
      <c r="O21" s="87"/>
      <c r="P21" s="91">
        <v>59</v>
      </c>
      <c r="Q21" s="91">
        <v>38</v>
      </c>
      <c r="R21" s="87">
        <f t="shared" si="2"/>
        <v>97</v>
      </c>
      <c r="S21" s="90">
        <v>69</v>
      </c>
      <c r="T21" s="91">
        <v>51</v>
      </c>
      <c r="U21" s="87">
        <f t="shared" si="3"/>
        <v>120</v>
      </c>
      <c r="V21" s="91"/>
      <c r="W21" s="91"/>
      <c r="X21" s="87"/>
      <c r="Y21" s="91">
        <v>33</v>
      </c>
      <c r="Z21" s="91">
        <v>41</v>
      </c>
      <c r="AA21" s="87">
        <f t="shared" si="4"/>
        <v>74</v>
      </c>
      <c r="AB21" s="91"/>
      <c r="AC21" s="91"/>
      <c r="AD21" s="87"/>
      <c r="AE21" s="91"/>
      <c r="AF21" s="91"/>
      <c r="AG21" s="87"/>
      <c r="AH21" s="91"/>
      <c r="AI21" s="91"/>
      <c r="AJ21" s="87"/>
      <c r="AK21" s="91">
        <v>16</v>
      </c>
      <c r="AL21" s="91">
        <v>19</v>
      </c>
      <c r="AM21" s="87">
        <f t="shared" si="5"/>
        <v>35</v>
      </c>
      <c r="AN21" s="91">
        <v>20</v>
      </c>
      <c r="AO21" s="91">
        <v>20</v>
      </c>
      <c r="AP21" s="87">
        <f t="shared" si="6"/>
        <v>40</v>
      </c>
      <c r="AQ21" s="155">
        <v>42</v>
      </c>
      <c r="AR21" s="91">
        <v>40</v>
      </c>
      <c r="AS21" s="156">
        <f t="shared" si="7"/>
        <v>82</v>
      </c>
      <c r="AT21" s="87">
        <v>49</v>
      </c>
      <c r="AU21" s="50">
        <f t="shared" si="8"/>
        <v>699</v>
      </c>
      <c r="AV21" s="50" t="s">
        <v>699</v>
      </c>
      <c r="AW21" s="188"/>
    </row>
    <row r="22" spans="1:49" s="53" customFormat="1" ht="129" customHeight="1">
      <c r="A22" s="48">
        <v>15</v>
      </c>
      <c r="B22" s="93">
        <v>190090101016</v>
      </c>
      <c r="C22" s="93">
        <v>190000100064</v>
      </c>
      <c r="D22" s="97" t="s">
        <v>62</v>
      </c>
      <c r="E22" s="97" t="s">
        <v>63</v>
      </c>
      <c r="F22" s="54"/>
      <c r="G22" s="90">
        <v>20</v>
      </c>
      <c r="H22" s="145">
        <v>50</v>
      </c>
      <c r="I22" s="87">
        <f t="shared" si="0"/>
        <v>70</v>
      </c>
      <c r="J22" s="145">
        <v>73</v>
      </c>
      <c r="K22" s="90">
        <v>65</v>
      </c>
      <c r="L22" s="87">
        <f t="shared" si="1"/>
        <v>138</v>
      </c>
      <c r="M22" s="90"/>
      <c r="N22" s="90"/>
      <c r="O22" s="87"/>
      <c r="P22" s="91">
        <v>38</v>
      </c>
      <c r="Q22" s="91">
        <v>31</v>
      </c>
      <c r="R22" s="87">
        <f t="shared" si="2"/>
        <v>69</v>
      </c>
      <c r="S22" s="90">
        <v>67</v>
      </c>
      <c r="T22" s="91">
        <v>42</v>
      </c>
      <c r="U22" s="87">
        <f t="shared" si="3"/>
        <v>109</v>
      </c>
      <c r="V22" s="91"/>
      <c r="W22" s="91"/>
      <c r="X22" s="87"/>
      <c r="Y22" s="91">
        <v>55</v>
      </c>
      <c r="Z22" s="91">
        <v>34</v>
      </c>
      <c r="AA22" s="87">
        <f t="shared" si="4"/>
        <v>89</v>
      </c>
      <c r="AB22" s="91"/>
      <c r="AC22" s="91"/>
      <c r="AD22" s="87"/>
      <c r="AE22" s="91"/>
      <c r="AF22" s="91"/>
      <c r="AG22" s="87"/>
      <c r="AH22" s="91"/>
      <c r="AI22" s="91"/>
      <c r="AJ22" s="87"/>
      <c r="AK22" s="91">
        <v>16</v>
      </c>
      <c r="AL22" s="91">
        <v>19</v>
      </c>
      <c r="AM22" s="87">
        <f t="shared" si="5"/>
        <v>35</v>
      </c>
      <c r="AN22" s="91">
        <v>18</v>
      </c>
      <c r="AO22" s="91">
        <v>21</v>
      </c>
      <c r="AP22" s="87">
        <f t="shared" si="6"/>
        <v>39</v>
      </c>
      <c r="AQ22" s="155">
        <v>42</v>
      </c>
      <c r="AR22" s="91">
        <v>40</v>
      </c>
      <c r="AS22" s="156">
        <f t="shared" si="7"/>
        <v>82</v>
      </c>
      <c r="AT22" s="87">
        <v>49</v>
      </c>
      <c r="AU22" s="50">
        <f t="shared" si="8"/>
        <v>631</v>
      </c>
      <c r="AV22" s="133" t="s">
        <v>700</v>
      </c>
      <c r="AW22" s="187" t="s">
        <v>735</v>
      </c>
    </row>
    <row r="23" spans="1:49" s="53" customFormat="1" ht="129" customHeight="1">
      <c r="A23" s="48">
        <v>16</v>
      </c>
      <c r="B23" s="93">
        <v>190090101017</v>
      </c>
      <c r="C23" s="93">
        <v>190000100065</v>
      </c>
      <c r="D23" s="97" t="s">
        <v>64</v>
      </c>
      <c r="E23" s="97" t="s">
        <v>65</v>
      </c>
      <c r="F23" s="54"/>
      <c r="G23" s="90">
        <v>48</v>
      </c>
      <c r="H23" s="145">
        <v>47</v>
      </c>
      <c r="I23" s="87">
        <f t="shared" si="0"/>
        <v>95</v>
      </c>
      <c r="J23" s="145">
        <v>64</v>
      </c>
      <c r="K23" s="90">
        <v>62</v>
      </c>
      <c r="L23" s="87">
        <f t="shared" si="1"/>
        <v>126</v>
      </c>
      <c r="M23" s="90"/>
      <c r="N23" s="90"/>
      <c r="O23" s="87"/>
      <c r="P23" s="91">
        <v>41</v>
      </c>
      <c r="Q23" s="91">
        <v>37</v>
      </c>
      <c r="R23" s="87">
        <f t="shared" si="2"/>
        <v>78</v>
      </c>
      <c r="S23" s="90">
        <v>65</v>
      </c>
      <c r="T23" s="91">
        <v>41</v>
      </c>
      <c r="U23" s="87">
        <f t="shared" si="3"/>
        <v>106</v>
      </c>
      <c r="V23" s="91"/>
      <c r="W23" s="91"/>
      <c r="X23" s="87"/>
      <c r="Y23" s="91">
        <v>52</v>
      </c>
      <c r="Z23" s="91">
        <v>33</v>
      </c>
      <c r="AA23" s="87">
        <f t="shared" si="4"/>
        <v>85</v>
      </c>
      <c r="AB23" s="91"/>
      <c r="AC23" s="91"/>
      <c r="AD23" s="87"/>
      <c r="AE23" s="91"/>
      <c r="AF23" s="91"/>
      <c r="AG23" s="87"/>
      <c r="AH23" s="91"/>
      <c r="AI23" s="91"/>
      <c r="AJ23" s="87"/>
      <c r="AK23" s="91">
        <v>19</v>
      </c>
      <c r="AL23" s="91">
        <v>19</v>
      </c>
      <c r="AM23" s="87">
        <f t="shared" si="5"/>
        <v>38</v>
      </c>
      <c r="AN23" s="91">
        <v>17</v>
      </c>
      <c r="AO23" s="91">
        <v>20</v>
      </c>
      <c r="AP23" s="87">
        <f t="shared" si="6"/>
        <v>37</v>
      </c>
      <c r="AQ23" s="155">
        <v>45</v>
      </c>
      <c r="AR23" s="91">
        <v>40</v>
      </c>
      <c r="AS23" s="156">
        <f t="shared" si="7"/>
        <v>85</v>
      </c>
      <c r="AT23" s="87">
        <v>48</v>
      </c>
      <c r="AU23" s="50">
        <f t="shared" si="8"/>
        <v>650</v>
      </c>
      <c r="AV23" s="50" t="s">
        <v>699</v>
      </c>
      <c r="AW23" s="188"/>
    </row>
    <row r="24" spans="1:49" s="53" customFormat="1" ht="129" customHeight="1">
      <c r="A24" s="48">
        <v>17</v>
      </c>
      <c r="B24" s="93">
        <v>190090101018</v>
      </c>
      <c r="C24" s="93">
        <v>190000100066</v>
      </c>
      <c r="D24" s="97" t="s">
        <v>66</v>
      </c>
      <c r="E24" s="97" t="s">
        <v>67</v>
      </c>
      <c r="F24" s="54"/>
      <c r="G24" s="90">
        <v>98</v>
      </c>
      <c r="H24" s="145">
        <v>67</v>
      </c>
      <c r="I24" s="87">
        <f t="shared" si="0"/>
        <v>165</v>
      </c>
      <c r="J24" s="145">
        <v>85</v>
      </c>
      <c r="K24" s="90">
        <v>67</v>
      </c>
      <c r="L24" s="87">
        <f t="shared" si="1"/>
        <v>152</v>
      </c>
      <c r="M24" s="90"/>
      <c r="N24" s="90"/>
      <c r="O24" s="87"/>
      <c r="P24" s="91">
        <v>50</v>
      </c>
      <c r="Q24" s="91">
        <v>42</v>
      </c>
      <c r="R24" s="87">
        <f t="shared" si="2"/>
        <v>92</v>
      </c>
      <c r="S24" s="90">
        <v>61</v>
      </c>
      <c r="T24" s="91">
        <v>45</v>
      </c>
      <c r="U24" s="87">
        <f t="shared" si="3"/>
        <v>106</v>
      </c>
      <c r="V24" s="91"/>
      <c r="W24" s="91"/>
      <c r="X24" s="87"/>
      <c r="Y24" s="91"/>
      <c r="Z24" s="91"/>
      <c r="AA24" s="87"/>
      <c r="AB24" s="91"/>
      <c r="AC24" s="91"/>
      <c r="AD24" s="87"/>
      <c r="AE24" s="91"/>
      <c r="AF24" s="91"/>
      <c r="AG24" s="87"/>
      <c r="AH24" s="91">
        <v>58</v>
      </c>
      <c r="AI24" s="91">
        <v>41</v>
      </c>
      <c r="AJ24" s="87">
        <f>SUM(AH24:AI24)</f>
        <v>99</v>
      </c>
      <c r="AK24" s="91">
        <v>20</v>
      </c>
      <c r="AL24" s="91">
        <v>20</v>
      </c>
      <c r="AM24" s="87">
        <f t="shared" si="5"/>
        <v>40</v>
      </c>
      <c r="AN24" s="91">
        <v>18</v>
      </c>
      <c r="AO24" s="91">
        <v>21</v>
      </c>
      <c r="AP24" s="87">
        <f t="shared" si="6"/>
        <v>39</v>
      </c>
      <c r="AQ24" s="155">
        <v>42</v>
      </c>
      <c r="AR24" s="91">
        <v>41</v>
      </c>
      <c r="AS24" s="156">
        <f t="shared" si="7"/>
        <v>83</v>
      </c>
      <c r="AT24" s="87">
        <v>47</v>
      </c>
      <c r="AU24" s="50">
        <f t="shared" si="8"/>
        <v>776</v>
      </c>
      <c r="AV24" s="50" t="s">
        <v>699</v>
      </c>
      <c r="AW24" s="188"/>
    </row>
    <row r="25" spans="1:49" s="53" customFormat="1" ht="129" customHeight="1">
      <c r="A25" s="48">
        <v>18</v>
      </c>
      <c r="B25" s="93">
        <v>190090101019</v>
      </c>
      <c r="C25" s="93">
        <v>190000100067</v>
      </c>
      <c r="D25" s="97" t="s">
        <v>68</v>
      </c>
      <c r="E25" s="97" t="s">
        <v>69</v>
      </c>
      <c r="F25" s="54"/>
      <c r="G25" s="90">
        <v>94</v>
      </c>
      <c r="H25" s="145">
        <v>73</v>
      </c>
      <c r="I25" s="87">
        <f t="shared" si="0"/>
        <v>167</v>
      </c>
      <c r="J25" s="145">
        <v>97</v>
      </c>
      <c r="K25" s="90">
        <v>73</v>
      </c>
      <c r="L25" s="87">
        <f t="shared" si="1"/>
        <v>170</v>
      </c>
      <c r="M25" s="90"/>
      <c r="N25" s="90"/>
      <c r="O25" s="87"/>
      <c r="P25" s="91">
        <v>80</v>
      </c>
      <c r="Q25" s="91">
        <v>51</v>
      </c>
      <c r="R25" s="87">
        <f t="shared" si="2"/>
        <v>131</v>
      </c>
      <c r="S25" s="90">
        <v>83</v>
      </c>
      <c r="T25" s="91">
        <v>54</v>
      </c>
      <c r="U25" s="87">
        <f t="shared" si="3"/>
        <v>137</v>
      </c>
      <c r="V25" s="91"/>
      <c r="W25" s="91"/>
      <c r="X25" s="87"/>
      <c r="Y25" s="91">
        <v>76</v>
      </c>
      <c r="Z25" s="91">
        <v>56</v>
      </c>
      <c r="AA25" s="87">
        <f t="shared" si="4"/>
        <v>132</v>
      </c>
      <c r="AB25" s="91"/>
      <c r="AC25" s="91"/>
      <c r="AD25" s="87"/>
      <c r="AE25" s="91"/>
      <c r="AF25" s="91"/>
      <c r="AG25" s="87"/>
      <c r="AH25" s="91"/>
      <c r="AI25" s="91"/>
      <c r="AJ25" s="87"/>
      <c r="AK25" s="91">
        <v>22</v>
      </c>
      <c r="AL25" s="91">
        <v>23</v>
      </c>
      <c r="AM25" s="87">
        <f t="shared" si="5"/>
        <v>45</v>
      </c>
      <c r="AN25" s="91">
        <v>23</v>
      </c>
      <c r="AO25" s="91">
        <v>23</v>
      </c>
      <c r="AP25" s="87">
        <f t="shared" si="6"/>
        <v>46</v>
      </c>
      <c r="AQ25" s="155">
        <v>45</v>
      </c>
      <c r="AR25" s="91">
        <v>42</v>
      </c>
      <c r="AS25" s="156">
        <f t="shared" si="7"/>
        <v>87</v>
      </c>
      <c r="AT25" s="87">
        <v>48</v>
      </c>
      <c r="AU25" s="50">
        <f t="shared" si="8"/>
        <v>915</v>
      </c>
      <c r="AV25" s="50" t="s">
        <v>699</v>
      </c>
      <c r="AW25" s="188"/>
    </row>
    <row r="26" spans="1:49" s="53" customFormat="1" ht="129" customHeight="1">
      <c r="A26" s="48">
        <v>19</v>
      </c>
      <c r="B26" s="93">
        <v>190090101020</v>
      </c>
      <c r="C26" s="93">
        <v>190000100068</v>
      </c>
      <c r="D26" s="97" t="s">
        <v>70</v>
      </c>
      <c r="E26" s="97" t="s">
        <v>71</v>
      </c>
      <c r="F26" s="54"/>
      <c r="G26" s="90">
        <v>68</v>
      </c>
      <c r="H26" s="145">
        <v>52</v>
      </c>
      <c r="I26" s="87">
        <f t="shared" si="0"/>
        <v>120</v>
      </c>
      <c r="J26" s="145">
        <v>70</v>
      </c>
      <c r="K26" s="90">
        <v>58</v>
      </c>
      <c r="L26" s="87">
        <f t="shared" si="1"/>
        <v>128</v>
      </c>
      <c r="M26" s="90"/>
      <c r="N26" s="90"/>
      <c r="O26" s="87"/>
      <c r="P26" s="91">
        <v>69</v>
      </c>
      <c r="Q26" s="91">
        <v>43</v>
      </c>
      <c r="R26" s="87">
        <f t="shared" si="2"/>
        <v>112</v>
      </c>
      <c r="S26" s="90">
        <v>74</v>
      </c>
      <c r="T26" s="91">
        <v>45</v>
      </c>
      <c r="U26" s="87">
        <f t="shared" si="3"/>
        <v>119</v>
      </c>
      <c r="V26" s="91"/>
      <c r="W26" s="91"/>
      <c r="X26" s="87"/>
      <c r="Y26" s="91"/>
      <c r="Z26" s="91"/>
      <c r="AA26" s="87"/>
      <c r="AB26" s="91"/>
      <c r="AC26" s="91"/>
      <c r="AD26" s="87"/>
      <c r="AE26" s="91"/>
      <c r="AF26" s="91"/>
      <c r="AG26" s="87"/>
      <c r="AH26" s="91">
        <v>7</v>
      </c>
      <c r="AI26" s="91">
        <v>38</v>
      </c>
      <c r="AJ26" s="87">
        <f>SUM(AH26:AI26)</f>
        <v>45</v>
      </c>
      <c r="AK26" s="91">
        <v>18</v>
      </c>
      <c r="AL26" s="91">
        <v>20</v>
      </c>
      <c r="AM26" s="87">
        <f t="shared" si="5"/>
        <v>38</v>
      </c>
      <c r="AN26" s="91">
        <v>20</v>
      </c>
      <c r="AO26" s="91">
        <v>19</v>
      </c>
      <c r="AP26" s="87">
        <f t="shared" si="6"/>
        <v>39</v>
      </c>
      <c r="AQ26" s="155">
        <v>48</v>
      </c>
      <c r="AR26" s="91">
        <v>47</v>
      </c>
      <c r="AS26" s="156">
        <f t="shared" si="7"/>
        <v>95</v>
      </c>
      <c r="AT26" s="87">
        <v>49</v>
      </c>
      <c r="AU26" s="50">
        <f t="shared" si="8"/>
        <v>696</v>
      </c>
      <c r="AV26" s="133" t="s">
        <v>700</v>
      </c>
      <c r="AW26" s="187" t="s">
        <v>739</v>
      </c>
    </row>
    <row r="27" spans="1:49" s="53" customFormat="1" ht="129" customHeight="1">
      <c r="A27" s="48">
        <v>20</v>
      </c>
      <c r="B27" s="93">
        <v>190090101021</v>
      </c>
      <c r="C27" s="93">
        <v>190000100069</v>
      </c>
      <c r="D27" s="97" t="s">
        <v>72</v>
      </c>
      <c r="E27" s="97" t="s">
        <v>73</v>
      </c>
      <c r="F27" s="54"/>
      <c r="G27" s="90">
        <v>41</v>
      </c>
      <c r="H27" s="145">
        <v>50</v>
      </c>
      <c r="I27" s="87">
        <f t="shared" si="0"/>
        <v>91</v>
      </c>
      <c r="J27" s="145">
        <v>67</v>
      </c>
      <c r="K27" s="90">
        <v>62</v>
      </c>
      <c r="L27" s="87">
        <f t="shared" si="1"/>
        <v>129</v>
      </c>
      <c r="M27" s="90">
        <v>52</v>
      </c>
      <c r="N27" s="90">
        <v>44</v>
      </c>
      <c r="O27" s="87">
        <f>SUM(M27:N27)</f>
        <v>96</v>
      </c>
      <c r="P27" s="91"/>
      <c r="Q27" s="91"/>
      <c r="R27" s="87"/>
      <c r="S27" s="90"/>
      <c r="T27" s="91"/>
      <c r="U27" s="87"/>
      <c r="V27" s="91">
        <v>69</v>
      </c>
      <c r="W27" s="91">
        <v>50</v>
      </c>
      <c r="X27" s="87">
        <f>SUM(V27:W27)</f>
        <v>119</v>
      </c>
      <c r="Y27" s="91"/>
      <c r="Z27" s="91"/>
      <c r="AA27" s="87"/>
      <c r="AB27" s="91"/>
      <c r="AC27" s="91"/>
      <c r="AD27" s="87"/>
      <c r="AE27" s="91">
        <v>73</v>
      </c>
      <c r="AF27" s="91">
        <v>42</v>
      </c>
      <c r="AG27" s="87">
        <f>SUM(AE27:AF27)</f>
        <v>115</v>
      </c>
      <c r="AH27" s="91"/>
      <c r="AI27" s="91"/>
      <c r="AJ27" s="87"/>
      <c r="AK27" s="91">
        <v>16</v>
      </c>
      <c r="AL27" s="91">
        <v>21</v>
      </c>
      <c r="AM27" s="87">
        <f t="shared" si="5"/>
        <v>37</v>
      </c>
      <c r="AN27" s="91">
        <v>19</v>
      </c>
      <c r="AO27" s="91">
        <v>18</v>
      </c>
      <c r="AP27" s="87">
        <f t="shared" si="6"/>
        <v>37</v>
      </c>
      <c r="AQ27" s="155">
        <v>48</v>
      </c>
      <c r="AR27" s="91">
        <v>46</v>
      </c>
      <c r="AS27" s="156">
        <f t="shared" si="7"/>
        <v>94</v>
      </c>
      <c r="AT27" s="87">
        <v>47</v>
      </c>
      <c r="AU27" s="50">
        <f t="shared" si="8"/>
        <v>718</v>
      </c>
      <c r="AV27" s="50" t="s">
        <v>699</v>
      </c>
      <c r="AW27" s="188"/>
    </row>
    <row r="28" spans="1:49" s="53" customFormat="1" ht="129" customHeight="1">
      <c r="A28" s="48">
        <v>21</v>
      </c>
      <c r="B28" s="93">
        <v>190090101022</v>
      </c>
      <c r="C28" s="93">
        <v>190000100070</v>
      </c>
      <c r="D28" s="97" t="s">
        <v>74</v>
      </c>
      <c r="E28" s="97" t="s">
        <v>75</v>
      </c>
      <c r="F28" s="54"/>
      <c r="G28" s="90">
        <v>99</v>
      </c>
      <c r="H28" s="145">
        <v>64</v>
      </c>
      <c r="I28" s="87">
        <f t="shared" si="0"/>
        <v>163</v>
      </c>
      <c r="J28" s="145">
        <v>104</v>
      </c>
      <c r="K28" s="90">
        <v>75</v>
      </c>
      <c r="L28" s="87">
        <f t="shared" si="1"/>
        <v>179</v>
      </c>
      <c r="M28" s="90"/>
      <c r="N28" s="90"/>
      <c r="O28" s="87"/>
      <c r="P28" s="91">
        <v>81</v>
      </c>
      <c r="Q28" s="91">
        <v>56</v>
      </c>
      <c r="R28" s="87">
        <f t="shared" si="2"/>
        <v>137</v>
      </c>
      <c r="S28" s="90">
        <v>82</v>
      </c>
      <c r="T28" s="91">
        <v>54</v>
      </c>
      <c r="U28" s="87">
        <f t="shared" si="3"/>
        <v>136</v>
      </c>
      <c r="V28" s="91"/>
      <c r="W28" s="91"/>
      <c r="X28" s="87"/>
      <c r="Y28" s="91"/>
      <c r="Z28" s="91"/>
      <c r="AA28" s="87"/>
      <c r="AB28" s="91"/>
      <c r="AC28" s="91"/>
      <c r="AD28" s="87"/>
      <c r="AE28" s="91"/>
      <c r="AF28" s="91"/>
      <c r="AG28" s="87"/>
      <c r="AH28" s="91">
        <v>76</v>
      </c>
      <c r="AI28" s="91">
        <v>55</v>
      </c>
      <c r="AJ28" s="87">
        <f>SUM(AH28:AI28)</f>
        <v>131</v>
      </c>
      <c r="AK28" s="91">
        <v>21</v>
      </c>
      <c r="AL28" s="91">
        <v>23</v>
      </c>
      <c r="AM28" s="87">
        <f t="shared" si="5"/>
        <v>44</v>
      </c>
      <c r="AN28" s="91">
        <v>24</v>
      </c>
      <c r="AO28" s="91">
        <v>24</v>
      </c>
      <c r="AP28" s="87">
        <f t="shared" si="6"/>
        <v>48</v>
      </c>
      <c r="AQ28" s="155">
        <v>45</v>
      </c>
      <c r="AR28" s="91">
        <v>47</v>
      </c>
      <c r="AS28" s="156">
        <f t="shared" si="7"/>
        <v>92</v>
      </c>
      <c r="AT28" s="87">
        <v>48</v>
      </c>
      <c r="AU28" s="50">
        <f t="shared" si="8"/>
        <v>930</v>
      </c>
      <c r="AV28" s="50" t="s">
        <v>699</v>
      </c>
      <c r="AW28" s="188"/>
    </row>
    <row r="29" spans="1:49" s="53" customFormat="1" ht="129" customHeight="1">
      <c r="A29" s="48">
        <v>22</v>
      </c>
      <c r="B29" s="93">
        <v>190090101023</v>
      </c>
      <c r="C29" s="93">
        <v>190000100071</v>
      </c>
      <c r="D29" s="97" t="s">
        <v>76</v>
      </c>
      <c r="E29" s="97" t="s">
        <v>77</v>
      </c>
      <c r="F29" s="54"/>
      <c r="G29" s="90">
        <v>66</v>
      </c>
      <c r="H29" s="145">
        <v>49</v>
      </c>
      <c r="I29" s="87">
        <f t="shared" si="0"/>
        <v>115</v>
      </c>
      <c r="J29" s="145">
        <v>86</v>
      </c>
      <c r="K29" s="90">
        <v>67</v>
      </c>
      <c r="L29" s="87">
        <f t="shared" si="1"/>
        <v>153</v>
      </c>
      <c r="M29" s="90"/>
      <c r="N29" s="90"/>
      <c r="O29" s="87"/>
      <c r="P29" s="91">
        <v>67</v>
      </c>
      <c r="Q29" s="91">
        <v>46</v>
      </c>
      <c r="R29" s="87">
        <f t="shared" si="2"/>
        <v>113</v>
      </c>
      <c r="S29" s="90">
        <v>69</v>
      </c>
      <c r="T29" s="91">
        <v>44</v>
      </c>
      <c r="U29" s="87">
        <f t="shared" si="3"/>
        <v>113</v>
      </c>
      <c r="V29" s="91"/>
      <c r="W29" s="91"/>
      <c r="X29" s="87"/>
      <c r="Y29" s="91"/>
      <c r="Z29" s="91"/>
      <c r="AA29" s="87"/>
      <c r="AB29" s="91"/>
      <c r="AC29" s="91"/>
      <c r="AD29" s="87"/>
      <c r="AE29" s="91"/>
      <c r="AF29" s="91"/>
      <c r="AG29" s="87"/>
      <c r="AH29" s="91">
        <v>72</v>
      </c>
      <c r="AI29" s="91">
        <v>52</v>
      </c>
      <c r="AJ29" s="87">
        <f>SUM(AH29:AI29)</f>
        <v>124</v>
      </c>
      <c r="AK29" s="91">
        <v>18</v>
      </c>
      <c r="AL29" s="91">
        <v>18</v>
      </c>
      <c r="AM29" s="87">
        <f t="shared" si="5"/>
        <v>36</v>
      </c>
      <c r="AN29" s="91">
        <v>17</v>
      </c>
      <c r="AO29" s="91">
        <v>20</v>
      </c>
      <c r="AP29" s="87">
        <f t="shared" si="6"/>
        <v>37</v>
      </c>
      <c r="AQ29" s="155">
        <v>43</v>
      </c>
      <c r="AR29" s="91">
        <v>41</v>
      </c>
      <c r="AS29" s="156">
        <f t="shared" si="7"/>
        <v>84</v>
      </c>
      <c r="AT29" s="87">
        <v>47</v>
      </c>
      <c r="AU29" s="50">
        <f t="shared" si="8"/>
        <v>775</v>
      </c>
      <c r="AV29" s="50" t="s">
        <v>699</v>
      </c>
      <c r="AW29" s="188"/>
    </row>
    <row r="30" spans="1:49" s="53" customFormat="1" ht="129" customHeight="1">
      <c r="A30" s="48">
        <v>23</v>
      </c>
      <c r="B30" s="93">
        <v>190090101024</v>
      </c>
      <c r="C30" s="93">
        <v>190000100072</v>
      </c>
      <c r="D30" s="97" t="s">
        <v>78</v>
      </c>
      <c r="E30" s="97" t="s">
        <v>79</v>
      </c>
      <c r="F30" s="54"/>
      <c r="G30" s="90">
        <v>51</v>
      </c>
      <c r="H30" s="145">
        <v>44</v>
      </c>
      <c r="I30" s="87">
        <f t="shared" si="0"/>
        <v>95</v>
      </c>
      <c r="J30" s="145">
        <v>51</v>
      </c>
      <c r="K30" s="90">
        <v>48</v>
      </c>
      <c r="L30" s="87">
        <f t="shared" si="1"/>
        <v>99</v>
      </c>
      <c r="M30" s="90"/>
      <c r="N30" s="90"/>
      <c r="O30" s="87"/>
      <c r="P30" s="91">
        <v>6</v>
      </c>
      <c r="Q30" s="91">
        <v>22</v>
      </c>
      <c r="R30" s="87">
        <f t="shared" si="2"/>
        <v>28</v>
      </c>
      <c r="S30" s="90">
        <v>40</v>
      </c>
      <c r="T30" s="91">
        <v>35</v>
      </c>
      <c r="U30" s="87">
        <f t="shared" si="3"/>
        <v>75</v>
      </c>
      <c r="V30" s="91"/>
      <c r="W30" s="91"/>
      <c r="X30" s="87"/>
      <c r="Y30" s="91" t="s">
        <v>697</v>
      </c>
      <c r="Z30" s="91">
        <v>22</v>
      </c>
      <c r="AA30" s="87">
        <f t="shared" si="4"/>
        <v>22</v>
      </c>
      <c r="AB30" s="91"/>
      <c r="AC30" s="91"/>
      <c r="AD30" s="87"/>
      <c r="AE30" s="91"/>
      <c r="AF30" s="91"/>
      <c r="AG30" s="87"/>
      <c r="AH30" s="91"/>
      <c r="AI30" s="91"/>
      <c r="AJ30" s="87"/>
      <c r="AK30" s="91">
        <v>17</v>
      </c>
      <c r="AL30" s="91">
        <v>17</v>
      </c>
      <c r="AM30" s="87">
        <f t="shared" si="5"/>
        <v>34</v>
      </c>
      <c r="AN30" s="91">
        <v>16</v>
      </c>
      <c r="AO30" s="91">
        <v>15</v>
      </c>
      <c r="AP30" s="87">
        <f t="shared" si="6"/>
        <v>31</v>
      </c>
      <c r="AQ30" s="155">
        <v>45</v>
      </c>
      <c r="AR30" s="91">
        <v>38</v>
      </c>
      <c r="AS30" s="156">
        <f t="shared" si="7"/>
        <v>83</v>
      </c>
      <c r="AT30" s="87">
        <v>48</v>
      </c>
      <c r="AU30" s="50">
        <f t="shared" si="8"/>
        <v>467</v>
      </c>
      <c r="AV30" s="133" t="s">
        <v>700</v>
      </c>
      <c r="AW30" s="187" t="s">
        <v>765</v>
      </c>
    </row>
    <row r="31" spans="1:49" s="53" customFormat="1" ht="129" customHeight="1">
      <c r="A31" s="48">
        <v>24</v>
      </c>
      <c r="B31" s="93">
        <v>190090101025</v>
      </c>
      <c r="C31" s="93">
        <v>190000100073</v>
      </c>
      <c r="D31" s="97" t="s">
        <v>80</v>
      </c>
      <c r="E31" s="97" t="s">
        <v>81</v>
      </c>
      <c r="F31" s="54"/>
      <c r="G31" s="90">
        <v>56</v>
      </c>
      <c r="H31" s="145">
        <v>48</v>
      </c>
      <c r="I31" s="87">
        <f t="shared" si="0"/>
        <v>104</v>
      </c>
      <c r="J31" s="145">
        <v>60</v>
      </c>
      <c r="K31" s="90">
        <v>61</v>
      </c>
      <c r="L31" s="87">
        <f t="shared" si="1"/>
        <v>121</v>
      </c>
      <c r="M31" s="90"/>
      <c r="N31" s="90"/>
      <c r="O31" s="87"/>
      <c r="P31" s="91">
        <v>56</v>
      </c>
      <c r="Q31" s="91">
        <v>40</v>
      </c>
      <c r="R31" s="87">
        <f t="shared" si="2"/>
        <v>96</v>
      </c>
      <c r="S31" s="90">
        <v>68</v>
      </c>
      <c r="T31" s="91">
        <v>50</v>
      </c>
      <c r="U31" s="87">
        <f t="shared" si="3"/>
        <v>118</v>
      </c>
      <c r="V31" s="91"/>
      <c r="W31" s="91"/>
      <c r="X31" s="87"/>
      <c r="Y31" s="91">
        <v>68</v>
      </c>
      <c r="Z31" s="91">
        <v>32</v>
      </c>
      <c r="AA31" s="87">
        <f t="shared" si="4"/>
        <v>100</v>
      </c>
      <c r="AB31" s="91"/>
      <c r="AC31" s="91"/>
      <c r="AD31" s="87"/>
      <c r="AE31" s="91"/>
      <c r="AF31" s="91"/>
      <c r="AG31" s="87"/>
      <c r="AH31" s="91"/>
      <c r="AI31" s="91"/>
      <c r="AJ31" s="87"/>
      <c r="AK31" s="91">
        <v>20</v>
      </c>
      <c r="AL31" s="91">
        <v>20</v>
      </c>
      <c r="AM31" s="87">
        <f t="shared" si="5"/>
        <v>40</v>
      </c>
      <c r="AN31" s="91">
        <v>17</v>
      </c>
      <c r="AO31" s="91">
        <v>20</v>
      </c>
      <c r="AP31" s="87">
        <f t="shared" si="6"/>
        <v>37</v>
      </c>
      <c r="AQ31" s="155">
        <v>43</v>
      </c>
      <c r="AR31" s="91">
        <v>40</v>
      </c>
      <c r="AS31" s="156">
        <f t="shared" si="7"/>
        <v>83</v>
      </c>
      <c r="AT31" s="87">
        <v>47</v>
      </c>
      <c r="AU31" s="50">
        <f t="shared" si="8"/>
        <v>699</v>
      </c>
      <c r="AV31" s="50" t="s">
        <v>699</v>
      </c>
      <c r="AW31" s="188"/>
    </row>
    <row r="32" spans="1:49" s="53" customFormat="1" ht="129" customHeight="1">
      <c r="A32" s="48">
        <v>25</v>
      </c>
      <c r="B32" s="93">
        <v>190090101026</v>
      </c>
      <c r="C32" s="93">
        <v>190000100074</v>
      </c>
      <c r="D32" s="97" t="s">
        <v>82</v>
      </c>
      <c r="E32" s="97" t="s">
        <v>83</v>
      </c>
      <c r="F32" s="54"/>
      <c r="G32" s="90">
        <v>50</v>
      </c>
      <c r="H32" s="145">
        <v>62</v>
      </c>
      <c r="I32" s="87">
        <f t="shared" si="0"/>
        <v>112</v>
      </c>
      <c r="J32" s="145">
        <v>64</v>
      </c>
      <c r="K32" s="90">
        <v>66</v>
      </c>
      <c r="L32" s="87">
        <f t="shared" si="1"/>
        <v>130</v>
      </c>
      <c r="M32" s="90"/>
      <c r="N32" s="90"/>
      <c r="O32" s="87"/>
      <c r="P32" s="91">
        <v>49</v>
      </c>
      <c r="Q32" s="91">
        <v>49</v>
      </c>
      <c r="R32" s="87">
        <f t="shared" si="2"/>
        <v>98</v>
      </c>
      <c r="S32" s="90">
        <v>57</v>
      </c>
      <c r="T32" s="91">
        <v>54</v>
      </c>
      <c r="U32" s="87">
        <f t="shared" si="3"/>
        <v>111</v>
      </c>
      <c r="V32" s="91"/>
      <c r="W32" s="91"/>
      <c r="X32" s="87"/>
      <c r="Y32" s="91">
        <v>38</v>
      </c>
      <c r="Z32" s="91">
        <v>31</v>
      </c>
      <c r="AA32" s="87">
        <f t="shared" si="4"/>
        <v>69</v>
      </c>
      <c r="AB32" s="91"/>
      <c r="AC32" s="91"/>
      <c r="AD32" s="87"/>
      <c r="AE32" s="91"/>
      <c r="AF32" s="91"/>
      <c r="AG32" s="87"/>
      <c r="AH32" s="91"/>
      <c r="AI32" s="91"/>
      <c r="AJ32" s="87"/>
      <c r="AK32" s="91">
        <v>23</v>
      </c>
      <c r="AL32" s="91">
        <v>21</v>
      </c>
      <c r="AM32" s="87">
        <f t="shared" si="5"/>
        <v>44</v>
      </c>
      <c r="AN32" s="91">
        <v>16</v>
      </c>
      <c r="AO32" s="91">
        <v>21</v>
      </c>
      <c r="AP32" s="87">
        <f t="shared" si="6"/>
        <v>37</v>
      </c>
      <c r="AQ32" s="155">
        <v>48</v>
      </c>
      <c r="AR32" s="91">
        <v>39</v>
      </c>
      <c r="AS32" s="156">
        <f t="shared" si="7"/>
        <v>87</v>
      </c>
      <c r="AT32" s="87">
        <v>48</v>
      </c>
      <c r="AU32" s="50">
        <f t="shared" si="8"/>
        <v>688</v>
      </c>
      <c r="AV32" s="50" t="s">
        <v>699</v>
      </c>
      <c r="AW32" s="188"/>
    </row>
    <row r="33" spans="1:49" s="53" customFormat="1" ht="129" customHeight="1">
      <c r="A33" s="48">
        <v>26</v>
      </c>
      <c r="B33" s="93">
        <v>190090101027</v>
      </c>
      <c r="C33" s="93">
        <v>190000100075</v>
      </c>
      <c r="D33" s="97" t="s">
        <v>84</v>
      </c>
      <c r="E33" s="97" t="s">
        <v>85</v>
      </c>
      <c r="F33" s="54"/>
      <c r="G33" s="90">
        <v>101</v>
      </c>
      <c r="H33" s="145">
        <v>73</v>
      </c>
      <c r="I33" s="87">
        <f t="shared" si="0"/>
        <v>174</v>
      </c>
      <c r="J33" s="145">
        <v>82</v>
      </c>
      <c r="K33" s="90">
        <v>72</v>
      </c>
      <c r="L33" s="87">
        <f t="shared" si="1"/>
        <v>154</v>
      </c>
      <c r="M33" s="90"/>
      <c r="N33" s="90"/>
      <c r="O33" s="87"/>
      <c r="P33" s="91">
        <v>71</v>
      </c>
      <c r="Q33" s="91">
        <v>48</v>
      </c>
      <c r="R33" s="87">
        <f t="shared" si="2"/>
        <v>119</v>
      </c>
      <c r="S33" s="90">
        <v>66</v>
      </c>
      <c r="T33" s="91">
        <v>52</v>
      </c>
      <c r="U33" s="87">
        <f t="shared" si="3"/>
        <v>118</v>
      </c>
      <c r="V33" s="91"/>
      <c r="W33" s="91"/>
      <c r="X33" s="87"/>
      <c r="Y33" s="91">
        <v>51</v>
      </c>
      <c r="Z33" s="91">
        <v>35</v>
      </c>
      <c r="AA33" s="87">
        <f t="shared" si="4"/>
        <v>86</v>
      </c>
      <c r="AB33" s="91"/>
      <c r="AC33" s="91"/>
      <c r="AD33" s="87"/>
      <c r="AE33" s="91"/>
      <c r="AF33" s="91"/>
      <c r="AG33" s="87"/>
      <c r="AH33" s="91"/>
      <c r="AI33" s="91"/>
      <c r="AJ33" s="87"/>
      <c r="AK33" s="91">
        <v>21</v>
      </c>
      <c r="AL33" s="91">
        <v>22</v>
      </c>
      <c r="AM33" s="87">
        <f t="shared" si="5"/>
        <v>43</v>
      </c>
      <c r="AN33" s="91">
        <v>24</v>
      </c>
      <c r="AO33" s="91">
        <v>24</v>
      </c>
      <c r="AP33" s="87">
        <f t="shared" si="6"/>
        <v>48</v>
      </c>
      <c r="AQ33" s="155">
        <v>45</v>
      </c>
      <c r="AR33" s="91">
        <v>46</v>
      </c>
      <c r="AS33" s="156">
        <f t="shared" si="7"/>
        <v>91</v>
      </c>
      <c r="AT33" s="87">
        <v>47</v>
      </c>
      <c r="AU33" s="50">
        <f t="shared" si="8"/>
        <v>833</v>
      </c>
      <c r="AV33" s="50" t="s">
        <v>699</v>
      </c>
      <c r="AW33" s="188"/>
    </row>
    <row r="34" spans="1:49" s="53" customFormat="1" ht="129" customHeight="1">
      <c r="A34" s="48">
        <v>27</v>
      </c>
      <c r="B34" s="93">
        <v>190090101028</v>
      </c>
      <c r="C34" s="93">
        <v>190000100076</v>
      </c>
      <c r="D34" s="97" t="s">
        <v>86</v>
      </c>
      <c r="E34" s="97" t="s">
        <v>87</v>
      </c>
      <c r="F34" s="54"/>
      <c r="G34" s="90">
        <v>100</v>
      </c>
      <c r="H34" s="145">
        <v>65</v>
      </c>
      <c r="I34" s="87">
        <f t="shared" si="0"/>
        <v>165</v>
      </c>
      <c r="J34" s="145">
        <v>77</v>
      </c>
      <c r="K34" s="90">
        <v>68</v>
      </c>
      <c r="L34" s="87">
        <f t="shared" si="1"/>
        <v>145</v>
      </c>
      <c r="M34" s="90"/>
      <c r="N34" s="90"/>
      <c r="O34" s="87"/>
      <c r="P34" s="91">
        <v>61</v>
      </c>
      <c r="Q34" s="91">
        <v>33</v>
      </c>
      <c r="R34" s="87">
        <f t="shared" si="2"/>
        <v>94</v>
      </c>
      <c r="S34" s="90">
        <v>69</v>
      </c>
      <c r="T34" s="91">
        <v>46</v>
      </c>
      <c r="U34" s="87">
        <f t="shared" si="3"/>
        <v>115</v>
      </c>
      <c r="V34" s="91"/>
      <c r="W34" s="91"/>
      <c r="X34" s="87"/>
      <c r="Y34" s="91"/>
      <c r="Z34" s="91"/>
      <c r="AA34" s="87"/>
      <c r="AB34" s="91"/>
      <c r="AC34" s="91"/>
      <c r="AD34" s="87"/>
      <c r="AE34" s="91"/>
      <c r="AF34" s="91"/>
      <c r="AG34" s="87"/>
      <c r="AH34" s="91">
        <v>68</v>
      </c>
      <c r="AI34" s="91">
        <v>43</v>
      </c>
      <c r="AJ34" s="87">
        <f>SUM(AH34:AI34)</f>
        <v>111</v>
      </c>
      <c r="AK34" s="91">
        <v>21</v>
      </c>
      <c r="AL34" s="91">
        <v>21</v>
      </c>
      <c r="AM34" s="87">
        <f t="shared" si="5"/>
        <v>42</v>
      </c>
      <c r="AN34" s="91">
        <v>20</v>
      </c>
      <c r="AO34" s="91">
        <v>20</v>
      </c>
      <c r="AP34" s="87">
        <f t="shared" si="6"/>
        <v>40</v>
      </c>
      <c r="AQ34" s="155">
        <v>43</v>
      </c>
      <c r="AR34" s="91">
        <v>40</v>
      </c>
      <c r="AS34" s="156">
        <f t="shared" si="7"/>
        <v>83</v>
      </c>
      <c r="AT34" s="87">
        <v>48</v>
      </c>
      <c r="AU34" s="50">
        <f t="shared" si="8"/>
        <v>795</v>
      </c>
      <c r="AV34" s="50" t="s">
        <v>699</v>
      </c>
      <c r="AW34" s="188"/>
    </row>
    <row r="35" spans="1:49" s="53" customFormat="1" ht="129" customHeight="1">
      <c r="A35" s="48">
        <v>28</v>
      </c>
      <c r="B35" s="93">
        <v>190090101032</v>
      </c>
      <c r="C35" s="93">
        <v>190000100080</v>
      </c>
      <c r="D35" s="97" t="s">
        <v>88</v>
      </c>
      <c r="E35" s="97" t="s">
        <v>89</v>
      </c>
      <c r="F35" s="54"/>
      <c r="G35" s="90">
        <v>75</v>
      </c>
      <c r="H35" s="145">
        <v>60</v>
      </c>
      <c r="I35" s="87">
        <f t="shared" si="0"/>
        <v>135</v>
      </c>
      <c r="J35" s="145">
        <v>80</v>
      </c>
      <c r="K35" s="90">
        <v>67</v>
      </c>
      <c r="L35" s="87">
        <f t="shared" si="1"/>
        <v>147</v>
      </c>
      <c r="M35" s="90">
        <v>68</v>
      </c>
      <c r="N35" s="90">
        <v>50</v>
      </c>
      <c r="O35" s="87">
        <f>SUM(M35:N35)</f>
        <v>118</v>
      </c>
      <c r="P35" s="91"/>
      <c r="Q35" s="91"/>
      <c r="R35" s="87"/>
      <c r="S35" s="90"/>
      <c r="T35" s="91"/>
      <c r="U35" s="87"/>
      <c r="V35" s="91">
        <v>69</v>
      </c>
      <c r="W35" s="91">
        <v>49</v>
      </c>
      <c r="X35" s="87">
        <f>SUM(V35:W35)</f>
        <v>118</v>
      </c>
      <c r="Y35" s="91"/>
      <c r="Z35" s="91"/>
      <c r="AA35" s="87"/>
      <c r="AB35" s="91"/>
      <c r="AC35" s="91"/>
      <c r="AD35" s="87"/>
      <c r="AE35" s="91"/>
      <c r="AF35" s="91"/>
      <c r="AG35" s="87"/>
      <c r="AH35" s="91">
        <v>64</v>
      </c>
      <c r="AI35" s="91">
        <v>46</v>
      </c>
      <c r="AJ35" s="87">
        <f>SUM(AH35:AI35)</f>
        <v>110</v>
      </c>
      <c r="AK35" s="91">
        <v>15</v>
      </c>
      <c r="AL35" s="91">
        <v>17</v>
      </c>
      <c r="AM35" s="87">
        <f t="shared" si="5"/>
        <v>32</v>
      </c>
      <c r="AN35" s="91">
        <v>21</v>
      </c>
      <c r="AO35" s="91">
        <v>21</v>
      </c>
      <c r="AP35" s="87">
        <f t="shared" si="6"/>
        <v>42</v>
      </c>
      <c r="AQ35" s="155">
        <v>45</v>
      </c>
      <c r="AR35" s="91">
        <v>42</v>
      </c>
      <c r="AS35" s="156">
        <f t="shared" si="7"/>
        <v>87</v>
      </c>
      <c r="AT35" s="87">
        <v>49</v>
      </c>
      <c r="AU35" s="50">
        <f t="shared" si="8"/>
        <v>789</v>
      </c>
      <c r="AV35" s="50" t="s">
        <v>699</v>
      </c>
      <c r="AW35" s="188"/>
    </row>
    <row r="36" spans="1:49" s="53" customFormat="1" ht="129" customHeight="1">
      <c r="A36" s="48">
        <v>29</v>
      </c>
      <c r="B36" s="93">
        <v>190090101033</v>
      </c>
      <c r="C36" s="93">
        <v>190000100081</v>
      </c>
      <c r="D36" s="97" t="s">
        <v>90</v>
      </c>
      <c r="E36" s="97" t="s">
        <v>91</v>
      </c>
      <c r="F36" s="54"/>
      <c r="G36" s="90">
        <v>81</v>
      </c>
      <c r="H36" s="145">
        <v>66</v>
      </c>
      <c r="I36" s="87">
        <f t="shared" si="0"/>
        <v>147</v>
      </c>
      <c r="J36" s="145">
        <v>65</v>
      </c>
      <c r="K36" s="90">
        <v>69</v>
      </c>
      <c r="L36" s="87">
        <f t="shared" si="1"/>
        <v>134</v>
      </c>
      <c r="M36" s="90"/>
      <c r="N36" s="90"/>
      <c r="O36" s="87"/>
      <c r="P36" s="91">
        <v>60</v>
      </c>
      <c r="Q36" s="91">
        <v>32</v>
      </c>
      <c r="R36" s="87">
        <f t="shared" si="2"/>
        <v>92</v>
      </c>
      <c r="S36" s="90">
        <v>59</v>
      </c>
      <c r="T36" s="91">
        <v>46</v>
      </c>
      <c r="U36" s="87">
        <f t="shared" si="3"/>
        <v>105</v>
      </c>
      <c r="V36" s="91"/>
      <c r="W36" s="91"/>
      <c r="X36" s="87"/>
      <c r="Y36" s="91"/>
      <c r="Z36" s="91"/>
      <c r="AA36" s="87"/>
      <c r="AB36" s="91"/>
      <c r="AC36" s="91"/>
      <c r="AD36" s="87"/>
      <c r="AE36" s="91"/>
      <c r="AF36" s="91"/>
      <c r="AG36" s="87"/>
      <c r="AH36" s="91">
        <v>72</v>
      </c>
      <c r="AI36" s="91">
        <v>53</v>
      </c>
      <c r="AJ36" s="87">
        <f>SUM(AH36:AI36)</f>
        <v>125</v>
      </c>
      <c r="AK36" s="91">
        <v>23</v>
      </c>
      <c r="AL36" s="91">
        <v>21</v>
      </c>
      <c r="AM36" s="87">
        <f t="shared" si="5"/>
        <v>44</v>
      </c>
      <c r="AN36" s="91">
        <v>22</v>
      </c>
      <c r="AO36" s="91">
        <v>20</v>
      </c>
      <c r="AP36" s="87">
        <f t="shared" si="6"/>
        <v>42</v>
      </c>
      <c r="AQ36" s="155">
        <v>43</v>
      </c>
      <c r="AR36" s="91">
        <v>45</v>
      </c>
      <c r="AS36" s="156">
        <f t="shared" si="7"/>
        <v>88</v>
      </c>
      <c r="AT36" s="87">
        <v>48</v>
      </c>
      <c r="AU36" s="50">
        <f t="shared" si="8"/>
        <v>777</v>
      </c>
      <c r="AV36" s="50" t="s">
        <v>699</v>
      </c>
      <c r="AW36" s="188"/>
    </row>
    <row r="37" spans="1:49" s="53" customFormat="1" ht="129" customHeight="1">
      <c r="A37" s="48">
        <v>30</v>
      </c>
      <c r="B37" s="93">
        <v>190090101034</v>
      </c>
      <c r="C37" s="93">
        <v>190000100082</v>
      </c>
      <c r="D37" s="97" t="s">
        <v>92</v>
      </c>
      <c r="E37" s="97" t="s">
        <v>641</v>
      </c>
      <c r="F37" s="54"/>
      <c r="G37" s="90">
        <v>80</v>
      </c>
      <c r="H37" s="145">
        <v>59</v>
      </c>
      <c r="I37" s="87">
        <f t="shared" si="0"/>
        <v>139</v>
      </c>
      <c r="J37" s="145">
        <v>98</v>
      </c>
      <c r="K37" s="90">
        <v>65</v>
      </c>
      <c r="L37" s="87">
        <f t="shared" si="1"/>
        <v>163</v>
      </c>
      <c r="M37" s="90"/>
      <c r="N37" s="90"/>
      <c r="O37" s="87"/>
      <c r="P37" s="91">
        <v>44</v>
      </c>
      <c r="Q37" s="91">
        <v>24</v>
      </c>
      <c r="R37" s="87">
        <f t="shared" si="2"/>
        <v>68</v>
      </c>
      <c r="S37" s="90">
        <v>83</v>
      </c>
      <c r="T37" s="91">
        <v>53</v>
      </c>
      <c r="U37" s="87">
        <f t="shared" si="3"/>
        <v>136</v>
      </c>
      <c r="V37" s="91"/>
      <c r="W37" s="91"/>
      <c r="X37" s="87"/>
      <c r="Y37" s="91"/>
      <c r="Z37" s="91"/>
      <c r="AA37" s="87"/>
      <c r="AB37" s="91"/>
      <c r="AC37" s="91"/>
      <c r="AD37" s="87"/>
      <c r="AE37" s="91">
        <v>56</v>
      </c>
      <c r="AF37" s="91">
        <v>39</v>
      </c>
      <c r="AG37" s="87">
        <f>SUM(AE37:AF37)</f>
        <v>95</v>
      </c>
      <c r="AH37" s="91"/>
      <c r="AI37" s="91"/>
      <c r="AJ37" s="87"/>
      <c r="AK37" s="91">
        <v>21</v>
      </c>
      <c r="AL37" s="91">
        <v>20</v>
      </c>
      <c r="AM37" s="87">
        <f t="shared" si="5"/>
        <v>41</v>
      </c>
      <c r="AN37" s="91">
        <v>20</v>
      </c>
      <c r="AO37" s="91">
        <v>19</v>
      </c>
      <c r="AP37" s="87">
        <f t="shared" si="6"/>
        <v>39</v>
      </c>
      <c r="AQ37" s="155">
        <v>45</v>
      </c>
      <c r="AR37" s="91">
        <v>45</v>
      </c>
      <c r="AS37" s="156">
        <f t="shared" si="7"/>
        <v>90</v>
      </c>
      <c r="AT37" s="87">
        <v>47</v>
      </c>
      <c r="AU37" s="50">
        <f t="shared" si="8"/>
        <v>771</v>
      </c>
      <c r="AV37" s="50" t="s">
        <v>699</v>
      </c>
      <c r="AW37" s="188"/>
    </row>
    <row r="38" spans="1:49" s="53" customFormat="1" ht="129" customHeight="1">
      <c r="A38" s="48">
        <v>31</v>
      </c>
      <c r="B38" s="93">
        <v>190090101035</v>
      </c>
      <c r="C38" s="93">
        <v>190000100083</v>
      </c>
      <c r="D38" s="97" t="s">
        <v>93</v>
      </c>
      <c r="E38" s="97" t="s">
        <v>94</v>
      </c>
      <c r="F38" s="54"/>
      <c r="G38" s="90">
        <v>111</v>
      </c>
      <c r="H38" s="145">
        <v>76</v>
      </c>
      <c r="I38" s="87">
        <f t="shared" si="0"/>
        <v>187</v>
      </c>
      <c r="J38" s="145">
        <v>100</v>
      </c>
      <c r="K38" s="90">
        <v>73</v>
      </c>
      <c r="L38" s="87">
        <f t="shared" si="1"/>
        <v>173</v>
      </c>
      <c r="M38" s="90"/>
      <c r="N38" s="90"/>
      <c r="O38" s="87"/>
      <c r="P38" s="91">
        <v>72</v>
      </c>
      <c r="Q38" s="91">
        <v>40</v>
      </c>
      <c r="R38" s="87">
        <f t="shared" si="2"/>
        <v>112</v>
      </c>
      <c r="S38" s="90">
        <v>79</v>
      </c>
      <c r="T38" s="91">
        <v>55</v>
      </c>
      <c r="U38" s="87">
        <f t="shared" si="3"/>
        <v>134</v>
      </c>
      <c r="V38" s="91"/>
      <c r="W38" s="91"/>
      <c r="X38" s="87"/>
      <c r="Y38" s="91">
        <v>71</v>
      </c>
      <c r="Z38" s="91">
        <v>50</v>
      </c>
      <c r="AA38" s="87">
        <f t="shared" si="4"/>
        <v>121</v>
      </c>
      <c r="AB38" s="91"/>
      <c r="AC38" s="91"/>
      <c r="AD38" s="87"/>
      <c r="AE38" s="91"/>
      <c r="AF38" s="91"/>
      <c r="AG38" s="87"/>
      <c r="AH38" s="91"/>
      <c r="AI38" s="91"/>
      <c r="AJ38" s="87"/>
      <c r="AK38" s="91">
        <v>23</v>
      </c>
      <c r="AL38" s="91">
        <v>23</v>
      </c>
      <c r="AM38" s="87">
        <f t="shared" si="5"/>
        <v>46</v>
      </c>
      <c r="AN38" s="91">
        <v>23</v>
      </c>
      <c r="AO38" s="91">
        <v>23</v>
      </c>
      <c r="AP38" s="87">
        <f t="shared" si="6"/>
        <v>46</v>
      </c>
      <c r="AQ38" s="155">
        <v>48</v>
      </c>
      <c r="AR38" s="91">
        <v>45</v>
      </c>
      <c r="AS38" s="156">
        <f t="shared" si="7"/>
        <v>93</v>
      </c>
      <c r="AT38" s="87">
        <v>49</v>
      </c>
      <c r="AU38" s="50">
        <f t="shared" si="8"/>
        <v>912</v>
      </c>
      <c r="AV38" s="50" t="s">
        <v>699</v>
      </c>
      <c r="AW38" s="188"/>
    </row>
    <row r="39" spans="1:49" s="53" customFormat="1" ht="129" customHeight="1">
      <c r="A39" s="48">
        <v>32</v>
      </c>
      <c r="B39" s="93">
        <v>190090101036</v>
      </c>
      <c r="C39" s="93">
        <v>190000100084</v>
      </c>
      <c r="D39" s="97" t="s">
        <v>95</v>
      </c>
      <c r="E39" s="97" t="s">
        <v>96</v>
      </c>
      <c r="F39" s="54"/>
      <c r="G39" s="90">
        <v>89</v>
      </c>
      <c r="H39" s="145">
        <v>65</v>
      </c>
      <c r="I39" s="87">
        <f t="shared" si="0"/>
        <v>154</v>
      </c>
      <c r="J39" s="145">
        <v>86</v>
      </c>
      <c r="K39" s="90">
        <v>66</v>
      </c>
      <c r="L39" s="87">
        <f t="shared" si="1"/>
        <v>152</v>
      </c>
      <c r="M39" s="90"/>
      <c r="N39" s="90"/>
      <c r="O39" s="87"/>
      <c r="P39" s="91">
        <v>71</v>
      </c>
      <c r="Q39" s="91">
        <v>38</v>
      </c>
      <c r="R39" s="87">
        <f t="shared" si="2"/>
        <v>109</v>
      </c>
      <c r="S39" s="90">
        <v>62</v>
      </c>
      <c r="T39" s="91">
        <v>43</v>
      </c>
      <c r="U39" s="87">
        <f t="shared" si="3"/>
        <v>105</v>
      </c>
      <c r="V39" s="91"/>
      <c r="W39" s="91"/>
      <c r="X39" s="87"/>
      <c r="Y39" s="91">
        <v>63</v>
      </c>
      <c r="Z39" s="91">
        <v>34</v>
      </c>
      <c r="AA39" s="87">
        <f t="shared" si="4"/>
        <v>97</v>
      </c>
      <c r="AB39" s="91"/>
      <c r="AC39" s="91"/>
      <c r="AD39" s="87"/>
      <c r="AE39" s="91"/>
      <c r="AF39" s="91"/>
      <c r="AG39" s="87"/>
      <c r="AH39" s="91"/>
      <c r="AI39" s="91"/>
      <c r="AJ39" s="87"/>
      <c r="AK39" s="91">
        <v>23</v>
      </c>
      <c r="AL39" s="91">
        <v>21</v>
      </c>
      <c r="AM39" s="87">
        <f t="shared" si="5"/>
        <v>44</v>
      </c>
      <c r="AN39" s="91">
        <v>18</v>
      </c>
      <c r="AO39" s="91">
        <v>19</v>
      </c>
      <c r="AP39" s="87">
        <f t="shared" si="6"/>
        <v>37</v>
      </c>
      <c r="AQ39" s="155">
        <v>43</v>
      </c>
      <c r="AR39" s="91">
        <v>41</v>
      </c>
      <c r="AS39" s="156">
        <f t="shared" si="7"/>
        <v>84</v>
      </c>
      <c r="AT39" s="87">
        <v>48</v>
      </c>
      <c r="AU39" s="50">
        <f t="shared" si="8"/>
        <v>782</v>
      </c>
      <c r="AV39" s="50" t="s">
        <v>699</v>
      </c>
      <c r="AW39" s="188"/>
    </row>
    <row r="40" spans="1:49" s="53" customFormat="1" ht="129" customHeight="1">
      <c r="A40" s="48">
        <v>33</v>
      </c>
      <c r="B40" s="93">
        <v>190090101037</v>
      </c>
      <c r="C40" s="93">
        <v>190000100085</v>
      </c>
      <c r="D40" s="97" t="s">
        <v>97</v>
      </c>
      <c r="E40" s="97" t="s">
        <v>98</v>
      </c>
      <c r="F40" s="54"/>
      <c r="G40" s="90">
        <v>66</v>
      </c>
      <c r="H40" s="145">
        <v>59</v>
      </c>
      <c r="I40" s="87">
        <f t="shared" si="0"/>
        <v>125</v>
      </c>
      <c r="J40" s="145">
        <v>67</v>
      </c>
      <c r="K40" s="90">
        <v>66</v>
      </c>
      <c r="L40" s="87">
        <f t="shared" si="1"/>
        <v>133</v>
      </c>
      <c r="M40" s="90">
        <v>64</v>
      </c>
      <c r="N40" s="90">
        <v>47</v>
      </c>
      <c r="O40" s="87">
        <f>SUM(M40:N40)</f>
        <v>111</v>
      </c>
      <c r="P40" s="91"/>
      <c r="Q40" s="91"/>
      <c r="R40" s="87"/>
      <c r="S40" s="90"/>
      <c r="T40" s="91"/>
      <c r="U40" s="87"/>
      <c r="V40" s="91">
        <v>63</v>
      </c>
      <c r="W40" s="91">
        <v>52</v>
      </c>
      <c r="X40" s="87">
        <f>SUM(V40:W40)</f>
        <v>115</v>
      </c>
      <c r="Y40" s="91">
        <v>63</v>
      </c>
      <c r="Z40" s="91">
        <v>37</v>
      </c>
      <c r="AA40" s="87">
        <f t="shared" si="4"/>
        <v>100</v>
      </c>
      <c r="AB40" s="91"/>
      <c r="AC40" s="91"/>
      <c r="AD40" s="87"/>
      <c r="AE40" s="91"/>
      <c r="AF40" s="91"/>
      <c r="AG40" s="87"/>
      <c r="AH40" s="91"/>
      <c r="AI40" s="91"/>
      <c r="AJ40" s="87"/>
      <c r="AK40" s="91">
        <v>18</v>
      </c>
      <c r="AL40" s="91">
        <v>21</v>
      </c>
      <c r="AM40" s="87">
        <f t="shared" si="5"/>
        <v>39</v>
      </c>
      <c r="AN40" s="91">
        <v>19</v>
      </c>
      <c r="AO40" s="91">
        <v>20</v>
      </c>
      <c r="AP40" s="87">
        <f t="shared" si="6"/>
        <v>39</v>
      </c>
      <c r="AQ40" s="155">
        <v>42</v>
      </c>
      <c r="AR40" s="91">
        <v>40</v>
      </c>
      <c r="AS40" s="156">
        <f t="shared" si="7"/>
        <v>82</v>
      </c>
      <c r="AT40" s="87">
        <v>47</v>
      </c>
      <c r="AU40" s="50">
        <f t="shared" si="8"/>
        <v>744</v>
      </c>
      <c r="AV40" s="50" t="s">
        <v>699</v>
      </c>
      <c r="AW40" s="188"/>
    </row>
    <row r="41" spans="1:49" s="53" customFormat="1" ht="129" customHeight="1">
      <c r="A41" s="48">
        <v>34</v>
      </c>
      <c r="B41" s="93">
        <v>190090101038</v>
      </c>
      <c r="C41" s="93">
        <v>190000100086</v>
      </c>
      <c r="D41" s="97" t="s">
        <v>99</v>
      </c>
      <c r="E41" s="97" t="s">
        <v>100</v>
      </c>
      <c r="F41" s="54"/>
      <c r="G41" s="90">
        <v>58</v>
      </c>
      <c r="H41" s="145">
        <v>50</v>
      </c>
      <c r="I41" s="87">
        <f t="shared" si="0"/>
        <v>108</v>
      </c>
      <c r="J41" s="145">
        <v>88</v>
      </c>
      <c r="K41" s="90">
        <v>65</v>
      </c>
      <c r="L41" s="87">
        <f t="shared" si="1"/>
        <v>153</v>
      </c>
      <c r="M41" s="90"/>
      <c r="N41" s="90"/>
      <c r="O41" s="87"/>
      <c r="P41" s="91">
        <v>40</v>
      </c>
      <c r="Q41" s="91">
        <v>30</v>
      </c>
      <c r="R41" s="87">
        <f t="shared" si="2"/>
        <v>70</v>
      </c>
      <c r="S41" s="90"/>
      <c r="T41" s="91"/>
      <c r="U41" s="87"/>
      <c r="V41" s="91">
        <v>59</v>
      </c>
      <c r="W41" s="91">
        <v>46</v>
      </c>
      <c r="X41" s="87">
        <f>SUM(V41:W41)</f>
        <v>105</v>
      </c>
      <c r="Y41" s="91"/>
      <c r="Z41" s="91"/>
      <c r="AA41" s="87"/>
      <c r="AB41" s="91"/>
      <c r="AC41" s="91"/>
      <c r="AD41" s="87"/>
      <c r="AE41" s="91">
        <v>71</v>
      </c>
      <c r="AF41" s="91">
        <v>33</v>
      </c>
      <c r="AG41" s="87">
        <f>SUM(AE41:AF41)</f>
        <v>104</v>
      </c>
      <c r="AH41" s="91"/>
      <c r="AI41" s="91"/>
      <c r="AJ41" s="87"/>
      <c r="AK41" s="91">
        <v>18</v>
      </c>
      <c r="AL41" s="91">
        <v>19</v>
      </c>
      <c r="AM41" s="87">
        <f t="shared" si="5"/>
        <v>37</v>
      </c>
      <c r="AN41" s="91">
        <v>17</v>
      </c>
      <c r="AO41" s="91">
        <v>19</v>
      </c>
      <c r="AP41" s="87">
        <f t="shared" si="6"/>
        <v>36</v>
      </c>
      <c r="AQ41" s="155">
        <v>42</v>
      </c>
      <c r="AR41" s="91">
        <v>39</v>
      </c>
      <c r="AS41" s="156">
        <f t="shared" si="7"/>
        <v>81</v>
      </c>
      <c r="AT41" s="87">
        <v>49</v>
      </c>
      <c r="AU41" s="50">
        <f t="shared" si="8"/>
        <v>694</v>
      </c>
      <c r="AV41" s="50" t="s">
        <v>699</v>
      </c>
      <c r="AW41" s="187"/>
    </row>
    <row r="42" spans="1:49" s="53" customFormat="1" ht="129" customHeight="1">
      <c r="A42" s="48">
        <v>35</v>
      </c>
      <c r="B42" s="93">
        <v>190090101039</v>
      </c>
      <c r="C42" s="93">
        <v>190000100087</v>
      </c>
      <c r="D42" s="97" t="s">
        <v>101</v>
      </c>
      <c r="E42" s="97" t="s">
        <v>102</v>
      </c>
      <c r="F42" s="54"/>
      <c r="G42" s="90">
        <v>57</v>
      </c>
      <c r="H42" s="145">
        <v>58</v>
      </c>
      <c r="I42" s="87">
        <f t="shared" si="0"/>
        <v>115</v>
      </c>
      <c r="J42" s="145">
        <v>71</v>
      </c>
      <c r="K42" s="90">
        <v>60</v>
      </c>
      <c r="L42" s="87">
        <f t="shared" si="1"/>
        <v>131</v>
      </c>
      <c r="M42" s="90"/>
      <c r="N42" s="90"/>
      <c r="O42" s="87"/>
      <c r="P42" s="91">
        <v>30</v>
      </c>
      <c r="Q42" s="91">
        <v>42</v>
      </c>
      <c r="R42" s="87">
        <f t="shared" si="2"/>
        <v>72</v>
      </c>
      <c r="S42" s="90">
        <v>58</v>
      </c>
      <c r="T42" s="91">
        <v>41</v>
      </c>
      <c r="U42" s="87">
        <f t="shared" si="3"/>
        <v>99</v>
      </c>
      <c r="V42" s="91"/>
      <c r="W42" s="91"/>
      <c r="X42" s="87"/>
      <c r="Y42" s="91"/>
      <c r="Z42" s="91"/>
      <c r="AA42" s="87"/>
      <c r="AB42" s="91"/>
      <c r="AC42" s="91"/>
      <c r="AD42" s="87"/>
      <c r="AE42" s="91"/>
      <c r="AF42" s="91"/>
      <c r="AG42" s="87"/>
      <c r="AH42" s="91">
        <v>44</v>
      </c>
      <c r="AI42" s="91">
        <v>32</v>
      </c>
      <c r="AJ42" s="87">
        <f>SUM(AH42:AI42)</f>
        <v>76</v>
      </c>
      <c r="AK42" s="91">
        <v>19</v>
      </c>
      <c r="AL42" s="91">
        <v>19</v>
      </c>
      <c r="AM42" s="87">
        <f t="shared" si="5"/>
        <v>38</v>
      </c>
      <c r="AN42" s="91">
        <v>19</v>
      </c>
      <c r="AO42" s="91">
        <v>18</v>
      </c>
      <c r="AP42" s="87">
        <f t="shared" si="6"/>
        <v>37</v>
      </c>
      <c r="AQ42" s="155">
        <v>42</v>
      </c>
      <c r="AR42" s="91">
        <v>40</v>
      </c>
      <c r="AS42" s="156">
        <f t="shared" si="7"/>
        <v>82</v>
      </c>
      <c r="AT42" s="87">
        <v>48</v>
      </c>
      <c r="AU42" s="50">
        <f t="shared" si="8"/>
        <v>650</v>
      </c>
      <c r="AV42" s="50" t="s">
        <v>699</v>
      </c>
      <c r="AW42" s="188"/>
    </row>
    <row r="43" spans="1:49" s="53" customFormat="1" ht="129" customHeight="1">
      <c r="A43" s="48">
        <v>36</v>
      </c>
      <c r="B43" s="93">
        <v>190090101040</v>
      </c>
      <c r="C43" s="93">
        <v>190000100088</v>
      </c>
      <c r="D43" s="97" t="s">
        <v>103</v>
      </c>
      <c r="E43" s="97" t="s">
        <v>104</v>
      </c>
      <c r="F43" s="54"/>
      <c r="G43" s="90">
        <v>72</v>
      </c>
      <c r="H43" s="145">
        <v>53</v>
      </c>
      <c r="I43" s="87">
        <f t="shared" si="0"/>
        <v>125</v>
      </c>
      <c r="J43" s="145">
        <v>74</v>
      </c>
      <c r="K43" s="90">
        <v>65</v>
      </c>
      <c r="L43" s="87">
        <f t="shared" si="1"/>
        <v>139</v>
      </c>
      <c r="M43" s="90"/>
      <c r="N43" s="90"/>
      <c r="O43" s="87"/>
      <c r="P43" s="91">
        <v>64</v>
      </c>
      <c r="Q43" s="91">
        <v>52</v>
      </c>
      <c r="R43" s="87">
        <f t="shared" si="2"/>
        <v>116</v>
      </c>
      <c r="S43" s="90">
        <v>69</v>
      </c>
      <c r="T43" s="91">
        <v>48</v>
      </c>
      <c r="U43" s="87">
        <f t="shared" si="3"/>
        <v>117</v>
      </c>
      <c r="V43" s="91"/>
      <c r="W43" s="91"/>
      <c r="X43" s="87"/>
      <c r="Y43" s="91"/>
      <c r="Z43" s="91"/>
      <c r="AA43" s="87"/>
      <c r="AB43" s="91"/>
      <c r="AC43" s="91"/>
      <c r="AD43" s="87"/>
      <c r="AE43" s="91"/>
      <c r="AF43" s="91"/>
      <c r="AG43" s="87"/>
      <c r="AH43" s="91">
        <v>62</v>
      </c>
      <c r="AI43" s="91">
        <v>40</v>
      </c>
      <c r="AJ43" s="87">
        <f>SUM(AH43:AI43)</f>
        <v>102</v>
      </c>
      <c r="AK43" s="91">
        <v>23</v>
      </c>
      <c r="AL43" s="91">
        <v>19</v>
      </c>
      <c r="AM43" s="87">
        <f t="shared" si="5"/>
        <v>42</v>
      </c>
      <c r="AN43" s="91">
        <v>18</v>
      </c>
      <c r="AO43" s="91">
        <v>20</v>
      </c>
      <c r="AP43" s="87">
        <f t="shared" si="6"/>
        <v>38</v>
      </c>
      <c r="AQ43" s="155">
        <v>48</v>
      </c>
      <c r="AR43" s="91">
        <v>47</v>
      </c>
      <c r="AS43" s="156">
        <f t="shared" si="7"/>
        <v>95</v>
      </c>
      <c r="AT43" s="87">
        <v>47</v>
      </c>
      <c r="AU43" s="50">
        <f t="shared" si="8"/>
        <v>774</v>
      </c>
      <c r="AV43" s="50" t="s">
        <v>699</v>
      </c>
      <c r="AW43" s="188"/>
    </row>
    <row r="44" spans="1:49" s="53" customFormat="1" ht="129" customHeight="1">
      <c r="A44" s="48">
        <v>37</v>
      </c>
      <c r="B44" s="93">
        <v>190090101041</v>
      </c>
      <c r="C44" s="93">
        <v>190000100089</v>
      </c>
      <c r="D44" s="97" t="s">
        <v>105</v>
      </c>
      <c r="E44" s="97" t="s">
        <v>106</v>
      </c>
      <c r="F44" s="54"/>
      <c r="G44" s="90">
        <v>23</v>
      </c>
      <c r="H44" s="145">
        <v>44</v>
      </c>
      <c r="I44" s="87">
        <f t="shared" si="0"/>
        <v>67</v>
      </c>
      <c r="J44" s="145">
        <v>63</v>
      </c>
      <c r="K44" s="90">
        <v>55</v>
      </c>
      <c r="L44" s="87">
        <f t="shared" si="1"/>
        <v>118</v>
      </c>
      <c r="M44" s="90"/>
      <c r="N44" s="90"/>
      <c r="O44" s="87"/>
      <c r="P44" s="91">
        <v>4</v>
      </c>
      <c r="Q44" s="91">
        <v>34</v>
      </c>
      <c r="R44" s="87">
        <f t="shared" si="2"/>
        <v>38</v>
      </c>
      <c r="S44" s="90">
        <v>30</v>
      </c>
      <c r="T44" s="91">
        <v>34</v>
      </c>
      <c r="U44" s="87">
        <f t="shared" si="3"/>
        <v>64</v>
      </c>
      <c r="V44" s="91"/>
      <c r="W44" s="91"/>
      <c r="X44" s="87"/>
      <c r="Y44" s="91">
        <v>67</v>
      </c>
      <c r="Z44" s="91">
        <v>24</v>
      </c>
      <c r="AA44" s="87">
        <f t="shared" si="4"/>
        <v>91</v>
      </c>
      <c r="AB44" s="91"/>
      <c r="AC44" s="91"/>
      <c r="AD44" s="87"/>
      <c r="AE44" s="91"/>
      <c r="AF44" s="91"/>
      <c r="AG44" s="87"/>
      <c r="AH44" s="91"/>
      <c r="AI44" s="91"/>
      <c r="AJ44" s="87"/>
      <c r="AK44" s="91">
        <v>15</v>
      </c>
      <c r="AL44" s="91">
        <v>15</v>
      </c>
      <c r="AM44" s="87">
        <f t="shared" si="5"/>
        <v>30</v>
      </c>
      <c r="AN44" s="91">
        <v>16</v>
      </c>
      <c r="AO44" s="91">
        <v>15</v>
      </c>
      <c r="AP44" s="87">
        <f t="shared" si="6"/>
        <v>31</v>
      </c>
      <c r="AQ44" s="155">
        <v>43</v>
      </c>
      <c r="AR44" s="91">
        <v>39</v>
      </c>
      <c r="AS44" s="156">
        <f t="shared" si="7"/>
        <v>82</v>
      </c>
      <c r="AT44" s="87">
        <v>48</v>
      </c>
      <c r="AU44" s="50">
        <f t="shared" si="8"/>
        <v>521</v>
      </c>
      <c r="AV44" s="133" t="s">
        <v>700</v>
      </c>
      <c r="AW44" s="187" t="s">
        <v>736</v>
      </c>
    </row>
    <row r="45" spans="1:49" s="53" customFormat="1" ht="129" customHeight="1">
      <c r="A45" s="48">
        <v>38</v>
      </c>
      <c r="B45" s="93">
        <v>190090101042</v>
      </c>
      <c r="C45" s="93">
        <v>190000100090</v>
      </c>
      <c r="D45" s="97" t="s">
        <v>107</v>
      </c>
      <c r="E45" s="97" t="s">
        <v>108</v>
      </c>
      <c r="F45" s="54"/>
      <c r="G45" s="90">
        <v>62</v>
      </c>
      <c r="H45" s="145">
        <v>67</v>
      </c>
      <c r="I45" s="87">
        <f t="shared" si="0"/>
        <v>129</v>
      </c>
      <c r="J45" s="145">
        <v>94</v>
      </c>
      <c r="K45" s="90">
        <v>72</v>
      </c>
      <c r="L45" s="87">
        <f t="shared" si="1"/>
        <v>166</v>
      </c>
      <c r="M45" s="90"/>
      <c r="N45" s="90"/>
      <c r="O45" s="87"/>
      <c r="P45" s="91">
        <v>47</v>
      </c>
      <c r="Q45" s="91">
        <v>41</v>
      </c>
      <c r="R45" s="87">
        <f t="shared" si="2"/>
        <v>88</v>
      </c>
      <c r="S45" s="90">
        <v>65</v>
      </c>
      <c r="T45" s="91">
        <v>49</v>
      </c>
      <c r="U45" s="87">
        <f t="shared" si="3"/>
        <v>114</v>
      </c>
      <c r="V45" s="91"/>
      <c r="W45" s="91"/>
      <c r="X45" s="87"/>
      <c r="Y45" s="91">
        <v>60</v>
      </c>
      <c r="Z45" s="91">
        <v>50</v>
      </c>
      <c r="AA45" s="87">
        <f t="shared" si="4"/>
        <v>110</v>
      </c>
      <c r="AB45" s="91"/>
      <c r="AC45" s="91"/>
      <c r="AD45" s="87"/>
      <c r="AE45" s="91"/>
      <c r="AF45" s="91"/>
      <c r="AG45" s="87"/>
      <c r="AH45" s="91"/>
      <c r="AI45" s="91"/>
      <c r="AJ45" s="87"/>
      <c r="AK45" s="91">
        <v>23</v>
      </c>
      <c r="AL45" s="91">
        <v>21</v>
      </c>
      <c r="AM45" s="87">
        <f t="shared" si="5"/>
        <v>44</v>
      </c>
      <c r="AN45" s="91">
        <v>22</v>
      </c>
      <c r="AO45" s="91">
        <v>23</v>
      </c>
      <c r="AP45" s="87">
        <f t="shared" si="6"/>
        <v>45</v>
      </c>
      <c r="AQ45" s="155">
        <v>48</v>
      </c>
      <c r="AR45" s="91">
        <v>47</v>
      </c>
      <c r="AS45" s="156">
        <f t="shared" si="7"/>
        <v>95</v>
      </c>
      <c r="AT45" s="87">
        <v>49</v>
      </c>
      <c r="AU45" s="50">
        <f t="shared" si="8"/>
        <v>791</v>
      </c>
      <c r="AV45" s="50" t="s">
        <v>699</v>
      </c>
      <c r="AW45" s="188"/>
    </row>
    <row r="46" spans="1:49" s="53" customFormat="1" ht="129" customHeight="1">
      <c r="A46" s="48">
        <v>39</v>
      </c>
      <c r="B46" s="93">
        <v>190090101043</v>
      </c>
      <c r="C46" s="93">
        <v>190000100091</v>
      </c>
      <c r="D46" s="97" t="s">
        <v>31</v>
      </c>
      <c r="E46" s="97" t="s">
        <v>109</v>
      </c>
      <c r="F46" s="54"/>
      <c r="G46" s="90">
        <v>96</v>
      </c>
      <c r="H46" s="145">
        <v>71</v>
      </c>
      <c r="I46" s="87">
        <f t="shared" si="0"/>
        <v>167</v>
      </c>
      <c r="J46" s="145">
        <v>92</v>
      </c>
      <c r="K46" s="90">
        <v>72</v>
      </c>
      <c r="L46" s="87">
        <f t="shared" si="1"/>
        <v>164</v>
      </c>
      <c r="M46" s="90">
        <v>76</v>
      </c>
      <c r="N46" s="90">
        <v>54</v>
      </c>
      <c r="O46" s="87">
        <f>SUM(M46:N46)</f>
        <v>130</v>
      </c>
      <c r="P46" s="91"/>
      <c r="Q46" s="91"/>
      <c r="R46" s="87"/>
      <c r="S46" s="90"/>
      <c r="T46" s="91"/>
      <c r="U46" s="87"/>
      <c r="V46" s="91">
        <v>68</v>
      </c>
      <c r="W46" s="91">
        <v>54</v>
      </c>
      <c r="X46" s="87">
        <f>SUM(V46:W46)</f>
        <v>122</v>
      </c>
      <c r="Y46" s="91">
        <v>65</v>
      </c>
      <c r="Z46" s="91">
        <v>51</v>
      </c>
      <c r="AA46" s="87">
        <f t="shared" si="4"/>
        <v>116</v>
      </c>
      <c r="AB46" s="91"/>
      <c r="AC46" s="91"/>
      <c r="AD46" s="87"/>
      <c r="AE46" s="91"/>
      <c r="AF46" s="91"/>
      <c r="AG46" s="87"/>
      <c r="AH46" s="91"/>
      <c r="AI46" s="91"/>
      <c r="AJ46" s="87"/>
      <c r="AK46" s="91">
        <v>23</v>
      </c>
      <c r="AL46" s="91">
        <v>21</v>
      </c>
      <c r="AM46" s="87">
        <f t="shared" si="5"/>
        <v>44</v>
      </c>
      <c r="AN46" s="91">
        <v>22</v>
      </c>
      <c r="AO46" s="91">
        <v>23</v>
      </c>
      <c r="AP46" s="87">
        <f t="shared" si="6"/>
        <v>45</v>
      </c>
      <c r="AQ46" s="155">
        <v>48</v>
      </c>
      <c r="AR46" s="91">
        <v>45</v>
      </c>
      <c r="AS46" s="156">
        <f t="shared" si="7"/>
        <v>93</v>
      </c>
      <c r="AT46" s="87">
        <v>49</v>
      </c>
      <c r="AU46" s="50">
        <f t="shared" si="8"/>
        <v>881</v>
      </c>
      <c r="AV46" s="50" t="s">
        <v>699</v>
      </c>
      <c r="AW46" s="188"/>
    </row>
    <row r="47" spans="1:49" s="53" customFormat="1" ht="129" customHeight="1">
      <c r="A47" s="48">
        <v>40</v>
      </c>
      <c r="B47" s="93">
        <v>190090101044</v>
      </c>
      <c r="C47" s="93">
        <v>190000100092</v>
      </c>
      <c r="D47" s="97" t="s">
        <v>110</v>
      </c>
      <c r="E47" s="97" t="s">
        <v>111</v>
      </c>
      <c r="F47" s="54"/>
      <c r="G47" s="90">
        <v>76</v>
      </c>
      <c r="H47" s="145">
        <v>59</v>
      </c>
      <c r="I47" s="87">
        <f t="shared" si="0"/>
        <v>135</v>
      </c>
      <c r="J47" s="145">
        <v>91</v>
      </c>
      <c r="K47" s="90">
        <v>70</v>
      </c>
      <c r="L47" s="87">
        <f t="shared" si="1"/>
        <v>161</v>
      </c>
      <c r="M47" s="90"/>
      <c r="N47" s="90"/>
      <c r="O47" s="87"/>
      <c r="P47" s="91">
        <v>52</v>
      </c>
      <c r="Q47" s="91">
        <v>37</v>
      </c>
      <c r="R47" s="87">
        <f t="shared" si="2"/>
        <v>89</v>
      </c>
      <c r="S47" s="90">
        <v>65</v>
      </c>
      <c r="T47" s="91">
        <v>44</v>
      </c>
      <c r="U47" s="87">
        <f t="shared" si="3"/>
        <v>109</v>
      </c>
      <c r="V47" s="91"/>
      <c r="W47" s="91"/>
      <c r="X47" s="87"/>
      <c r="Y47" s="91"/>
      <c r="Z47" s="91"/>
      <c r="AA47" s="87"/>
      <c r="AB47" s="91"/>
      <c r="AC47" s="91"/>
      <c r="AD47" s="87"/>
      <c r="AE47" s="91"/>
      <c r="AF47" s="91"/>
      <c r="AG47" s="87"/>
      <c r="AH47" s="91">
        <v>46</v>
      </c>
      <c r="AI47" s="91">
        <v>42</v>
      </c>
      <c r="AJ47" s="87">
        <f>SUM(AH47:AI47)</f>
        <v>88</v>
      </c>
      <c r="AK47" s="91">
        <v>17</v>
      </c>
      <c r="AL47" s="91">
        <v>20</v>
      </c>
      <c r="AM47" s="87">
        <f t="shared" si="5"/>
        <v>37</v>
      </c>
      <c r="AN47" s="91">
        <v>19</v>
      </c>
      <c r="AO47" s="91">
        <v>21</v>
      </c>
      <c r="AP47" s="87">
        <f t="shared" si="6"/>
        <v>40</v>
      </c>
      <c r="AQ47" s="155">
        <v>42</v>
      </c>
      <c r="AR47" s="91">
        <v>40</v>
      </c>
      <c r="AS47" s="156">
        <f t="shared" si="7"/>
        <v>82</v>
      </c>
      <c r="AT47" s="87">
        <v>48</v>
      </c>
      <c r="AU47" s="50">
        <f t="shared" si="8"/>
        <v>741</v>
      </c>
      <c r="AV47" s="50" t="s">
        <v>699</v>
      </c>
      <c r="AW47" s="188"/>
    </row>
    <row r="48" spans="1:49" s="53" customFormat="1" ht="129" customHeight="1">
      <c r="A48" s="48">
        <v>41</v>
      </c>
      <c r="B48" s="93">
        <v>190090101045</v>
      </c>
      <c r="C48" s="93">
        <v>190000100093</v>
      </c>
      <c r="D48" s="97" t="s">
        <v>112</v>
      </c>
      <c r="E48" s="97" t="s">
        <v>113</v>
      </c>
      <c r="F48" s="54"/>
      <c r="G48" s="90">
        <v>70</v>
      </c>
      <c r="H48" s="145">
        <v>57</v>
      </c>
      <c r="I48" s="87">
        <f t="shared" si="0"/>
        <v>127</v>
      </c>
      <c r="J48" s="145">
        <v>70</v>
      </c>
      <c r="K48" s="90">
        <v>62</v>
      </c>
      <c r="L48" s="87">
        <f t="shared" si="1"/>
        <v>132</v>
      </c>
      <c r="M48" s="90">
        <v>46</v>
      </c>
      <c r="N48" s="90">
        <v>45</v>
      </c>
      <c r="O48" s="87">
        <f>SUM(M48:N48)</f>
        <v>91</v>
      </c>
      <c r="P48" s="91"/>
      <c r="Q48" s="91"/>
      <c r="R48" s="87"/>
      <c r="S48" s="90"/>
      <c r="T48" s="91"/>
      <c r="U48" s="87"/>
      <c r="V48" s="91">
        <v>61</v>
      </c>
      <c r="W48" s="91">
        <v>53</v>
      </c>
      <c r="X48" s="87">
        <f>SUM(V48:W48)</f>
        <v>114</v>
      </c>
      <c r="Y48" s="91"/>
      <c r="Z48" s="91"/>
      <c r="AA48" s="87"/>
      <c r="AB48" s="91"/>
      <c r="AC48" s="91"/>
      <c r="AD48" s="87"/>
      <c r="AE48" s="91"/>
      <c r="AF48" s="91"/>
      <c r="AG48" s="87"/>
      <c r="AH48" s="91">
        <v>63</v>
      </c>
      <c r="AI48" s="91">
        <v>41</v>
      </c>
      <c r="AJ48" s="87">
        <f>SUM(AH48:AI48)</f>
        <v>104</v>
      </c>
      <c r="AK48" s="91">
        <v>23</v>
      </c>
      <c r="AL48" s="91">
        <v>20</v>
      </c>
      <c r="AM48" s="87">
        <f t="shared" si="5"/>
        <v>43</v>
      </c>
      <c r="AN48" s="91">
        <v>22</v>
      </c>
      <c r="AO48" s="91">
        <v>19</v>
      </c>
      <c r="AP48" s="87">
        <f t="shared" si="6"/>
        <v>41</v>
      </c>
      <c r="AQ48" s="155">
        <v>48</v>
      </c>
      <c r="AR48" s="91">
        <v>44</v>
      </c>
      <c r="AS48" s="156">
        <f t="shared" si="7"/>
        <v>92</v>
      </c>
      <c r="AT48" s="87">
        <v>47</v>
      </c>
      <c r="AU48" s="50">
        <f t="shared" si="8"/>
        <v>744</v>
      </c>
      <c r="AV48" s="50" t="s">
        <v>699</v>
      </c>
      <c r="AW48" s="188"/>
    </row>
    <row r="49" spans="1:50" s="53" customFormat="1" ht="129" customHeight="1">
      <c r="A49" s="48">
        <v>42</v>
      </c>
      <c r="B49" s="93">
        <v>190090101046</v>
      </c>
      <c r="C49" s="93">
        <v>190000100094</v>
      </c>
      <c r="D49" s="97" t="s">
        <v>114</v>
      </c>
      <c r="E49" s="97" t="s">
        <v>115</v>
      </c>
      <c r="F49" s="54"/>
      <c r="G49" s="90">
        <v>83</v>
      </c>
      <c r="H49" s="145">
        <v>65</v>
      </c>
      <c r="I49" s="87">
        <f t="shared" si="0"/>
        <v>148</v>
      </c>
      <c r="J49" s="145">
        <v>77</v>
      </c>
      <c r="K49" s="90">
        <v>60</v>
      </c>
      <c r="L49" s="87">
        <f t="shared" si="1"/>
        <v>137</v>
      </c>
      <c r="M49" s="90"/>
      <c r="N49" s="90"/>
      <c r="O49" s="87"/>
      <c r="P49" s="91">
        <v>42</v>
      </c>
      <c r="Q49" s="91">
        <v>45</v>
      </c>
      <c r="R49" s="87">
        <f t="shared" si="2"/>
        <v>87</v>
      </c>
      <c r="S49" s="90">
        <v>65</v>
      </c>
      <c r="T49" s="91">
        <v>52</v>
      </c>
      <c r="U49" s="87">
        <f t="shared" si="3"/>
        <v>117</v>
      </c>
      <c r="V49" s="91"/>
      <c r="W49" s="91"/>
      <c r="X49" s="87"/>
      <c r="Y49" s="91">
        <v>58</v>
      </c>
      <c r="Z49" s="91">
        <v>34</v>
      </c>
      <c r="AA49" s="87">
        <f t="shared" si="4"/>
        <v>92</v>
      </c>
      <c r="AB49" s="91"/>
      <c r="AC49" s="91"/>
      <c r="AD49" s="87"/>
      <c r="AE49" s="91"/>
      <c r="AF49" s="91"/>
      <c r="AG49" s="87"/>
      <c r="AH49" s="91"/>
      <c r="AI49" s="91"/>
      <c r="AJ49" s="87"/>
      <c r="AK49" s="91">
        <v>19</v>
      </c>
      <c r="AL49" s="91">
        <v>20</v>
      </c>
      <c r="AM49" s="87">
        <f t="shared" si="5"/>
        <v>39</v>
      </c>
      <c r="AN49" s="91">
        <v>20</v>
      </c>
      <c r="AO49" s="91">
        <v>20</v>
      </c>
      <c r="AP49" s="87">
        <f t="shared" si="6"/>
        <v>40</v>
      </c>
      <c r="AQ49" s="155">
        <v>45</v>
      </c>
      <c r="AR49" s="91">
        <v>42</v>
      </c>
      <c r="AS49" s="156">
        <f t="shared" si="7"/>
        <v>87</v>
      </c>
      <c r="AT49" s="87">
        <v>48</v>
      </c>
      <c r="AU49" s="50">
        <f t="shared" si="8"/>
        <v>747</v>
      </c>
      <c r="AV49" s="50" t="s">
        <v>699</v>
      </c>
      <c r="AW49" s="188"/>
    </row>
    <row r="50" spans="1:50" s="53" customFormat="1" ht="129" customHeight="1">
      <c r="A50" s="48">
        <v>43</v>
      </c>
      <c r="B50" s="93">
        <v>190090101047</v>
      </c>
      <c r="C50" s="93">
        <v>190000100095</v>
      </c>
      <c r="D50" s="97" t="s">
        <v>116</v>
      </c>
      <c r="E50" s="97" t="s">
        <v>117</v>
      </c>
      <c r="F50" s="54"/>
      <c r="G50" s="90">
        <v>46</v>
      </c>
      <c r="H50" s="145">
        <v>53</v>
      </c>
      <c r="I50" s="87">
        <f t="shared" si="0"/>
        <v>99</v>
      </c>
      <c r="J50" s="145">
        <v>52</v>
      </c>
      <c r="K50" s="90">
        <v>51</v>
      </c>
      <c r="L50" s="87">
        <f t="shared" si="1"/>
        <v>103</v>
      </c>
      <c r="M50" s="90"/>
      <c r="N50" s="90"/>
      <c r="O50" s="87"/>
      <c r="P50" s="91">
        <v>26</v>
      </c>
      <c r="Q50" s="91">
        <v>20</v>
      </c>
      <c r="R50" s="87">
        <f t="shared" si="2"/>
        <v>46</v>
      </c>
      <c r="S50" s="90">
        <v>48</v>
      </c>
      <c r="T50" s="91">
        <v>41</v>
      </c>
      <c r="U50" s="87">
        <f t="shared" si="3"/>
        <v>89</v>
      </c>
      <c r="V50" s="91"/>
      <c r="W50" s="91"/>
      <c r="X50" s="87"/>
      <c r="Y50" s="91">
        <v>45</v>
      </c>
      <c r="Z50" s="91">
        <v>36</v>
      </c>
      <c r="AA50" s="87">
        <f t="shared" si="4"/>
        <v>81</v>
      </c>
      <c r="AB50" s="91"/>
      <c r="AC50" s="91"/>
      <c r="AD50" s="87"/>
      <c r="AE50" s="91"/>
      <c r="AF50" s="91"/>
      <c r="AG50" s="87"/>
      <c r="AH50" s="91"/>
      <c r="AI50" s="91"/>
      <c r="AJ50" s="87"/>
      <c r="AK50" s="91">
        <v>15</v>
      </c>
      <c r="AL50" s="91">
        <v>19</v>
      </c>
      <c r="AM50" s="87">
        <f t="shared" si="5"/>
        <v>34</v>
      </c>
      <c r="AN50" s="91">
        <v>17</v>
      </c>
      <c r="AO50" s="91">
        <v>15</v>
      </c>
      <c r="AP50" s="87">
        <f t="shared" si="6"/>
        <v>32</v>
      </c>
      <c r="AQ50" s="155">
        <v>43</v>
      </c>
      <c r="AR50" s="91">
        <v>40</v>
      </c>
      <c r="AS50" s="156">
        <f t="shared" si="7"/>
        <v>83</v>
      </c>
      <c r="AT50" s="87">
        <v>47</v>
      </c>
      <c r="AU50" s="50">
        <f t="shared" si="8"/>
        <v>567</v>
      </c>
      <c r="AV50" s="133" t="s">
        <v>700</v>
      </c>
      <c r="AW50" s="187" t="s">
        <v>737</v>
      </c>
    </row>
    <row r="51" spans="1:50" s="53" customFormat="1" ht="129" customHeight="1">
      <c r="A51" s="48">
        <v>44</v>
      </c>
      <c r="B51" s="93">
        <v>190090101048</v>
      </c>
      <c r="C51" s="93">
        <v>190000100096</v>
      </c>
      <c r="D51" s="97" t="s">
        <v>118</v>
      </c>
      <c r="E51" s="97" t="s">
        <v>119</v>
      </c>
      <c r="F51" s="54"/>
      <c r="G51" s="90">
        <v>96</v>
      </c>
      <c r="H51" s="145">
        <v>66</v>
      </c>
      <c r="I51" s="87">
        <f t="shared" si="0"/>
        <v>162</v>
      </c>
      <c r="J51" s="145">
        <v>96</v>
      </c>
      <c r="K51" s="90">
        <v>74</v>
      </c>
      <c r="L51" s="87">
        <f t="shared" si="1"/>
        <v>170</v>
      </c>
      <c r="M51" s="90"/>
      <c r="N51" s="90"/>
      <c r="O51" s="87"/>
      <c r="P51" s="91">
        <v>59</v>
      </c>
      <c r="Q51" s="91">
        <v>48</v>
      </c>
      <c r="R51" s="87">
        <f t="shared" si="2"/>
        <v>107</v>
      </c>
      <c r="S51" s="90">
        <v>73</v>
      </c>
      <c r="T51" s="91">
        <v>52</v>
      </c>
      <c r="U51" s="87">
        <f t="shared" si="3"/>
        <v>125</v>
      </c>
      <c r="V51" s="91"/>
      <c r="W51" s="91"/>
      <c r="X51" s="87"/>
      <c r="Y51" s="91">
        <v>72</v>
      </c>
      <c r="Z51" s="91">
        <v>50</v>
      </c>
      <c r="AA51" s="87">
        <f t="shared" si="4"/>
        <v>122</v>
      </c>
      <c r="AB51" s="91"/>
      <c r="AC51" s="91"/>
      <c r="AD51" s="87"/>
      <c r="AE51" s="91"/>
      <c r="AF51" s="91"/>
      <c r="AG51" s="87"/>
      <c r="AH51" s="91"/>
      <c r="AI51" s="91"/>
      <c r="AJ51" s="87"/>
      <c r="AK51" s="91">
        <v>23</v>
      </c>
      <c r="AL51" s="91">
        <v>21</v>
      </c>
      <c r="AM51" s="87">
        <f t="shared" si="5"/>
        <v>44</v>
      </c>
      <c r="AN51" s="91">
        <v>23</v>
      </c>
      <c r="AO51" s="91">
        <v>24</v>
      </c>
      <c r="AP51" s="87">
        <f t="shared" si="6"/>
        <v>47</v>
      </c>
      <c r="AQ51" s="155">
        <v>45</v>
      </c>
      <c r="AR51" s="91">
        <v>44</v>
      </c>
      <c r="AS51" s="156">
        <f t="shared" si="7"/>
        <v>89</v>
      </c>
      <c r="AT51" s="87">
        <v>49</v>
      </c>
      <c r="AU51" s="50">
        <f t="shared" si="8"/>
        <v>866</v>
      </c>
      <c r="AV51" s="50" t="s">
        <v>699</v>
      </c>
      <c r="AW51" s="188"/>
    </row>
    <row r="52" spans="1:50" s="53" customFormat="1" ht="129" customHeight="1">
      <c r="A52" s="48">
        <v>45</v>
      </c>
      <c r="B52" s="93">
        <v>190090101049</v>
      </c>
      <c r="C52" s="93">
        <v>190000100097</v>
      </c>
      <c r="D52" s="121" t="s">
        <v>120</v>
      </c>
      <c r="E52" s="97" t="s">
        <v>121</v>
      </c>
      <c r="F52" s="54"/>
      <c r="G52" s="90">
        <v>58</v>
      </c>
      <c r="H52" s="145">
        <v>63</v>
      </c>
      <c r="I52" s="87">
        <f t="shared" si="0"/>
        <v>121</v>
      </c>
      <c r="J52" s="145">
        <v>62</v>
      </c>
      <c r="K52" s="90">
        <v>56</v>
      </c>
      <c r="L52" s="87">
        <f t="shared" si="1"/>
        <v>118</v>
      </c>
      <c r="M52" s="90"/>
      <c r="N52" s="90"/>
      <c r="O52" s="87"/>
      <c r="P52" s="91">
        <v>70</v>
      </c>
      <c r="Q52" s="91">
        <v>44</v>
      </c>
      <c r="R52" s="87">
        <f t="shared" si="2"/>
        <v>114</v>
      </c>
      <c r="S52" s="90">
        <v>67</v>
      </c>
      <c r="T52" s="91">
        <v>43</v>
      </c>
      <c r="U52" s="87">
        <f t="shared" si="3"/>
        <v>110</v>
      </c>
      <c r="V52" s="91"/>
      <c r="W52" s="91"/>
      <c r="X52" s="87"/>
      <c r="Y52" s="91"/>
      <c r="Z52" s="91"/>
      <c r="AA52" s="87"/>
      <c r="AB52" s="91"/>
      <c r="AC52" s="91"/>
      <c r="AD52" s="87"/>
      <c r="AE52" s="91"/>
      <c r="AF52" s="91"/>
      <c r="AG52" s="87"/>
      <c r="AH52" s="91">
        <v>55</v>
      </c>
      <c r="AI52" s="91">
        <v>40</v>
      </c>
      <c r="AJ52" s="87">
        <f>SUM(AH52:AI52)</f>
        <v>95</v>
      </c>
      <c r="AK52" s="91">
        <v>23</v>
      </c>
      <c r="AL52" s="91">
        <v>20</v>
      </c>
      <c r="AM52" s="87">
        <f t="shared" si="5"/>
        <v>43</v>
      </c>
      <c r="AN52" s="91">
        <v>21</v>
      </c>
      <c r="AO52" s="91">
        <v>20</v>
      </c>
      <c r="AP52" s="87">
        <f t="shared" si="6"/>
        <v>41</v>
      </c>
      <c r="AQ52" s="155">
        <v>42</v>
      </c>
      <c r="AR52" s="91">
        <v>42</v>
      </c>
      <c r="AS52" s="156">
        <f t="shared" si="7"/>
        <v>84</v>
      </c>
      <c r="AT52" s="87">
        <v>48</v>
      </c>
      <c r="AU52" s="50">
        <f t="shared" si="8"/>
        <v>726</v>
      </c>
      <c r="AV52" s="50" t="s">
        <v>699</v>
      </c>
      <c r="AW52" s="188"/>
    </row>
    <row r="53" spans="1:50" s="53" customFormat="1" ht="129" customHeight="1">
      <c r="A53" s="48">
        <v>46</v>
      </c>
      <c r="B53" s="93">
        <v>190090101050</v>
      </c>
      <c r="C53" s="93">
        <v>190000100098</v>
      </c>
      <c r="D53" s="97" t="s">
        <v>122</v>
      </c>
      <c r="E53" s="97" t="s">
        <v>123</v>
      </c>
      <c r="F53" s="54"/>
      <c r="G53" s="90">
        <v>40</v>
      </c>
      <c r="H53" s="91">
        <v>60</v>
      </c>
      <c r="I53" s="87">
        <f t="shared" si="0"/>
        <v>100</v>
      </c>
      <c r="J53" s="145">
        <v>54</v>
      </c>
      <c r="K53" s="90">
        <v>61</v>
      </c>
      <c r="L53" s="87">
        <f t="shared" si="1"/>
        <v>115</v>
      </c>
      <c r="M53" s="90"/>
      <c r="N53" s="90"/>
      <c r="O53" s="87"/>
      <c r="P53" s="91">
        <v>9</v>
      </c>
      <c r="Q53" s="91">
        <v>37</v>
      </c>
      <c r="R53" s="87">
        <f t="shared" si="2"/>
        <v>46</v>
      </c>
      <c r="S53" s="90">
        <v>36</v>
      </c>
      <c r="T53" s="91">
        <v>42</v>
      </c>
      <c r="U53" s="87">
        <f t="shared" si="3"/>
        <v>78</v>
      </c>
      <c r="V53" s="91"/>
      <c r="W53" s="91"/>
      <c r="X53" s="87"/>
      <c r="Y53" s="91">
        <v>43</v>
      </c>
      <c r="Z53" s="91">
        <v>30</v>
      </c>
      <c r="AA53" s="87">
        <f t="shared" si="4"/>
        <v>73</v>
      </c>
      <c r="AB53" s="91"/>
      <c r="AC53" s="91"/>
      <c r="AD53" s="87"/>
      <c r="AE53" s="91"/>
      <c r="AF53" s="91"/>
      <c r="AG53" s="87"/>
      <c r="AH53" s="91"/>
      <c r="AI53" s="91"/>
      <c r="AJ53" s="87"/>
      <c r="AK53" s="91">
        <v>15</v>
      </c>
      <c r="AL53" s="91">
        <v>14</v>
      </c>
      <c r="AM53" s="87">
        <f t="shared" si="5"/>
        <v>29</v>
      </c>
      <c r="AN53" s="91">
        <v>16</v>
      </c>
      <c r="AO53" s="91">
        <v>15</v>
      </c>
      <c r="AP53" s="87">
        <f t="shared" si="6"/>
        <v>31</v>
      </c>
      <c r="AQ53" s="155">
        <v>43</v>
      </c>
      <c r="AR53" s="91">
        <v>40</v>
      </c>
      <c r="AS53" s="156">
        <f t="shared" si="7"/>
        <v>83</v>
      </c>
      <c r="AT53" s="87">
        <v>49</v>
      </c>
      <c r="AU53" s="50">
        <f t="shared" si="8"/>
        <v>555</v>
      </c>
      <c r="AV53" s="133" t="s">
        <v>700</v>
      </c>
      <c r="AW53" s="187" t="s">
        <v>737</v>
      </c>
    </row>
    <row r="54" spans="1:50" s="53" customFormat="1" ht="129" customHeight="1">
      <c r="A54" s="48">
        <v>47</v>
      </c>
      <c r="B54" s="93">
        <v>190090101051</v>
      </c>
      <c r="C54" s="93">
        <v>190000100099</v>
      </c>
      <c r="D54" s="97" t="s">
        <v>124</v>
      </c>
      <c r="E54" s="97" t="s">
        <v>125</v>
      </c>
      <c r="F54" s="54"/>
      <c r="G54" s="91">
        <v>68</v>
      </c>
      <c r="H54" s="91">
        <v>56</v>
      </c>
      <c r="I54" s="87">
        <f t="shared" si="0"/>
        <v>124</v>
      </c>
      <c r="J54" s="145">
        <v>70</v>
      </c>
      <c r="K54" s="90">
        <v>63</v>
      </c>
      <c r="L54" s="87">
        <f t="shared" si="1"/>
        <v>133</v>
      </c>
      <c r="M54" s="90"/>
      <c r="N54" s="90"/>
      <c r="O54" s="87"/>
      <c r="P54" s="91">
        <v>46</v>
      </c>
      <c r="Q54" s="91">
        <v>46</v>
      </c>
      <c r="R54" s="87">
        <f t="shared" si="2"/>
        <v>92</v>
      </c>
      <c r="S54" s="91">
        <v>60</v>
      </c>
      <c r="T54" s="91">
        <v>45</v>
      </c>
      <c r="U54" s="87">
        <f t="shared" si="3"/>
        <v>105</v>
      </c>
      <c r="V54" s="91"/>
      <c r="W54" s="91"/>
      <c r="X54" s="87"/>
      <c r="Y54" s="91"/>
      <c r="Z54" s="91"/>
      <c r="AA54" s="87"/>
      <c r="AB54" s="91"/>
      <c r="AC54" s="91"/>
      <c r="AD54" s="87"/>
      <c r="AE54" s="91"/>
      <c r="AF54" s="91"/>
      <c r="AG54" s="87"/>
      <c r="AH54" s="91">
        <v>66</v>
      </c>
      <c r="AI54" s="91">
        <v>46</v>
      </c>
      <c r="AJ54" s="87">
        <f>SUM(AH54:AI54)</f>
        <v>112</v>
      </c>
      <c r="AK54" s="91">
        <v>18</v>
      </c>
      <c r="AL54" s="91">
        <v>19</v>
      </c>
      <c r="AM54" s="87">
        <f t="shared" si="5"/>
        <v>37</v>
      </c>
      <c r="AN54" s="91">
        <v>20</v>
      </c>
      <c r="AO54" s="91">
        <v>20</v>
      </c>
      <c r="AP54" s="87">
        <f t="shared" si="6"/>
        <v>40</v>
      </c>
      <c r="AQ54" s="155">
        <v>45</v>
      </c>
      <c r="AR54" s="91">
        <v>44</v>
      </c>
      <c r="AS54" s="156">
        <f t="shared" si="7"/>
        <v>89</v>
      </c>
      <c r="AT54" s="87">
        <v>48</v>
      </c>
      <c r="AU54" s="50">
        <f t="shared" si="8"/>
        <v>732</v>
      </c>
      <c r="AV54" s="50" t="s">
        <v>699</v>
      </c>
      <c r="AW54" s="188"/>
    </row>
    <row r="55" spans="1:50" s="53" customFormat="1" ht="129" customHeight="1">
      <c r="A55" s="48">
        <v>48</v>
      </c>
      <c r="B55" s="93">
        <v>190090101052</v>
      </c>
      <c r="C55" s="93">
        <v>190000100100</v>
      </c>
      <c r="D55" s="97" t="s">
        <v>126</v>
      </c>
      <c r="E55" s="97" t="s">
        <v>127</v>
      </c>
      <c r="F55" s="56"/>
      <c r="G55" s="91">
        <v>77</v>
      </c>
      <c r="H55" s="91">
        <v>54</v>
      </c>
      <c r="I55" s="87">
        <f t="shared" si="0"/>
        <v>131</v>
      </c>
      <c r="J55" s="90">
        <v>94</v>
      </c>
      <c r="K55" s="91">
        <v>68</v>
      </c>
      <c r="L55" s="87">
        <f t="shared" si="1"/>
        <v>162</v>
      </c>
      <c r="M55" s="90"/>
      <c r="N55" s="90"/>
      <c r="O55" s="87"/>
      <c r="P55" s="91">
        <v>31</v>
      </c>
      <c r="Q55" s="91">
        <v>38</v>
      </c>
      <c r="R55" s="87">
        <f t="shared" si="2"/>
        <v>69</v>
      </c>
      <c r="S55" s="91">
        <v>62</v>
      </c>
      <c r="T55" s="91">
        <v>47</v>
      </c>
      <c r="U55" s="87">
        <f t="shared" si="3"/>
        <v>109</v>
      </c>
      <c r="V55" s="91"/>
      <c r="W55" s="91"/>
      <c r="X55" s="87"/>
      <c r="Y55" s="91">
        <v>49</v>
      </c>
      <c r="Z55" s="91">
        <v>26</v>
      </c>
      <c r="AA55" s="87">
        <f t="shared" si="4"/>
        <v>75</v>
      </c>
      <c r="AB55" s="91"/>
      <c r="AC55" s="91"/>
      <c r="AD55" s="87"/>
      <c r="AE55" s="91"/>
      <c r="AF55" s="91"/>
      <c r="AG55" s="87"/>
      <c r="AH55" s="91"/>
      <c r="AI55" s="91"/>
      <c r="AJ55" s="87"/>
      <c r="AK55" s="91">
        <v>17</v>
      </c>
      <c r="AL55" s="91">
        <v>19</v>
      </c>
      <c r="AM55" s="87">
        <f t="shared" si="5"/>
        <v>36</v>
      </c>
      <c r="AN55" s="91">
        <v>21</v>
      </c>
      <c r="AO55" s="91">
        <v>21</v>
      </c>
      <c r="AP55" s="87">
        <f t="shared" si="6"/>
        <v>42</v>
      </c>
      <c r="AQ55" s="155">
        <v>43</v>
      </c>
      <c r="AR55" s="91">
        <v>42</v>
      </c>
      <c r="AS55" s="156">
        <f t="shared" si="7"/>
        <v>85</v>
      </c>
      <c r="AT55" s="87">
        <v>47</v>
      </c>
      <c r="AU55" s="50">
        <f t="shared" si="8"/>
        <v>709</v>
      </c>
      <c r="AV55" s="50" t="s">
        <v>699</v>
      </c>
      <c r="AW55" s="188"/>
    </row>
    <row r="56" spans="1:50" s="53" customFormat="1" ht="129" customHeight="1">
      <c r="A56" s="48">
        <v>49</v>
      </c>
      <c r="B56" s="93">
        <v>190090101053</v>
      </c>
      <c r="C56" s="93">
        <v>190000100101</v>
      </c>
      <c r="D56" s="97" t="s">
        <v>128</v>
      </c>
      <c r="E56" s="97" t="s">
        <v>129</v>
      </c>
      <c r="F56" s="54"/>
      <c r="G56" s="91">
        <v>76</v>
      </c>
      <c r="H56" s="91">
        <v>54</v>
      </c>
      <c r="I56" s="87">
        <f t="shared" si="0"/>
        <v>130</v>
      </c>
      <c r="J56" s="90">
        <v>78</v>
      </c>
      <c r="K56" s="91">
        <v>71</v>
      </c>
      <c r="L56" s="87">
        <f t="shared" si="1"/>
        <v>149</v>
      </c>
      <c r="M56" s="90"/>
      <c r="N56" s="91"/>
      <c r="O56" s="87"/>
      <c r="P56" s="91">
        <v>59</v>
      </c>
      <c r="Q56" s="91">
        <v>45</v>
      </c>
      <c r="R56" s="87">
        <f t="shared" si="2"/>
        <v>104</v>
      </c>
      <c r="S56" s="91">
        <v>73</v>
      </c>
      <c r="T56" s="91">
        <v>53</v>
      </c>
      <c r="U56" s="87">
        <f t="shared" si="3"/>
        <v>126</v>
      </c>
      <c r="V56" s="91"/>
      <c r="W56" s="91"/>
      <c r="X56" s="87"/>
      <c r="Y56" s="91"/>
      <c r="Z56" s="91"/>
      <c r="AA56" s="87"/>
      <c r="AB56" s="91"/>
      <c r="AC56" s="91"/>
      <c r="AD56" s="87"/>
      <c r="AE56" s="91"/>
      <c r="AF56" s="91"/>
      <c r="AG56" s="87"/>
      <c r="AH56" s="91">
        <v>77</v>
      </c>
      <c r="AI56" s="91">
        <v>54</v>
      </c>
      <c r="AJ56" s="87">
        <f>SUM(AH56:AI56)</f>
        <v>131</v>
      </c>
      <c r="AK56" s="91">
        <v>23</v>
      </c>
      <c r="AL56" s="91">
        <v>20</v>
      </c>
      <c r="AM56" s="87">
        <f t="shared" si="5"/>
        <v>43</v>
      </c>
      <c r="AN56" s="91">
        <v>21</v>
      </c>
      <c r="AO56" s="91">
        <v>22</v>
      </c>
      <c r="AP56" s="87">
        <f t="shared" si="6"/>
        <v>43</v>
      </c>
      <c r="AQ56" s="155">
        <v>45</v>
      </c>
      <c r="AR56" s="91">
        <v>46</v>
      </c>
      <c r="AS56" s="156">
        <f t="shared" si="7"/>
        <v>91</v>
      </c>
      <c r="AT56" s="87">
        <v>49</v>
      </c>
      <c r="AU56" s="50">
        <f t="shared" si="8"/>
        <v>817</v>
      </c>
      <c r="AV56" s="50" t="s">
        <v>699</v>
      </c>
      <c r="AW56" s="188"/>
    </row>
    <row r="57" spans="1:50" s="53" customFormat="1" ht="129" customHeight="1">
      <c r="A57" s="48">
        <v>50</v>
      </c>
      <c r="B57" s="93">
        <v>190090101054</v>
      </c>
      <c r="C57" s="93">
        <v>190000100102</v>
      </c>
      <c r="D57" s="97" t="s">
        <v>130</v>
      </c>
      <c r="E57" s="97" t="s">
        <v>131</v>
      </c>
      <c r="F57" s="54"/>
      <c r="G57" s="91">
        <v>48</v>
      </c>
      <c r="H57" s="91">
        <v>63</v>
      </c>
      <c r="I57" s="87">
        <f t="shared" si="0"/>
        <v>111</v>
      </c>
      <c r="J57" s="90">
        <v>74</v>
      </c>
      <c r="K57" s="91">
        <v>70</v>
      </c>
      <c r="L57" s="87">
        <f t="shared" si="1"/>
        <v>144</v>
      </c>
      <c r="M57" s="90">
        <v>55</v>
      </c>
      <c r="N57" s="87">
        <v>47</v>
      </c>
      <c r="O57" s="87">
        <f>SUM(M57:N57)</f>
        <v>102</v>
      </c>
      <c r="P57" s="91"/>
      <c r="Q57" s="91"/>
      <c r="R57" s="87"/>
      <c r="S57" s="91">
        <v>55</v>
      </c>
      <c r="T57" s="91">
        <v>46</v>
      </c>
      <c r="U57" s="87">
        <f t="shared" si="3"/>
        <v>101</v>
      </c>
      <c r="V57" s="91"/>
      <c r="W57" s="91"/>
      <c r="X57" s="87"/>
      <c r="Y57" s="91"/>
      <c r="Z57" s="91"/>
      <c r="AA57" s="87"/>
      <c r="AB57" s="91"/>
      <c r="AC57" s="91"/>
      <c r="AD57" s="87"/>
      <c r="AE57" s="91"/>
      <c r="AF57" s="91"/>
      <c r="AG57" s="87"/>
      <c r="AH57" s="91">
        <v>50</v>
      </c>
      <c r="AI57" s="91">
        <v>42</v>
      </c>
      <c r="AJ57" s="87">
        <f>SUM(AH57:AI57)</f>
        <v>92</v>
      </c>
      <c r="AK57" s="91">
        <v>19</v>
      </c>
      <c r="AL57" s="91">
        <v>20</v>
      </c>
      <c r="AM57" s="87">
        <f t="shared" si="5"/>
        <v>39</v>
      </c>
      <c r="AN57" s="91">
        <v>20</v>
      </c>
      <c r="AO57" s="91">
        <v>20</v>
      </c>
      <c r="AP57" s="87">
        <f t="shared" si="6"/>
        <v>40</v>
      </c>
      <c r="AQ57" s="155">
        <v>42</v>
      </c>
      <c r="AR57" s="91">
        <v>44</v>
      </c>
      <c r="AS57" s="156">
        <f t="shared" si="7"/>
        <v>86</v>
      </c>
      <c r="AT57" s="87">
        <v>48</v>
      </c>
      <c r="AU57" s="50">
        <f t="shared" si="8"/>
        <v>715</v>
      </c>
      <c r="AV57" s="50" t="s">
        <v>699</v>
      </c>
      <c r="AW57" s="188"/>
    </row>
    <row r="58" spans="1:50" s="53" customFormat="1" ht="129" customHeight="1">
      <c r="A58" s="48">
        <v>51</v>
      </c>
      <c r="B58" s="93">
        <v>190090101055</v>
      </c>
      <c r="C58" s="93">
        <v>190000100103</v>
      </c>
      <c r="D58" s="97" t="s">
        <v>132</v>
      </c>
      <c r="E58" s="97" t="s">
        <v>133</v>
      </c>
      <c r="F58" s="54"/>
      <c r="G58" s="91">
        <v>17</v>
      </c>
      <c r="H58" s="91">
        <v>53</v>
      </c>
      <c r="I58" s="87">
        <f t="shared" si="0"/>
        <v>70</v>
      </c>
      <c r="J58" s="90">
        <v>47</v>
      </c>
      <c r="K58" s="91">
        <v>62</v>
      </c>
      <c r="L58" s="87">
        <f t="shared" si="1"/>
        <v>109</v>
      </c>
      <c r="M58" s="90"/>
      <c r="N58" s="91"/>
      <c r="O58" s="87"/>
      <c r="P58" s="91">
        <v>16</v>
      </c>
      <c r="Q58" s="91">
        <v>32</v>
      </c>
      <c r="R58" s="87">
        <f t="shared" si="2"/>
        <v>48</v>
      </c>
      <c r="S58" s="91">
        <v>40</v>
      </c>
      <c r="T58" s="91">
        <v>40</v>
      </c>
      <c r="U58" s="87">
        <f t="shared" si="3"/>
        <v>80</v>
      </c>
      <c r="V58" s="91"/>
      <c r="W58" s="91"/>
      <c r="X58" s="87"/>
      <c r="Y58" s="91"/>
      <c r="Z58" s="91"/>
      <c r="AA58" s="87"/>
      <c r="AB58" s="91"/>
      <c r="AC58" s="91"/>
      <c r="AD58" s="87"/>
      <c r="AE58" s="91"/>
      <c r="AF58" s="91"/>
      <c r="AG58" s="87"/>
      <c r="AH58" s="91">
        <v>40</v>
      </c>
      <c r="AI58" s="91">
        <v>37</v>
      </c>
      <c r="AJ58" s="87">
        <f>SUM(AH58:AI58)</f>
        <v>77</v>
      </c>
      <c r="AK58" s="91">
        <v>20</v>
      </c>
      <c r="AL58" s="91">
        <v>20</v>
      </c>
      <c r="AM58" s="87">
        <f t="shared" si="5"/>
        <v>40</v>
      </c>
      <c r="AN58" s="91">
        <v>19</v>
      </c>
      <c r="AO58" s="91">
        <v>19</v>
      </c>
      <c r="AP58" s="87">
        <f t="shared" si="6"/>
        <v>38</v>
      </c>
      <c r="AQ58" s="155">
        <v>42</v>
      </c>
      <c r="AR58" s="91">
        <v>39</v>
      </c>
      <c r="AS58" s="156">
        <f t="shared" si="7"/>
        <v>81</v>
      </c>
      <c r="AT58" s="87">
        <v>47</v>
      </c>
      <c r="AU58" s="50">
        <f t="shared" si="8"/>
        <v>543</v>
      </c>
      <c r="AV58" s="133" t="s">
        <v>700</v>
      </c>
      <c r="AW58" s="187" t="s">
        <v>736</v>
      </c>
    </row>
    <row r="59" spans="1:50" s="53" customFormat="1" ht="129" customHeight="1">
      <c r="A59" s="48">
        <v>52</v>
      </c>
      <c r="B59" s="93">
        <v>190090101056</v>
      </c>
      <c r="C59" s="93">
        <v>190000100104</v>
      </c>
      <c r="D59" s="97" t="s">
        <v>134</v>
      </c>
      <c r="E59" s="97" t="s">
        <v>135</v>
      </c>
      <c r="F59" s="54"/>
      <c r="G59" s="91">
        <v>55</v>
      </c>
      <c r="H59" s="91">
        <v>54</v>
      </c>
      <c r="I59" s="87">
        <f t="shared" si="0"/>
        <v>109</v>
      </c>
      <c r="J59" s="90">
        <v>65</v>
      </c>
      <c r="K59" s="91">
        <v>65</v>
      </c>
      <c r="L59" s="87">
        <f t="shared" si="1"/>
        <v>130</v>
      </c>
      <c r="M59" s="90"/>
      <c r="N59" s="91"/>
      <c r="O59" s="87"/>
      <c r="P59" s="91">
        <v>40</v>
      </c>
      <c r="Q59" s="91">
        <v>35</v>
      </c>
      <c r="R59" s="87">
        <f t="shared" si="2"/>
        <v>75</v>
      </c>
      <c r="S59" s="91">
        <v>58</v>
      </c>
      <c r="T59" s="91">
        <v>43</v>
      </c>
      <c r="U59" s="87">
        <f t="shared" si="3"/>
        <v>101</v>
      </c>
      <c r="V59" s="91"/>
      <c r="W59" s="91"/>
      <c r="X59" s="87"/>
      <c r="Y59" s="91"/>
      <c r="Z59" s="91"/>
      <c r="AA59" s="87"/>
      <c r="AB59" s="91"/>
      <c r="AC59" s="91"/>
      <c r="AD59" s="87"/>
      <c r="AE59" s="91">
        <v>75</v>
      </c>
      <c r="AF59" s="91">
        <v>48</v>
      </c>
      <c r="AG59" s="87">
        <f>SUM(AE59:AF59)</f>
        <v>123</v>
      </c>
      <c r="AH59" s="91"/>
      <c r="AI59" s="91"/>
      <c r="AJ59" s="87"/>
      <c r="AK59" s="91">
        <v>20</v>
      </c>
      <c r="AL59" s="91">
        <v>21</v>
      </c>
      <c r="AM59" s="87">
        <f t="shared" si="5"/>
        <v>41</v>
      </c>
      <c r="AN59" s="91">
        <v>18</v>
      </c>
      <c r="AO59" s="91">
        <v>21</v>
      </c>
      <c r="AP59" s="87">
        <f t="shared" si="6"/>
        <v>39</v>
      </c>
      <c r="AQ59" s="155">
        <v>43</v>
      </c>
      <c r="AR59" s="91">
        <v>40</v>
      </c>
      <c r="AS59" s="156">
        <f t="shared" si="7"/>
        <v>83</v>
      </c>
      <c r="AT59" s="87">
        <v>48</v>
      </c>
      <c r="AU59" s="50">
        <f t="shared" si="8"/>
        <v>701</v>
      </c>
      <c r="AV59" s="50" t="s">
        <v>699</v>
      </c>
      <c r="AW59" s="188"/>
    </row>
    <row r="60" spans="1:50" s="48" customFormat="1" ht="129" customHeight="1">
      <c r="A60" s="48">
        <v>53</v>
      </c>
      <c r="B60" s="93">
        <v>190090101057</v>
      </c>
      <c r="C60" s="93">
        <v>190000100105</v>
      </c>
      <c r="D60" s="97" t="s">
        <v>136</v>
      </c>
      <c r="E60" s="97" t="s">
        <v>137</v>
      </c>
      <c r="F60" s="57"/>
      <c r="G60" s="91">
        <v>41</v>
      </c>
      <c r="H60" s="91">
        <v>50</v>
      </c>
      <c r="I60" s="87">
        <f t="shared" si="0"/>
        <v>91</v>
      </c>
      <c r="J60" s="90">
        <v>50</v>
      </c>
      <c r="K60" s="91">
        <v>62</v>
      </c>
      <c r="L60" s="87">
        <f t="shared" si="1"/>
        <v>112</v>
      </c>
      <c r="M60" s="90"/>
      <c r="N60" s="91"/>
      <c r="O60" s="87"/>
      <c r="P60" s="91">
        <v>41</v>
      </c>
      <c r="Q60" s="91">
        <v>34</v>
      </c>
      <c r="R60" s="87">
        <f t="shared" si="2"/>
        <v>75</v>
      </c>
      <c r="S60" s="91">
        <v>38</v>
      </c>
      <c r="T60" s="91">
        <v>44</v>
      </c>
      <c r="U60" s="87">
        <f t="shared" si="3"/>
        <v>82</v>
      </c>
      <c r="V60" s="91"/>
      <c r="W60" s="91"/>
      <c r="X60" s="87"/>
      <c r="Y60" s="91"/>
      <c r="Z60" s="91"/>
      <c r="AA60" s="87"/>
      <c r="AB60" s="91"/>
      <c r="AC60" s="91"/>
      <c r="AD60" s="87"/>
      <c r="AE60" s="91"/>
      <c r="AF60" s="91"/>
      <c r="AG60" s="87"/>
      <c r="AH60" s="91">
        <v>44</v>
      </c>
      <c r="AI60" s="91">
        <v>45</v>
      </c>
      <c r="AJ60" s="87">
        <f>SUM(AH60:AI60)</f>
        <v>89</v>
      </c>
      <c r="AK60" s="91">
        <v>20</v>
      </c>
      <c r="AL60" s="91">
        <v>21</v>
      </c>
      <c r="AM60" s="87">
        <f t="shared" si="5"/>
        <v>41</v>
      </c>
      <c r="AN60" s="91">
        <v>19</v>
      </c>
      <c r="AO60" s="91">
        <v>21</v>
      </c>
      <c r="AP60" s="87">
        <f t="shared" si="6"/>
        <v>40</v>
      </c>
      <c r="AQ60" s="155">
        <v>42</v>
      </c>
      <c r="AR60" s="91">
        <v>40</v>
      </c>
      <c r="AS60" s="156">
        <f t="shared" si="7"/>
        <v>82</v>
      </c>
      <c r="AT60" s="87">
        <v>47</v>
      </c>
      <c r="AU60" s="50">
        <f t="shared" si="8"/>
        <v>612</v>
      </c>
      <c r="AV60" s="50" t="s">
        <v>699</v>
      </c>
      <c r="AW60" s="188"/>
      <c r="AX60" s="55"/>
    </row>
    <row r="61" spans="1:50" s="48" customFormat="1" ht="129" customHeight="1">
      <c r="A61" s="48">
        <v>54</v>
      </c>
      <c r="B61" s="87">
        <v>700090101001</v>
      </c>
      <c r="C61" s="94">
        <v>700090100001</v>
      </c>
      <c r="D61" s="44" t="s">
        <v>486</v>
      </c>
      <c r="E61" s="44" t="s">
        <v>487</v>
      </c>
      <c r="F61" s="57"/>
      <c r="G61" s="91">
        <v>73</v>
      </c>
      <c r="H61" s="91">
        <v>62</v>
      </c>
      <c r="I61" s="87">
        <f t="shared" si="0"/>
        <v>135</v>
      </c>
      <c r="J61" s="90">
        <v>67</v>
      </c>
      <c r="K61" s="91">
        <v>65</v>
      </c>
      <c r="L61" s="87">
        <f t="shared" si="1"/>
        <v>132</v>
      </c>
      <c r="M61" s="90"/>
      <c r="N61" s="91"/>
      <c r="O61" s="87"/>
      <c r="P61" s="91">
        <v>57</v>
      </c>
      <c r="Q61" s="91">
        <v>40</v>
      </c>
      <c r="R61" s="87">
        <f t="shared" si="2"/>
        <v>97</v>
      </c>
      <c r="S61" s="91">
        <v>62</v>
      </c>
      <c r="T61" s="91">
        <v>44</v>
      </c>
      <c r="U61" s="87">
        <f t="shared" si="3"/>
        <v>106</v>
      </c>
      <c r="V61" s="91"/>
      <c r="W61" s="91"/>
      <c r="X61" s="87"/>
      <c r="Y61" s="91">
        <v>59</v>
      </c>
      <c r="Z61" s="91">
        <v>37</v>
      </c>
      <c r="AA61" s="87">
        <f t="shared" si="4"/>
        <v>96</v>
      </c>
      <c r="AB61" s="91"/>
      <c r="AC61" s="91"/>
      <c r="AD61" s="87"/>
      <c r="AE61" s="91"/>
      <c r="AF61" s="91"/>
      <c r="AG61" s="87"/>
      <c r="AH61" s="91"/>
      <c r="AI61" s="91"/>
      <c r="AJ61" s="87"/>
      <c r="AK61" s="91">
        <v>20</v>
      </c>
      <c r="AL61" s="91">
        <v>20</v>
      </c>
      <c r="AM61" s="87">
        <f t="shared" si="5"/>
        <v>40</v>
      </c>
      <c r="AN61" s="91">
        <v>20</v>
      </c>
      <c r="AO61" s="91">
        <v>20</v>
      </c>
      <c r="AP61" s="87">
        <f t="shared" si="6"/>
        <v>40</v>
      </c>
      <c r="AQ61" s="155">
        <v>43</v>
      </c>
      <c r="AR61" s="91">
        <v>40</v>
      </c>
      <c r="AS61" s="156">
        <f t="shared" si="7"/>
        <v>83</v>
      </c>
      <c r="AT61" s="87">
        <v>48</v>
      </c>
      <c r="AU61" s="50">
        <f t="shared" si="8"/>
        <v>729</v>
      </c>
      <c r="AV61" s="50" t="s">
        <v>699</v>
      </c>
      <c r="AW61" s="188"/>
      <c r="AX61" s="55"/>
    </row>
    <row r="62" spans="1:50" s="48" customFormat="1" ht="129" customHeight="1">
      <c r="A62" s="48">
        <v>55</v>
      </c>
      <c r="B62" s="95">
        <v>700090101002</v>
      </c>
      <c r="C62" s="95">
        <v>700090100002</v>
      </c>
      <c r="D62" s="98" t="s">
        <v>488</v>
      </c>
      <c r="E62" s="98" t="s">
        <v>489</v>
      </c>
      <c r="F62" s="63"/>
      <c r="G62" s="157">
        <v>67</v>
      </c>
      <c r="H62" s="157">
        <v>62</v>
      </c>
      <c r="I62" s="87">
        <f t="shared" si="0"/>
        <v>129</v>
      </c>
      <c r="J62" s="90">
        <v>78</v>
      </c>
      <c r="K62" s="91">
        <v>66</v>
      </c>
      <c r="L62" s="87">
        <f t="shared" si="1"/>
        <v>144</v>
      </c>
      <c r="M62" s="90"/>
      <c r="N62" s="91"/>
      <c r="O62" s="87"/>
      <c r="P62" s="91">
        <v>61</v>
      </c>
      <c r="Q62" s="91">
        <v>34</v>
      </c>
      <c r="R62" s="87">
        <f t="shared" si="2"/>
        <v>95</v>
      </c>
      <c r="S62" s="157">
        <v>56</v>
      </c>
      <c r="T62" s="91">
        <v>45</v>
      </c>
      <c r="U62" s="87">
        <f t="shared" si="3"/>
        <v>101</v>
      </c>
      <c r="V62" s="91"/>
      <c r="W62" s="91"/>
      <c r="X62" s="87"/>
      <c r="Y62" s="91">
        <v>68</v>
      </c>
      <c r="Z62" s="91">
        <v>40</v>
      </c>
      <c r="AA62" s="87">
        <f t="shared" si="4"/>
        <v>108</v>
      </c>
      <c r="AB62" s="91"/>
      <c r="AC62" s="91"/>
      <c r="AD62" s="87"/>
      <c r="AE62" s="91"/>
      <c r="AF62" s="91"/>
      <c r="AG62" s="87"/>
      <c r="AH62" s="91"/>
      <c r="AI62" s="91"/>
      <c r="AJ62" s="87"/>
      <c r="AK62" s="91">
        <v>23</v>
      </c>
      <c r="AL62" s="91">
        <v>20</v>
      </c>
      <c r="AM62" s="87">
        <f t="shared" si="5"/>
        <v>43</v>
      </c>
      <c r="AN62" s="91">
        <v>17</v>
      </c>
      <c r="AO62" s="91">
        <v>21</v>
      </c>
      <c r="AP62" s="87">
        <f t="shared" si="6"/>
        <v>38</v>
      </c>
      <c r="AQ62" s="155">
        <v>45</v>
      </c>
      <c r="AR62" s="91">
        <v>42</v>
      </c>
      <c r="AS62" s="156">
        <f t="shared" si="7"/>
        <v>87</v>
      </c>
      <c r="AT62" s="197">
        <v>47</v>
      </c>
      <c r="AU62" s="50">
        <f t="shared" si="8"/>
        <v>745</v>
      </c>
      <c r="AV62" s="50" t="s">
        <v>699</v>
      </c>
      <c r="AW62" s="188"/>
      <c r="AX62" s="55"/>
    </row>
    <row r="63" spans="1:50" s="48" customFormat="1" ht="129" customHeight="1">
      <c r="A63" s="48">
        <v>56</v>
      </c>
      <c r="B63" s="95">
        <v>700090101003</v>
      </c>
      <c r="C63" s="95">
        <v>700090100003</v>
      </c>
      <c r="D63" s="98" t="s">
        <v>490</v>
      </c>
      <c r="E63" s="99" t="s">
        <v>491</v>
      </c>
      <c r="F63" s="49"/>
      <c r="G63" s="91">
        <v>42</v>
      </c>
      <c r="H63" s="91">
        <v>53</v>
      </c>
      <c r="I63" s="87">
        <f t="shared" si="0"/>
        <v>95</v>
      </c>
      <c r="J63" s="90">
        <v>58</v>
      </c>
      <c r="K63" s="91">
        <v>57</v>
      </c>
      <c r="L63" s="87">
        <f t="shared" si="1"/>
        <v>115</v>
      </c>
      <c r="M63" s="90">
        <v>42</v>
      </c>
      <c r="N63" s="91">
        <v>45</v>
      </c>
      <c r="O63" s="87">
        <f>SUM(M63:N63)</f>
        <v>87</v>
      </c>
      <c r="P63" s="91"/>
      <c r="Q63" s="91"/>
      <c r="R63" s="87"/>
      <c r="S63" s="91"/>
      <c r="T63" s="157"/>
      <c r="U63" s="87"/>
      <c r="V63" s="91">
        <v>47</v>
      </c>
      <c r="W63" s="91">
        <v>46</v>
      </c>
      <c r="X63" s="87">
        <f>SUM(V63:W63)</f>
        <v>93</v>
      </c>
      <c r="Y63" s="91"/>
      <c r="Z63" s="91"/>
      <c r="AA63" s="87"/>
      <c r="AB63" s="91"/>
      <c r="AC63" s="91"/>
      <c r="AD63" s="87"/>
      <c r="AE63" s="91"/>
      <c r="AF63" s="91"/>
      <c r="AG63" s="87"/>
      <c r="AH63" s="91">
        <v>44</v>
      </c>
      <c r="AI63" s="91">
        <v>34</v>
      </c>
      <c r="AJ63" s="87">
        <f>SUM(AH63:AI63)</f>
        <v>78</v>
      </c>
      <c r="AK63" s="91">
        <v>19</v>
      </c>
      <c r="AL63" s="91">
        <v>20</v>
      </c>
      <c r="AM63" s="87">
        <f t="shared" si="5"/>
        <v>39</v>
      </c>
      <c r="AN63" s="91">
        <v>18</v>
      </c>
      <c r="AO63" s="91">
        <v>20</v>
      </c>
      <c r="AP63" s="87">
        <f t="shared" si="6"/>
        <v>38</v>
      </c>
      <c r="AQ63" s="155">
        <v>42</v>
      </c>
      <c r="AR63" s="91">
        <v>45</v>
      </c>
      <c r="AS63" s="156">
        <f t="shared" si="7"/>
        <v>87</v>
      </c>
      <c r="AT63" s="87">
        <v>48</v>
      </c>
      <c r="AU63" s="50">
        <f t="shared" si="8"/>
        <v>632</v>
      </c>
      <c r="AV63" s="50" t="s">
        <v>699</v>
      </c>
      <c r="AW63" s="188"/>
      <c r="AX63" s="55"/>
    </row>
    <row r="64" spans="1:50" s="48" customFormat="1" ht="129" customHeight="1">
      <c r="A64" s="48">
        <v>57</v>
      </c>
      <c r="B64" s="95">
        <v>700090101004</v>
      </c>
      <c r="C64" s="95">
        <v>700090100004</v>
      </c>
      <c r="D64" s="98" t="s">
        <v>492</v>
      </c>
      <c r="E64" s="99" t="s">
        <v>638</v>
      </c>
      <c r="F64" s="49"/>
      <c r="G64" s="91">
        <v>78</v>
      </c>
      <c r="H64" s="91">
        <v>58</v>
      </c>
      <c r="I64" s="87">
        <f t="shared" si="0"/>
        <v>136</v>
      </c>
      <c r="J64" s="157">
        <v>102</v>
      </c>
      <c r="K64" s="157">
        <v>71</v>
      </c>
      <c r="L64" s="87">
        <f t="shared" si="1"/>
        <v>173</v>
      </c>
      <c r="M64" s="157">
        <v>69</v>
      </c>
      <c r="N64" s="91">
        <v>49</v>
      </c>
      <c r="O64" s="87">
        <f>SUM(M64:N64)</f>
        <v>118</v>
      </c>
      <c r="P64" s="157"/>
      <c r="Q64" s="91"/>
      <c r="R64" s="87"/>
      <c r="S64" s="91"/>
      <c r="T64" s="91"/>
      <c r="U64" s="87"/>
      <c r="V64" s="91">
        <v>78</v>
      </c>
      <c r="W64" s="91">
        <v>50</v>
      </c>
      <c r="X64" s="87">
        <f>SUM(V64:W64)</f>
        <v>128</v>
      </c>
      <c r="Y64" s="91">
        <v>71</v>
      </c>
      <c r="Z64" s="91">
        <v>43</v>
      </c>
      <c r="AA64" s="87">
        <f t="shared" si="4"/>
        <v>114</v>
      </c>
      <c r="AB64" s="91"/>
      <c r="AC64" s="91"/>
      <c r="AD64" s="87"/>
      <c r="AE64" s="91"/>
      <c r="AF64" s="91"/>
      <c r="AG64" s="87"/>
      <c r="AH64" s="91"/>
      <c r="AI64" s="91"/>
      <c r="AJ64" s="87"/>
      <c r="AK64" s="91">
        <v>23</v>
      </c>
      <c r="AL64" s="91">
        <v>21</v>
      </c>
      <c r="AM64" s="87">
        <f t="shared" si="5"/>
        <v>44</v>
      </c>
      <c r="AN64" s="91">
        <v>21</v>
      </c>
      <c r="AO64" s="91">
        <v>21</v>
      </c>
      <c r="AP64" s="87">
        <f t="shared" si="6"/>
        <v>42</v>
      </c>
      <c r="AQ64" s="155">
        <v>43</v>
      </c>
      <c r="AR64" s="91">
        <v>44</v>
      </c>
      <c r="AS64" s="156">
        <f t="shared" si="7"/>
        <v>87</v>
      </c>
      <c r="AT64" s="87">
        <v>47</v>
      </c>
      <c r="AU64" s="50">
        <f t="shared" si="8"/>
        <v>842</v>
      </c>
      <c r="AV64" s="50" t="s">
        <v>699</v>
      </c>
      <c r="AW64" s="188"/>
      <c r="AX64" s="55"/>
    </row>
    <row r="65" spans="1:50" s="48" customFormat="1" ht="129" customHeight="1">
      <c r="A65" s="48">
        <v>58</v>
      </c>
      <c r="B65" s="95">
        <v>700090101005</v>
      </c>
      <c r="C65" s="95">
        <v>700090100005</v>
      </c>
      <c r="D65" s="98" t="s">
        <v>493</v>
      </c>
      <c r="E65" s="99" t="s">
        <v>494</v>
      </c>
      <c r="F65" s="49"/>
      <c r="G65" s="91">
        <v>73</v>
      </c>
      <c r="H65" s="91">
        <v>45</v>
      </c>
      <c r="I65" s="87">
        <f t="shared" si="0"/>
        <v>118</v>
      </c>
      <c r="J65" s="91">
        <v>82</v>
      </c>
      <c r="K65" s="91">
        <v>62</v>
      </c>
      <c r="L65" s="87">
        <f t="shared" si="1"/>
        <v>144</v>
      </c>
      <c r="M65" s="91">
        <v>44</v>
      </c>
      <c r="N65" s="157">
        <v>46</v>
      </c>
      <c r="O65" s="87">
        <f>SUM(M65:N65)</f>
        <v>90</v>
      </c>
      <c r="P65" s="91"/>
      <c r="Q65" s="91"/>
      <c r="R65" s="87"/>
      <c r="S65" s="91">
        <v>73</v>
      </c>
      <c r="T65" s="91">
        <v>51</v>
      </c>
      <c r="U65" s="87">
        <f t="shared" si="3"/>
        <v>124</v>
      </c>
      <c r="V65" s="91"/>
      <c r="W65" s="91"/>
      <c r="X65" s="87"/>
      <c r="Y65" s="91"/>
      <c r="Z65" s="91"/>
      <c r="AA65" s="87"/>
      <c r="AB65" s="91">
        <v>64</v>
      </c>
      <c r="AC65" s="91">
        <v>41</v>
      </c>
      <c r="AD65" s="87">
        <f>SUM(AB65:AC65)</f>
        <v>105</v>
      </c>
      <c r="AE65" s="91"/>
      <c r="AF65" s="91"/>
      <c r="AG65" s="87"/>
      <c r="AH65" s="91"/>
      <c r="AI65" s="91"/>
      <c r="AJ65" s="87"/>
      <c r="AK65" s="91">
        <v>18</v>
      </c>
      <c r="AL65" s="91">
        <v>20</v>
      </c>
      <c r="AM65" s="87">
        <f t="shared" si="5"/>
        <v>38</v>
      </c>
      <c r="AN65" s="91">
        <v>17</v>
      </c>
      <c r="AO65" s="91">
        <v>20</v>
      </c>
      <c r="AP65" s="87">
        <f t="shared" si="6"/>
        <v>37</v>
      </c>
      <c r="AQ65" s="155">
        <v>42</v>
      </c>
      <c r="AR65" s="91">
        <v>40</v>
      </c>
      <c r="AS65" s="156">
        <f t="shared" si="7"/>
        <v>82</v>
      </c>
      <c r="AT65" s="87">
        <v>48</v>
      </c>
      <c r="AU65" s="50">
        <f t="shared" si="8"/>
        <v>738</v>
      </c>
      <c r="AV65" s="50" t="s">
        <v>699</v>
      </c>
      <c r="AW65" s="188"/>
      <c r="AX65" s="55"/>
    </row>
    <row r="66" spans="1:50" s="48" customFormat="1" ht="129" customHeight="1">
      <c r="A66" s="48">
        <v>59</v>
      </c>
      <c r="B66" s="95">
        <v>700090101006</v>
      </c>
      <c r="C66" s="95">
        <v>700090100006</v>
      </c>
      <c r="D66" s="98" t="s">
        <v>495</v>
      </c>
      <c r="E66" s="99" t="s">
        <v>496</v>
      </c>
      <c r="F66" s="49"/>
      <c r="G66" s="91">
        <v>49</v>
      </c>
      <c r="H66" s="91">
        <v>53</v>
      </c>
      <c r="I66" s="87">
        <f t="shared" si="0"/>
        <v>102</v>
      </c>
      <c r="J66" s="91">
        <v>64</v>
      </c>
      <c r="K66" s="91">
        <v>60</v>
      </c>
      <c r="L66" s="87">
        <f t="shared" si="1"/>
        <v>124</v>
      </c>
      <c r="M66" s="91"/>
      <c r="N66" s="91"/>
      <c r="O66" s="87"/>
      <c r="P66" s="91">
        <v>32</v>
      </c>
      <c r="Q66" s="157">
        <v>28</v>
      </c>
      <c r="R66" s="87">
        <f t="shared" si="2"/>
        <v>60</v>
      </c>
      <c r="S66" s="91">
        <v>50</v>
      </c>
      <c r="T66" s="91">
        <v>43</v>
      </c>
      <c r="U66" s="87">
        <f t="shared" si="3"/>
        <v>93</v>
      </c>
      <c r="V66" s="91"/>
      <c r="W66" s="91"/>
      <c r="X66" s="87"/>
      <c r="Y66" s="91">
        <v>45</v>
      </c>
      <c r="Z66" s="91">
        <v>30</v>
      </c>
      <c r="AA66" s="87">
        <f t="shared" si="4"/>
        <v>75</v>
      </c>
      <c r="AB66" s="91"/>
      <c r="AC66" s="91"/>
      <c r="AD66" s="87"/>
      <c r="AE66" s="91"/>
      <c r="AF66" s="91"/>
      <c r="AG66" s="87"/>
      <c r="AH66" s="91"/>
      <c r="AI66" s="91"/>
      <c r="AJ66" s="87"/>
      <c r="AK66" s="91">
        <v>18</v>
      </c>
      <c r="AL66" s="91">
        <v>21</v>
      </c>
      <c r="AM66" s="87">
        <f t="shared" si="5"/>
        <v>39</v>
      </c>
      <c r="AN66" s="91">
        <v>20</v>
      </c>
      <c r="AO66" s="91">
        <v>19</v>
      </c>
      <c r="AP66" s="87">
        <f t="shared" si="6"/>
        <v>39</v>
      </c>
      <c r="AQ66" s="155">
        <v>43</v>
      </c>
      <c r="AR66" s="91">
        <v>39</v>
      </c>
      <c r="AS66" s="156">
        <f t="shared" si="7"/>
        <v>82</v>
      </c>
      <c r="AT66" s="87">
        <v>49</v>
      </c>
      <c r="AU66" s="50">
        <f t="shared" si="8"/>
        <v>614</v>
      </c>
      <c r="AV66" s="50" t="s">
        <v>699</v>
      </c>
      <c r="AW66" s="188"/>
      <c r="AX66" s="55"/>
    </row>
    <row r="67" spans="1:50" s="48" customFormat="1" ht="129" customHeight="1">
      <c r="A67" s="48">
        <v>60</v>
      </c>
      <c r="B67" s="95">
        <v>700090101007</v>
      </c>
      <c r="C67" s="95">
        <v>700090100007</v>
      </c>
      <c r="D67" s="98" t="s">
        <v>497</v>
      </c>
      <c r="E67" s="99" t="s">
        <v>498</v>
      </c>
      <c r="F67" s="49"/>
      <c r="G67" s="91">
        <v>54</v>
      </c>
      <c r="H67" s="91">
        <v>59</v>
      </c>
      <c r="I67" s="87">
        <f t="shared" si="0"/>
        <v>113</v>
      </c>
      <c r="J67" s="91">
        <v>66</v>
      </c>
      <c r="K67" s="91">
        <v>58</v>
      </c>
      <c r="L67" s="87">
        <f t="shared" si="1"/>
        <v>124</v>
      </c>
      <c r="M67" s="91">
        <v>40</v>
      </c>
      <c r="N67" s="91">
        <v>45</v>
      </c>
      <c r="O67" s="87">
        <f>SUM(M67:N67)</f>
        <v>85</v>
      </c>
      <c r="P67" s="91"/>
      <c r="Q67" s="91"/>
      <c r="R67" s="87"/>
      <c r="S67" s="91">
        <v>58</v>
      </c>
      <c r="T67" s="91">
        <v>52</v>
      </c>
      <c r="U67" s="87">
        <f t="shared" si="3"/>
        <v>110</v>
      </c>
      <c r="V67" s="91"/>
      <c r="W67" s="91"/>
      <c r="X67" s="87"/>
      <c r="Y67" s="91">
        <v>53</v>
      </c>
      <c r="Z67" s="91">
        <v>34</v>
      </c>
      <c r="AA67" s="87">
        <f t="shared" si="4"/>
        <v>87</v>
      </c>
      <c r="AB67" s="91"/>
      <c r="AC67" s="91"/>
      <c r="AD67" s="87"/>
      <c r="AE67" s="91"/>
      <c r="AF67" s="91"/>
      <c r="AG67" s="87"/>
      <c r="AH67" s="91"/>
      <c r="AI67" s="91"/>
      <c r="AJ67" s="87"/>
      <c r="AK67" s="91">
        <v>23</v>
      </c>
      <c r="AL67" s="91">
        <v>20</v>
      </c>
      <c r="AM67" s="87">
        <f t="shared" si="5"/>
        <v>43</v>
      </c>
      <c r="AN67" s="91">
        <v>19</v>
      </c>
      <c r="AO67" s="91">
        <v>20</v>
      </c>
      <c r="AP67" s="87">
        <f t="shared" si="6"/>
        <v>39</v>
      </c>
      <c r="AQ67" s="155">
        <v>43</v>
      </c>
      <c r="AR67" s="91">
        <v>46</v>
      </c>
      <c r="AS67" s="156">
        <f t="shared" si="7"/>
        <v>89</v>
      </c>
      <c r="AT67" s="87">
        <v>48</v>
      </c>
      <c r="AU67" s="50">
        <f t="shared" si="8"/>
        <v>690</v>
      </c>
      <c r="AV67" s="50" t="s">
        <v>699</v>
      </c>
      <c r="AW67" s="188"/>
      <c r="AX67" s="55"/>
    </row>
    <row r="68" spans="1:50" s="48" customFormat="1" ht="129" customHeight="1">
      <c r="A68" s="48">
        <v>61</v>
      </c>
      <c r="B68" s="95">
        <v>700090101008</v>
      </c>
      <c r="C68" s="95">
        <v>700090100008</v>
      </c>
      <c r="D68" s="98" t="s">
        <v>499</v>
      </c>
      <c r="E68" s="99" t="s">
        <v>500</v>
      </c>
      <c r="F68" s="49"/>
      <c r="G68" s="91">
        <v>83</v>
      </c>
      <c r="H68" s="91">
        <v>71</v>
      </c>
      <c r="I68" s="87">
        <f t="shared" si="0"/>
        <v>154</v>
      </c>
      <c r="J68" s="91">
        <v>86</v>
      </c>
      <c r="K68" s="91">
        <v>66</v>
      </c>
      <c r="L68" s="87">
        <f t="shared" si="1"/>
        <v>152</v>
      </c>
      <c r="M68" s="91">
        <v>65</v>
      </c>
      <c r="N68" s="91">
        <v>51</v>
      </c>
      <c r="O68" s="87">
        <f>SUM(M68:N68)</f>
        <v>116</v>
      </c>
      <c r="P68" s="91"/>
      <c r="Q68" s="91"/>
      <c r="R68" s="87"/>
      <c r="S68" s="91"/>
      <c r="T68" s="91"/>
      <c r="U68" s="87"/>
      <c r="V68" s="91">
        <v>70</v>
      </c>
      <c r="W68" s="91">
        <v>54</v>
      </c>
      <c r="X68" s="87">
        <f>SUM(V68:W68)</f>
        <v>124</v>
      </c>
      <c r="Y68" s="91">
        <v>62</v>
      </c>
      <c r="Z68" s="91">
        <v>38</v>
      </c>
      <c r="AA68" s="87">
        <f t="shared" si="4"/>
        <v>100</v>
      </c>
      <c r="AB68" s="91"/>
      <c r="AC68" s="91"/>
      <c r="AD68" s="87"/>
      <c r="AE68" s="91"/>
      <c r="AF68" s="91"/>
      <c r="AG68" s="87"/>
      <c r="AH68" s="91"/>
      <c r="AI68" s="91"/>
      <c r="AJ68" s="87"/>
      <c r="AK68" s="91">
        <v>19</v>
      </c>
      <c r="AL68" s="91">
        <v>21</v>
      </c>
      <c r="AM68" s="87">
        <f t="shared" si="5"/>
        <v>40</v>
      </c>
      <c r="AN68" s="91">
        <v>21</v>
      </c>
      <c r="AO68" s="91">
        <v>21</v>
      </c>
      <c r="AP68" s="87">
        <f t="shared" si="6"/>
        <v>42</v>
      </c>
      <c r="AQ68" s="155">
        <v>45</v>
      </c>
      <c r="AR68" s="91">
        <v>42</v>
      </c>
      <c r="AS68" s="156">
        <f t="shared" si="7"/>
        <v>87</v>
      </c>
      <c r="AT68" s="87">
        <v>47</v>
      </c>
      <c r="AU68" s="50">
        <f t="shared" si="8"/>
        <v>815</v>
      </c>
      <c r="AV68" s="50" t="s">
        <v>699</v>
      </c>
      <c r="AW68" s="188"/>
      <c r="AX68" s="55"/>
    </row>
    <row r="69" spans="1:50" s="48" customFormat="1" ht="129" customHeight="1">
      <c r="A69" s="48">
        <v>62</v>
      </c>
      <c r="B69" s="95">
        <v>700090101009</v>
      </c>
      <c r="C69" s="95">
        <v>700090100009</v>
      </c>
      <c r="D69" s="98" t="s">
        <v>501</v>
      </c>
      <c r="E69" s="99" t="s">
        <v>502</v>
      </c>
      <c r="F69" s="49"/>
      <c r="G69" s="91">
        <v>68</v>
      </c>
      <c r="H69" s="91">
        <v>71</v>
      </c>
      <c r="I69" s="87">
        <f t="shared" si="0"/>
        <v>139</v>
      </c>
      <c r="J69" s="91">
        <v>83</v>
      </c>
      <c r="K69" s="91">
        <v>72</v>
      </c>
      <c r="L69" s="87">
        <f t="shared" si="1"/>
        <v>155</v>
      </c>
      <c r="M69" s="91">
        <v>82</v>
      </c>
      <c r="N69" s="91">
        <v>56</v>
      </c>
      <c r="O69" s="87">
        <f>SUM(M69:N69)</f>
        <v>138</v>
      </c>
      <c r="P69" s="91"/>
      <c r="Q69" s="91"/>
      <c r="R69" s="87"/>
      <c r="S69" s="91"/>
      <c r="T69" s="91"/>
      <c r="U69" s="87"/>
      <c r="V69" s="91">
        <v>75</v>
      </c>
      <c r="W69" s="91">
        <v>54</v>
      </c>
      <c r="X69" s="87">
        <f>SUM(V69:W69)</f>
        <v>129</v>
      </c>
      <c r="Y69" s="91">
        <v>59</v>
      </c>
      <c r="Z69" s="91">
        <v>44</v>
      </c>
      <c r="AA69" s="87">
        <f t="shared" si="4"/>
        <v>103</v>
      </c>
      <c r="AB69" s="91"/>
      <c r="AC69" s="91"/>
      <c r="AD69" s="87"/>
      <c r="AE69" s="91"/>
      <c r="AF69" s="91"/>
      <c r="AG69" s="87"/>
      <c r="AH69" s="91"/>
      <c r="AI69" s="91"/>
      <c r="AJ69" s="87"/>
      <c r="AK69" s="91">
        <v>23</v>
      </c>
      <c r="AL69" s="91">
        <v>23</v>
      </c>
      <c r="AM69" s="87">
        <f t="shared" si="5"/>
        <v>46</v>
      </c>
      <c r="AN69" s="91">
        <v>22</v>
      </c>
      <c r="AO69" s="91">
        <v>22</v>
      </c>
      <c r="AP69" s="87">
        <f t="shared" si="6"/>
        <v>44</v>
      </c>
      <c r="AQ69" s="155">
        <v>45</v>
      </c>
      <c r="AR69" s="91">
        <v>45</v>
      </c>
      <c r="AS69" s="156">
        <f t="shared" si="7"/>
        <v>90</v>
      </c>
      <c r="AT69" s="87">
        <v>48</v>
      </c>
      <c r="AU69" s="50">
        <f t="shared" si="8"/>
        <v>844</v>
      </c>
      <c r="AV69" s="50" t="s">
        <v>699</v>
      </c>
      <c r="AW69" s="188"/>
      <c r="AX69" s="55"/>
    </row>
    <row r="70" spans="1:50" ht="129" customHeight="1">
      <c r="A70" s="48">
        <v>63</v>
      </c>
      <c r="B70" s="87">
        <v>700090101010</v>
      </c>
      <c r="C70" s="87">
        <v>700090100010</v>
      </c>
      <c r="D70" s="44" t="s">
        <v>503</v>
      </c>
      <c r="E70" s="44" t="s">
        <v>504</v>
      </c>
      <c r="F70" s="49"/>
      <c r="G70" s="91">
        <v>112</v>
      </c>
      <c r="H70" s="91">
        <v>66</v>
      </c>
      <c r="I70" s="87">
        <f t="shared" si="0"/>
        <v>178</v>
      </c>
      <c r="J70" s="91">
        <v>79</v>
      </c>
      <c r="K70" s="91">
        <v>66</v>
      </c>
      <c r="L70" s="87">
        <f t="shared" si="1"/>
        <v>145</v>
      </c>
      <c r="M70" s="91">
        <v>70</v>
      </c>
      <c r="N70" s="91">
        <v>45</v>
      </c>
      <c r="O70" s="87">
        <f>SUM(M70:N70)</f>
        <v>115</v>
      </c>
      <c r="P70" s="91"/>
      <c r="Q70" s="91"/>
      <c r="R70" s="87"/>
      <c r="S70" s="91"/>
      <c r="T70" s="91"/>
      <c r="U70" s="87"/>
      <c r="V70" s="91">
        <v>74</v>
      </c>
      <c r="W70" s="91">
        <v>51</v>
      </c>
      <c r="X70" s="87">
        <f>SUM(V70:W70)</f>
        <v>125</v>
      </c>
      <c r="Y70" s="91">
        <v>55</v>
      </c>
      <c r="Z70" s="91">
        <v>36</v>
      </c>
      <c r="AA70" s="87">
        <f t="shared" si="4"/>
        <v>91</v>
      </c>
      <c r="AB70" s="91"/>
      <c r="AC70" s="91"/>
      <c r="AD70" s="87"/>
      <c r="AE70" s="91"/>
      <c r="AF70" s="91"/>
      <c r="AG70" s="87"/>
      <c r="AH70" s="91"/>
      <c r="AI70" s="91"/>
      <c r="AJ70" s="87"/>
      <c r="AK70" s="91">
        <v>23</v>
      </c>
      <c r="AL70" s="91">
        <v>23</v>
      </c>
      <c r="AM70" s="87">
        <f t="shared" si="5"/>
        <v>46</v>
      </c>
      <c r="AN70" s="91">
        <v>20</v>
      </c>
      <c r="AO70" s="91">
        <v>18</v>
      </c>
      <c r="AP70" s="87">
        <f t="shared" si="6"/>
        <v>38</v>
      </c>
      <c r="AQ70" s="155">
        <v>43</v>
      </c>
      <c r="AR70" s="91">
        <v>39</v>
      </c>
      <c r="AS70" s="156">
        <f t="shared" si="7"/>
        <v>82</v>
      </c>
      <c r="AT70" s="87">
        <v>47</v>
      </c>
      <c r="AU70" s="50">
        <f t="shared" si="8"/>
        <v>820</v>
      </c>
      <c r="AV70" s="50" t="s">
        <v>699</v>
      </c>
      <c r="AW70" s="189"/>
    </row>
    <row r="71" spans="1:50" ht="129" customHeight="1">
      <c r="A71" s="48">
        <v>64</v>
      </c>
      <c r="B71" s="87">
        <v>700090101011</v>
      </c>
      <c r="C71" s="87">
        <v>700090100011</v>
      </c>
      <c r="D71" s="44" t="s">
        <v>505</v>
      </c>
      <c r="E71" s="44" t="s">
        <v>506</v>
      </c>
      <c r="F71" s="49"/>
      <c r="G71" s="91">
        <v>42</v>
      </c>
      <c r="H71" s="91">
        <v>55</v>
      </c>
      <c r="I71" s="87">
        <f t="shared" si="0"/>
        <v>97</v>
      </c>
      <c r="J71" s="91">
        <v>75</v>
      </c>
      <c r="K71" s="91">
        <v>65</v>
      </c>
      <c r="L71" s="87">
        <f t="shared" si="1"/>
        <v>140</v>
      </c>
      <c r="M71" s="91"/>
      <c r="N71" s="91"/>
      <c r="O71" s="87"/>
      <c r="P71" s="91">
        <v>25</v>
      </c>
      <c r="Q71" s="91">
        <v>25</v>
      </c>
      <c r="R71" s="87">
        <f t="shared" si="2"/>
        <v>50</v>
      </c>
      <c r="S71" s="91">
        <v>60</v>
      </c>
      <c r="T71" s="91">
        <v>40</v>
      </c>
      <c r="U71" s="87">
        <f t="shared" si="3"/>
        <v>100</v>
      </c>
      <c r="V71" s="91"/>
      <c r="W71" s="91"/>
      <c r="X71" s="87"/>
      <c r="Y71" s="91">
        <v>50</v>
      </c>
      <c r="Z71" s="91">
        <v>30</v>
      </c>
      <c r="AA71" s="87">
        <f t="shared" si="4"/>
        <v>80</v>
      </c>
      <c r="AB71" s="91"/>
      <c r="AC71" s="91"/>
      <c r="AD71" s="87"/>
      <c r="AE71" s="91"/>
      <c r="AF71" s="91"/>
      <c r="AG71" s="87"/>
      <c r="AH71" s="91"/>
      <c r="AI71" s="91"/>
      <c r="AJ71" s="87"/>
      <c r="AK71" s="91">
        <v>17</v>
      </c>
      <c r="AL71" s="91">
        <v>20</v>
      </c>
      <c r="AM71" s="87">
        <f t="shared" si="5"/>
        <v>37</v>
      </c>
      <c r="AN71" s="91">
        <v>19</v>
      </c>
      <c r="AO71" s="91">
        <v>21</v>
      </c>
      <c r="AP71" s="87">
        <f t="shared" si="6"/>
        <v>40</v>
      </c>
      <c r="AQ71" s="155">
        <v>42</v>
      </c>
      <c r="AR71" s="91">
        <v>39</v>
      </c>
      <c r="AS71" s="156">
        <f t="shared" si="7"/>
        <v>81</v>
      </c>
      <c r="AT71" s="87">
        <v>48</v>
      </c>
      <c r="AU71" s="50">
        <f t="shared" si="8"/>
        <v>625</v>
      </c>
      <c r="AV71" s="133" t="s">
        <v>700</v>
      </c>
      <c r="AW71" s="187" t="s">
        <v>737</v>
      </c>
    </row>
    <row r="72" spans="1:50" ht="129" customHeight="1">
      <c r="A72" s="48">
        <v>65</v>
      </c>
      <c r="B72" s="87">
        <v>700090101012</v>
      </c>
      <c r="C72" s="87">
        <v>700090100012</v>
      </c>
      <c r="D72" s="44" t="s">
        <v>507</v>
      </c>
      <c r="E72" s="44" t="s">
        <v>508</v>
      </c>
      <c r="F72" s="49"/>
      <c r="G72" s="91">
        <v>28</v>
      </c>
      <c r="H72" s="91">
        <v>52</v>
      </c>
      <c r="I72" s="87">
        <f t="shared" si="0"/>
        <v>80</v>
      </c>
      <c r="J72" s="91">
        <v>80</v>
      </c>
      <c r="K72" s="91">
        <v>56</v>
      </c>
      <c r="L72" s="87">
        <f t="shared" si="1"/>
        <v>136</v>
      </c>
      <c r="M72" s="91"/>
      <c r="N72" s="91"/>
      <c r="O72" s="87"/>
      <c r="P72" s="91">
        <v>33</v>
      </c>
      <c r="Q72" s="91">
        <v>32</v>
      </c>
      <c r="R72" s="87">
        <f t="shared" si="2"/>
        <v>65</v>
      </c>
      <c r="S72" s="91">
        <v>49</v>
      </c>
      <c r="T72" s="91">
        <v>46</v>
      </c>
      <c r="U72" s="87">
        <f t="shared" si="3"/>
        <v>95</v>
      </c>
      <c r="V72" s="91"/>
      <c r="W72" s="91"/>
      <c r="X72" s="87"/>
      <c r="Y72" s="91">
        <v>23</v>
      </c>
      <c r="Z72" s="91">
        <v>21</v>
      </c>
      <c r="AA72" s="87">
        <f t="shared" si="4"/>
        <v>44</v>
      </c>
      <c r="AB72" s="91"/>
      <c r="AC72" s="91"/>
      <c r="AD72" s="87"/>
      <c r="AE72" s="91"/>
      <c r="AF72" s="91"/>
      <c r="AG72" s="87"/>
      <c r="AH72" s="91"/>
      <c r="AI72" s="91"/>
      <c r="AJ72" s="87"/>
      <c r="AK72" s="91">
        <v>19</v>
      </c>
      <c r="AL72" s="91">
        <v>20</v>
      </c>
      <c r="AM72" s="87">
        <f t="shared" si="5"/>
        <v>39</v>
      </c>
      <c r="AN72" s="91">
        <v>21</v>
      </c>
      <c r="AO72" s="91">
        <v>18</v>
      </c>
      <c r="AP72" s="87">
        <f t="shared" si="6"/>
        <v>39</v>
      </c>
      <c r="AQ72" s="155">
        <v>45</v>
      </c>
      <c r="AR72" s="91">
        <v>42</v>
      </c>
      <c r="AS72" s="156">
        <f t="shared" si="7"/>
        <v>87</v>
      </c>
      <c r="AT72" s="87">
        <v>49</v>
      </c>
      <c r="AU72" s="50">
        <f t="shared" si="8"/>
        <v>585</v>
      </c>
      <c r="AV72" s="133" t="s">
        <v>700</v>
      </c>
      <c r="AW72" s="187" t="s">
        <v>738</v>
      </c>
    </row>
    <row r="73" spans="1:50" ht="129" customHeight="1">
      <c r="A73" s="48">
        <v>66</v>
      </c>
      <c r="B73" s="87">
        <v>700090101013</v>
      </c>
      <c r="C73" s="87">
        <v>700090100013</v>
      </c>
      <c r="D73" s="44" t="s">
        <v>509</v>
      </c>
      <c r="E73" s="44" t="s">
        <v>642</v>
      </c>
      <c r="F73" s="49"/>
      <c r="G73" s="91">
        <v>64</v>
      </c>
      <c r="H73" s="91">
        <v>57</v>
      </c>
      <c r="I73" s="87">
        <f>SUM(G73:H73)</f>
        <v>121</v>
      </c>
      <c r="J73" s="91">
        <v>81</v>
      </c>
      <c r="K73" s="91">
        <v>68</v>
      </c>
      <c r="L73" s="87">
        <f>SUM(J73:K73)</f>
        <v>149</v>
      </c>
      <c r="M73" s="91">
        <v>59</v>
      </c>
      <c r="N73" s="91">
        <v>46</v>
      </c>
      <c r="O73" s="87">
        <f>SUM(M73:N73)</f>
        <v>105</v>
      </c>
      <c r="P73" s="91"/>
      <c r="Q73" s="91"/>
      <c r="R73" s="87"/>
      <c r="S73" s="91">
        <v>61</v>
      </c>
      <c r="T73" s="91">
        <v>47</v>
      </c>
      <c r="U73" s="87">
        <f>SUM(S73:T73)</f>
        <v>108</v>
      </c>
      <c r="V73" s="91"/>
      <c r="W73" s="91"/>
      <c r="X73" s="87"/>
      <c r="Y73" s="91"/>
      <c r="Z73" s="91"/>
      <c r="AA73" s="87"/>
      <c r="AB73" s="91"/>
      <c r="AC73" s="91"/>
      <c r="AD73" s="87"/>
      <c r="AE73" s="91">
        <v>69</v>
      </c>
      <c r="AF73" s="91">
        <v>38</v>
      </c>
      <c r="AG73" s="87">
        <f>SUM(AE73:AF73)</f>
        <v>107</v>
      </c>
      <c r="AH73" s="91"/>
      <c r="AI73" s="91"/>
      <c r="AJ73" s="87"/>
      <c r="AK73" s="91">
        <v>20</v>
      </c>
      <c r="AL73" s="91">
        <v>20</v>
      </c>
      <c r="AM73" s="87">
        <f>SUM(AK73:AL73)</f>
        <v>40</v>
      </c>
      <c r="AN73" s="91">
        <v>20</v>
      </c>
      <c r="AO73" s="91">
        <v>17</v>
      </c>
      <c r="AP73" s="87">
        <f>SUM(AN73:AO73)</f>
        <v>37</v>
      </c>
      <c r="AQ73" s="155">
        <v>43</v>
      </c>
      <c r="AR73" s="91">
        <v>42</v>
      </c>
      <c r="AS73" s="156">
        <f>SUM(AQ73:AR73)</f>
        <v>85</v>
      </c>
      <c r="AT73" s="87">
        <v>48</v>
      </c>
      <c r="AU73" s="50">
        <f>AS73+AP73+AM73+AJ73+AG73+AD73+AA73+X73+U73+R73+O73+L73+I73</f>
        <v>752</v>
      </c>
      <c r="AV73" s="50" t="s">
        <v>699</v>
      </c>
      <c r="AW73" s="189"/>
    </row>
    <row r="74" spans="1:50" ht="129" customHeight="1">
      <c r="A74" s="48">
        <v>67</v>
      </c>
      <c r="B74" s="87">
        <v>700090101014</v>
      </c>
      <c r="C74" s="87">
        <v>700090100014</v>
      </c>
      <c r="D74" s="44" t="s">
        <v>510</v>
      </c>
      <c r="E74" s="44" t="s">
        <v>511</v>
      </c>
      <c r="F74" s="49"/>
      <c r="G74" s="91">
        <v>45</v>
      </c>
      <c r="H74" s="91">
        <v>51</v>
      </c>
      <c r="I74" s="87">
        <f>SUM(G74:H74)</f>
        <v>96</v>
      </c>
      <c r="J74" s="91">
        <v>57</v>
      </c>
      <c r="K74" s="91">
        <v>51</v>
      </c>
      <c r="L74" s="87">
        <f>SUM(J74:K74)</f>
        <v>108</v>
      </c>
      <c r="M74" s="91"/>
      <c r="N74" s="91"/>
      <c r="O74" s="87"/>
      <c r="P74" s="91">
        <v>41</v>
      </c>
      <c r="Q74" s="91">
        <v>26</v>
      </c>
      <c r="R74" s="87">
        <f>SUM(P74:Q74)</f>
        <v>67</v>
      </c>
      <c r="S74" s="91">
        <v>45</v>
      </c>
      <c r="T74" s="91">
        <v>44</v>
      </c>
      <c r="U74" s="87">
        <f>SUM(S74:T74)</f>
        <v>89</v>
      </c>
      <c r="V74" s="91"/>
      <c r="W74" s="91"/>
      <c r="X74" s="87"/>
      <c r="Y74" s="91">
        <v>46</v>
      </c>
      <c r="Z74" s="91">
        <v>44</v>
      </c>
      <c r="AA74" s="87">
        <f>SUM(Y74:Z74)</f>
        <v>90</v>
      </c>
      <c r="AB74" s="91"/>
      <c r="AC74" s="91"/>
      <c r="AD74" s="87"/>
      <c r="AE74" s="91"/>
      <c r="AF74" s="91"/>
      <c r="AG74" s="87"/>
      <c r="AH74" s="91"/>
      <c r="AI74" s="91"/>
      <c r="AJ74" s="87"/>
      <c r="AK74" s="91">
        <v>22</v>
      </c>
      <c r="AL74" s="91">
        <v>22</v>
      </c>
      <c r="AM74" s="87">
        <f>SUM(AK74:AL74)</f>
        <v>44</v>
      </c>
      <c r="AN74" s="91">
        <v>21</v>
      </c>
      <c r="AO74" s="91">
        <v>20</v>
      </c>
      <c r="AP74" s="87">
        <f>SUM(AN74:AO74)</f>
        <v>41</v>
      </c>
      <c r="AQ74" s="155">
        <v>45</v>
      </c>
      <c r="AR74" s="91">
        <v>46</v>
      </c>
      <c r="AS74" s="156">
        <f>SUM(AQ74:AR74)</f>
        <v>91</v>
      </c>
      <c r="AT74" s="87">
        <v>47</v>
      </c>
      <c r="AU74" s="50">
        <f>AS74+AP74+AM74+AJ74+AG74+AD74+AA74+X74+U74+R74+O74+L74+I74</f>
        <v>626</v>
      </c>
      <c r="AV74" s="50" t="s">
        <v>699</v>
      </c>
      <c r="AW74" s="189"/>
    </row>
  </sheetData>
  <mergeCells count="21">
    <mergeCell ref="A4:A7"/>
    <mergeCell ref="C4:C7"/>
    <mergeCell ref="AE4:AG4"/>
    <mergeCell ref="Y4:AA4"/>
    <mergeCell ref="A1:AW1"/>
    <mergeCell ref="A2:AW2"/>
    <mergeCell ref="A3:AW3"/>
    <mergeCell ref="S4:U4"/>
    <mergeCell ref="M4:O4"/>
    <mergeCell ref="AQ4:AS4"/>
    <mergeCell ref="AN4:AP4"/>
    <mergeCell ref="V4:X4"/>
    <mergeCell ref="AK4:AM4"/>
    <mergeCell ref="AB4:AD4"/>
    <mergeCell ref="G4:I4"/>
    <mergeCell ref="B4:B7"/>
    <mergeCell ref="D4:D7"/>
    <mergeCell ref="E4:E7"/>
    <mergeCell ref="J4:L4"/>
    <mergeCell ref="AH4:AJ4"/>
    <mergeCell ref="P4:R4"/>
  </mergeCells>
  <phoneticPr fontId="1" type="noConversion"/>
  <conditionalFormatting sqref="G8:G74">
    <cfRule type="cellIs" dxfId="80" priority="29" stopIfTrue="1" operator="lessThan">
      <formula>36</formula>
    </cfRule>
  </conditionalFormatting>
  <conditionalFormatting sqref="I8:I74">
    <cfRule type="cellIs" dxfId="79" priority="28" stopIfTrue="1" operator="lessThan">
      <formula>80</formula>
    </cfRule>
  </conditionalFormatting>
  <conditionalFormatting sqref="J8:J74 P8:P74 S8:S74 V8:V74">
    <cfRule type="cellIs" dxfId="78" priority="27" stopIfTrue="1" operator="lessThan">
      <formula>27</formula>
    </cfRule>
  </conditionalFormatting>
  <conditionalFormatting sqref="L8:L74 AG8:AG74 X8:X74 R8:R74 U8:U74">
    <cfRule type="cellIs" dxfId="77" priority="26" stopIfTrue="1" operator="lessThan">
      <formula>60</formula>
    </cfRule>
  </conditionalFormatting>
  <conditionalFormatting sqref="AH8:AH74">
    <cfRule type="cellIs" dxfId="76" priority="17" stopIfTrue="1" operator="lessThan">
      <formula>15</formula>
    </cfRule>
  </conditionalFormatting>
  <conditionalFormatting sqref="AN8:AN74 AQ8:AQ74">
    <cfRule type="cellIs" dxfId="75" priority="15" stopIfTrue="1" operator="lessThan">
      <formula>13</formula>
    </cfRule>
  </conditionalFormatting>
  <conditionalFormatting sqref="AS8:AS74 AP8:AP74">
    <cfRule type="cellIs" dxfId="74" priority="14" stopIfTrue="1" operator="lessThan">
      <formula>25</formula>
    </cfRule>
  </conditionalFormatting>
  <conditionalFormatting sqref="Y8:Y74">
    <cfRule type="cellIs" dxfId="73" priority="11" stopIfTrue="1" operator="lessThan">
      <formula>15</formula>
    </cfRule>
  </conditionalFormatting>
  <conditionalFormatting sqref="AA8:AA74">
    <cfRule type="cellIs" dxfId="72" priority="10" stopIfTrue="1" operator="lessThan">
      <formula>30</formula>
    </cfRule>
  </conditionalFormatting>
  <conditionalFormatting sqref="AB8:AB74">
    <cfRule type="cellIs" dxfId="71" priority="9" stopIfTrue="1" operator="lessThan">
      <formula>15</formula>
    </cfRule>
  </conditionalFormatting>
  <conditionalFormatting sqref="AD8:AD74">
    <cfRule type="cellIs" dxfId="70" priority="8" stopIfTrue="1" operator="lessThan">
      <formula>30</formula>
    </cfRule>
  </conditionalFormatting>
  <conditionalFormatting sqref="AE8:AE74">
    <cfRule type="cellIs" dxfId="69" priority="7" stopIfTrue="1" operator="lessThan">
      <formula>15</formula>
    </cfRule>
  </conditionalFormatting>
  <conditionalFormatting sqref="AG8:AG74">
    <cfRule type="cellIs" dxfId="68" priority="6" stopIfTrue="1" operator="lessThan">
      <formula>30</formula>
    </cfRule>
  </conditionalFormatting>
  <conditionalFormatting sqref="AK8:AK74">
    <cfRule type="cellIs" dxfId="67" priority="5" stopIfTrue="1" operator="lessThan">
      <formula>13</formula>
    </cfRule>
  </conditionalFormatting>
  <conditionalFormatting sqref="AM8:AM74">
    <cfRule type="cellIs" dxfId="66" priority="4" stopIfTrue="1" operator="lessThan">
      <formula>25</formula>
    </cfRule>
  </conditionalFormatting>
  <conditionalFormatting sqref="AJ8:AJ74">
    <cfRule type="cellIs" dxfId="65" priority="3" stopIfTrue="1" operator="lessThan">
      <formula>60</formula>
    </cfRule>
  </conditionalFormatting>
  <conditionalFormatting sqref="M8:M74">
    <cfRule type="cellIs" dxfId="64" priority="2" stopIfTrue="1" operator="lessThan">
      <formula>27</formula>
    </cfRule>
  </conditionalFormatting>
  <conditionalFormatting sqref="O8:O74">
    <cfRule type="cellIs" dxfId="63" priority="1" stopIfTrue="1" operator="lessThan">
      <formula>60</formula>
    </cfRule>
  </conditionalFormatting>
  <pageMargins left="0.43307086614173229" right="0.19685039370078741" top="0.62992125984251968" bottom="1.6141732283464567" header="0.35433070866141736" footer="0.81"/>
  <pageSetup paperSize="8" scale="31" orientation="landscape" r:id="rId1"/>
  <headerFooter alignWithMargins="0">
    <oddFooter>&amp;L&amp;"Arial,Bold"&amp;16$ Non Credit Subject(s)&amp;"Arial,Regular"         Date 18.07.2022       Prepared by                   Checked by&amp;C&amp;16                 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H65"/>
  <sheetViews>
    <sheetView topLeftCell="E61" zoomScale="30" zoomScaleNormal="30" workbookViewId="0">
      <selection activeCell="D63" sqref="D63"/>
    </sheetView>
  </sheetViews>
  <sheetFormatPr defaultColWidth="6.88671875" defaultRowHeight="22.5" customHeight="1"/>
  <cols>
    <col min="1" max="1" width="6.88671875" customWidth="1"/>
    <col min="2" max="2" width="31.6640625" customWidth="1"/>
    <col min="3" max="3" width="29" customWidth="1"/>
    <col min="4" max="4" width="33.88671875" customWidth="1"/>
    <col min="5" max="5" width="40.33203125" customWidth="1"/>
    <col min="6" max="6" width="11.44140625" customWidth="1"/>
    <col min="7" max="33" width="10.5546875" customWidth="1"/>
    <col min="34" max="36" width="12.44140625" customWidth="1"/>
    <col min="37" max="54" width="10.5546875" customWidth="1"/>
    <col min="55" max="56" width="11.6640625" customWidth="1"/>
    <col min="57" max="57" width="17.88671875" customWidth="1"/>
    <col min="58" max="58" width="18.33203125" customWidth="1"/>
    <col min="59" max="59" width="38" customWidth="1"/>
    <col min="60" max="60" width="53" customWidth="1"/>
  </cols>
  <sheetData>
    <row r="1" spans="1:60" s="30" customFormat="1" ht="72.75" customHeight="1">
      <c r="A1" s="225" t="s">
        <v>17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225"/>
      <c r="AT1" s="225"/>
      <c r="AU1" s="225"/>
      <c r="AV1" s="225"/>
      <c r="AW1" s="225"/>
      <c r="AX1" s="225"/>
      <c r="AY1" s="225"/>
      <c r="AZ1" s="225"/>
      <c r="BA1" s="225"/>
      <c r="BB1" s="225"/>
      <c r="BC1" s="225"/>
      <c r="BD1" s="225"/>
      <c r="BE1" s="225"/>
      <c r="BF1" s="225"/>
      <c r="BG1" s="225"/>
    </row>
    <row r="2" spans="1:60" s="30" customFormat="1" ht="72.75" customHeight="1">
      <c r="A2" s="225" t="s">
        <v>25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5"/>
      <c r="AN2" s="225"/>
      <c r="AO2" s="225"/>
      <c r="AP2" s="225"/>
      <c r="AQ2" s="225"/>
      <c r="AR2" s="225"/>
      <c r="AS2" s="225"/>
      <c r="AT2" s="225"/>
      <c r="AU2" s="225"/>
      <c r="AV2" s="225"/>
      <c r="AW2" s="225"/>
      <c r="AX2" s="225"/>
      <c r="AY2" s="225"/>
      <c r="AZ2" s="225"/>
      <c r="BA2" s="225"/>
      <c r="BB2" s="225"/>
      <c r="BC2" s="225"/>
      <c r="BD2" s="225"/>
      <c r="BE2" s="225"/>
      <c r="BF2" s="225"/>
      <c r="BG2" s="225"/>
    </row>
    <row r="3" spans="1:60" s="30" customFormat="1" ht="72.75" customHeight="1">
      <c r="A3" s="230" t="s">
        <v>674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230"/>
      <c r="AK3" s="230"/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0"/>
      <c r="AY3" s="230"/>
      <c r="AZ3" s="230"/>
      <c r="BA3" s="230"/>
      <c r="BB3" s="230"/>
      <c r="BC3" s="230"/>
      <c r="BD3" s="230"/>
      <c r="BE3" s="230"/>
      <c r="BF3" s="230"/>
      <c r="BG3" s="230"/>
    </row>
    <row r="4" spans="1:60" ht="238.5" customHeight="1">
      <c r="A4" s="228" t="s">
        <v>1</v>
      </c>
      <c r="B4" s="228" t="s">
        <v>0</v>
      </c>
      <c r="C4" s="228" t="s">
        <v>20</v>
      </c>
      <c r="D4" s="226" t="s">
        <v>6</v>
      </c>
      <c r="E4" s="226" t="s">
        <v>10</v>
      </c>
      <c r="F4" s="20" t="s">
        <v>5</v>
      </c>
      <c r="G4" s="209" t="s">
        <v>677</v>
      </c>
      <c r="H4" s="209"/>
      <c r="I4" s="209"/>
      <c r="J4" s="209" t="s">
        <v>678</v>
      </c>
      <c r="K4" s="209"/>
      <c r="L4" s="209"/>
      <c r="M4" s="209" t="s">
        <v>733</v>
      </c>
      <c r="N4" s="209"/>
      <c r="O4" s="209"/>
      <c r="P4" s="210" t="s">
        <v>730</v>
      </c>
      <c r="Q4" s="211"/>
      <c r="R4" s="212"/>
      <c r="S4" s="210" t="s">
        <v>729</v>
      </c>
      <c r="T4" s="211"/>
      <c r="U4" s="212"/>
      <c r="V4" s="210" t="s">
        <v>762</v>
      </c>
      <c r="W4" s="211"/>
      <c r="X4" s="212"/>
      <c r="Y4" s="210" t="s">
        <v>732</v>
      </c>
      <c r="Z4" s="211"/>
      <c r="AA4" s="212"/>
      <c r="AB4" s="210" t="s">
        <v>731</v>
      </c>
      <c r="AC4" s="211"/>
      <c r="AD4" s="212"/>
      <c r="AE4" s="210" t="s">
        <v>734</v>
      </c>
      <c r="AF4" s="211"/>
      <c r="AG4" s="212"/>
      <c r="AH4" s="210" t="s">
        <v>750</v>
      </c>
      <c r="AI4" s="211"/>
      <c r="AJ4" s="212"/>
      <c r="AK4" s="210" t="s">
        <v>644</v>
      </c>
      <c r="AL4" s="211"/>
      <c r="AM4" s="212"/>
      <c r="AN4" s="210" t="s">
        <v>649</v>
      </c>
      <c r="AO4" s="211"/>
      <c r="AP4" s="212"/>
      <c r="AQ4" s="210" t="s">
        <v>679</v>
      </c>
      <c r="AR4" s="211"/>
      <c r="AS4" s="212"/>
      <c r="AT4" s="210" t="s">
        <v>680</v>
      </c>
      <c r="AU4" s="211"/>
      <c r="AV4" s="212"/>
      <c r="AW4" s="209" t="s">
        <v>766</v>
      </c>
      <c r="AX4" s="209"/>
      <c r="AY4" s="209"/>
      <c r="AZ4" s="209" t="s">
        <v>749</v>
      </c>
      <c r="BA4" s="209"/>
      <c r="BB4" s="209"/>
      <c r="BC4" s="209" t="s">
        <v>681</v>
      </c>
      <c r="BD4" s="209"/>
      <c r="BE4" s="231" t="s">
        <v>682</v>
      </c>
      <c r="BF4" s="231" t="s">
        <v>11</v>
      </c>
      <c r="BG4" s="222" t="s">
        <v>16</v>
      </c>
      <c r="BH4" s="222" t="s">
        <v>13</v>
      </c>
    </row>
    <row r="5" spans="1:60" ht="47.25" customHeight="1">
      <c r="A5" s="228"/>
      <c r="B5" s="228"/>
      <c r="C5" s="228"/>
      <c r="D5" s="226"/>
      <c r="E5" s="226"/>
      <c r="F5" s="190"/>
      <c r="G5" s="186" t="s">
        <v>7</v>
      </c>
      <c r="H5" s="186" t="s">
        <v>8</v>
      </c>
      <c r="I5" s="186" t="s">
        <v>4</v>
      </c>
      <c r="J5" s="186" t="s">
        <v>7</v>
      </c>
      <c r="K5" s="186" t="s">
        <v>8</v>
      </c>
      <c r="L5" s="186" t="s">
        <v>4</v>
      </c>
      <c r="M5" s="186" t="s">
        <v>7</v>
      </c>
      <c r="N5" s="186" t="s">
        <v>8</v>
      </c>
      <c r="O5" s="186" t="s">
        <v>4</v>
      </c>
      <c r="P5" s="186" t="s">
        <v>7</v>
      </c>
      <c r="Q5" s="186" t="s">
        <v>8</v>
      </c>
      <c r="R5" s="186" t="s">
        <v>4</v>
      </c>
      <c r="S5" s="186" t="s">
        <v>7</v>
      </c>
      <c r="T5" s="186" t="s">
        <v>8</v>
      </c>
      <c r="U5" s="186" t="s">
        <v>4</v>
      </c>
      <c r="V5" s="186" t="s">
        <v>7</v>
      </c>
      <c r="W5" s="186" t="s">
        <v>8</v>
      </c>
      <c r="X5" s="186" t="s">
        <v>4</v>
      </c>
      <c r="Y5" s="186" t="s">
        <v>7</v>
      </c>
      <c r="Z5" s="186" t="s">
        <v>8</v>
      </c>
      <c r="AA5" s="186" t="s">
        <v>4</v>
      </c>
      <c r="AB5" s="186" t="s">
        <v>7</v>
      </c>
      <c r="AC5" s="186" t="s">
        <v>8</v>
      </c>
      <c r="AD5" s="186" t="s">
        <v>4</v>
      </c>
      <c r="AE5" s="186" t="s">
        <v>7</v>
      </c>
      <c r="AF5" s="186" t="s">
        <v>8</v>
      </c>
      <c r="AG5" s="186" t="s">
        <v>4</v>
      </c>
      <c r="AH5" s="186" t="s">
        <v>7</v>
      </c>
      <c r="AI5" s="186" t="s">
        <v>8</v>
      </c>
      <c r="AJ5" s="186" t="s">
        <v>4</v>
      </c>
      <c r="AK5" s="186" t="s">
        <v>7</v>
      </c>
      <c r="AL5" s="186" t="s">
        <v>8</v>
      </c>
      <c r="AM5" s="186" t="s">
        <v>4</v>
      </c>
      <c r="AN5" s="186" t="s">
        <v>7</v>
      </c>
      <c r="AO5" s="186" t="s">
        <v>8</v>
      </c>
      <c r="AP5" s="186" t="s">
        <v>4</v>
      </c>
      <c r="AQ5" s="186" t="s">
        <v>7</v>
      </c>
      <c r="AR5" s="186" t="s">
        <v>8</v>
      </c>
      <c r="AS5" s="186" t="s">
        <v>4</v>
      </c>
      <c r="AT5" s="186" t="s">
        <v>7</v>
      </c>
      <c r="AU5" s="186" t="s">
        <v>8</v>
      </c>
      <c r="AV5" s="186" t="s">
        <v>4</v>
      </c>
      <c r="AW5" s="186" t="s">
        <v>9</v>
      </c>
      <c r="AX5" s="186" t="s">
        <v>8</v>
      </c>
      <c r="AY5" s="186" t="s">
        <v>4</v>
      </c>
      <c r="AZ5" s="186" t="s">
        <v>9</v>
      </c>
      <c r="BA5" s="186" t="s">
        <v>8</v>
      </c>
      <c r="BB5" s="186" t="s">
        <v>4</v>
      </c>
      <c r="BC5" s="186" t="s">
        <v>8</v>
      </c>
      <c r="BD5" s="186" t="s">
        <v>4</v>
      </c>
      <c r="BE5" s="232"/>
      <c r="BF5" s="232"/>
      <c r="BG5" s="223"/>
      <c r="BH5" s="223"/>
    </row>
    <row r="6" spans="1:60" ht="47.25" customHeight="1">
      <c r="A6" s="228"/>
      <c r="B6" s="228"/>
      <c r="C6" s="228"/>
      <c r="D6" s="226"/>
      <c r="E6" s="226"/>
      <c r="F6" s="191" t="s">
        <v>2</v>
      </c>
      <c r="G6" s="50">
        <v>120</v>
      </c>
      <c r="H6" s="50">
        <v>80</v>
      </c>
      <c r="I6" s="50">
        <f>SUM(G6:H6)</f>
        <v>200</v>
      </c>
      <c r="J6" s="50">
        <v>120</v>
      </c>
      <c r="K6" s="50">
        <v>80</v>
      </c>
      <c r="L6" s="50">
        <f>SUM(J6:K6)</f>
        <v>200</v>
      </c>
      <c r="M6" s="50">
        <v>120</v>
      </c>
      <c r="N6" s="50">
        <v>80</v>
      </c>
      <c r="O6" s="50">
        <f>SUM(M6:N6)</f>
        <v>200</v>
      </c>
      <c r="P6" s="50">
        <v>120</v>
      </c>
      <c r="Q6" s="50">
        <v>80</v>
      </c>
      <c r="R6" s="50">
        <f>SUM(P6:Q6)</f>
        <v>200</v>
      </c>
      <c r="S6" s="50">
        <v>120</v>
      </c>
      <c r="T6" s="50">
        <v>80</v>
      </c>
      <c r="U6" s="50">
        <f>SUM(S6:T6)</f>
        <v>200</v>
      </c>
      <c r="V6" s="50">
        <v>120</v>
      </c>
      <c r="W6" s="50">
        <v>80</v>
      </c>
      <c r="X6" s="50">
        <f>SUM(V6:W6)</f>
        <v>200</v>
      </c>
      <c r="Y6" s="50">
        <v>90</v>
      </c>
      <c r="Z6" s="50">
        <v>60</v>
      </c>
      <c r="AA6" s="50">
        <f>SUM(Y6:Z6)</f>
        <v>150</v>
      </c>
      <c r="AB6" s="50">
        <v>60</v>
      </c>
      <c r="AC6" s="50">
        <v>40</v>
      </c>
      <c r="AD6" s="50">
        <f>SUM(AB6:AC6)</f>
        <v>100</v>
      </c>
      <c r="AE6" s="50">
        <v>90</v>
      </c>
      <c r="AF6" s="50">
        <v>60</v>
      </c>
      <c r="AG6" s="50">
        <f>SUM(AE6:AF6)</f>
        <v>150</v>
      </c>
      <c r="AH6" s="50">
        <v>90</v>
      </c>
      <c r="AI6" s="50">
        <v>60</v>
      </c>
      <c r="AJ6" s="50">
        <f>SUM(AH6:AI6)</f>
        <v>150</v>
      </c>
      <c r="AK6" s="50">
        <v>90</v>
      </c>
      <c r="AL6" s="50">
        <v>60</v>
      </c>
      <c r="AM6" s="50">
        <f>SUM(AK6:AL6)</f>
        <v>150</v>
      </c>
      <c r="AN6" s="50">
        <v>90</v>
      </c>
      <c r="AO6" s="50">
        <v>60</v>
      </c>
      <c r="AP6" s="50">
        <f>SUM(AN6:AO6)</f>
        <v>150</v>
      </c>
      <c r="AQ6" s="50">
        <v>90</v>
      </c>
      <c r="AR6" s="50">
        <v>60</v>
      </c>
      <c r="AS6" s="50">
        <f>SUM(AQ6:AR6)</f>
        <v>150</v>
      </c>
      <c r="AT6" s="50">
        <v>90</v>
      </c>
      <c r="AU6" s="50">
        <v>60</v>
      </c>
      <c r="AV6" s="50">
        <f>SUM(AT6:AU6)</f>
        <v>150</v>
      </c>
      <c r="AW6" s="60">
        <v>25</v>
      </c>
      <c r="AX6" s="60">
        <v>25</v>
      </c>
      <c r="AY6" s="60">
        <f>SUM(AW6:AX6)</f>
        <v>50</v>
      </c>
      <c r="AZ6" s="60">
        <v>75</v>
      </c>
      <c r="BA6" s="60">
        <v>75</v>
      </c>
      <c r="BB6" s="60">
        <f>SUM(AZ6:BA6)</f>
        <v>150</v>
      </c>
      <c r="BC6" s="60">
        <v>50</v>
      </c>
      <c r="BD6" s="60">
        <f>SUM(BC6:BC6)</f>
        <v>50</v>
      </c>
      <c r="BE6" s="50">
        <v>50</v>
      </c>
      <c r="BF6" s="50">
        <v>1150</v>
      </c>
      <c r="BG6" s="223"/>
      <c r="BH6" s="223"/>
    </row>
    <row r="7" spans="1:60" ht="47.25" customHeight="1">
      <c r="A7" s="229"/>
      <c r="B7" s="229"/>
      <c r="C7" s="229"/>
      <c r="D7" s="227"/>
      <c r="E7" s="227"/>
      <c r="F7" s="192" t="s">
        <v>3</v>
      </c>
      <c r="G7" s="113">
        <v>36</v>
      </c>
      <c r="H7" s="113"/>
      <c r="I7" s="113">
        <v>80</v>
      </c>
      <c r="J7" s="113">
        <v>36</v>
      </c>
      <c r="K7" s="113"/>
      <c r="L7" s="113">
        <v>80</v>
      </c>
      <c r="M7" s="113">
        <v>36</v>
      </c>
      <c r="N7" s="113"/>
      <c r="O7" s="113">
        <v>80</v>
      </c>
      <c r="P7" s="113">
        <v>36</v>
      </c>
      <c r="Q7" s="113"/>
      <c r="R7" s="113">
        <v>80</v>
      </c>
      <c r="S7" s="113">
        <v>36</v>
      </c>
      <c r="T7" s="113"/>
      <c r="U7" s="113">
        <v>80</v>
      </c>
      <c r="V7" s="113">
        <v>36</v>
      </c>
      <c r="W7" s="113"/>
      <c r="X7" s="113">
        <v>80</v>
      </c>
      <c r="Y7" s="113">
        <v>27</v>
      </c>
      <c r="Z7" s="113"/>
      <c r="AA7" s="113">
        <v>60</v>
      </c>
      <c r="AB7" s="113">
        <v>18</v>
      </c>
      <c r="AC7" s="113"/>
      <c r="AD7" s="113">
        <v>40</v>
      </c>
      <c r="AE7" s="113">
        <v>27</v>
      </c>
      <c r="AF7" s="113"/>
      <c r="AG7" s="113">
        <v>60</v>
      </c>
      <c r="AH7" s="113">
        <v>27</v>
      </c>
      <c r="AI7" s="113"/>
      <c r="AJ7" s="113">
        <v>60</v>
      </c>
      <c r="AK7" s="113">
        <v>27</v>
      </c>
      <c r="AL7" s="113"/>
      <c r="AM7" s="113">
        <v>60</v>
      </c>
      <c r="AN7" s="113">
        <v>27</v>
      </c>
      <c r="AO7" s="113"/>
      <c r="AP7" s="113">
        <v>60</v>
      </c>
      <c r="AQ7" s="113">
        <v>27</v>
      </c>
      <c r="AR7" s="113"/>
      <c r="AS7" s="113">
        <v>60</v>
      </c>
      <c r="AT7" s="113">
        <v>27</v>
      </c>
      <c r="AU7" s="113"/>
      <c r="AV7" s="113">
        <v>60</v>
      </c>
      <c r="AW7" s="78">
        <v>13</v>
      </c>
      <c r="AX7" s="78"/>
      <c r="AY7" s="78">
        <v>25</v>
      </c>
      <c r="AZ7" s="78">
        <v>38</v>
      </c>
      <c r="BA7" s="78"/>
      <c r="BB7" s="78">
        <v>75</v>
      </c>
      <c r="BC7" s="78"/>
      <c r="BD7" s="60">
        <v>25</v>
      </c>
      <c r="BE7" s="50"/>
      <c r="BF7" s="50">
        <v>575</v>
      </c>
      <c r="BG7" s="224"/>
      <c r="BH7" s="224"/>
    </row>
    <row r="8" spans="1:60" ht="174" customHeight="1">
      <c r="A8" s="48">
        <v>1</v>
      </c>
      <c r="B8" s="166">
        <v>190090105001</v>
      </c>
      <c r="C8" s="69">
        <v>190000100154</v>
      </c>
      <c r="D8" s="164" t="s">
        <v>138</v>
      </c>
      <c r="E8" s="129" t="s">
        <v>139</v>
      </c>
      <c r="F8" s="70"/>
      <c r="G8" s="158">
        <v>58</v>
      </c>
      <c r="H8" s="158">
        <v>42</v>
      </c>
      <c r="I8" s="139">
        <f>SUM(G8:H8)</f>
        <v>100</v>
      </c>
      <c r="J8" s="158"/>
      <c r="K8" s="160"/>
      <c r="L8" s="139"/>
      <c r="M8" s="158"/>
      <c r="N8" s="158"/>
      <c r="O8" s="139"/>
      <c r="P8" s="158">
        <v>37</v>
      </c>
      <c r="Q8" s="158">
        <v>45</v>
      </c>
      <c r="R8" s="139">
        <f>SUM(P8:Q8)</f>
        <v>82</v>
      </c>
      <c r="S8" s="158">
        <v>64</v>
      </c>
      <c r="T8" s="160">
        <v>65</v>
      </c>
      <c r="U8" s="139">
        <f>SUM(S8:T8)</f>
        <v>129</v>
      </c>
      <c r="V8" s="158"/>
      <c r="W8" s="158"/>
      <c r="X8" s="139"/>
      <c r="Y8" s="160">
        <v>59</v>
      </c>
      <c r="Z8" s="160">
        <v>47</v>
      </c>
      <c r="AA8" s="139">
        <f>SUM(Y8:Z8)</f>
        <v>106</v>
      </c>
      <c r="AB8" s="160">
        <v>42</v>
      </c>
      <c r="AC8" s="160">
        <v>30</v>
      </c>
      <c r="AD8" s="139">
        <f>SUM(AB8:AC8)</f>
        <v>72</v>
      </c>
      <c r="AE8" s="160"/>
      <c r="AF8" s="139"/>
      <c r="AG8" s="139"/>
      <c r="AH8" s="160"/>
      <c r="AI8" s="139"/>
      <c r="AJ8" s="139"/>
      <c r="AK8" s="160"/>
      <c r="AL8" s="160"/>
      <c r="AM8" s="139"/>
      <c r="AN8" s="160"/>
      <c r="AO8" s="139"/>
      <c r="AP8" s="139"/>
      <c r="AQ8" s="160">
        <v>58</v>
      </c>
      <c r="AR8" s="160">
        <v>43</v>
      </c>
      <c r="AS8" s="139">
        <f>SUM(AQ8:AR8)</f>
        <v>101</v>
      </c>
      <c r="AT8" s="160"/>
      <c r="AU8" s="139"/>
      <c r="AV8" s="139"/>
      <c r="AW8" s="160">
        <v>16</v>
      </c>
      <c r="AX8" s="160">
        <v>16</v>
      </c>
      <c r="AY8" s="139">
        <f>SUM(AW8:AX8)</f>
        <v>32</v>
      </c>
      <c r="AZ8" s="158">
        <v>60</v>
      </c>
      <c r="BA8" s="158">
        <v>63</v>
      </c>
      <c r="BB8" s="139">
        <f>SUM(AZ8:BA8)</f>
        <v>123</v>
      </c>
      <c r="BC8" s="160">
        <v>37</v>
      </c>
      <c r="BD8" s="117">
        <f>SUM(BC8)</f>
        <v>37</v>
      </c>
      <c r="BE8" s="163">
        <v>49</v>
      </c>
      <c r="BF8" s="117">
        <f>BB8+AY8+AV8+AS8+AP8+AM8+AJ8+AG8+AA8+X8+U8+R8+O8+L8+I8+BD8</f>
        <v>710</v>
      </c>
      <c r="BG8" s="163" t="s">
        <v>699</v>
      </c>
      <c r="BH8" s="64"/>
    </row>
    <row r="9" spans="1:60" ht="174" customHeight="1">
      <c r="A9" s="48">
        <v>2</v>
      </c>
      <c r="B9" s="166">
        <v>190090105003</v>
      </c>
      <c r="C9" s="69">
        <v>190000100156</v>
      </c>
      <c r="D9" s="164" t="s">
        <v>140</v>
      </c>
      <c r="E9" s="129" t="s">
        <v>141</v>
      </c>
      <c r="F9" s="70"/>
      <c r="G9" s="158">
        <v>81</v>
      </c>
      <c r="H9" s="158">
        <v>72</v>
      </c>
      <c r="I9" s="139">
        <f t="shared" ref="I9:I63" si="0">SUM(G9:H9)</f>
        <v>153</v>
      </c>
      <c r="J9" s="158"/>
      <c r="K9" s="139"/>
      <c r="L9" s="139"/>
      <c r="M9" s="158"/>
      <c r="N9" s="158"/>
      <c r="O9" s="139"/>
      <c r="P9" s="158">
        <v>91</v>
      </c>
      <c r="Q9" s="158">
        <v>79</v>
      </c>
      <c r="R9" s="139">
        <f t="shared" ref="R9:R63" si="1">SUM(P9:Q9)</f>
        <v>170</v>
      </c>
      <c r="S9" s="158"/>
      <c r="T9" s="160"/>
      <c r="U9" s="139"/>
      <c r="V9" s="158">
        <v>104</v>
      </c>
      <c r="W9" s="158">
        <v>76</v>
      </c>
      <c r="X9" s="139">
        <f t="shared" ref="X9:X63" si="2">SUM(V9:W9)</f>
        <v>180</v>
      </c>
      <c r="Y9" s="160">
        <v>61</v>
      </c>
      <c r="Z9" s="160">
        <v>45</v>
      </c>
      <c r="AA9" s="139">
        <f t="shared" ref="AA9:AA63" si="3">SUM(Y9:Z9)</f>
        <v>106</v>
      </c>
      <c r="AB9" s="160">
        <v>40</v>
      </c>
      <c r="AC9" s="160">
        <v>24</v>
      </c>
      <c r="AD9" s="139">
        <f t="shared" ref="AD9:AD63" si="4">SUM(AB9:AC9)</f>
        <v>64</v>
      </c>
      <c r="AE9" s="160"/>
      <c r="AF9" s="139"/>
      <c r="AG9" s="139"/>
      <c r="AH9" s="160"/>
      <c r="AI9" s="139"/>
      <c r="AJ9" s="139"/>
      <c r="AK9" s="160"/>
      <c r="AL9" s="160"/>
      <c r="AM9" s="139"/>
      <c r="AN9" s="160"/>
      <c r="AO9" s="139"/>
      <c r="AP9" s="139"/>
      <c r="AQ9" s="160">
        <v>69</v>
      </c>
      <c r="AR9" s="160">
        <v>52</v>
      </c>
      <c r="AS9" s="139">
        <f t="shared" ref="AS9:AS63" si="5">SUM(AQ9:AR9)</f>
        <v>121</v>
      </c>
      <c r="AT9" s="160"/>
      <c r="AU9" s="139"/>
      <c r="AV9" s="139"/>
      <c r="AW9" s="160">
        <v>23</v>
      </c>
      <c r="AX9" s="160">
        <v>23</v>
      </c>
      <c r="AY9" s="139">
        <f t="shared" ref="AY9:AY63" si="6">SUM(AW9:AX9)</f>
        <v>46</v>
      </c>
      <c r="AZ9" s="158">
        <v>66</v>
      </c>
      <c r="BA9" s="158">
        <v>69</v>
      </c>
      <c r="BB9" s="139">
        <f t="shared" ref="BB9:BB63" si="7">SUM(AZ9:BA9)</f>
        <v>135</v>
      </c>
      <c r="BC9" s="160">
        <v>36</v>
      </c>
      <c r="BD9" s="117">
        <f t="shared" ref="BD9:BD63" si="8">SUM(BC9)</f>
        <v>36</v>
      </c>
      <c r="BE9" s="163">
        <v>48</v>
      </c>
      <c r="BF9" s="117">
        <f t="shared" ref="BF9:BF63" si="9">BB9+AY9+AV9+AS9+AP9+AM9+AJ9+AG9+AA9+X9+U9+R9+O9+L9+I9+BD9</f>
        <v>947</v>
      </c>
      <c r="BG9" s="163" t="s">
        <v>699</v>
      </c>
      <c r="BH9" s="64"/>
    </row>
    <row r="10" spans="1:60" ht="174" customHeight="1">
      <c r="A10" s="48">
        <v>3</v>
      </c>
      <c r="B10" s="166">
        <v>190090105004</v>
      </c>
      <c r="C10" s="69">
        <v>190000100157</v>
      </c>
      <c r="D10" s="164" t="s">
        <v>142</v>
      </c>
      <c r="E10" s="129" t="s">
        <v>143</v>
      </c>
      <c r="F10" s="70"/>
      <c r="G10" s="158">
        <v>55</v>
      </c>
      <c r="H10" s="158">
        <v>64</v>
      </c>
      <c r="I10" s="139">
        <f t="shared" si="0"/>
        <v>119</v>
      </c>
      <c r="J10" s="158"/>
      <c r="K10" s="139"/>
      <c r="L10" s="139"/>
      <c r="M10" s="158"/>
      <c r="N10" s="158"/>
      <c r="O10" s="139"/>
      <c r="P10" s="158">
        <v>36</v>
      </c>
      <c r="Q10" s="158">
        <v>44</v>
      </c>
      <c r="R10" s="139">
        <f t="shared" si="1"/>
        <v>80</v>
      </c>
      <c r="S10" s="158"/>
      <c r="T10" s="160"/>
      <c r="U10" s="139"/>
      <c r="V10" s="158">
        <v>44</v>
      </c>
      <c r="W10" s="158">
        <v>56</v>
      </c>
      <c r="X10" s="139">
        <f t="shared" si="2"/>
        <v>100</v>
      </c>
      <c r="Y10" s="160">
        <v>44</v>
      </c>
      <c r="Z10" s="160">
        <v>40</v>
      </c>
      <c r="AA10" s="139">
        <f t="shared" si="3"/>
        <v>84</v>
      </c>
      <c r="AB10" s="160">
        <v>24</v>
      </c>
      <c r="AC10" s="160">
        <v>26</v>
      </c>
      <c r="AD10" s="139">
        <f t="shared" si="4"/>
        <v>50</v>
      </c>
      <c r="AE10" s="160"/>
      <c r="AF10" s="139"/>
      <c r="AG10" s="139"/>
      <c r="AH10" s="160"/>
      <c r="AI10" s="139"/>
      <c r="AJ10" s="139"/>
      <c r="AK10" s="160"/>
      <c r="AL10" s="160"/>
      <c r="AM10" s="139"/>
      <c r="AN10" s="160"/>
      <c r="AO10" s="139"/>
      <c r="AP10" s="139"/>
      <c r="AQ10" s="160">
        <v>43</v>
      </c>
      <c r="AR10" s="160">
        <v>32</v>
      </c>
      <c r="AS10" s="139">
        <f t="shared" si="5"/>
        <v>75</v>
      </c>
      <c r="AT10" s="160"/>
      <c r="AU10" s="139"/>
      <c r="AV10" s="139"/>
      <c r="AW10" s="160">
        <v>18</v>
      </c>
      <c r="AX10" s="160">
        <v>20</v>
      </c>
      <c r="AY10" s="139">
        <f t="shared" si="6"/>
        <v>38</v>
      </c>
      <c r="AZ10" s="158">
        <v>59</v>
      </c>
      <c r="BA10" s="158">
        <v>62</v>
      </c>
      <c r="BB10" s="139">
        <f t="shared" si="7"/>
        <v>121</v>
      </c>
      <c r="BC10" s="160">
        <v>30</v>
      </c>
      <c r="BD10" s="117">
        <f t="shared" si="8"/>
        <v>30</v>
      </c>
      <c r="BE10" s="163">
        <v>47</v>
      </c>
      <c r="BF10" s="117">
        <f t="shared" si="9"/>
        <v>647</v>
      </c>
      <c r="BG10" s="163" t="s">
        <v>699</v>
      </c>
      <c r="BH10" s="64"/>
    </row>
    <row r="11" spans="1:60" ht="174" customHeight="1">
      <c r="A11" s="48">
        <v>4</v>
      </c>
      <c r="B11" s="166">
        <v>190090105005</v>
      </c>
      <c r="C11" s="69">
        <v>190000100158</v>
      </c>
      <c r="D11" s="164" t="s">
        <v>144</v>
      </c>
      <c r="E11" s="129" t="s">
        <v>145</v>
      </c>
      <c r="F11" s="70"/>
      <c r="G11" s="158">
        <v>60</v>
      </c>
      <c r="H11" s="158">
        <v>49</v>
      </c>
      <c r="I11" s="139">
        <f t="shared" si="0"/>
        <v>109</v>
      </c>
      <c r="J11" s="158"/>
      <c r="K11" s="139"/>
      <c r="L11" s="139"/>
      <c r="M11" s="158">
        <v>69</v>
      </c>
      <c r="N11" s="158">
        <v>50</v>
      </c>
      <c r="O11" s="139">
        <f>SUM(M11:N11)</f>
        <v>119</v>
      </c>
      <c r="P11" s="158"/>
      <c r="Q11" s="158"/>
      <c r="R11" s="139"/>
      <c r="S11" s="158"/>
      <c r="T11" s="160"/>
      <c r="U11" s="139"/>
      <c r="V11" s="158">
        <v>52</v>
      </c>
      <c r="W11" s="158">
        <v>45</v>
      </c>
      <c r="X11" s="139">
        <f t="shared" si="2"/>
        <v>97</v>
      </c>
      <c r="Y11" s="160">
        <v>34</v>
      </c>
      <c r="Z11" s="160">
        <v>39</v>
      </c>
      <c r="AA11" s="139">
        <f t="shared" si="3"/>
        <v>73</v>
      </c>
      <c r="AB11" s="160">
        <v>15</v>
      </c>
      <c r="AC11" s="160">
        <v>22</v>
      </c>
      <c r="AD11" s="139">
        <f t="shared" si="4"/>
        <v>37</v>
      </c>
      <c r="AE11" s="160"/>
      <c r="AF11" s="139"/>
      <c r="AG11" s="139"/>
      <c r="AH11" s="160"/>
      <c r="AI11" s="139"/>
      <c r="AJ11" s="139"/>
      <c r="AK11" s="160"/>
      <c r="AL11" s="160"/>
      <c r="AM11" s="139"/>
      <c r="AN11" s="160"/>
      <c r="AO11" s="139"/>
      <c r="AP11" s="139"/>
      <c r="AQ11" s="160">
        <v>37</v>
      </c>
      <c r="AR11" s="160">
        <v>26</v>
      </c>
      <c r="AS11" s="139">
        <f t="shared" si="5"/>
        <v>63</v>
      </c>
      <c r="AT11" s="160"/>
      <c r="AU11" s="139"/>
      <c r="AV11" s="139"/>
      <c r="AW11" s="160">
        <v>17</v>
      </c>
      <c r="AX11" s="160">
        <v>19</v>
      </c>
      <c r="AY11" s="139">
        <f t="shared" si="6"/>
        <v>36</v>
      </c>
      <c r="AZ11" s="158">
        <v>59</v>
      </c>
      <c r="BA11" s="158">
        <v>65</v>
      </c>
      <c r="BB11" s="139">
        <f t="shared" si="7"/>
        <v>124</v>
      </c>
      <c r="BC11" s="160">
        <v>32</v>
      </c>
      <c r="BD11" s="117">
        <f t="shared" si="8"/>
        <v>32</v>
      </c>
      <c r="BE11" s="163">
        <v>48</v>
      </c>
      <c r="BF11" s="117">
        <f t="shared" si="9"/>
        <v>653</v>
      </c>
      <c r="BG11" s="163" t="s">
        <v>699</v>
      </c>
      <c r="BH11" s="193" t="s">
        <v>722</v>
      </c>
    </row>
    <row r="12" spans="1:60" ht="174" customHeight="1">
      <c r="A12" s="48">
        <v>5</v>
      </c>
      <c r="B12" s="166">
        <v>190090105006</v>
      </c>
      <c r="C12" s="69">
        <v>190000100159</v>
      </c>
      <c r="D12" s="164" t="s">
        <v>146</v>
      </c>
      <c r="E12" s="129" t="s">
        <v>147</v>
      </c>
      <c r="F12" s="70"/>
      <c r="G12" s="158">
        <v>78</v>
      </c>
      <c r="H12" s="158">
        <v>69</v>
      </c>
      <c r="I12" s="139">
        <f t="shared" si="0"/>
        <v>147</v>
      </c>
      <c r="J12" s="158"/>
      <c r="K12" s="139"/>
      <c r="L12" s="139"/>
      <c r="M12" s="158">
        <v>90</v>
      </c>
      <c r="N12" s="158">
        <v>58</v>
      </c>
      <c r="O12" s="139">
        <f>SUM(M12:N12)</f>
        <v>148</v>
      </c>
      <c r="P12" s="158"/>
      <c r="Q12" s="158"/>
      <c r="R12" s="139"/>
      <c r="S12" s="158"/>
      <c r="T12" s="160"/>
      <c r="U12" s="139"/>
      <c r="V12" s="158">
        <v>96</v>
      </c>
      <c r="W12" s="158">
        <v>54</v>
      </c>
      <c r="X12" s="139">
        <f t="shared" si="2"/>
        <v>150</v>
      </c>
      <c r="Y12" s="160">
        <v>70</v>
      </c>
      <c r="Z12" s="160">
        <v>44</v>
      </c>
      <c r="AA12" s="139">
        <f t="shared" si="3"/>
        <v>114</v>
      </c>
      <c r="AB12" s="160">
        <v>37</v>
      </c>
      <c r="AC12" s="160">
        <v>26</v>
      </c>
      <c r="AD12" s="139">
        <f t="shared" si="4"/>
        <v>63</v>
      </c>
      <c r="AE12" s="160"/>
      <c r="AF12" s="139"/>
      <c r="AG12" s="139"/>
      <c r="AH12" s="160"/>
      <c r="AI12" s="139"/>
      <c r="AJ12" s="139"/>
      <c r="AK12" s="160"/>
      <c r="AL12" s="160"/>
      <c r="AM12" s="139"/>
      <c r="AN12" s="160"/>
      <c r="AO12" s="139"/>
      <c r="AP12" s="139"/>
      <c r="AQ12" s="160">
        <v>62</v>
      </c>
      <c r="AR12" s="160">
        <v>32</v>
      </c>
      <c r="AS12" s="139">
        <f t="shared" si="5"/>
        <v>94</v>
      </c>
      <c r="AT12" s="160"/>
      <c r="AU12" s="139"/>
      <c r="AV12" s="139"/>
      <c r="AW12" s="160">
        <v>20</v>
      </c>
      <c r="AX12" s="160">
        <v>19</v>
      </c>
      <c r="AY12" s="139">
        <f t="shared" si="6"/>
        <v>39</v>
      </c>
      <c r="AZ12" s="158">
        <v>59</v>
      </c>
      <c r="BA12" s="158">
        <v>60</v>
      </c>
      <c r="BB12" s="139">
        <f t="shared" si="7"/>
        <v>119</v>
      </c>
      <c r="BC12" s="160">
        <v>31</v>
      </c>
      <c r="BD12" s="117">
        <f t="shared" si="8"/>
        <v>31</v>
      </c>
      <c r="BE12" s="163">
        <v>47</v>
      </c>
      <c r="BF12" s="117">
        <f t="shared" si="9"/>
        <v>842</v>
      </c>
      <c r="BG12" s="163" t="s">
        <v>699</v>
      </c>
      <c r="BH12" s="64"/>
    </row>
    <row r="13" spans="1:60" ht="174" customHeight="1">
      <c r="A13" s="48">
        <v>6</v>
      </c>
      <c r="B13" s="166">
        <v>190090105007</v>
      </c>
      <c r="C13" s="69">
        <v>190000100160</v>
      </c>
      <c r="D13" s="164" t="s">
        <v>148</v>
      </c>
      <c r="E13" s="129" t="s">
        <v>149</v>
      </c>
      <c r="F13" s="70"/>
      <c r="G13" s="158">
        <v>76</v>
      </c>
      <c r="H13" s="158">
        <v>55</v>
      </c>
      <c r="I13" s="139">
        <f t="shared" si="0"/>
        <v>131</v>
      </c>
      <c r="J13" s="158"/>
      <c r="K13" s="139"/>
      <c r="L13" s="139"/>
      <c r="M13" s="158">
        <v>89</v>
      </c>
      <c r="N13" s="158">
        <v>67</v>
      </c>
      <c r="O13" s="139">
        <f>SUM(M13:N13)</f>
        <v>156</v>
      </c>
      <c r="P13" s="158"/>
      <c r="Q13" s="158"/>
      <c r="R13" s="139"/>
      <c r="S13" s="158">
        <v>59</v>
      </c>
      <c r="T13" s="160">
        <v>62</v>
      </c>
      <c r="U13" s="139">
        <f>SUM(S13:T13)</f>
        <v>121</v>
      </c>
      <c r="V13" s="158"/>
      <c r="W13" s="158"/>
      <c r="X13" s="139"/>
      <c r="Y13" s="160">
        <v>53</v>
      </c>
      <c r="Z13" s="160">
        <v>36</v>
      </c>
      <c r="AA13" s="139">
        <f t="shared" si="3"/>
        <v>89</v>
      </c>
      <c r="AB13" s="160">
        <v>30</v>
      </c>
      <c r="AC13" s="160">
        <v>29</v>
      </c>
      <c r="AD13" s="139">
        <f t="shared" si="4"/>
        <v>59</v>
      </c>
      <c r="AE13" s="160"/>
      <c r="AF13" s="139"/>
      <c r="AG13" s="139"/>
      <c r="AH13" s="160"/>
      <c r="AI13" s="139"/>
      <c r="AJ13" s="139"/>
      <c r="AK13" s="160">
        <v>48</v>
      </c>
      <c r="AL13" s="160">
        <v>39</v>
      </c>
      <c r="AM13" s="139">
        <f>SUM(AK13:AL13)</f>
        <v>87</v>
      </c>
      <c r="AN13" s="160"/>
      <c r="AO13" s="139"/>
      <c r="AP13" s="139"/>
      <c r="AQ13" s="160"/>
      <c r="AR13" s="160"/>
      <c r="AS13" s="139"/>
      <c r="AT13" s="160"/>
      <c r="AU13" s="139"/>
      <c r="AV13" s="139"/>
      <c r="AW13" s="160">
        <v>21</v>
      </c>
      <c r="AX13" s="160">
        <v>23</v>
      </c>
      <c r="AY13" s="139">
        <f t="shared" si="6"/>
        <v>44</v>
      </c>
      <c r="AZ13" s="158">
        <v>63</v>
      </c>
      <c r="BA13" s="158">
        <v>69</v>
      </c>
      <c r="BB13" s="139">
        <f t="shared" si="7"/>
        <v>132</v>
      </c>
      <c r="BC13" s="160">
        <v>34</v>
      </c>
      <c r="BD13" s="117">
        <f t="shared" si="8"/>
        <v>34</v>
      </c>
      <c r="BE13" s="163">
        <v>48</v>
      </c>
      <c r="BF13" s="117">
        <f t="shared" si="9"/>
        <v>794</v>
      </c>
      <c r="BG13" s="163" t="s">
        <v>699</v>
      </c>
      <c r="BH13" s="64"/>
    </row>
    <row r="14" spans="1:60" ht="174" customHeight="1">
      <c r="A14" s="48">
        <v>7</v>
      </c>
      <c r="B14" s="166">
        <v>190090105008</v>
      </c>
      <c r="C14" s="69">
        <v>190000100161</v>
      </c>
      <c r="D14" s="164" t="s">
        <v>150</v>
      </c>
      <c r="E14" s="124" t="s">
        <v>151</v>
      </c>
      <c r="F14" s="70"/>
      <c r="G14" s="158">
        <v>30</v>
      </c>
      <c r="H14" s="158">
        <v>38</v>
      </c>
      <c r="I14" s="139">
        <f t="shared" si="0"/>
        <v>68</v>
      </c>
      <c r="J14" s="158"/>
      <c r="K14" s="139"/>
      <c r="L14" s="139"/>
      <c r="M14" s="158"/>
      <c r="N14" s="158"/>
      <c r="O14" s="139"/>
      <c r="P14" s="158">
        <v>6</v>
      </c>
      <c r="Q14" s="158">
        <v>40</v>
      </c>
      <c r="R14" s="139">
        <f t="shared" si="1"/>
        <v>46</v>
      </c>
      <c r="S14" s="158"/>
      <c r="T14" s="160"/>
      <c r="U14" s="139"/>
      <c r="V14" s="158">
        <v>40</v>
      </c>
      <c r="W14" s="158">
        <v>46</v>
      </c>
      <c r="X14" s="139">
        <f t="shared" si="2"/>
        <v>86</v>
      </c>
      <c r="Y14" s="160">
        <v>33</v>
      </c>
      <c r="Z14" s="160">
        <v>43</v>
      </c>
      <c r="AA14" s="139">
        <f t="shared" si="3"/>
        <v>76</v>
      </c>
      <c r="AB14" s="160">
        <v>25</v>
      </c>
      <c r="AC14" s="160">
        <v>23</v>
      </c>
      <c r="AD14" s="139">
        <f t="shared" si="4"/>
        <v>48</v>
      </c>
      <c r="AE14" s="160"/>
      <c r="AF14" s="139"/>
      <c r="AG14" s="139"/>
      <c r="AH14" s="160"/>
      <c r="AI14" s="139"/>
      <c r="AJ14" s="139"/>
      <c r="AK14" s="160"/>
      <c r="AL14" s="160"/>
      <c r="AM14" s="139"/>
      <c r="AN14" s="160"/>
      <c r="AO14" s="139"/>
      <c r="AP14" s="139"/>
      <c r="AQ14" s="160">
        <v>40</v>
      </c>
      <c r="AR14" s="160">
        <v>30</v>
      </c>
      <c r="AS14" s="139">
        <f t="shared" si="5"/>
        <v>70</v>
      </c>
      <c r="AT14" s="160"/>
      <c r="AU14" s="139"/>
      <c r="AV14" s="139"/>
      <c r="AW14" s="160">
        <v>17</v>
      </c>
      <c r="AX14" s="160">
        <v>16</v>
      </c>
      <c r="AY14" s="139">
        <f t="shared" si="6"/>
        <v>33</v>
      </c>
      <c r="AZ14" s="158">
        <v>60</v>
      </c>
      <c r="BA14" s="158">
        <v>64</v>
      </c>
      <c r="BB14" s="139">
        <f t="shared" si="7"/>
        <v>124</v>
      </c>
      <c r="BC14" s="160">
        <v>36</v>
      </c>
      <c r="BD14" s="117">
        <f t="shared" si="8"/>
        <v>36</v>
      </c>
      <c r="BE14" s="163">
        <v>47</v>
      </c>
      <c r="BF14" s="117">
        <f t="shared" si="9"/>
        <v>539</v>
      </c>
      <c r="BG14" s="181" t="s">
        <v>700</v>
      </c>
      <c r="BH14" s="163" t="s">
        <v>746</v>
      </c>
    </row>
    <row r="15" spans="1:60" ht="174" customHeight="1">
      <c r="A15" s="48">
        <v>8</v>
      </c>
      <c r="B15" s="166">
        <v>190090105009</v>
      </c>
      <c r="C15" s="69">
        <v>190000100162</v>
      </c>
      <c r="D15" s="164" t="s">
        <v>152</v>
      </c>
      <c r="E15" s="129" t="s">
        <v>153</v>
      </c>
      <c r="F15" s="70"/>
      <c r="G15" s="158">
        <v>105</v>
      </c>
      <c r="H15" s="158">
        <v>79</v>
      </c>
      <c r="I15" s="139">
        <f t="shared" si="0"/>
        <v>184</v>
      </c>
      <c r="J15" s="158"/>
      <c r="K15" s="139"/>
      <c r="L15" s="139"/>
      <c r="M15" s="158"/>
      <c r="N15" s="158"/>
      <c r="O15" s="139"/>
      <c r="P15" s="158">
        <v>106</v>
      </c>
      <c r="Q15" s="158">
        <v>78</v>
      </c>
      <c r="R15" s="139">
        <f t="shared" si="1"/>
        <v>184</v>
      </c>
      <c r="S15" s="158"/>
      <c r="T15" s="160"/>
      <c r="U15" s="139"/>
      <c r="V15" s="158">
        <v>108</v>
      </c>
      <c r="W15" s="158">
        <v>79</v>
      </c>
      <c r="X15" s="139">
        <f t="shared" si="2"/>
        <v>187</v>
      </c>
      <c r="Y15" s="160">
        <v>69</v>
      </c>
      <c r="Z15" s="160">
        <v>52</v>
      </c>
      <c r="AA15" s="139">
        <f t="shared" si="3"/>
        <v>121</v>
      </c>
      <c r="AB15" s="160">
        <v>50</v>
      </c>
      <c r="AC15" s="160">
        <v>33</v>
      </c>
      <c r="AD15" s="139">
        <f t="shared" si="4"/>
        <v>83</v>
      </c>
      <c r="AE15" s="160"/>
      <c r="AF15" s="139"/>
      <c r="AG15" s="139"/>
      <c r="AH15" s="160"/>
      <c r="AI15" s="139"/>
      <c r="AJ15" s="139"/>
      <c r="AK15" s="160"/>
      <c r="AL15" s="160"/>
      <c r="AM15" s="139"/>
      <c r="AN15" s="160"/>
      <c r="AO15" s="139"/>
      <c r="AP15" s="139"/>
      <c r="AQ15" s="160">
        <v>83</v>
      </c>
      <c r="AR15" s="160">
        <v>50</v>
      </c>
      <c r="AS15" s="139">
        <f t="shared" si="5"/>
        <v>133</v>
      </c>
      <c r="AT15" s="160"/>
      <c r="AU15" s="139"/>
      <c r="AV15" s="139"/>
      <c r="AW15" s="160">
        <v>23</v>
      </c>
      <c r="AX15" s="160">
        <v>23</v>
      </c>
      <c r="AY15" s="139">
        <f t="shared" si="6"/>
        <v>46</v>
      </c>
      <c r="AZ15" s="158">
        <v>59</v>
      </c>
      <c r="BA15" s="158">
        <v>73</v>
      </c>
      <c r="BB15" s="139">
        <f t="shared" si="7"/>
        <v>132</v>
      </c>
      <c r="BC15" s="160">
        <v>42</v>
      </c>
      <c r="BD15" s="117">
        <f t="shared" si="8"/>
        <v>42</v>
      </c>
      <c r="BE15" s="163">
        <v>48</v>
      </c>
      <c r="BF15" s="117">
        <f t="shared" si="9"/>
        <v>1029</v>
      </c>
      <c r="BG15" s="163" t="s">
        <v>699</v>
      </c>
      <c r="BH15" s="64">
        <v>6</v>
      </c>
    </row>
    <row r="16" spans="1:60" ht="174" customHeight="1">
      <c r="A16" s="48">
        <v>9</v>
      </c>
      <c r="B16" s="166">
        <v>190090105010</v>
      </c>
      <c r="C16" s="69">
        <v>190000100163</v>
      </c>
      <c r="D16" s="164" t="s">
        <v>154</v>
      </c>
      <c r="E16" s="129" t="s">
        <v>155</v>
      </c>
      <c r="F16" s="70"/>
      <c r="G16" s="158">
        <v>100</v>
      </c>
      <c r="H16" s="158">
        <v>62</v>
      </c>
      <c r="I16" s="139">
        <f t="shared" si="0"/>
        <v>162</v>
      </c>
      <c r="J16" s="158"/>
      <c r="K16" s="139"/>
      <c r="L16" s="139"/>
      <c r="M16" s="158"/>
      <c r="N16" s="158"/>
      <c r="O16" s="139"/>
      <c r="P16" s="158">
        <v>78</v>
      </c>
      <c r="Q16" s="158">
        <v>68</v>
      </c>
      <c r="R16" s="139">
        <f t="shared" si="1"/>
        <v>146</v>
      </c>
      <c r="S16" s="158"/>
      <c r="T16" s="160"/>
      <c r="U16" s="139"/>
      <c r="V16" s="158">
        <v>104</v>
      </c>
      <c r="W16" s="158">
        <v>73</v>
      </c>
      <c r="X16" s="139">
        <f t="shared" si="2"/>
        <v>177</v>
      </c>
      <c r="Y16" s="160">
        <v>66</v>
      </c>
      <c r="Z16" s="160">
        <v>48</v>
      </c>
      <c r="AA16" s="139">
        <f t="shared" si="3"/>
        <v>114</v>
      </c>
      <c r="AB16" s="160">
        <v>37</v>
      </c>
      <c r="AC16" s="160">
        <v>33</v>
      </c>
      <c r="AD16" s="139">
        <f t="shared" si="4"/>
        <v>70</v>
      </c>
      <c r="AE16" s="160">
        <v>65</v>
      </c>
      <c r="AF16" s="160">
        <v>46</v>
      </c>
      <c r="AG16" s="139">
        <f>SUM(AE16:AF16)</f>
        <v>111</v>
      </c>
      <c r="AH16" s="160"/>
      <c r="AI16" s="139"/>
      <c r="AJ16" s="139"/>
      <c r="AK16" s="160"/>
      <c r="AL16" s="160"/>
      <c r="AM16" s="139"/>
      <c r="AN16" s="160"/>
      <c r="AO16" s="139"/>
      <c r="AP16" s="139"/>
      <c r="AQ16" s="160"/>
      <c r="AR16" s="160"/>
      <c r="AS16" s="139"/>
      <c r="AT16" s="160"/>
      <c r="AU16" s="139"/>
      <c r="AV16" s="139"/>
      <c r="AW16" s="160">
        <v>20</v>
      </c>
      <c r="AX16" s="160">
        <v>23</v>
      </c>
      <c r="AY16" s="139">
        <f t="shared" si="6"/>
        <v>43</v>
      </c>
      <c r="AZ16" s="158">
        <v>56</v>
      </c>
      <c r="BA16" s="158">
        <v>66</v>
      </c>
      <c r="BB16" s="139">
        <f t="shared" si="7"/>
        <v>122</v>
      </c>
      <c r="BC16" s="160">
        <v>46</v>
      </c>
      <c r="BD16" s="117">
        <f t="shared" si="8"/>
        <v>46</v>
      </c>
      <c r="BE16" s="163">
        <v>47</v>
      </c>
      <c r="BF16" s="117">
        <f t="shared" si="9"/>
        <v>921</v>
      </c>
      <c r="BG16" s="163" t="s">
        <v>699</v>
      </c>
      <c r="BH16" s="64"/>
    </row>
    <row r="17" spans="1:60" ht="174" customHeight="1">
      <c r="A17" s="48">
        <v>10</v>
      </c>
      <c r="B17" s="166">
        <v>190090105011</v>
      </c>
      <c r="C17" s="69">
        <v>190000100164</v>
      </c>
      <c r="D17" s="164" t="s">
        <v>156</v>
      </c>
      <c r="E17" s="129" t="s">
        <v>157</v>
      </c>
      <c r="F17" s="70"/>
      <c r="G17" s="158">
        <v>86</v>
      </c>
      <c r="H17" s="158">
        <v>64</v>
      </c>
      <c r="I17" s="139">
        <f t="shared" si="0"/>
        <v>150</v>
      </c>
      <c r="J17" s="158"/>
      <c r="K17" s="139"/>
      <c r="L17" s="139"/>
      <c r="M17" s="158">
        <v>97</v>
      </c>
      <c r="N17" s="158">
        <v>68</v>
      </c>
      <c r="O17" s="139">
        <f>SUM(M17:N17)</f>
        <v>165</v>
      </c>
      <c r="P17" s="158"/>
      <c r="Q17" s="158"/>
      <c r="R17" s="139"/>
      <c r="S17" s="158">
        <v>90</v>
      </c>
      <c r="T17" s="160">
        <v>72</v>
      </c>
      <c r="U17" s="139">
        <f>SUM(S17:T17)</f>
        <v>162</v>
      </c>
      <c r="V17" s="158"/>
      <c r="W17" s="158"/>
      <c r="X17" s="139"/>
      <c r="Y17" s="160">
        <v>59</v>
      </c>
      <c r="Z17" s="160">
        <v>45</v>
      </c>
      <c r="AA17" s="139">
        <f t="shared" si="3"/>
        <v>104</v>
      </c>
      <c r="AB17" s="160">
        <v>40</v>
      </c>
      <c r="AC17" s="160">
        <v>32</v>
      </c>
      <c r="AD17" s="139">
        <f t="shared" si="4"/>
        <v>72</v>
      </c>
      <c r="AE17" s="160"/>
      <c r="AF17" s="139"/>
      <c r="AG17" s="139"/>
      <c r="AH17" s="160"/>
      <c r="AI17" s="139"/>
      <c r="AJ17" s="139"/>
      <c r="AK17" s="160"/>
      <c r="AL17" s="160"/>
      <c r="AM17" s="139"/>
      <c r="AN17" s="160">
        <v>52</v>
      </c>
      <c r="AO17" s="160">
        <v>46</v>
      </c>
      <c r="AP17" s="139">
        <f>SUM(AN17:AO17)</f>
        <v>98</v>
      </c>
      <c r="AQ17" s="160"/>
      <c r="AR17" s="160"/>
      <c r="AS17" s="139"/>
      <c r="AT17" s="160"/>
      <c r="AU17" s="139"/>
      <c r="AV17" s="139"/>
      <c r="AW17" s="160">
        <v>17</v>
      </c>
      <c r="AX17" s="160">
        <v>21</v>
      </c>
      <c r="AY17" s="139">
        <f t="shared" si="6"/>
        <v>38</v>
      </c>
      <c r="AZ17" s="158">
        <v>62</v>
      </c>
      <c r="BA17" s="158">
        <v>70</v>
      </c>
      <c r="BB17" s="139">
        <f t="shared" si="7"/>
        <v>132</v>
      </c>
      <c r="BC17" s="160">
        <v>36</v>
      </c>
      <c r="BD17" s="117">
        <f t="shared" si="8"/>
        <v>36</v>
      </c>
      <c r="BE17" s="163">
        <v>48</v>
      </c>
      <c r="BF17" s="117">
        <f t="shared" si="9"/>
        <v>885</v>
      </c>
      <c r="BG17" s="163" t="s">
        <v>699</v>
      </c>
      <c r="BH17" s="64"/>
    </row>
    <row r="18" spans="1:60" ht="174" customHeight="1">
      <c r="A18" s="48">
        <v>11</v>
      </c>
      <c r="B18" s="166">
        <v>190090105012</v>
      </c>
      <c r="C18" s="69">
        <v>190000100165</v>
      </c>
      <c r="D18" s="164" t="s">
        <v>158</v>
      </c>
      <c r="E18" s="129" t="s">
        <v>159</v>
      </c>
      <c r="F18" s="70"/>
      <c r="G18" s="158">
        <v>87</v>
      </c>
      <c r="H18" s="158">
        <v>56</v>
      </c>
      <c r="I18" s="139">
        <f t="shared" si="0"/>
        <v>143</v>
      </c>
      <c r="J18" s="158"/>
      <c r="K18" s="139"/>
      <c r="L18" s="139"/>
      <c r="M18" s="158"/>
      <c r="N18" s="158"/>
      <c r="O18" s="139"/>
      <c r="P18" s="158">
        <v>75</v>
      </c>
      <c r="Q18" s="158">
        <v>67</v>
      </c>
      <c r="R18" s="139">
        <f t="shared" si="1"/>
        <v>142</v>
      </c>
      <c r="S18" s="158">
        <v>75</v>
      </c>
      <c r="T18" s="160">
        <v>60</v>
      </c>
      <c r="U18" s="139">
        <f>SUM(S18:T18)</f>
        <v>135</v>
      </c>
      <c r="V18" s="158"/>
      <c r="W18" s="158"/>
      <c r="X18" s="139"/>
      <c r="Y18" s="160">
        <v>67</v>
      </c>
      <c r="Z18" s="160">
        <v>50</v>
      </c>
      <c r="AA18" s="139">
        <f t="shared" si="3"/>
        <v>117</v>
      </c>
      <c r="AB18" s="160">
        <v>42</v>
      </c>
      <c r="AC18" s="160">
        <v>31</v>
      </c>
      <c r="AD18" s="139">
        <f t="shared" si="4"/>
        <v>73</v>
      </c>
      <c r="AE18" s="160"/>
      <c r="AF18" s="139"/>
      <c r="AG18" s="139"/>
      <c r="AH18" s="160"/>
      <c r="AI18" s="139"/>
      <c r="AJ18" s="139"/>
      <c r="AK18" s="160">
        <v>54</v>
      </c>
      <c r="AL18" s="160">
        <v>35</v>
      </c>
      <c r="AM18" s="139">
        <f>SUM(AK18:AL18)</f>
        <v>89</v>
      </c>
      <c r="AN18" s="160"/>
      <c r="AO18" s="139"/>
      <c r="AP18" s="139"/>
      <c r="AQ18" s="160"/>
      <c r="AR18" s="160"/>
      <c r="AS18" s="139"/>
      <c r="AT18" s="160"/>
      <c r="AU18" s="139"/>
      <c r="AV18" s="139"/>
      <c r="AW18" s="160">
        <v>17</v>
      </c>
      <c r="AX18" s="160">
        <v>19</v>
      </c>
      <c r="AY18" s="139">
        <f t="shared" si="6"/>
        <v>36</v>
      </c>
      <c r="AZ18" s="158">
        <v>63</v>
      </c>
      <c r="BA18" s="158">
        <v>66</v>
      </c>
      <c r="BB18" s="139">
        <f t="shared" si="7"/>
        <v>129</v>
      </c>
      <c r="BC18" s="160">
        <v>31</v>
      </c>
      <c r="BD18" s="117">
        <f t="shared" si="8"/>
        <v>31</v>
      </c>
      <c r="BE18" s="163">
        <v>49</v>
      </c>
      <c r="BF18" s="117">
        <f t="shared" si="9"/>
        <v>822</v>
      </c>
      <c r="BG18" s="163" t="s">
        <v>699</v>
      </c>
      <c r="BH18" s="64"/>
    </row>
    <row r="19" spans="1:60" ht="174" customHeight="1">
      <c r="A19" s="48">
        <v>12</v>
      </c>
      <c r="B19" s="166">
        <v>190090105013</v>
      </c>
      <c r="C19" s="69">
        <v>190000100166</v>
      </c>
      <c r="D19" s="164" t="s">
        <v>160</v>
      </c>
      <c r="E19" s="129" t="s">
        <v>161</v>
      </c>
      <c r="F19" s="70"/>
      <c r="G19" s="158">
        <v>97</v>
      </c>
      <c r="H19" s="158">
        <v>67</v>
      </c>
      <c r="I19" s="139">
        <f t="shared" si="0"/>
        <v>164</v>
      </c>
      <c r="J19" s="158">
        <v>51</v>
      </c>
      <c r="K19" s="160">
        <v>75</v>
      </c>
      <c r="L19" s="139">
        <f>SUM(J19:K19)</f>
        <v>126</v>
      </c>
      <c r="M19" s="158"/>
      <c r="N19" s="158"/>
      <c r="O19" s="139"/>
      <c r="P19" s="158"/>
      <c r="Q19" s="158"/>
      <c r="R19" s="139"/>
      <c r="S19" s="158">
        <v>99</v>
      </c>
      <c r="T19" s="160">
        <v>68</v>
      </c>
      <c r="U19" s="139">
        <f>SUM(S19:T19)</f>
        <v>167</v>
      </c>
      <c r="V19" s="158"/>
      <c r="W19" s="158"/>
      <c r="X19" s="139"/>
      <c r="Y19" s="160">
        <v>63</v>
      </c>
      <c r="Z19" s="160">
        <v>46</v>
      </c>
      <c r="AA19" s="139">
        <f t="shared" si="3"/>
        <v>109</v>
      </c>
      <c r="AB19" s="160">
        <v>39</v>
      </c>
      <c r="AC19" s="160">
        <v>23</v>
      </c>
      <c r="AD19" s="139">
        <f t="shared" si="4"/>
        <v>62</v>
      </c>
      <c r="AE19" s="160"/>
      <c r="AF19" s="139"/>
      <c r="AG19" s="139"/>
      <c r="AH19" s="160"/>
      <c r="AI19" s="139"/>
      <c r="AJ19" s="139"/>
      <c r="AK19" s="160"/>
      <c r="AL19" s="160"/>
      <c r="AM19" s="139"/>
      <c r="AN19" s="160"/>
      <c r="AO19" s="139"/>
      <c r="AP19" s="139"/>
      <c r="AQ19" s="160">
        <v>66</v>
      </c>
      <c r="AR19" s="160">
        <v>50</v>
      </c>
      <c r="AS19" s="139">
        <f t="shared" si="5"/>
        <v>116</v>
      </c>
      <c r="AT19" s="160"/>
      <c r="AU19" s="139"/>
      <c r="AV19" s="139"/>
      <c r="AW19" s="160">
        <v>21</v>
      </c>
      <c r="AX19" s="160">
        <v>21</v>
      </c>
      <c r="AY19" s="139">
        <f t="shared" si="6"/>
        <v>42</v>
      </c>
      <c r="AZ19" s="158">
        <v>68</v>
      </c>
      <c r="BA19" s="158">
        <v>69</v>
      </c>
      <c r="BB19" s="139">
        <f t="shared" si="7"/>
        <v>137</v>
      </c>
      <c r="BC19" s="160">
        <v>43</v>
      </c>
      <c r="BD19" s="117">
        <f t="shared" si="8"/>
        <v>43</v>
      </c>
      <c r="BE19" s="163">
        <v>48</v>
      </c>
      <c r="BF19" s="117">
        <f t="shared" si="9"/>
        <v>904</v>
      </c>
      <c r="BG19" s="163" t="s">
        <v>699</v>
      </c>
      <c r="BH19" s="64"/>
    </row>
    <row r="20" spans="1:60" ht="174" customHeight="1">
      <c r="A20" s="48">
        <v>13</v>
      </c>
      <c r="B20" s="166">
        <v>190090105014</v>
      </c>
      <c r="C20" s="69">
        <v>190000100167</v>
      </c>
      <c r="D20" s="165" t="s">
        <v>162</v>
      </c>
      <c r="E20" s="129" t="s">
        <v>163</v>
      </c>
      <c r="F20" s="70"/>
      <c r="G20" s="158">
        <v>54</v>
      </c>
      <c r="H20" s="158">
        <v>53</v>
      </c>
      <c r="I20" s="139">
        <f t="shared" si="0"/>
        <v>107</v>
      </c>
      <c r="J20" s="158"/>
      <c r="K20" s="139"/>
      <c r="L20" s="139"/>
      <c r="M20" s="158"/>
      <c r="N20" s="158"/>
      <c r="O20" s="139"/>
      <c r="P20" s="158">
        <v>36</v>
      </c>
      <c r="Q20" s="158">
        <v>51</v>
      </c>
      <c r="R20" s="139">
        <f t="shared" si="1"/>
        <v>87</v>
      </c>
      <c r="S20" s="158"/>
      <c r="T20" s="160"/>
      <c r="U20" s="139"/>
      <c r="V20" s="158">
        <v>56</v>
      </c>
      <c r="W20" s="158">
        <v>50</v>
      </c>
      <c r="X20" s="139">
        <f t="shared" si="2"/>
        <v>106</v>
      </c>
      <c r="Y20" s="160">
        <v>58</v>
      </c>
      <c r="Z20" s="160">
        <v>44</v>
      </c>
      <c r="AA20" s="139">
        <f t="shared" si="3"/>
        <v>102</v>
      </c>
      <c r="AB20" s="160">
        <v>28</v>
      </c>
      <c r="AC20" s="160">
        <v>27</v>
      </c>
      <c r="AD20" s="139">
        <f t="shared" si="4"/>
        <v>55</v>
      </c>
      <c r="AE20" s="160"/>
      <c r="AF20" s="139"/>
      <c r="AG20" s="139"/>
      <c r="AH20" s="160"/>
      <c r="AI20" s="139"/>
      <c r="AJ20" s="139"/>
      <c r="AK20" s="160"/>
      <c r="AL20" s="160"/>
      <c r="AM20" s="139"/>
      <c r="AN20" s="160"/>
      <c r="AO20" s="139"/>
      <c r="AP20" s="139"/>
      <c r="AQ20" s="160">
        <v>54</v>
      </c>
      <c r="AR20" s="160">
        <v>40</v>
      </c>
      <c r="AS20" s="139">
        <f t="shared" si="5"/>
        <v>94</v>
      </c>
      <c r="AT20" s="160"/>
      <c r="AU20" s="139"/>
      <c r="AV20" s="139"/>
      <c r="AW20" s="160">
        <v>22</v>
      </c>
      <c r="AX20" s="160">
        <v>20</v>
      </c>
      <c r="AY20" s="139">
        <f t="shared" si="6"/>
        <v>42</v>
      </c>
      <c r="AZ20" s="158">
        <v>61</v>
      </c>
      <c r="BA20" s="158">
        <v>65</v>
      </c>
      <c r="BB20" s="139">
        <f t="shared" si="7"/>
        <v>126</v>
      </c>
      <c r="BC20" s="160">
        <v>34</v>
      </c>
      <c r="BD20" s="117">
        <f t="shared" si="8"/>
        <v>34</v>
      </c>
      <c r="BE20" s="163">
        <v>47</v>
      </c>
      <c r="BF20" s="117">
        <f t="shared" si="9"/>
        <v>698</v>
      </c>
      <c r="BG20" s="163" t="s">
        <v>699</v>
      </c>
      <c r="BH20" s="64"/>
    </row>
    <row r="21" spans="1:60" ht="174" customHeight="1">
      <c r="A21" s="48">
        <v>14</v>
      </c>
      <c r="B21" s="166">
        <v>190090105015</v>
      </c>
      <c r="C21" s="69">
        <v>190000100168</v>
      </c>
      <c r="D21" s="164" t="s">
        <v>164</v>
      </c>
      <c r="E21" s="129" t="s">
        <v>165</v>
      </c>
      <c r="F21" s="70"/>
      <c r="G21" s="158">
        <v>114</v>
      </c>
      <c r="H21" s="158">
        <v>79</v>
      </c>
      <c r="I21" s="139">
        <f t="shared" si="0"/>
        <v>193</v>
      </c>
      <c r="J21" s="158"/>
      <c r="K21" s="139"/>
      <c r="L21" s="139"/>
      <c r="M21" s="158"/>
      <c r="N21" s="158"/>
      <c r="O21" s="139"/>
      <c r="P21" s="158">
        <v>94</v>
      </c>
      <c r="Q21" s="158">
        <v>79</v>
      </c>
      <c r="R21" s="139">
        <f t="shared" si="1"/>
        <v>173</v>
      </c>
      <c r="S21" s="158"/>
      <c r="T21" s="160"/>
      <c r="U21" s="139"/>
      <c r="V21" s="158">
        <v>104</v>
      </c>
      <c r="W21" s="158">
        <v>77</v>
      </c>
      <c r="X21" s="139">
        <f t="shared" si="2"/>
        <v>181</v>
      </c>
      <c r="Y21" s="160">
        <v>75</v>
      </c>
      <c r="Z21" s="160">
        <v>42</v>
      </c>
      <c r="AA21" s="139">
        <f t="shared" si="3"/>
        <v>117</v>
      </c>
      <c r="AB21" s="160">
        <v>48</v>
      </c>
      <c r="AC21" s="160">
        <v>32</v>
      </c>
      <c r="AD21" s="139">
        <f t="shared" si="4"/>
        <v>80</v>
      </c>
      <c r="AE21" s="160"/>
      <c r="AF21" s="139"/>
      <c r="AG21" s="139"/>
      <c r="AH21" s="160"/>
      <c r="AI21" s="139"/>
      <c r="AJ21" s="139"/>
      <c r="AK21" s="160"/>
      <c r="AL21" s="160"/>
      <c r="AM21" s="139"/>
      <c r="AN21" s="160"/>
      <c r="AO21" s="139"/>
      <c r="AP21" s="139"/>
      <c r="AQ21" s="160">
        <v>78</v>
      </c>
      <c r="AR21" s="160">
        <v>53</v>
      </c>
      <c r="AS21" s="139">
        <f t="shared" si="5"/>
        <v>131</v>
      </c>
      <c r="AT21" s="160"/>
      <c r="AU21" s="139"/>
      <c r="AV21" s="139"/>
      <c r="AW21" s="160">
        <v>23</v>
      </c>
      <c r="AX21" s="160">
        <v>24</v>
      </c>
      <c r="AY21" s="139">
        <f t="shared" si="6"/>
        <v>47</v>
      </c>
      <c r="AZ21" s="158">
        <v>61</v>
      </c>
      <c r="BA21" s="158">
        <v>72</v>
      </c>
      <c r="BB21" s="139">
        <f t="shared" si="7"/>
        <v>133</v>
      </c>
      <c r="BC21" s="160">
        <v>45</v>
      </c>
      <c r="BD21" s="117">
        <f t="shared" si="8"/>
        <v>45</v>
      </c>
      <c r="BE21" s="163">
        <v>48</v>
      </c>
      <c r="BF21" s="117">
        <f t="shared" si="9"/>
        <v>1020</v>
      </c>
      <c r="BG21" s="163" t="s">
        <v>699</v>
      </c>
      <c r="BH21" s="64"/>
    </row>
    <row r="22" spans="1:60" ht="174" customHeight="1">
      <c r="A22" s="48">
        <v>15</v>
      </c>
      <c r="B22" s="166">
        <v>190090105016</v>
      </c>
      <c r="C22" s="69">
        <v>190000100169</v>
      </c>
      <c r="D22" s="164" t="s">
        <v>166</v>
      </c>
      <c r="E22" s="129" t="s">
        <v>167</v>
      </c>
      <c r="F22" s="70"/>
      <c r="G22" s="158">
        <v>36</v>
      </c>
      <c r="H22" s="158">
        <v>59</v>
      </c>
      <c r="I22" s="139">
        <f t="shared" si="0"/>
        <v>95</v>
      </c>
      <c r="J22" s="158"/>
      <c r="K22" s="139"/>
      <c r="L22" s="139"/>
      <c r="M22" s="158">
        <v>76</v>
      </c>
      <c r="N22" s="158">
        <v>63</v>
      </c>
      <c r="O22" s="139">
        <f>SUM(M22:N22)</f>
        <v>139</v>
      </c>
      <c r="P22" s="158"/>
      <c r="Q22" s="158"/>
      <c r="R22" s="139"/>
      <c r="S22" s="158"/>
      <c r="T22" s="160"/>
      <c r="U22" s="139"/>
      <c r="V22" s="158">
        <v>52</v>
      </c>
      <c r="W22" s="158">
        <v>52</v>
      </c>
      <c r="X22" s="139">
        <f t="shared" si="2"/>
        <v>104</v>
      </c>
      <c r="Y22" s="160">
        <v>49</v>
      </c>
      <c r="Z22" s="160">
        <v>48</v>
      </c>
      <c r="AA22" s="139">
        <f t="shared" si="3"/>
        <v>97</v>
      </c>
      <c r="AB22" s="160">
        <v>34</v>
      </c>
      <c r="AC22" s="160">
        <v>28</v>
      </c>
      <c r="AD22" s="139">
        <f t="shared" si="4"/>
        <v>62</v>
      </c>
      <c r="AE22" s="160"/>
      <c r="AF22" s="139"/>
      <c r="AG22" s="139"/>
      <c r="AH22" s="160"/>
      <c r="AI22" s="139"/>
      <c r="AJ22" s="139"/>
      <c r="AK22" s="160"/>
      <c r="AL22" s="160"/>
      <c r="AM22" s="139"/>
      <c r="AN22" s="160"/>
      <c r="AO22" s="139"/>
      <c r="AP22" s="139"/>
      <c r="AQ22" s="160">
        <v>51</v>
      </c>
      <c r="AR22" s="160">
        <v>33</v>
      </c>
      <c r="AS22" s="139">
        <f t="shared" si="5"/>
        <v>84</v>
      </c>
      <c r="AT22" s="160"/>
      <c r="AU22" s="139"/>
      <c r="AV22" s="139"/>
      <c r="AW22" s="160">
        <v>16</v>
      </c>
      <c r="AX22" s="160">
        <v>18</v>
      </c>
      <c r="AY22" s="139">
        <f t="shared" si="6"/>
        <v>34</v>
      </c>
      <c r="AZ22" s="158">
        <v>58</v>
      </c>
      <c r="BA22" s="158">
        <v>58</v>
      </c>
      <c r="BB22" s="139">
        <f t="shared" si="7"/>
        <v>116</v>
      </c>
      <c r="BC22" s="160">
        <v>33</v>
      </c>
      <c r="BD22" s="117">
        <f t="shared" si="8"/>
        <v>33</v>
      </c>
      <c r="BE22" s="163">
        <v>47</v>
      </c>
      <c r="BF22" s="117">
        <f t="shared" si="9"/>
        <v>702</v>
      </c>
      <c r="BG22" s="163" t="s">
        <v>699</v>
      </c>
      <c r="BH22" s="64"/>
    </row>
    <row r="23" spans="1:60" ht="174" customHeight="1">
      <c r="A23" s="48">
        <v>16</v>
      </c>
      <c r="B23" s="166">
        <v>190090105018</v>
      </c>
      <c r="C23" s="69">
        <v>190000100171</v>
      </c>
      <c r="D23" s="165" t="s">
        <v>168</v>
      </c>
      <c r="E23" s="129" t="s">
        <v>169</v>
      </c>
      <c r="F23" s="70"/>
      <c r="G23" s="158">
        <v>101</v>
      </c>
      <c r="H23" s="158">
        <v>76</v>
      </c>
      <c r="I23" s="139">
        <f t="shared" si="0"/>
        <v>177</v>
      </c>
      <c r="J23" s="158"/>
      <c r="K23" s="139"/>
      <c r="L23" s="139"/>
      <c r="M23" s="158"/>
      <c r="N23" s="158"/>
      <c r="O23" s="139"/>
      <c r="P23" s="158">
        <v>78</v>
      </c>
      <c r="Q23" s="158">
        <v>73</v>
      </c>
      <c r="R23" s="139">
        <f t="shared" si="1"/>
        <v>151</v>
      </c>
      <c r="S23" s="158">
        <v>95</v>
      </c>
      <c r="T23" s="160">
        <v>76</v>
      </c>
      <c r="U23" s="139">
        <f>SUM(S23:T23)</f>
        <v>171</v>
      </c>
      <c r="V23" s="158"/>
      <c r="W23" s="158"/>
      <c r="X23" s="139"/>
      <c r="Y23" s="160">
        <v>59</v>
      </c>
      <c r="Z23" s="160">
        <v>46</v>
      </c>
      <c r="AA23" s="139">
        <f t="shared" si="3"/>
        <v>105</v>
      </c>
      <c r="AB23" s="160">
        <v>42</v>
      </c>
      <c r="AC23" s="160">
        <v>29</v>
      </c>
      <c r="AD23" s="139">
        <f t="shared" si="4"/>
        <v>71</v>
      </c>
      <c r="AE23" s="160"/>
      <c r="AF23" s="139"/>
      <c r="AG23" s="139"/>
      <c r="AH23" s="160"/>
      <c r="AI23" s="139"/>
      <c r="AJ23" s="139"/>
      <c r="AK23" s="160">
        <v>61</v>
      </c>
      <c r="AL23" s="160">
        <v>38</v>
      </c>
      <c r="AM23" s="139">
        <f>SUM(AK23:AL23)</f>
        <v>99</v>
      </c>
      <c r="AN23" s="160"/>
      <c r="AO23" s="139"/>
      <c r="AP23" s="139"/>
      <c r="AQ23" s="160"/>
      <c r="AR23" s="160"/>
      <c r="AS23" s="139"/>
      <c r="AT23" s="160"/>
      <c r="AU23" s="139"/>
      <c r="AV23" s="139"/>
      <c r="AW23" s="160">
        <v>23</v>
      </c>
      <c r="AX23" s="160">
        <v>23</v>
      </c>
      <c r="AY23" s="139">
        <f t="shared" si="6"/>
        <v>46</v>
      </c>
      <c r="AZ23" s="158">
        <v>53</v>
      </c>
      <c r="BA23" s="158">
        <v>69</v>
      </c>
      <c r="BB23" s="139">
        <f t="shared" si="7"/>
        <v>122</v>
      </c>
      <c r="BC23" s="160">
        <v>38</v>
      </c>
      <c r="BD23" s="117">
        <f t="shared" si="8"/>
        <v>38</v>
      </c>
      <c r="BE23" s="163">
        <v>48</v>
      </c>
      <c r="BF23" s="117">
        <f t="shared" si="9"/>
        <v>909</v>
      </c>
      <c r="BG23" s="163" t="s">
        <v>699</v>
      </c>
      <c r="BH23" s="64"/>
    </row>
    <row r="24" spans="1:60" ht="174" customHeight="1">
      <c r="A24" s="48">
        <v>17</v>
      </c>
      <c r="B24" s="166">
        <v>190090105019</v>
      </c>
      <c r="C24" s="69">
        <v>190000100172</v>
      </c>
      <c r="D24" s="164" t="s">
        <v>170</v>
      </c>
      <c r="E24" s="129" t="s">
        <v>171</v>
      </c>
      <c r="F24" s="70"/>
      <c r="G24" s="158">
        <v>87</v>
      </c>
      <c r="H24" s="158">
        <v>62</v>
      </c>
      <c r="I24" s="139">
        <f t="shared" si="0"/>
        <v>149</v>
      </c>
      <c r="J24" s="158"/>
      <c r="K24" s="139"/>
      <c r="L24" s="139"/>
      <c r="M24" s="158"/>
      <c r="N24" s="158"/>
      <c r="O24" s="139"/>
      <c r="P24" s="158">
        <v>64</v>
      </c>
      <c r="Q24" s="158">
        <v>64</v>
      </c>
      <c r="R24" s="139">
        <f t="shared" si="1"/>
        <v>128</v>
      </c>
      <c r="S24" s="158"/>
      <c r="T24" s="160"/>
      <c r="U24" s="139"/>
      <c r="V24" s="158">
        <v>110</v>
      </c>
      <c r="W24" s="158">
        <v>65</v>
      </c>
      <c r="X24" s="139">
        <f t="shared" si="2"/>
        <v>175</v>
      </c>
      <c r="Y24" s="160">
        <v>55</v>
      </c>
      <c r="Z24" s="160">
        <v>44</v>
      </c>
      <c r="AA24" s="139">
        <f t="shared" si="3"/>
        <v>99</v>
      </c>
      <c r="AB24" s="160">
        <v>34</v>
      </c>
      <c r="AC24" s="160">
        <v>28</v>
      </c>
      <c r="AD24" s="139">
        <f t="shared" si="4"/>
        <v>62</v>
      </c>
      <c r="AE24" s="160"/>
      <c r="AF24" s="139"/>
      <c r="AG24" s="139"/>
      <c r="AH24" s="160"/>
      <c r="AI24" s="139"/>
      <c r="AJ24" s="139"/>
      <c r="AK24" s="160"/>
      <c r="AL24" s="160"/>
      <c r="AM24" s="139"/>
      <c r="AN24" s="160"/>
      <c r="AO24" s="139"/>
      <c r="AP24" s="139"/>
      <c r="AQ24" s="160">
        <v>52</v>
      </c>
      <c r="AR24" s="160">
        <v>40</v>
      </c>
      <c r="AS24" s="139">
        <f t="shared" si="5"/>
        <v>92</v>
      </c>
      <c r="AT24" s="160"/>
      <c r="AU24" s="139"/>
      <c r="AV24" s="139"/>
      <c r="AW24" s="160">
        <v>21</v>
      </c>
      <c r="AX24" s="160">
        <v>22</v>
      </c>
      <c r="AY24" s="139">
        <f t="shared" si="6"/>
        <v>43</v>
      </c>
      <c r="AZ24" s="158">
        <v>56</v>
      </c>
      <c r="BA24" s="158">
        <v>65</v>
      </c>
      <c r="BB24" s="139">
        <f t="shared" si="7"/>
        <v>121</v>
      </c>
      <c r="BC24" s="160">
        <v>31</v>
      </c>
      <c r="BD24" s="117">
        <f t="shared" si="8"/>
        <v>31</v>
      </c>
      <c r="BE24" s="163">
        <v>47</v>
      </c>
      <c r="BF24" s="117">
        <f t="shared" si="9"/>
        <v>838</v>
      </c>
      <c r="BG24" s="163" t="s">
        <v>699</v>
      </c>
      <c r="BH24" s="64"/>
    </row>
    <row r="25" spans="1:60" ht="174" customHeight="1">
      <c r="A25" s="48">
        <v>18</v>
      </c>
      <c r="B25" s="166">
        <v>190090105020</v>
      </c>
      <c r="C25" s="69">
        <v>190000100173</v>
      </c>
      <c r="D25" s="165" t="s">
        <v>172</v>
      </c>
      <c r="E25" s="129" t="s">
        <v>173</v>
      </c>
      <c r="F25" s="70"/>
      <c r="G25" s="158">
        <v>44</v>
      </c>
      <c r="H25" s="158">
        <v>64</v>
      </c>
      <c r="I25" s="139">
        <f t="shared" si="0"/>
        <v>108</v>
      </c>
      <c r="J25" s="158"/>
      <c r="K25" s="139"/>
      <c r="L25" s="139"/>
      <c r="M25" s="158"/>
      <c r="N25" s="158"/>
      <c r="O25" s="139"/>
      <c r="P25" s="158">
        <v>22</v>
      </c>
      <c r="Q25" s="158">
        <v>47</v>
      </c>
      <c r="R25" s="139">
        <f t="shared" si="1"/>
        <v>69</v>
      </c>
      <c r="S25" s="158">
        <v>43</v>
      </c>
      <c r="T25" s="160">
        <v>57</v>
      </c>
      <c r="U25" s="139">
        <f>SUM(S25:T25)</f>
        <v>100</v>
      </c>
      <c r="V25" s="158"/>
      <c r="W25" s="158"/>
      <c r="X25" s="139"/>
      <c r="Y25" s="160">
        <v>47</v>
      </c>
      <c r="Z25" s="160">
        <v>42</v>
      </c>
      <c r="AA25" s="139">
        <f t="shared" si="3"/>
        <v>89</v>
      </c>
      <c r="AB25" s="160">
        <v>43</v>
      </c>
      <c r="AC25" s="160">
        <v>30</v>
      </c>
      <c r="AD25" s="139">
        <f t="shared" si="4"/>
        <v>73</v>
      </c>
      <c r="AE25" s="160">
        <v>45</v>
      </c>
      <c r="AF25" s="160">
        <v>48</v>
      </c>
      <c r="AG25" s="139">
        <f t="shared" ref="AG25:AG32" si="10">SUM(AE25:AF25)</f>
        <v>93</v>
      </c>
      <c r="AH25" s="160"/>
      <c r="AI25" s="160"/>
      <c r="AJ25" s="139"/>
      <c r="AK25" s="160"/>
      <c r="AL25" s="160"/>
      <c r="AM25" s="139"/>
      <c r="AN25" s="160"/>
      <c r="AO25" s="160"/>
      <c r="AP25" s="139"/>
      <c r="AQ25" s="160"/>
      <c r="AR25" s="160"/>
      <c r="AS25" s="139"/>
      <c r="AT25" s="160"/>
      <c r="AU25" s="160"/>
      <c r="AV25" s="139"/>
      <c r="AW25" s="160">
        <v>19</v>
      </c>
      <c r="AX25" s="160">
        <v>20</v>
      </c>
      <c r="AY25" s="139">
        <f t="shared" si="6"/>
        <v>39</v>
      </c>
      <c r="AZ25" s="158">
        <v>52</v>
      </c>
      <c r="BA25" s="158">
        <v>67</v>
      </c>
      <c r="BB25" s="139">
        <f t="shared" si="7"/>
        <v>119</v>
      </c>
      <c r="BC25" s="160">
        <v>32</v>
      </c>
      <c r="BD25" s="117">
        <f t="shared" si="8"/>
        <v>32</v>
      </c>
      <c r="BE25" s="163">
        <v>48</v>
      </c>
      <c r="BF25" s="117">
        <f t="shared" si="9"/>
        <v>649</v>
      </c>
      <c r="BG25" s="181" t="s">
        <v>700</v>
      </c>
      <c r="BH25" s="193" t="s">
        <v>745</v>
      </c>
    </row>
    <row r="26" spans="1:60" ht="174" customHeight="1">
      <c r="A26" s="48">
        <v>19</v>
      </c>
      <c r="B26" s="166">
        <v>190090105021</v>
      </c>
      <c r="C26" s="69">
        <v>190000100174</v>
      </c>
      <c r="D26" s="164" t="s">
        <v>174</v>
      </c>
      <c r="E26" s="129" t="s">
        <v>28</v>
      </c>
      <c r="F26" s="70"/>
      <c r="G26" s="158">
        <v>55</v>
      </c>
      <c r="H26" s="158">
        <v>60</v>
      </c>
      <c r="I26" s="139">
        <f t="shared" si="0"/>
        <v>115</v>
      </c>
      <c r="J26" s="158"/>
      <c r="K26" s="139"/>
      <c r="L26" s="139"/>
      <c r="M26" s="158"/>
      <c r="N26" s="158"/>
      <c r="O26" s="139"/>
      <c r="P26" s="158">
        <v>40</v>
      </c>
      <c r="Q26" s="158">
        <v>49</v>
      </c>
      <c r="R26" s="139">
        <f t="shared" si="1"/>
        <v>89</v>
      </c>
      <c r="S26" s="158"/>
      <c r="T26" s="160"/>
      <c r="U26" s="139"/>
      <c r="V26" s="158">
        <v>80</v>
      </c>
      <c r="W26" s="158">
        <v>58</v>
      </c>
      <c r="X26" s="139">
        <f t="shared" si="2"/>
        <v>138</v>
      </c>
      <c r="Y26" s="160">
        <v>51</v>
      </c>
      <c r="Z26" s="160">
        <v>41</v>
      </c>
      <c r="AA26" s="139">
        <f t="shared" si="3"/>
        <v>92</v>
      </c>
      <c r="AB26" s="160">
        <v>34</v>
      </c>
      <c r="AC26" s="160">
        <v>27</v>
      </c>
      <c r="AD26" s="139">
        <f t="shared" si="4"/>
        <v>61</v>
      </c>
      <c r="AE26" s="160">
        <v>52</v>
      </c>
      <c r="AF26" s="160">
        <v>48</v>
      </c>
      <c r="AG26" s="139">
        <f t="shared" si="10"/>
        <v>100</v>
      </c>
      <c r="AH26" s="160"/>
      <c r="AI26" s="160"/>
      <c r="AJ26" s="139"/>
      <c r="AK26" s="160"/>
      <c r="AL26" s="160"/>
      <c r="AM26" s="139"/>
      <c r="AN26" s="160"/>
      <c r="AO26" s="160"/>
      <c r="AP26" s="139"/>
      <c r="AQ26" s="160"/>
      <c r="AR26" s="160"/>
      <c r="AS26" s="139"/>
      <c r="AT26" s="160"/>
      <c r="AU26" s="160"/>
      <c r="AV26" s="139"/>
      <c r="AW26" s="160">
        <v>18</v>
      </c>
      <c r="AX26" s="160">
        <v>17</v>
      </c>
      <c r="AY26" s="139">
        <f t="shared" si="6"/>
        <v>35</v>
      </c>
      <c r="AZ26" s="158">
        <v>55</v>
      </c>
      <c r="BA26" s="158">
        <v>67</v>
      </c>
      <c r="BB26" s="139">
        <f t="shared" si="7"/>
        <v>122</v>
      </c>
      <c r="BC26" s="160">
        <v>33</v>
      </c>
      <c r="BD26" s="117">
        <f t="shared" si="8"/>
        <v>33</v>
      </c>
      <c r="BE26" s="163">
        <v>47</v>
      </c>
      <c r="BF26" s="117">
        <f t="shared" si="9"/>
        <v>724</v>
      </c>
      <c r="BG26" s="163" t="s">
        <v>699</v>
      </c>
      <c r="BH26" s="64"/>
    </row>
    <row r="27" spans="1:60" ht="174" customHeight="1">
      <c r="A27" s="48">
        <v>20</v>
      </c>
      <c r="B27" s="166">
        <v>190090105022</v>
      </c>
      <c r="C27" s="69">
        <v>190000100175</v>
      </c>
      <c r="D27" s="164" t="s">
        <v>175</v>
      </c>
      <c r="E27" s="129" t="s">
        <v>176</v>
      </c>
      <c r="F27" s="70"/>
      <c r="G27" s="158">
        <v>60</v>
      </c>
      <c r="H27" s="158">
        <v>57</v>
      </c>
      <c r="I27" s="139">
        <f t="shared" si="0"/>
        <v>117</v>
      </c>
      <c r="J27" s="158"/>
      <c r="K27" s="139"/>
      <c r="L27" s="139"/>
      <c r="M27" s="158"/>
      <c r="N27" s="158"/>
      <c r="O27" s="139"/>
      <c r="P27" s="158">
        <v>37</v>
      </c>
      <c r="Q27" s="158">
        <v>49</v>
      </c>
      <c r="R27" s="139">
        <f t="shared" si="1"/>
        <v>86</v>
      </c>
      <c r="S27" s="158"/>
      <c r="T27" s="160"/>
      <c r="U27" s="139"/>
      <c r="V27" s="158">
        <v>70</v>
      </c>
      <c r="W27" s="158">
        <v>56</v>
      </c>
      <c r="X27" s="139">
        <f t="shared" si="2"/>
        <v>126</v>
      </c>
      <c r="Y27" s="160">
        <v>41</v>
      </c>
      <c r="Z27" s="160">
        <v>42</v>
      </c>
      <c r="AA27" s="139">
        <f t="shared" si="3"/>
        <v>83</v>
      </c>
      <c r="AB27" s="160">
        <v>29</v>
      </c>
      <c r="AC27" s="160">
        <v>28</v>
      </c>
      <c r="AD27" s="139">
        <f t="shared" si="4"/>
        <v>57</v>
      </c>
      <c r="AE27" s="160">
        <v>36</v>
      </c>
      <c r="AF27" s="160">
        <v>49</v>
      </c>
      <c r="AG27" s="139">
        <f t="shared" si="10"/>
        <v>85</v>
      </c>
      <c r="AH27" s="160"/>
      <c r="AI27" s="160"/>
      <c r="AJ27" s="139"/>
      <c r="AK27" s="160"/>
      <c r="AL27" s="160"/>
      <c r="AM27" s="139"/>
      <c r="AN27" s="160"/>
      <c r="AO27" s="160"/>
      <c r="AP27" s="139"/>
      <c r="AQ27" s="160"/>
      <c r="AR27" s="160"/>
      <c r="AS27" s="139"/>
      <c r="AT27" s="160"/>
      <c r="AU27" s="160"/>
      <c r="AV27" s="139"/>
      <c r="AW27" s="160">
        <v>22</v>
      </c>
      <c r="AX27" s="160">
        <v>20</v>
      </c>
      <c r="AY27" s="139">
        <f t="shared" si="6"/>
        <v>42</v>
      </c>
      <c r="AZ27" s="158">
        <v>55</v>
      </c>
      <c r="BA27" s="158">
        <v>64</v>
      </c>
      <c r="BB27" s="139">
        <f t="shared" si="7"/>
        <v>119</v>
      </c>
      <c r="BC27" s="160">
        <v>31</v>
      </c>
      <c r="BD27" s="117">
        <f t="shared" si="8"/>
        <v>31</v>
      </c>
      <c r="BE27" s="163">
        <v>48</v>
      </c>
      <c r="BF27" s="117">
        <f t="shared" si="9"/>
        <v>689</v>
      </c>
      <c r="BG27" s="163" t="s">
        <v>699</v>
      </c>
      <c r="BH27" s="64"/>
    </row>
    <row r="28" spans="1:60" ht="174" customHeight="1">
      <c r="A28" s="48">
        <v>21</v>
      </c>
      <c r="B28" s="166">
        <v>190090105023</v>
      </c>
      <c r="C28" s="69">
        <v>190000100176</v>
      </c>
      <c r="D28" s="165" t="s">
        <v>177</v>
      </c>
      <c r="E28" s="129" t="s">
        <v>178</v>
      </c>
      <c r="F28" s="70"/>
      <c r="G28" s="158">
        <v>55</v>
      </c>
      <c r="H28" s="158">
        <v>59</v>
      </c>
      <c r="I28" s="139">
        <f t="shared" si="0"/>
        <v>114</v>
      </c>
      <c r="J28" s="158"/>
      <c r="K28" s="139"/>
      <c r="L28" s="139"/>
      <c r="M28" s="158"/>
      <c r="N28" s="158"/>
      <c r="O28" s="139"/>
      <c r="P28" s="158">
        <v>43</v>
      </c>
      <c r="Q28" s="158">
        <v>62</v>
      </c>
      <c r="R28" s="139">
        <f t="shared" si="1"/>
        <v>105</v>
      </c>
      <c r="S28" s="158">
        <v>52</v>
      </c>
      <c r="T28" s="160">
        <v>64</v>
      </c>
      <c r="U28" s="139">
        <f>SUM(S28:T28)</f>
        <v>116</v>
      </c>
      <c r="V28" s="158"/>
      <c r="W28" s="158"/>
      <c r="X28" s="139"/>
      <c r="Y28" s="160">
        <v>55</v>
      </c>
      <c r="Z28" s="160">
        <v>52</v>
      </c>
      <c r="AA28" s="139">
        <f t="shared" si="3"/>
        <v>107</v>
      </c>
      <c r="AB28" s="160">
        <v>44</v>
      </c>
      <c r="AC28" s="160">
        <v>31</v>
      </c>
      <c r="AD28" s="139">
        <f t="shared" si="4"/>
        <v>75</v>
      </c>
      <c r="AE28" s="160">
        <v>65</v>
      </c>
      <c r="AF28" s="160">
        <v>51</v>
      </c>
      <c r="AG28" s="139">
        <f t="shared" si="10"/>
        <v>116</v>
      </c>
      <c r="AH28" s="160"/>
      <c r="AI28" s="160"/>
      <c r="AJ28" s="139"/>
      <c r="AK28" s="160"/>
      <c r="AL28" s="160"/>
      <c r="AM28" s="139"/>
      <c r="AN28" s="160"/>
      <c r="AO28" s="160"/>
      <c r="AP28" s="139"/>
      <c r="AQ28" s="160"/>
      <c r="AR28" s="160"/>
      <c r="AS28" s="139"/>
      <c r="AT28" s="160"/>
      <c r="AU28" s="160"/>
      <c r="AV28" s="139"/>
      <c r="AW28" s="160">
        <v>17</v>
      </c>
      <c r="AX28" s="160">
        <v>21</v>
      </c>
      <c r="AY28" s="139">
        <f t="shared" si="6"/>
        <v>38</v>
      </c>
      <c r="AZ28" s="158">
        <v>62</v>
      </c>
      <c r="BA28" s="158">
        <v>71</v>
      </c>
      <c r="BB28" s="139">
        <f t="shared" si="7"/>
        <v>133</v>
      </c>
      <c r="BC28" s="160">
        <v>38</v>
      </c>
      <c r="BD28" s="117">
        <f t="shared" si="8"/>
        <v>38</v>
      </c>
      <c r="BE28" s="163">
        <v>49</v>
      </c>
      <c r="BF28" s="117">
        <f t="shared" si="9"/>
        <v>767</v>
      </c>
      <c r="BG28" s="163" t="s">
        <v>699</v>
      </c>
      <c r="BH28" s="64"/>
    </row>
    <row r="29" spans="1:60" ht="174" customHeight="1">
      <c r="A29" s="48">
        <v>22</v>
      </c>
      <c r="B29" s="166">
        <v>190090105024</v>
      </c>
      <c r="C29" s="69">
        <v>190000100177</v>
      </c>
      <c r="D29" s="164" t="s">
        <v>179</v>
      </c>
      <c r="E29" s="129" t="s">
        <v>180</v>
      </c>
      <c r="F29" s="70"/>
      <c r="G29" s="158">
        <v>91</v>
      </c>
      <c r="H29" s="158">
        <v>66</v>
      </c>
      <c r="I29" s="139">
        <f t="shared" si="0"/>
        <v>157</v>
      </c>
      <c r="J29" s="158"/>
      <c r="K29" s="139"/>
      <c r="L29" s="139"/>
      <c r="M29" s="158"/>
      <c r="N29" s="158"/>
      <c r="O29" s="139"/>
      <c r="P29" s="158">
        <v>56</v>
      </c>
      <c r="Q29" s="158">
        <v>66</v>
      </c>
      <c r="R29" s="139">
        <f t="shared" si="1"/>
        <v>122</v>
      </c>
      <c r="S29" s="158"/>
      <c r="T29" s="160"/>
      <c r="U29" s="139"/>
      <c r="V29" s="158">
        <v>76</v>
      </c>
      <c r="W29" s="158">
        <v>62</v>
      </c>
      <c r="X29" s="139">
        <f t="shared" si="2"/>
        <v>138</v>
      </c>
      <c r="Y29" s="160">
        <v>71</v>
      </c>
      <c r="Z29" s="160">
        <v>51</v>
      </c>
      <c r="AA29" s="139">
        <f t="shared" si="3"/>
        <v>122</v>
      </c>
      <c r="AB29" s="160">
        <v>45</v>
      </c>
      <c r="AC29" s="160">
        <v>33</v>
      </c>
      <c r="AD29" s="139">
        <f t="shared" si="4"/>
        <v>78</v>
      </c>
      <c r="AE29" s="160">
        <v>70</v>
      </c>
      <c r="AF29" s="160">
        <v>46</v>
      </c>
      <c r="AG29" s="139">
        <f t="shared" si="10"/>
        <v>116</v>
      </c>
      <c r="AH29" s="160"/>
      <c r="AI29" s="160"/>
      <c r="AJ29" s="139"/>
      <c r="AK29" s="160"/>
      <c r="AL29" s="160"/>
      <c r="AM29" s="139"/>
      <c r="AN29" s="160"/>
      <c r="AO29" s="160"/>
      <c r="AP29" s="139"/>
      <c r="AQ29" s="160"/>
      <c r="AR29" s="160"/>
      <c r="AS29" s="139"/>
      <c r="AT29" s="160"/>
      <c r="AU29" s="160"/>
      <c r="AV29" s="139"/>
      <c r="AW29" s="160">
        <v>22</v>
      </c>
      <c r="AX29" s="160">
        <v>21</v>
      </c>
      <c r="AY29" s="139">
        <f t="shared" si="6"/>
        <v>43</v>
      </c>
      <c r="AZ29" s="158">
        <v>56</v>
      </c>
      <c r="BA29" s="158">
        <v>67</v>
      </c>
      <c r="BB29" s="139">
        <f t="shared" si="7"/>
        <v>123</v>
      </c>
      <c r="BC29" s="160">
        <v>45</v>
      </c>
      <c r="BD29" s="117">
        <f t="shared" si="8"/>
        <v>45</v>
      </c>
      <c r="BE29" s="163">
        <v>48</v>
      </c>
      <c r="BF29" s="117">
        <f t="shared" si="9"/>
        <v>866</v>
      </c>
      <c r="BG29" s="163" t="s">
        <v>699</v>
      </c>
      <c r="BH29" s="64"/>
    </row>
    <row r="30" spans="1:60" ht="174" customHeight="1">
      <c r="A30" s="48">
        <v>23</v>
      </c>
      <c r="B30" s="166">
        <v>190090105025</v>
      </c>
      <c r="C30" s="69">
        <v>190000100178</v>
      </c>
      <c r="D30" s="165" t="s">
        <v>181</v>
      </c>
      <c r="E30" s="129" t="s">
        <v>182</v>
      </c>
      <c r="F30" s="70"/>
      <c r="G30" s="158">
        <v>80</v>
      </c>
      <c r="H30" s="158">
        <v>55</v>
      </c>
      <c r="I30" s="139">
        <f t="shared" si="0"/>
        <v>135</v>
      </c>
      <c r="J30" s="158"/>
      <c r="K30" s="139"/>
      <c r="L30" s="139"/>
      <c r="M30" s="158"/>
      <c r="N30" s="158"/>
      <c r="O30" s="139"/>
      <c r="P30" s="158">
        <v>72</v>
      </c>
      <c r="Q30" s="158">
        <v>57</v>
      </c>
      <c r="R30" s="139">
        <f t="shared" si="1"/>
        <v>129</v>
      </c>
      <c r="S30" s="158"/>
      <c r="T30" s="160"/>
      <c r="U30" s="139"/>
      <c r="V30" s="158">
        <v>96</v>
      </c>
      <c r="W30" s="158">
        <v>62</v>
      </c>
      <c r="X30" s="139">
        <f t="shared" si="2"/>
        <v>158</v>
      </c>
      <c r="Y30" s="160">
        <v>64</v>
      </c>
      <c r="Z30" s="160">
        <v>52</v>
      </c>
      <c r="AA30" s="139">
        <f t="shared" si="3"/>
        <v>116</v>
      </c>
      <c r="AB30" s="160">
        <v>45</v>
      </c>
      <c r="AC30" s="160">
        <v>33</v>
      </c>
      <c r="AD30" s="139">
        <f t="shared" si="4"/>
        <v>78</v>
      </c>
      <c r="AE30" s="160">
        <v>72</v>
      </c>
      <c r="AF30" s="160">
        <v>45</v>
      </c>
      <c r="AG30" s="139">
        <f t="shared" si="10"/>
        <v>117</v>
      </c>
      <c r="AH30" s="160"/>
      <c r="AI30" s="160"/>
      <c r="AJ30" s="139"/>
      <c r="AK30" s="160"/>
      <c r="AL30" s="160"/>
      <c r="AM30" s="139"/>
      <c r="AN30" s="160"/>
      <c r="AO30" s="160"/>
      <c r="AP30" s="139"/>
      <c r="AQ30" s="160"/>
      <c r="AR30" s="160"/>
      <c r="AS30" s="139"/>
      <c r="AT30" s="160"/>
      <c r="AU30" s="160"/>
      <c r="AV30" s="139"/>
      <c r="AW30" s="160">
        <v>23</v>
      </c>
      <c r="AX30" s="160">
        <v>20</v>
      </c>
      <c r="AY30" s="139">
        <f t="shared" si="6"/>
        <v>43</v>
      </c>
      <c r="AZ30" s="158">
        <v>54</v>
      </c>
      <c r="BA30" s="158">
        <v>70</v>
      </c>
      <c r="BB30" s="139">
        <f t="shared" si="7"/>
        <v>124</v>
      </c>
      <c r="BC30" s="160">
        <v>36</v>
      </c>
      <c r="BD30" s="117">
        <f t="shared" si="8"/>
        <v>36</v>
      </c>
      <c r="BE30" s="163">
        <v>49</v>
      </c>
      <c r="BF30" s="117">
        <f t="shared" si="9"/>
        <v>858</v>
      </c>
      <c r="BG30" s="163" t="s">
        <v>699</v>
      </c>
      <c r="BH30" s="64"/>
    </row>
    <row r="31" spans="1:60" ht="174" customHeight="1">
      <c r="A31" s="48">
        <v>24</v>
      </c>
      <c r="B31" s="166">
        <v>190090105026</v>
      </c>
      <c r="C31" s="69">
        <v>190000100179</v>
      </c>
      <c r="D31" s="164" t="s">
        <v>183</v>
      </c>
      <c r="E31" s="129" t="s">
        <v>184</v>
      </c>
      <c r="F31" s="70"/>
      <c r="G31" s="158">
        <v>64</v>
      </c>
      <c r="H31" s="158">
        <v>63</v>
      </c>
      <c r="I31" s="139">
        <f t="shared" si="0"/>
        <v>127</v>
      </c>
      <c r="J31" s="158"/>
      <c r="K31" s="139"/>
      <c r="L31" s="139"/>
      <c r="M31" s="158">
        <v>95</v>
      </c>
      <c r="N31" s="158">
        <v>65</v>
      </c>
      <c r="O31" s="139">
        <f>SUM(M31:N31)</f>
        <v>160</v>
      </c>
      <c r="P31" s="158"/>
      <c r="Q31" s="158"/>
      <c r="R31" s="139"/>
      <c r="S31" s="158"/>
      <c r="T31" s="160"/>
      <c r="U31" s="139"/>
      <c r="V31" s="158">
        <v>68</v>
      </c>
      <c r="W31" s="158">
        <v>53</v>
      </c>
      <c r="X31" s="139">
        <f t="shared" si="2"/>
        <v>121</v>
      </c>
      <c r="Y31" s="160">
        <v>61</v>
      </c>
      <c r="Z31" s="160">
        <v>45</v>
      </c>
      <c r="AA31" s="139">
        <f t="shared" si="3"/>
        <v>106</v>
      </c>
      <c r="AB31" s="160">
        <v>45</v>
      </c>
      <c r="AC31" s="160">
        <v>31</v>
      </c>
      <c r="AD31" s="139">
        <f t="shared" si="4"/>
        <v>76</v>
      </c>
      <c r="AE31" s="160">
        <v>61</v>
      </c>
      <c r="AF31" s="160">
        <v>47</v>
      </c>
      <c r="AG31" s="139">
        <f t="shared" si="10"/>
        <v>108</v>
      </c>
      <c r="AH31" s="160"/>
      <c r="AI31" s="160"/>
      <c r="AJ31" s="139"/>
      <c r="AK31" s="160"/>
      <c r="AL31" s="160"/>
      <c r="AM31" s="139"/>
      <c r="AN31" s="160"/>
      <c r="AO31" s="160"/>
      <c r="AP31" s="139"/>
      <c r="AQ31" s="160"/>
      <c r="AR31" s="160"/>
      <c r="AS31" s="139"/>
      <c r="AT31" s="160"/>
      <c r="AU31" s="160"/>
      <c r="AV31" s="139"/>
      <c r="AW31" s="160">
        <v>20</v>
      </c>
      <c r="AX31" s="160">
        <v>19</v>
      </c>
      <c r="AY31" s="139">
        <f t="shared" si="6"/>
        <v>39</v>
      </c>
      <c r="AZ31" s="158">
        <v>52</v>
      </c>
      <c r="BA31" s="158">
        <v>69</v>
      </c>
      <c r="BB31" s="139">
        <f t="shared" si="7"/>
        <v>121</v>
      </c>
      <c r="BC31" s="160">
        <v>39</v>
      </c>
      <c r="BD31" s="117">
        <f t="shared" si="8"/>
        <v>39</v>
      </c>
      <c r="BE31" s="163">
        <v>48</v>
      </c>
      <c r="BF31" s="117">
        <f t="shared" si="9"/>
        <v>821</v>
      </c>
      <c r="BG31" s="163" t="s">
        <v>699</v>
      </c>
      <c r="BH31" s="64"/>
    </row>
    <row r="32" spans="1:60" ht="174" customHeight="1">
      <c r="A32" s="48">
        <v>25</v>
      </c>
      <c r="B32" s="166">
        <v>190090105027</v>
      </c>
      <c r="C32" s="69">
        <v>190000100180</v>
      </c>
      <c r="D32" s="164" t="s">
        <v>185</v>
      </c>
      <c r="E32" s="129" t="s">
        <v>186</v>
      </c>
      <c r="F32" s="70"/>
      <c r="G32" s="158">
        <v>84</v>
      </c>
      <c r="H32" s="158">
        <v>61</v>
      </c>
      <c r="I32" s="139">
        <f t="shared" si="0"/>
        <v>145</v>
      </c>
      <c r="J32" s="158"/>
      <c r="K32" s="139"/>
      <c r="L32" s="139"/>
      <c r="M32" s="158"/>
      <c r="N32" s="158"/>
      <c r="O32" s="139"/>
      <c r="P32" s="158">
        <v>56</v>
      </c>
      <c r="Q32" s="158">
        <v>57</v>
      </c>
      <c r="R32" s="139">
        <f t="shared" si="1"/>
        <v>113</v>
      </c>
      <c r="S32" s="158"/>
      <c r="T32" s="160"/>
      <c r="U32" s="139"/>
      <c r="V32" s="158">
        <v>84</v>
      </c>
      <c r="W32" s="158">
        <v>56</v>
      </c>
      <c r="X32" s="139">
        <f t="shared" si="2"/>
        <v>140</v>
      </c>
      <c r="Y32" s="160">
        <v>64</v>
      </c>
      <c r="Z32" s="160">
        <v>50</v>
      </c>
      <c r="AA32" s="139">
        <f t="shared" si="3"/>
        <v>114</v>
      </c>
      <c r="AB32" s="160">
        <v>36</v>
      </c>
      <c r="AC32" s="160">
        <v>32</v>
      </c>
      <c r="AD32" s="139">
        <f t="shared" si="4"/>
        <v>68</v>
      </c>
      <c r="AE32" s="160">
        <v>64</v>
      </c>
      <c r="AF32" s="160">
        <v>49</v>
      </c>
      <c r="AG32" s="139">
        <f t="shared" si="10"/>
        <v>113</v>
      </c>
      <c r="AH32" s="160"/>
      <c r="AI32" s="160"/>
      <c r="AJ32" s="139"/>
      <c r="AK32" s="160"/>
      <c r="AL32" s="160"/>
      <c r="AM32" s="139"/>
      <c r="AN32" s="160"/>
      <c r="AO32" s="160"/>
      <c r="AP32" s="139"/>
      <c r="AQ32" s="160"/>
      <c r="AR32" s="160"/>
      <c r="AS32" s="139"/>
      <c r="AT32" s="160"/>
      <c r="AU32" s="160"/>
      <c r="AV32" s="139"/>
      <c r="AW32" s="160">
        <v>21</v>
      </c>
      <c r="AX32" s="160">
        <v>20</v>
      </c>
      <c r="AY32" s="139">
        <f t="shared" si="6"/>
        <v>41</v>
      </c>
      <c r="AZ32" s="158">
        <v>58</v>
      </c>
      <c r="BA32" s="158">
        <v>68</v>
      </c>
      <c r="BB32" s="139">
        <f t="shared" si="7"/>
        <v>126</v>
      </c>
      <c r="BC32" s="160">
        <v>46</v>
      </c>
      <c r="BD32" s="117">
        <f t="shared" si="8"/>
        <v>46</v>
      </c>
      <c r="BE32" s="163">
        <v>47</v>
      </c>
      <c r="BF32" s="117">
        <f t="shared" si="9"/>
        <v>838</v>
      </c>
      <c r="BG32" s="163" t="s">
        <v>699</v>
      </c>
      <c r="BH32" s="64"/>
    </row>
    <row r="33" spans="1:60" ht="174" customHeight="1">
      <c r="A33" s="48">
        <v>26</v>
      </c>
      <c r="B33" s="166">
        <v>190090105028</v>
      </c>
      <c r="C33" s="69">
        <v>190000100181</v>
      </c>
      <c r="D33" s="164" t="s">
        <v>187</v>
      </c>
      <c r="E33" s="129" t="s">
        <v>188</v>
      </c>
      <c r="F33" s="70"/>
      <c r="G33" s="158">
        <v>102</v>
      </c>
      <c r="H33" s="158">
        <v>58</v>
      </c>
      <c r="I33" s="139">
        <f t="shared" si="0"/>
        <v>160</v>
      </c>
      <c r="J33" s="158"/>
      <c r="K33" s="139"/>
      <c r="L33" s="139"/>
      <c r="M33" s="158"/>
      <c r="N33" s="158"/>
      <c r="O33" s="139"/>
      <c r="P33" s="158">
        <v>58</v>
      </c>
      <c r="Q33" s="158">
        <v>56</v>
      </c>
      <c r="R33" s="139">
        <f t="shared" si="1"/>
        <v>114</v>
      </c>
      <c r="S33" s="158">
        <v>74</v>
      </c>
      <c r="T33" s="160">
        <v>71</v>
      </c>
      <c r="U33" s="139">
        <f>SUM(S33:T33)</f>
        <v>145</v>
      </c>
      <c r="V33" s="158"/>
      <c r="W33" s="158"/>
      <c r="X33" s="139"/>
      <c r="Y33" s="160">
        <v>67</v>
      </c>
      <c r="Z33" s="160">
        <v>51</v>
      </c>
      <c r="AA33" s="139">
        <f t="shared" si="3"/>
        <v>118</v>
      </c>
      <c r="AB33" s="160">
        <v>47</v>
      </c>
      <c r="AC33" s="160">
        <v>30</v>
      </c>
      <c r="AD33" s="139">
        <f t="shared" si="4"/>
        <v>77</v>
      </c>
      <c r="AE33" s="160"/>
      <c r="AF33" s="160"/>
      <c r="AG33" s="139"/>
      <c r="AH33" s="160"/>
      <c r="AI33" s="160"/>
      <c r="AJ33" s="139"/>
      <c r="AK33" s="160"/>
      <c r="AL33" s="160"/>
      <c r="AM33" s="139"/>
      <c r="AN33" s="160"/>
      <c r="AO33" s="160"/>
      <c r="AP33" s="139"/>
      <c r="AQ33" s="160">
        <v>67</v>
      </c>
      <c r="AR33" s="160">
        <v>44</v>
      </c>
      <c r="AS33" s="139">
        <f t="shared" si="5"/>
        <v>111</v>
      </c>
      <c r="AT33" s="160"/>
      <c r="AU33" s="160"/>
      <c r="AV33" s="139"/>
      <c r="AW33" s="160">
        <v>18</v>
      </c>
      <c r="AX33" s="160">
        <v>20</v>
      </c>
      <c r="AY33" s="139">
        <f t="shared" si="6"/>
        <v>38</v>
      </c>
      <c r="AZ33" s="158">
        <v>52</v>
      </c>
      <c r="BA33" s="158">
        <v>70</v>
      </c>
      <c r="BB33" s="139">
        <f t="shared" si="7"/>
        <v>122</v>
      </c>
      <c r="BC33" s="160">
        <v>46</v>
      </c>
      <c r="BD33" s="117">
        <f t="shared" si="8"/>
        <v>46</v>
      </c>
      <c r="BE33" s="163">
        <v>49</v>
      </c>
      <c r="BF33" s="117">
        <f t="shared" si="9"/>
        <v>854</v>
      </c>
      <c r="BG33" s="163" t="s">
        <v>699</v>
      </c>
      <c r="BH33" s="64"/>
    </row>
    <row r="34" spans="1:60" ht="174" customHeight="1">
      <c r="A34" s="48">
        <v>27</v>
      </c>
      <c r="B34" s="166">
        <v>190090105029</v>
      </c>
      <c r="C34" s="69">
        <v>190000100182</v>
      </c>
      <c r="D34" s="164" t="s">
        <v>189</v>
      </c>
      <c r="E34" s="129" t="s">
        <v>190</v>
      </c>
      <c r="F34" s="70"/>
      <c r="G34" s="158">
        <v>82</v>
      </c>
      <c r="H34" s="158">
        <v>52</v>
      </c>
      <c r="I34" s="139">
        <f t="shared" si="0"/>
        <v>134</v>
      </c>
      <c r="J34" s="158"/>
      <c r="K34" s="139"/>
      <c r="L34" s="139"/>
      <c r="M34" s="158">
        <v>92</v>
      </c>
      <c r="N34" s="158">
        <v>63</v>
      </c>
      <c r="O34" s="139">
        <f>SUM(M34:N34)</f>
        <v>155</v>
      </c>
      <c r="P34" s="158"/>
      <c r="Q34" s="158"/>
      <c r="R34" s="139"/>
      <c r="S34" s="158"/>
      <c r="T34" s="160"/>
      <c r="U34" s="139"/>
      <c r="V34" s="158">
        <v>60</v>
      </c>
      <c r="W34" s="158">
        <v>52</v>
      </c>
      <c r="X34" s="139">
        <f t="shared" si="2"/>
        <v>112</v>
      </c>
      <c r="Y34" s="160">
        <v>59</v>
      </c>
      <c r="Z34" s="160">
        <v>52</v>
      </c>
      <c r="AA34" s="139">
        <f t="shared" si="3"/>
        <v>111</v>
      </c>
      <c r="AB34" s="160">
        <v>37</v>
      </c>
      <c r="AC34" s="160">
        <v>30</v>
      </c>
      <c r="AD34" s="139">
        <f t="shared" si="4"/>
        <v>67</v>
      </c>
      <c r="AE34" s="160"/>
      <c r="AF34" s="160"/>
      <c r="AG34" s="139"/>
      <c r="AH34" s="160"/>
      <c r="AI34" s="160"/>
      <c r="AJ34" s="139"/>
      <c r="AK34" s="160"/>
      <c r="AL34" s="160"/>
      <c r="AM34" s="139"/>
      <c r="AN34" s="160"/>
      <c r="AO34" s="160"/>
      <c r="AP34" s="139"/>
      <c r="AQ34" s="160">
        <v>48</v>
      </c>
      <c r="AR34" s="160">
        <v>35</v>
      </c>
      <c r="AS34" s="139">
        <f t="shared" si="5"/>
        <v>83</v>
      </c>
      <c r="AT34" s="160"/>
      <c r="AU34" s="160"/>
      <c r="AV34" s="139"/>
      <c r="AW34" s="160">
        <v>20</v>
      </c>
      <c r="AX34" s="160">
        <v>20</v>
      </c>
      <c r="AY34" s="139">
        <f t="shared" si="6"/>
        <v>40</v>
      </c>
      <c r="AZ34" s="158">
        <v>57</v>
      </c>
      <c r="BA34" s="158">
        <v>65</v>
      </c>
      <c r="BB34" s="139">
        <f t="shared" si="7"/>
        <v>122</v>
      </c>
      <c r="BC34" s="160">
        <v>34</v>
      </c>
      <c r="BD34" s="117">
        <f t="shared" si="8"/>
        <v>34</v>
      </c>
      <c r="BE34" s="163">
        <v>48</v>
      </c>
      <c r="BF34" s="117">
        <f t="shared" si="9"/>
        <v>791</v>
      </c>
      <c r="BG34" s="163" t="s">
        <v>699</v>
      </c>
      <c r="BH34" s="64"/>
    </row>
    <row r="35" spans="1:60" ht="174" customHeight="1">
      <c r="A35" s="48">
        <v>28</v>
      </c>
      <c r="B35" s="166">
        <v>190090105030</v>
      </c>
      <c r="C35" s="69">
        <v>190000100183</v>
      </c>
      <c r="D35" s="165" t="s">
        <v>191</v>
      </c>
      <c r="E35" s="129" t="s">
        <v>192</v>
      </c>
      <c r="F35" s="70"/>
      <c r="G35" s="158">
        <v>76</v>
      </c>
      <c r="H35" s="158">
        <v>63</v>
      </c>
      <c r="I35" s="139">
        <f t="shared" si="0"/>
        <v>139</v>
      </c>
      <c r="J35" s="158"/>
      <c r="K35" s="139"/>
      <c r="L35" s="139"/>
      <c r="M35" s="158"/>
      <c r="N35" s="158"/>
      <c r="O35" s="139"/>
      <c r="P35" s="158">
        <v>36</v>
      </c>
      <c r="Q35" s="158">
        <v>49</v>
      </c>
      <c r="R35" s="139">
        <f t="shared" si="1"/>
        <v>85</v>
      </c>
      <c r="S35" s="158">
        <v>49</v>
      </c>
      <c r="T35" s="160">
        <v>55</v>
      </c>
      <c r="U35" s="139">
        <f>SUM(S35:T35)</f>
        <v>104</v>
      </c>
      <c r="V35" s="158"/>
      <c r="W35" s="158"/>
      <c r="X35" s="139"/>
      <c r="Y35" s="160">
        <v>61</v>
      </c>
      <c r="Z35" s="160">
        <v>42</v>
      </c>
      <c r="AA35" s="139">
        <f t="shared" si="3"/>
        <v>103</v>
      </c>
      <c r="AB35" s="160">
        <v>31</v>
      </c>
      <c r="AC35" s="160">
        <v>25</v>
      </c>
      <c r="AD35" s="139">
        <f t="shared" si="4"/>
        <v>56</v>
      </c>
      <c r="AE35" s="160"/>
      <c r="AF35" s="160"/>
      <c r="AG35" s="139"/>
      <c r="AH35" s="160"/>
      <c r="AI35" s="160"/>
      <c r="AJ35" s="139"/>
      <c r="AK35" s="160"/>
      <c r="AL35" s="160"/>
      <c r="AM35" s="139"/>
      <c r="AN35" s="160"/>
      <c r="AO35" s="160"/>
      <c r="AP35" s="139"/>
      <c r="AQ35" s="160">
        <v>44</v>
      </c>
      <c r="AR35" s="160">
        <v>41</v>
      </c>
      <c r="AS35" s="139">
        <f t="shared" si="5"/>
        <v>85</v>
      </c>
      <c r="AT35" s="160"/>
      <c r="AU35" s="160"/>
      <c r="AV35" s="139"/>
      <c r="AW35" s="160">
        <v>16</v>
      </c>
      <c r="AX35" s="160">
        <v>21</v>
      </c>
      <c r="AY35" s="139">
        <f t="shared" si="6"/>
        <v>37</v>
      </c>
      <c r="AZ35" s="158">
        <v>52</v>
      </c>
      <c r="BA35" s="158">
        <v>71</v>
      </c>
      <c r="BB35" s="139">
        <f t="shared" si="7"/>
        <v>123</v>
      </c>
      <c r="BC35" s="160">
        <v>32</v>
      </c>
      <c r="BD35" s="117">
        <f t="shared" si="8"/>
        <v>32</v>
      </c>
      <c r="BE35" s="163">
        <v>49</v>
      </c>
      <c r="BF35" s="117">
        <f t="shared" si="9"/>
        <v>708</v>
      </c>
      <c r="BG35" s="163" t="s">
        <v>699</v>
      </c>
      <c r="BH35" s="64"/>
    </row>
    <row r="36" spans="1:60" ht="174" customHeight="1">
      <c r="A36" s="48">
        <v>29</v>
      </c>
      <c r="B36" s="166">
        <v>190090105031</v>
      </c>
      <c r="C36" s="69">
        <v>190000100184</v>
      </c>
      <c r="D36" s="164" t="s">
        <v>29</v>
      </c>
      <c r="E36" s="129" t="s">
        <v>193</v>
      </c>
      <c r="F36" s="70"/>
      <c r="G36" s="158">
        <v>54</v>
      </c>
      <c r="H36" s="158">
        <v>57</v>
      </c>
      <c r="I36" s="139">
        <f t="shared" si="0"/>
        <v>111</v>
      </c>
      <c r="J36" s="158"/>
      <c r="K36" s="139"/>
      <c r="L36" s="139"/>
      <c r="M36" s="158"/>
      <c r="N36" s="158"/>
      <c r="O36" s="139"/>
      <c r="P36" s="158">
        <v>20</v>
      </c>
      <c r="Q36" s="158">
        <v>49</v>
      </c>
      <c r="R36" s="139">
        <f t="shared" si="1"/>
        <v>69</v>
      </c>
      <c r="S36" s="158"/>
      <c r="T36" s="160"/>
      <c r="U36" s="139"/>
      <c r="V36" s="158">
        <v>50</v>
      </c>
      <c r="W36" s="158">
        <v>55</v>
      </c>
      <c r="X36" s="139">
        <f t="shared" si="2"/>
        <v>105</v>
      </c>
      <c r="Y36" s="160">
        <v>41</v>
      </c>
      <c r="Z36" s="160">
        <v>36</v>
      </c>
      <c r="AA36" s="139">
        <f t="shared" si="3"/>
        <v>77</v>
      </c>
      <c r="AB36" s="160">
        <v>24</v>
      </c>
      <c r="AC36" s="160">
        <v>23</v>
      </c>
      <c r="AD36" s="139">
        <f t="shared" si="4"/>
        <v>47</v>
      </c>
      <c r="AE36" s="160"/>
      <c r="AF36" s="160"/>
      <c r="AG36" s="139"/>
      <c r="AH36" s="160"/>
      <c r="AI36" s="160"/>
      <c r="AJ36" s="139"/>
      <c r="AK36" s="160"/>
      <c r="AL36" s="160"/>
      <c r="AM36" s="139"/>
      <c r="AN36" s="160"/>
      <c r="AO36" s="160"/>
      <c r="AP36" s="139"/>
      <c r="AQ36" s="160">
        <v>18</v>
      </c>
      <c r="AR36" s="160">
        <v>40</v>
      </c>
      <c r="AS36" s="139">
        <f t="shared" si="5"/>
        <v>58</v>
      </c>
      <c r="AT36" s="160"/>
      <c r="AU36" s="160"/>
      <c r="AV36" s="139"/>
      <c r="AW36" s="160">
        <v>17</v>
      </c>
      <c r="AX36" s="160">
        <v>22</v>
      </c>
      <c r="AY36" s="139">
        <f t="shared" si="6"/>
        <v>39</v>
      </c>
      <c r="AZ36" s="158">
        <v>58</v>
      </c>
      <c r="BA36" s="158">
        <v>65</v>
      </c>
      <c r="BB36" s="139">
        <f t="shared" si="7"/>
        <v>123</v>
      </c>
      <c r="BC36" s="160">
        <v>36</v>
      </c>
      <c r="BD36" s="117">
        <f t="shared" si="8"/>
        <v>36</v>
      </c>
      <c r="BE36" s="163">
        <v>48</v>
      </c>
      <c r="BF36" s="117">
        <f t="shared" si="9"/>
        <v>618</v>
      </c>
      <c r="BG36" s="181" t="s">
        <v>700</v>
      </c>
      <c r="BH36" s="163" t="s">
        <v>747</v>
      </c>
    </row>
    <row r="37" spans="1:60" ht="174" customHeight="1">
      <c r="A37" s="48">
        <v>30</v>
      </c>
      <c r="B37" s="166">
        <v>190090105033</v>
      </c>
      <c r="C37" s="69">
        <v>190000100186</v>
      </c>
      <c r="D37" s="165" t="s">
        <v>194</v>
      </c>
      <c r="E37" s="129" t="s">
        <v>195</v>
      </c>
      <c r="F37" s="70"/>
      <c r="G37" s="158">
        <v>102</v>
      </c>
      <c r="H37" s="158">
        <v>69</v>
      </c>
      <c r="I37" s="139">
        <f t="shared" si="0"/>
        <v>171</v>
      </c>
      <c r="J37" s="158"/>
      <c r="K37" s="139"/>
      <c r="L37" s="139"/>
      <c r="M37" s="158"/>
      <c r="N37" s="158"/>
      <c r="O37" s="139"/>
      <c r="P37" s="158">
        <v>87</v>
      </c>
      <c r="Q37" s="158">
        <v>54</v>
      </c>
      <c r="R37" s="139">
        <f t="shared" si="1"/>
        <v>141</v>
      </c>
      <c r="S37" s="158"/>
      <c r="T37" s="160"/>
      <c r="U37" s="139"/>
      <c r="V37" s="158">
        <v>108</v>
      </c>
      <c r="W37" s="158">
        <v>70</v>
      </c>
      <c r="X37" s="139">
        <f t="shared" si="2"/>
        <v>178</v>
      </c>
      <c r="Y37" s="160">
        <v>63</v>
      </c>
      <c r="Z37" s="160">
        <v>52</v>
      </c>
      <c r="AA37" s="139">
        <f t="shared" si="3"/>
        <v>115</v>
      </c>
      <c r="AB37" s="160">
        <v>32</v>
      </c>
      <c r="AC37" s="160">
        <v>29</v>
      </c>
      <c r="AD37" s="139">
        <f t="shared" si="4"/>
        <v>61</v>
      </c>
      <c r="AE37" s="160"/>
      <c r="AF37" s="160"/>
      <c r="AG37" s="139"/>
      <c r="AH37" s="160"/>
      <c r="AI37" s="160"/>
      <c r="AJ37" s="139"/>
      <c r="AK37" s="160"/>
      <c r="AL37" s="160"/>
      <c r="AM37" s="139"/>
      <c r="AN37" s="160"/>
      <c r="AO37" s="160"/>
      <c r="AP37" s="139"/>
      <c r="AQ37" s="160">
        <v>52</v>
      </c>
      <c r="AR37" s="160">
        <v>50</v>
      </c>
      <c r="AS37" s="139">
        <f t="shared" si="5"/>
        <v>102</v>
      </c>
      <c r="AT37" s="160"/>
      <c r="AU37" s="160"/>
      <c r="AV37" s="139"/>
      <c r="AW37" s="160">
        <v>22</v>
      </c>
      <c r="AX37" s="160">
        <v>22</v>
      </c>
      <c r="AY37" s="139">
        <f t="shared" si="6"/>
        <v>44</v>
      </c>
      <c r="AZ37" s="158">
        <v>61</v>
      </c>
      <c r="BA37" s="158">
        <v>68</v>
      </c>
      <c r="BB37" s="139">
        <f t="shared" si="7"/>
        <v>129</v>
      </c>
      <c r="BC37" s="160">
        <v>31</v>
      </c>
      <c r="BD37" s="117">
        <f t="shared" si="8"/>
        <v>31</v>
      </c>
      <c r="BE37" s="163">
        <v>47</v>
      </c>
      <c r="BF37" s="117">
        <f t="shared" si="9"/>
        <v>911</v>
      </c>
      <c r="BG37" s="163" t="s">
        <v>699</v>
      </c>
      <c r="BH37" s="64"/>
    </row>
    <row r="38" spans="1:60" ht="174" customHeight="1">
      <c r="A38" s="48">
        <v>31</v>
      </c>
      <c r="B38" s="166">
        <v>190090105034</v>
      </c>
      <c r="C38" s="69">
        <v>190000100187</v>
      </c>
      <c r="D38" s="164" t="s">
        <v>196</v>
      </c>
      <c r="E38" s="129" t="s">
        <v>197</v>
      </c>
      <c r="F38" s="70"/>
      <c r="G38" s="158">
        <v>76</v>
      </c>
      <c r="H38" s="158">
        <v>75</v>
      </c>
      <c r="I38" s="139">
        <f t="shared" si="0"/>
        <v>151</v>
      </c>
      <c r="J38" s="158"/>
      <c r="K38" s="139"/>
      <c r="L38" s="139"/>
      <c r="M38" s="158"/>
      <c r="N38" s="158"/>
      <c r="O38" s="139"/>
      <c r="P38" s="158">
        <v>78</v>
      </c>
      <c r="Q38" s="158">
        <v>61</v>
      </c>
      <c r="R38" s="139">
        <f t="shared" si="1"/>
        <v>139</v>
      </c>
      <c r="S38" s="158">
        <v>81</v>
      </c>
      <c r="T38" s="160">
        <v>72</v>
      </c>
      <c r="U38" s="139">
        <f>SUM(S38:T38)</f>
        <v>153</v>
      </c>
      <c r="V38" s="158"/>
      <c r="W38" s="158"/>
      <c r="X38" s="139"/>
      <c r="Y38" s="160">
        <v>58</v>
      </c>
      <c r="Z38" s="160">
        <v>46</v>
      </c>
      <c r="AA38" s="139">
        <f t="shared" si="3"/>
        <v>104</v>
      </c>
      <c r="AB38" s="160">
        <v>40</v>
      </c>
      <c r="AC38" s="160">
        <v>23</v>
      </c>
      <c r="AD38" s="139">
        <f t="shared" si="4"/>
        <v>63</v>
      </c>
      <c r="AE38" s="160"/>
      <c r="AF38" s="160"/>
      <c r="AG38" s="139"/>
      <c r="AH38" s="160"/>
      <c r="AI38" s="160"/>
      <c r="AJ38" s="139"/>
      <c r="AK38" s="160">
        <v>58</v>
      </c>
      <c r="AL38" s="160">
        <v>37</v>
      </c>
      <c r="AM38" s="139">
        <f>SUM(AK38:AL38)</f>
        <v>95</v>
      </c>
      <c r="AN38" s="160"/>
      <c r="AO38" s="160"/>
      <c r="AP38" s="139"/>
      <c r="AQ38" s="160"/>
      <c r="AR38" s="160"/>
      <c r="AS38" s="139"/>
      <c r="AT38" s="160"/>
      <c r="AU38" s="160"/>
      <c r="AV38" s="139"/>
      <c r="AW38" s="160">
        <v>20</v>
      </c>
      <c r="AX38" s="160">
        <v>23</v>
      </c>
      <c r="AY38" s="139">
        <f t="shared" si="6"/>
        <v>43</v>
      </c>
      <c r="AZ38" s="158">
        <v>59</v>
      </c>
      <c r="BA38" s="158">
        <v>71</v>
      </c>
      <c r="BB38" s="139">
        <f t="shared" si="7"/>
        <v>130</v>
      </c>
      <c r="BC38" s="160">
        <v>39</v>
      </c>
      <c r="BD38" s="117">
        <f t="shared" si="8"/>
        <v>39</v>
      </c>
      <c r="BE38" s="163">
        <v>48</v>
      </c>
      <c r="BF38" s="117">
        <f t="shared" si="9"/>
        <v>854</v>
      </c>
      <c r="BG38" s="163" t="s">
        <v>699</v>
      </c>
      <c r="BH38" s="64"/>
    </row>
    <row r="39" spans="1:60" ht="174" customHeight="1">
      <c r="A39" s="48">
        <v>32</v>
      </c>
      <c r="B39" s="166">
        <v>190090105035</v>
      </c>
      <c r="C39" s="69">
        <v>190000100188</v>
      </c>
      <c r="D39" s="164" t="s">
        <v>198</v>
      </c>
      <c r="E39" s="129" t="s">
        <v>199</v>
      </c>
      <c r="F39" s="70"/>
      <c r="G39" s="158">
        <v>76</v>
      </c>
      <c r="H39" s="158">
        <v>54</v>
      </c>
      <c r="I39" s="139">
        <f t="shared" si="0"/>
        <v>130</v>
      </c>
      <c r="J39" s="158"/>
      <c r="K39" s="139"/>
      <c r="L39" s="139"/>
      <c r="M39" s="158">
        <v>101</v>
      </c>
      <c r="N39" s="158">
        <v>60</v>
      </c>
      <c r="O39" s="139">
        <f>SUM(M39:N39)</f>
        <v>161</v>
      </c>
      <c r="P39" s="158"/>
      <c r="Q39" s="158"/>
      <c r="R39" s="139"/>
      <c r="S39" s="158"/>
      <c r="T39" s="160"/>
      <c r="U39" s="139"/>
      <c r="V39" s="158">
        <v>96</v>
      </c>
      <c r="W39" s="158">
        <v>63</v>
      </c>
      <c r="X39" s="139">
        <f t="shared" si="2"/>
        <v>159</v>
      </c>
      <c r="Y39" s="160">
        <v>50</v>
      </c>
      <c r="Z39" s="160">
        <v>44</v>
      </c>
      <c r="AA39" s="139">
        <f t="shared" si="3"/>
        <v>94</v>
      </c>
      <c r="AB39" s="160">
        <v>39</v>
      </c>
      <c r="AC39" s="160">
        <v>30</v>
      </c>
      <c r="AD39" s="139">
        <f t="shared" si="4"/>
        <v>69</v>
      </c>
      <c r="AE39" s="160"/>
      <c r="AF39" s="160"/>
      <c r="AG39" s="139"/>
      <c r="AH39" s="160"/>
      <c r="AI39" s="160"/>
      <c r="AJ39" s="139"/>
      <c r="AK39" s="160"/>
      <c r="AL39" s="160"/>
      <c r="AM39" s="139"/>
      <c r="AN39" s="160"/>
      <c r="AO39" s="160"/>
      <c r="AP39" s="139"/>
      <c r="AQ39" s="160">
        <v>39</v>
      </c>
      <c r="AR39" s="160">
        <v>46</v>
      </c>
      <c r="AS39" s="139">
        <f t="shared" si="5"/>
        <v>85</v>
      </c>
      <c r="AT39" s="160"/>
      <c r="AU39" s="160"/>
      <c r="AV39" s="139"/>
      <c r="AW39" s="160">
        <v>21</v>
      </c>
      <c r="AX39" s="160">
        <v>18</v>
      </c>
      <c r="AY39" s="139">
        <f t="shared" si="6"/>
        <v>39</v>
      </c>
      <c r="AZ39" s="158">
        <v>57</v>
      </c>
      <c r="BA39" s="158">
        <v>65</v>
      </c>
      <c r="BB39" s="139">
        <f t="shared" si="7"/>
        <v>122</v>
      </c>
      <c r="BC39" s="160">
        <v>37</v>
      </c>
      <c r="BD39" s="117">
        <f t="shared" si="8"/>
        <v>37</v>
      </c>
      <c r="BE39" s="163">
        <v>47</v>
      </c>
      <c r="BF39" s="117">
        <f t="shared" si="9"/>
        <v>827</v>
      </c>
      <c r="BG39" s="163" t="s">
        <v>699</v>
      </c>
      <c r="BH39" s="64"/>
    </row>
    <row r="40" spans="1:60" ht="174" customHeight="1">
      <c r="A40" s="48">
        <v>33</v>
      </c>
      <c r="B40" s="166">
        <v>190090105036</v>
      </c>
      <c r="C40" s="69">
        <v>190000100189</v>
      </c>
      <c r="D40" s="164" t="s">
        <v>200</v>
      </c>
      <c r="E40" s="129" t="s">
        <v>201</v>
      </c>
      <c r="F40" s="70"/>
      <c r="G40" s="158">
        <v>70</v>
      </c>
      <c r="H40" s="158">
        <v>58</v>
      </c>
      <c r="I40" s="139">
        <f t="shared" si="0"/>
        <v>128</v>
      </c>
      <c r="J40" s="158"/>
      <c r="K40" s="139"/>
      <c r="L40" s="139"/>
      <c r="M40" s="158">
        <v>100</v>
      </c>
      <c r="N40" s="158">
        <v>67</v>
      </c>
      <c r="O40" s="139">
        <f>SUM(M40:N40)</f>
        <v>167</v>
      </c>
      <c r="P40" s="158"/>
      <c r="Q40" s="158"/>
      <c r="R40" s="139"/>
      <c r="S40" s="158">
        <v>74</v>
      </c>
      <c r="T40" s="160">
        <v>64</v>
      </c>
      <c r="U40" s="139">
        <f>SUM(S40:T40)</f>
        <v>138</v>
      </c>
      <c r="V40" s="158"/>
      <c r="W40" s="158"/>
      <c r="X40" s="139"/>
      <c r="Y40" s="160">
        <v>48</v>
      </c>
      <c r="Z40" s="160">
        <v>36</v>
      </c>
      <c r="AA40" s="139">
        <f t="shared" si="3"/>
        <v>84</v>
      </c>
      <c r="AB40" s="160">
        <v>31</v>
      </c>
      <c r="AC40" s="160">
        <v>26</v>
      </c>
      <c r="AD40" s="139">
        <f t="shared" si="4"/>
        <v>57</v>
      </c>
      <c r="AE40" s="160"/>
      <c r="AF40" s="160"/>
      <c r="AG40" s="139"/>
      <c r="AH40" s="160"/>
      <c r="AI40" s="160"/>
      <c r="AJ40" s="139"/>
      <c r="AK40" s="160">
        <v>56</v>
      </c>
      <c r="AL40" s="160">
        <v>33</v>
      </c>
      <c r="AM40" s="139">
        <f>SUM(AK40:AL40)</f>
        <v>89</v>
      </c>
      <c r="AN40" s="160"/>
      <c r="AO40" s="160"/>
      <c r="AP40" s="139"/>
      <c r="AQ40" s="160"/>
      <c r="AR40" s="160"/>
      <c r="AS40" s="139"/>
      <c r="AT40" s="160"/>
      <c r="AU40" s="160"/>
      <c r="AV40" s="139"/>
      <c r="AW40" s="160">
        <v>21</v>
      </c>
      <c r="AX40" s="160">
        <v>19</v>
      </c>
      <c r="AY40" s="139">
        <f t="shared" si="6"/>
        <v>40</v>
      </c>
      <c r="AZ40" s="158">
        <v>54</v>
      </c>
      <c r="BA40" s="158">
        <v>67</v>
      </c>
      <c r="BB40" s="139">
        <f t="shared" si="7"/>
        <v>121</v>
      </c>
      <c r="BC40" s="160">
        <v>36</v>
      </c>
      <c r="BD40" s="117">
        <f t="shared" si="8"/>
        <v>36</v>
      </c>
      <c r="BE40" s="163">
        <v>48</v>
      </c>
      <c r="BF40" s="117">
        <f t="shared" si="9"/>
        <v>803</v>
      </c>
      <c r="BG40" s="163" t="s">
        <v>699</v>
      </c>
      <c r="BH40" s="64"/>
    </row>
    <row r="41" spans="1:60" ht="174" customHeight="1">
      <c r="A41" s="48">
        <v>34</v>
      </c>
      <c r="B41" s="166">
        <v>190090105037</v>
      </c>
      <c r="C41" s="69">
        <v>190000100190</v>
      </c>
      <c r="D41" s="165" t="s">
        <v>202</v>
      </c>
      <c r="E41" s="129" t="s">
        <v>203</v>
      </c>
      <c r="F41" s="70"/>
      <c r="G41" s="158">
        <v>39</v>
      </c>
      <c r="H41" s="158">
        <v>62</v>
      </c>
      <c r="I41" s="139">
        <f t="shared" si="0"/>
        <v>101</v>
      </c>
      <c r="J41" s="158">
        <v>9</v>
      </c>
      <c r="K41" s="160">
        <v>59</v>
      </c>
      <c r="L41" s="139">
        <f>SUM(J41:K41)</f>
        <v>68</v>
      </c>
      <c r="M41" s="158"/>
      <c r="N41" s="158"/>
      <c r="O41" s="139"/>
      <c r="P41" s="158"/>
      <c r="Q41" s="158"/>
      <c r="R41" s="139"/>
      <c r="S41" s="158"/>
      <c r="T41" s="160"/>
      <c r="U41" s="139"/>
      <c r="V41" s="158">
        <v>60</v>
      </c>
      <c r="W41" s="158">
        <v>45</v>
      </c>
      <c r="X41" s="139">
        <f t="shared" si="2"/>
        <v>105</v>
      </c>
      <c r="Y41" s="160">
        <v>46</v>
      </c>
      <c r="Z41" s="160">
        <v>37</v>
      </c>
      <c r="AA41" s="139">
        <f t="shared" si="3"/>
        <v>83</v>
      </c>
      <c r="AB41" s="160">
        <v>27</v>
      </c>
      <c r="AC41" s="160">
        <v>30</v>
      </c>
      <c r="AD41" s="139">
        <f t="shared" si="4"/>
        <v>57</v>
      </c>
      <c r="AE41" s="160"/>
      <c r="AF41" s="160"/>
      <c r="AG41" s="139"/>
      <c r="AH41" s="160">
        <v>58</v>
      </c>
      <c r="AI41" s="160">
        <v>42</v>
      </c>
      <c r="AJ41" s="139">
        <f>SUM(AH41:AI41)</f>
        <v>100</v>
      </c>
      <c r="AK41" s="160"/>
      <c r="AL41" s="160"/>
      <c r="AM41" s="139"/>
      <c r="AN41" s="160"/>
      <c r="AO41" s="160"/>
      <c r="AP41" s="139"/>
      <c r="AQ41" s="160"/>
      <c r="AR41" s="160"/>
      <c r="AS41" s="139"/>
      <c r="AT41" s="160"/>
      <c r="AU41" s="160"/>
      <c r="AV41" s="139"/>
      <c r="AW41" s="160">
        <v>17</v>
      </c>
      <c r="AX41" s="160">
        <v>23</v>
      </c>
      <c r="AY41" s="139">
        <f t="shared" si="6"/>
        <v>40</v>
      </c>
      <c r="AZ41" s="158">
        <v>56</v>
      </c>
      <c r="BA41" s="158">
        <v>65</v>
      </c>
      <c r="BB41" s="139">
        <f t="shared" si="7"/>
        <v>121</v>
      </c>
      <c r="BC41" s="160">
        <v>35</v>
      </c>
      <c r="BD41" s="117">
        <f t="shared" si="8"/>
        <v>35</v>
      </c>
      <c r="BE41" s="163">
        <v>47</v>
      </c>
      <c r="BF41" s="117">
        <f t="shared" si="9"/>
        <v>653</v>
      </c>
      <c r="BG41" s="181" t="s">
        <v>700</v>
      </c>
      <c r="BH41" s="193" t="s">
        <v>748</v>
      </c>
    </row>
    <row r="42" spans="1:60" ht="174" customHeight="1">
      <c r="A42" s="48">
        <v>35</v>
      </c>
      <c r="B42" s="166">
        <v>190090105038</v>
      </c>
      <c r="C42" s="69">
        <v>190000100191</v>
      </c>
      <c r="D42" s="164" t="s">
        <v>204</v>
      </c>
      <c r="E42" s="129" t="s">
        <v>205</v>
      </c>
      <c r="F42" s="70"/>
      <c r="G42" s="158">
        <v>111</v>
      </c>
      <c r="H42" s="158">
        <v>61</v>
      </c>
      <c r="I42" s="139">
        <f t="shared" si="0"/>
        <v>172</v>
      </c>
      <c r="J42" s="158"/>
      <c r="K42" s="160"/>
      <c r="L42" s="139"/>
      <c r="M42" s="158"/>
      <c r="N42" s="158"/>
      <c r="O42" s="139"/>
      <c r="P42" s="158">
        <v>83</v>
      </c>
      <c r="Q42" s="158">
        <v>76</v>
      </c>
      <c r="R42" s="139">
        <f t="shared" si="1"/>
        <v>159</v>
      </c>
      <c r="S42" s="158"/>
      <c r="T42" s="160"/>
      <c r="U42" s="139"/>
      <c r="V42" s="158">
        <v>106</v>
      </c>
      <c r="W42" s="158">
        <v>74</v>
      </c>
      <c r="X42" s="139">
        <f t="shared" si="2"/>
        <v>180</v>
      </c>
      <c r="Y42" s="160">
        <v>71</v>
      </c>
      <c r="Z42" s="160">
        <v>47</v>
      </c>
      <c r="AA42" s="139">
        <f t="shared" si="3"/>
        <v>118</v>
      </c>
      <c r="AB42" s="160">
        <v>51</v>
      </c>
      <c r="AC42" s="160">
        <v>31</v>
      </c>
      <c r="AD42" s="139">
        <f t="shared" si="4"/>
        <v>82</v>
      </c>
      <c r="AE42" s="160"/>
      <c r="AF42" s="160"/>
      <c r="AG42" s="139"/>
      <c r="AH42" s="160"/>
      <c r="AI42" s="160"/>
      <c r="AJ42" s="139"/>
      <c r="AK42" s="160"/>
      <c r="AL42" s="160"/>
      <c r="AM42" s="139"/>
      <c r="AN42" s="160"/>
      <c r="AO42" s="160"/>
      <c r="AP42" s="139"/>
      <c r="AQ42" s="160">
        <v>77</v>
      </c>
      <c r="AR42" s="160">
        <v>45</v>
      </c>
      <c r="AS42" s="139">
        <f t="shared" si="5"/>
        <v>122</v>
      </c>
      <c r="AT42" s="160"/>
      <c r="AU42" s="160"/>
      <c r="AV42" s="139"/>
      <c r="AW42" s="160">
        <v>21</v>
      </c>
      <c r="AX42" s="160">
        <v>22</v>
      </c>
      <c r="AY42" s="139">
        <f t="shared" si="6"/>
        <v>43</v>
      </c>
      <c r="AZ42" s="158">
        <v>54</v>
      </c>
      <c r="BA42" s="158">
        <v>68</v>
      </c>
      <c r="BB42" s="139">
        <f t="shared" si="7"/>
        <v>122</v>
      </c>
      <c r="BC42" s="160">
        <v>37</v>
      </c>
      <c r="BD42" s="117">
        <f t="shared" si="8"/>
        <v>37</v>
      </c>
      <c r="BE42" s="163">
        <v>49</v>
      </c>
      <c r="BF42" s="117">
        <f t="shared" si="9"/>
        <v>953</v>
      </c>
      <c r="BG42" s="163" t="s">
        <v>699</v>
      </c>
      <c r="BH42" s="64"/>
    </row>
    <row r="43" spans="1:60" ht="174" customHeight="1">
      <c r="A43" s="48">
        <v>36</v>
      </c>
      <c r="B43" s="166">
        <v>190090105039</v>
      </c>
      <c r="C43" s="69">
        <v>190000100192</v>
      </c>
      <c r="D43" s="164" t="s">
        <v>206</v>
      </c>
      <c r="E43" s="129" t="s">
        <v>207</v>
      </c>
      <c r="F43" s="70"/>
      <c r="G43" s="158">
        <v>92</v>
      </c>
      <c r="H43" s="158">
        <v>59</v>
      </c>
      <c r="I43" s="139">
        <f t="shared" si="0"/>
        <v>151</v>
      </c>
      <c r="J43" s="158"/>
      <c r="K43" s="160"/>
      <c r="L43" s="139"/>
      <c r="M43" s="158"/>
      <c r="N43" s="158"/>
      <c r="O43" s="139"/>
      <c r="P43" s="158">
        <v>36</v>
      </c>
      <c r="Q43" s="158">
        <v>59</v>
      </c>
      <c r="R43" s="139">
        <f t="shared" si="1"/>
        <v>95</v>
      </c>
      <c r="S43" s="158">
        <v>84</v>
      </c>
      <c r="T43" s="160">
        <v>76</v>
      </c>
      <c r="U43" s="139">
        <f>SUM(S43:T43)</f>
        <v>160</v>
      </c>
      <c r="V43" s="158"/>
      <c r="W43" s="158"/>
      <c r="X43" s="139"/>
      <c r="Y43" s="160">
        <v>72</v>
      </c>
      <c r="Z43" s="160">
        <v>47</v>
      </c>
      <c r="AA43" s="139">
        <f t="shared" si="3"/>
        <v>119</v>
      </c>
      <c r="AB43" s="160">
        <v>47</v>
      </c>
      <c r="AC43" s="160">
        <v>28</v>
      </c>
      <c r="AD43" s="139">
        <f t="shared" si="4"/>
        <v>75</v>
      </c>
      <c r="AE43" s="160">
        <v>71</v>
      </c>
      <c r="AF43" s="160">
        <v>44</v>
      </c>
      <c r="AG43" s="139">
        <f>SUM(AE43:AF43)</f>
        <v>115</v>
      </c>
      <c r="AH43" s="160"/>
      <c r="AI43" s="160"/>
      <c r="AJ43" s="139"/>
      <c r="AK43" s="160"/>
      <c r="AL43" s="160"/>
      <c r="AM43" s="139"/>
      <c r="AN43" s="160"/>
      <c r="AO43" s="160"/>
      <c r="AP43" s="139"/>
      <c r="AQ43" s="160"/>
      <c r="AR43" s="160"/>
      <c r="AS43" s="139"/>
      <c r="AT43" s="160"/>
      <c r="AU43" s="160"/>
      <c r="AV43" s="139"/>
      <c r="AW43" s="160">
        <v>18</v>
      </c>
      <c r="AX43" s="160">
        <v>21</v>
      </c>
      <c r="AY43" s="139">
        <f t="shared" si="6"/>
        <v>39</v>
      </c>
      <c r="AZ43" s="158">
        <v>53</v>
      </c>
      <c r="BA43" s="158">
        <v>68</v>
      </c>
      <c r="BB43" s="139">
        <f t="shared" si="7"/>
        <v>121</v>
      </c>
      <c r="BC43" s="160">
        <v>40</v>
      </c>
      <c r="BD43" s="117">
        <f t="shared" si="8"/>
        <v>40</v>
      </c>
      <c r="BE43" s="163">
        <v>48</v>
      </c>
      <c r="BF43" s="117">
        <f t="shared" si="9"/>
        <v>840</v>
      </c>
      <c r="BG43" s="163" t="s">
        <v>699</v>
      </c>
      <c r="BH43" s="64"/>
    </row>
    <row r="44" spans="1:60" ht="174" customHeight="1">
      <c r="A44" s="48">
        <v>37</v>
      </c>
      <c r="B44" s="166">
        <v>190090105040</v>
      </c>
      <c r="C44" s="69">
        <v>190000100193</v>
      </c>
      <c r="D44" s="164" t="s">
        <v>208</v>
      </c>
      <c r="E44" s="124" t="s">
        <v>209</v>
      </c>
      <c r="F44" s="70"/>
      <c r="G44" s="158">
        <v>85</v>
      </c>
      <c r="H44" s="158">
        <v>73</v>
      </c>
      <c r="I44" s="139">
        <f t="shared" si="0"/>
        <v>158</v>
      </c>
      <c r="J44" s="158"/>
      <c r="K44" s="160"/>
      <c r="L44" s="139"/>
      <c r="M44" s="158">
        <v>91</v>
      </c>
      <c r="N44" s="158">
        <v>69</v>
      </c>
      <c r="O44" s="139">
        <f>SUM(M44:N44)</f>
        <v>160</v>
      </c>
      <c r="P44" s="158"/>
      <c r="Q44" s="158"/>
      <c r="R44" s="139"/>
      <c r="S44" s="158">
        <v>95</v>
      </c>
      <c r="T44" s="160">
        <v>72</v>
      </c>
      <c r="U44" s="139">
        <f>SUM(S44:T44)</f>
        <v>167</v>
      </c>
      <c r="V44" s="158"/>
      <c r="W44" s="158"/>
      <c r="X44" s="139"/>
      <c r="Y44" s="160">
        <v>62</v>
      </c>
      <c r="Z44" s="160">
        <v>39</v>
      </c>
      <c r="AA44" s="139">
        <f t="shared" si="3"/>
        <v>101</v>
      </c>
      <c r="AB44" s="160">
        <v>39</v>
      </c>
      <c r="AC44" s="160">
        <v>28</v>
      </c>
      <c r="AD44" s="139">
        <f t="shared" si="4"/>
        <v>67</v>
      </c>
      <c r="AE44" s="160"/>
      <c r="AF44" s="160"/>
      <c r="AG44" s="139"/>
      <c r="AH44" s="160"/>
      <c r="AI44" s="160"/>
      <c r="AJ44" s="139"/>
      <c r="AK44" s="160">
        <v>47</v>
      </c>
      <c r="AL44" s="160">
        <v>46</v>
      </c>
      <c r="AM44" s="139">
        <f>SUM(AK44:AL44)</f>
        <v>93</v>
      </c>
      <c r="AN44" s="160"/>
      <c r="AO44" s="160"/>
      <c r="AP44" s="139"/>
      <c r="AQ44" s="160"/>
      <c r="AR44" s="160"/>
      <c r="AS44" s="139"/>
      <c r="AT44" s="160"/>
      <c r="AU44" s="160"/>
      <c r="AV44" s="139"/>
      <c r="AW44" s="160">
        <v>23</v>
      </c>
      <c r="AX44" s="160">
        <v>23</v>
      </c>
      <c r="AY44" s="139">
        <f t="shared" si="6"/>
        <v>46</v>
      </c>
      <c r="AZ44" s="158">
        <v>62</v>
      </c>
      <c r="BA44" s="158">
        <v>72</v>
      </c>
      <c r="BB44" s="139">
        <f t="shared" si="7"/>
        <v>134</v>
      </c>
      <c r="BC44" s="160">
        <v>36</v>
      </c>
      <c r="BD44" s="117">
        <f t="shared" si="8"/>
        <v>36</v>
      </c>
      <c r="BE44" s="163">
        <v>47</v>
      </c>
      <c r="BF44" s="117">
        <f t="shared" si="9"/>
        <v>895</v>
      </c>
      <c r="BG44" s="163" t="s">
        <v>699</v>
      </c>
      <c r="BH44" s="64"/>
    </row>
    <row r="45" spans="1:60" ht="174" customHeight="1">
      <c r="A45" s="48">
        <v>38</v>
      </c>
      <c r="B45" s="166">
        <v>190090105042</v>
      </c>
      <c r="C45" s="69">
        <v>190000100195</v>
      </c>
      <c r="D45" s="164" t="s">
        <v>646</v>
      </c>
      <c r="E45" s="129" t="s">
        <v>647</v>
      </c>
      <c r="F45" s="70"/>
      <c r="G45" s="158">
        <v>59</v>
      </c>
      <c r="H45" s="158">
        <v>63</v>
      </c>
      <c r="I45" s="139">
        <f t="shared" si="0"/>
        <v>122</v>
      </c>
      <c r="J45" s="158"/>
      <c r="K45" s="160"/>
      <c r="L45" s="139"/>
      <c r="M45" s="158">
        <v>94</v>
      </c>
      <c r="N45" s="158">
        <v>65</v>
      </c>
      <c r="O45" s="139">
        <f>SUM(M45:N45)</f>
        <v>159</v>
      </c>
      <c r="P45" s="158"/>
      <c r="Q45" s="158"/>
      <c r="R45" s="139"/>
      <c r="S45" s="158"/>
      <c r="T45" s="160"/>
      <c r="U45" s="139"/>
      <c r="V45" s="158">
        <v>80</v>
      </c>
      <c r="W45" s="158">
        <v>53</v>
      </c>
      <c r="X45" s="139">
        <f t="shared" si="2"/>
        <v>133</v>
      </c>
      <c r="Y45" s="160">
        <v>59</v>
      </c>
      <c r="Z45" s="160">
        <v>38</v>
      </c>
      <c r="AA45" s="139">
        <f t="shared" si="3"/>
        <v>97</v>
      </c>
      <c r="AB45" s="160">
        <v>36</v>
      </c>
      <c r="AC45" s="160">
        <v>30</v>
      </c>
      <c r="AD45" s="139">
        <f t="shared" si="4"/>
        <v>66</v>
      </c>
      <c r="AE45" s="160"/>
      <c r="AF45" s="160"/>
      <c r="AG45" s="139"/>
      <c r="AH45" s="160"/>
      <c r="AI45" s="160"/>
      <c r="AJ45" s="139"/>
      <c r="AK45" s="160"/>
      <c r="AL45" s="160"/>
      <c r="AM45" s="139"/>
      <c r="AN45" s="160"/>
      <c r="AO45" s="160"/>
      <c r="AP45" s="139"/>
      <c r="AQ45" s="160">
        <v>57</v>
      </c>
      <c r="AR45" s="160">
        <v>42</v>
      </c>
      <c r="AS45" s="139">
        <f t="shared" si="5"/>
        <v>99</v>
      </c>
      <c r="AT45" s="160"/>
      <c r="AU45" s="160"/>
      <c r="AV45" s="139"/>
      <c r="AW45" s="160">
        <v>21</v>
      </c>
      <c r="AX45" s="160">
        <v>22</v>
      </c>
      <c r="AY45" s="139">
        <f t="shared" si="6"/>
        <v>43</v>
      </c>
      <c r="AZ45" s="158">
        <v>65</v>
      </c>
      <c r="BA45" s="158">
        <v>66</v>
      </c>
      <c r="BB45" s="139">
        <f t="shared" si="7"/>
        <v>131</v>
      </c>
      <c r="BC45" s="160">
        <v>34</v>
      </c>
      <c r="BD45" s="117">
        <f t="shared" si="8"/>
        <v>34</v>
      </c>
      <c r="BE45" s="163">
        <v>48</v>
      </c>
      <c r="BF45" s="117">
        <f t="shared" si="9"/>
        <v>818</v>
      </c>
      <c r="BG45" s="163" t="s">
        <v>699</v>
      </c>
      <c r="BH45" s="64"/>
    </row>
    <row r="46" spans="1:60" ht="174" customHeight="1">
      <c r="A46" s="48">
        <v>39</v>
      </c>
      <c r="B46" s="166">
        <v>190090105043</v>
      </c>
      <c r="C46" s="69">
        <v>190000100196</v>
      </c>
      <c r="D46" s="165" t="s">
        <v>210</v>
      </c>
      <c r="E46" s="129" t="s">
        <v>211</v>
      </c>
      <c r="F46" s="70"/>
      <c r="G46" s="158">
        <v>82</v>
      </c>
      <c r="H46" s="158">
        <v>66</v>
      </c>
      <c r="I46" s="139">
        <f t="shared" si="0"/>
        <v>148</v>
      </c>
      <c r="J46" s="158"/>
      <c r="K46" s="160"/>
      <c r="L46" s="139"/>
      <c r="M46" s="158">
        <v>97</v>
      </c>
      <c r="N46" s="158">
        <v>63</v>
      </c>
      <c r="O46" s="139">
        <f>SUM(M46:N46)</f>
        <v>160</v>
      </c>
      <c r="P46" s="158"/>
      <c r="Q46" s="158"/>
      <c r="R46" s="139"/>
      <c r="S46" s="158"/>
      <c r="T46" s="160"/>
      <c r="U46" s="139"/>
      <c r="V46" s="158">
        <v>88</v>
      </c>
      <c r="W46" s="158">
        <v>60</v>
      </c>
      <c r="X46" s="139">
        <f t="shared" si="2"/>
        <v>148</v>
      </c>
      <c r="Y46" s="160">
        <v>65</v>
      </c>
      <c r="Z46" s="160">
        <v>41</v>
      </c>
      <c r="AA46" s="139">
        <f t="shared" si="3"/>
        <v>106</v>
      </c>
      <c r="AB46" s="160">
        <v>40</v>
      </c>
      <c r="AC46" s="160">
        <v>32</v>
      </c>
      <c r="AD46" s="139">
        <f t="shared" si="4"/>
        <v>72</v>
      </c>
      <c r="AE46" s="160"/>
      <c r="AF46" s="160"/>
      <c r="AG46" s="139"/>
      <c r="AH46" s="160"/>
      <c r="AI46" s="160"/>
      <c r="AJ46" s="139"/>
      <c r="AK46" s="160"/>
      <c r="AL46" s="160"/>
      <c r="AM46" s="139"/>
      <c r="AN46" s="160"/>
      <c r="AO46" s="160"/>
      <c r="AP46" s="139"/>
      <c r="AQ46" s="160">
        <v>68</v>
      </c>
      <c r="AR46" s="160">
        <v>48</v>
      </c>
      <c r="AS46" s="139">
        <f t="shared" si="5"/>
        <v>116</v>
      </c>
      <c r="AT46" s="160"/>
      <c r="AU46" s="160"/>
      <c r="AV46" s="139"/>
      <c r="AW46" s="160">
        <v>18</v>
      </c>
      <c r="AX46" s="160">
        <v>22</v>
      </c>
      <c r="AY46" s="139">
        <f t="shared" si="6"/>
        <v>40</v>
      </c>
      <c r="AZ46" s="158">
        <v>66</v>
      </c>
      <c r="BA46" s="158">
        <v>67</v>
      </c>
      <c r="BB46" s="139">
        <f t="shared" si="7"/>
        <v>133</v>
      </c>
      <c r="BC46" s="160">
        <v>33</v>
      </c>
      <c r="BD46" s="117">
        <f t="shared" si="8"/>
        <v>33</v>
      </c>
      <c r="BE46" s="163">
        <v>47</v>
      </c>
      <c r="BF46" s="117">
        <f t="shared" si="9"/>
        <v>884</v>
      </c>
      <c r="BG46" s="163" t="s">
        <v>699</v>
      </c>
      <c r="BH46" s="64"/>
    </row>
    <row r="47" spans="1:60" ht="174" customHeight="1">
      <c r="A47" s="48">
        <v>40</v>
      </c>
      <c r="B47" s="166">
        <v>700090105001</v>
      </c>
      <c r="C47" s="69">
        <v>700090100048</v>
      </c>
      <c r="D47" s="154" t="s">
        <v>538</v>
      </c>
      <c r="E47" s="72" t="s">
        <v>539</v>
      </c>
      <c r="F47" s="70"/>
      <c r="G47" s="158">
        <v>63</v>
      </c>
      <c r="H47" s="158">
        <v>53</v>
      </c>
      <c r="I47" s="139">
        <f t="shared" si="0"/>
        <v>116</v>
      </c>
      <c r="J47" s="158"/>
      <c r="K47" s="160"/>
      <c r="L47" s="139"/>
      <c r="M47" s="158"/>
      <c r="N47" s="158"/>
      <c r="O47" s="139"/>
      <c r="P47" s="158">
        <v>46</v>
      </c>
      <c r="Q47" s="158">
        <v>43</v>
      </c>
      <c r="R47" s="139">
        <f t="shared" si="1"/>
        <v>89</v>
      </c>
      <c r="S47" s="158">
        <v>52</v>
      </c>
      <c r="T47" s="160">
        <v>56</v>
      </c>
      <c r="U47" s="139">
        <f>SUM(S47:T47)</f>
        <v>108</v>
      </c>
      <c r="V47" s="158"/>
      <c r="W47" s="158"/>
      <c r="X47" s="139"/>
      <c r="Y47" s="160">
        <v>69</v>
      </c>
      <c r="Z47" s="160">
        <v>41</v>
      </c>
      <c r="AA47" s="139">
        <f t="shared" si="3"/>
        <v>110</v>
      </c>
      <c r="AB47" s="160">
        <v>43</v>
      </c>
      <c r="AC47" s="160">
        <v>31</v>
      </c>
      <c r="AD47" s="139">
        <f t="shared" si="4"/>
        <v>74</v>
      </c>
      <c r="AE47" s="160"/>
      <c r="AF47" s="160"/>
      <c r="AG47" s="139"/>
      <c r="AH47" s="160"/>
      <c r="AI47" s="160"/>
      <c r="AJ47" s="139"/>
      <c r="AK47" s="160">
        <v>56</v>
      </c>
      <c r="AL47" s="160">
        <v>31</v>
      </c>
      <c r="AM47" s="139">
        <f>SUM(AK47:AL47)</f>
        <v>87</v>
      </c>
      <c r="AN47" s="160"/>
      <c r="AO47" s="160"/>
      <c r="AP47" s="139"/>
      <c r="AQ47" s="160"/>
      <c r="AR47" s="160"/>
      <c r="AS47" s="139"/>
      <c r="AT47" s="160"/>
      <c r="AU47" s="160"/>
      <c r="AV47" s="139"/>
      <c r="AW47" s="160">
        <v>16</v>
      </c>
      <c r="AX47" s="160">
        <v>20</v>
      </c>
      <c r="AY47" s="139">
        <f t="shared" si="6"/>
        <v>36</v>
      </c>
      <c r="AZ47" s="158">
        <v>54</v>
      </c>
      <c r="BA47" s="158">
        <v>60</v>
      </c>
      <c r="BB47" s="139">
        <f t="shared" si="7"/>
        <v>114</v>
      </c>
      <c r="BC47" s="160">
        <v>31</v>
      </c>
      <c r="BD47" s="117">
        <f t="shared" si="8"/>
        <v>31</v>
      </c>
      <c r="BE47" s="163">
        <v>49</v>
      </c>
      <c r="BF47" s="117">
        <f t="shared" si="9"/>
        <v>691</v>
      </c>
      <c r="BG47" s="163" t="s">
        <v>699</v>
      </c>
      <c r="BH47" s="64"/>
    </row>
    <row r="48" spans="1:60" ht="174" customHeight="1">
      <c r="A48" s="48">
        <v>41</v>
      </c>
      <c r="B48" s="166">
        <v>700090105002</v>
      </c>
      <c r="C48" s="69">
        <v>700090100049</v>
      </c>
      <c r="D48" s="154" t="s">
        <v>540</v>
      </c>
      <c r="E48" s="72" t="s">
        <v>541</v>
      </c>
      <c r="F48" s="70"/>
      <c r="G48" s="158">
        <v>104</v>
      </c>
      <c r="H48" s="158">
        <v>71</v>
      </c>
      <c r="I48" s="139">
        <f t="shared" si="0"/>
        <v>175</v>
      </c>
      <c r="J48" s="158"/>
      <c r="K48" s="160"/>
      <c r="L48" s="139"/>
      <c r="M48" s="158">
        <v>101</v>
      </c>
      <c r="N48" s="158">
        <v>65</v>
      </c>
      <c r="O48" s="139">
        <f>SUM(M48:N48)</f>
        <v>166</v>
      </c>
      <c r="P48" s="158"/>
      <c r="Q48" s="158"/>
      <c r="R48" s="139"/>
      <c r="S48" s="158"/>
      <c r="T48" s="160"/>
      <c r="U48" s="139"/>
      <c r="V48" s="158">
        <v>106</v>
      </c>
      <c r="W48" s="158">
        <v>70</v>
      </c>
      <c r="X48" s="139">
        <f t="shared" si="2"/>
        <v>176</v>
      </c>
      <c r="Y48" s="160">
        <v>78</v>
      </c>
      <c r="Z48" s="160">
        <v>54</v>
      </c>
      <c r="AA48" s="139">
        <f t="shared" si="3"/>
        <v>132</v>
      </c>
      <c r="AB48" s="160">
        <v>50</v>
      </c>
      <c r="AC48" s="160">
        <v>34</v>
      </c>
      <c r="AD48" s="139">
        <f t="shared" si="4"/>
        <v>84</v>
      </c>
      <c r="AE48" s="160"/>
      <c r="AF48" s="160"/>
      <c r="AG48" s="139"/>
      <c r="AH48" s="160"/>
      <c r="AI48" s="160"/>
      <c r="AJ48" s="139"/>
      <c r="AK48" s="160"/>
      <c r="AL48" s="160"/>
      <c r="AM48" s="139"/>
      <c r="AN48" s="160"/>
      <c r="AO48" s="160"/>
      <c r="AP48" s="139"/>
      <c r="AQ48" s="160">
        <v>75</v>
      </c>
      <c r="AR48" s="160">
        <v>49</v>
      </c>
      <c r="AS48" s="139">
        <f t="shared" si="5"/>
        <v>124</v>
      </c>
      <c r="AT48" s="160"/>
      <c r="AU48" s="160"/>
      <c r="AV48" s="139"/>
      <c r="AW48" s="160">
        <v>23</v>
      </c>
      <c r="AX48" s="160">
        <v>22</v>
      </c>
      <c r="AY48" s="139">
        <f t="shared" si="6"/>
        <v>45</v>
      </c>
      <c r="AZ48" s="158">
        <v>64</v>
      </c>
      <c r="BA48" s="158">
        <v>64</v>
      </c>
      <c r="BB48" s="139">
        <f t="shared" si="7"/>
        <v>128</v>
      </c>
      <c r="BC48" s="160">
        <v>32</v>
      </c>
      <c r="BD48" s="117">
        <f t="shared" si="8"/>
        <v>32</v>
      </c>
      <c r="BE48" s="163">
        <v>48</v>
      </c>
      <c r="BF48" s="117">
        <f t="shared" si="9"/>
        <v>978</v>
      </c>
      <c r="BG48" s="163" t="s">
        <v>699</v>
      </c>
      <c r="BH48" s="64"/>
    </row>
    <row r="49" spans="1:60" ht="174" customHeight="1">
      <c r="A49" s="48">
        <v>42</v>
      </c>
      <c r="B49" s="166">
        <v>700090105003</v>
      </c>
      <c r="C49" s="69">
        <v>700090100050</v>
      </c>
      <c r="D49" s="154" t="s">
        <v>542</v>
      </c>
      <c r="E49" s="72" t="s">
        <v>543</v>
      </c>
      <c r="F49" s="70"/>
      <c r="G49" s="158">
        <v>66</v>
      </c>
      <c r="H49" s="158">
        <v>62</v>
      </c>
      <c r="I49" s="139">
        <f t="shared" si="0"/>
        <v>128</v>
      </c>
      <c r="J49" s="158">
        <v>38</v>
      </c>
      <c r="K49" s="160">
        <v>65</v>
      </c>
      <c r="L49" s="139">
        <f>SUM(J49:K49)</f>
        <v>103</v>
      </c>
      <c r="M49" s="158"/>
      <c r="N49" s="158"/>
      <c r="O49" s="139"/>
      <c r="P49" s="158"/>
      <c r="Q49" s="158"/>
      <c r="R49" s="139"/>
      <c r="S49" s="158"/>
      <c r="T49" s="160"/>
      <c r="U49" s="139"/>
      <c r="V49" s="158">
        <v>66</v>
      </c>
      <c r="W49" s="158">
        <v>52</v>
      </c>
      <c r="X49" s="139">
        <f t="shared" si="2"/>
        <v>118</v>
      </c>
      <c r="Y49" s="160">
        <v>54</v>
      </c>
      <c r="Z49" s="160">
        <v>42</v>
      </c>
      <c r="AA49" s="139">
        <f t="shared" si="3"/>
        <v>96</v>
      </c>
      <c r="AB49" s="160">
        <v>39</v>
      </c>
      <c r="AC49" s="160">
        <v>27</v>
      </c>
      <c r="AD49" s="139">
        <f t="shared" si="4"/>
        <v>66</v>
      </c>
      <c r="AE49" s="160"/>
      <c r="AF49" s="160"/>
      <c r="AG49" s="139"/>
      <c r="AH49" s="160"/>
      <c r="AI49" s="160"/>
      <c r="AJ49" s="139"/>
      <c r="AK49" s="160"/>
      <c r="AL49" s="160"/>
      <c r="AM49" s="139"/>
      <c r="AN49" s="160"/>
      <c r="AO49" s="160"/>
      <c r="AP49" s="139"/>
      <c r="AQ49" s="160">
        <v>38</v>
      </c>
      <c r="AR49" s="160">
        <v>38</v>
      </c>
      <c r="AS49" s="139">
        <f t="shared" si="5"/>
        <v>76</v>
      </c>
      <c r="AT49" s="160"/>
      <c r="AU49" s="160"/>
      <c r="AV49" s="139"/>
      <c r="AW49" s="160">
        <v>16</v>
      </c>
      <c r="AX49" s="160">
        <v>21</v>
      </c>
      <c r="AY49" s="139">
        <f t="shared" si="6"/>
        <v>37</v>
      </c>
      <c r="AZ49" s="158">
        <v>50</v>
      </c>
      <c r="BA49" s="158">
        <v>67</v>
      </c>
      <c r="BB49" s="139">
        <f t="shared" si="7"/>
        <v>117</v>
      </c>
      <c r="BC49" s="160">
        <v>32</v>
      </c>
      <c r="BD49" s="117">
        <f t="shared" si="8"/>
        <v>32</v>
      </c>
      <c r="BE49" s="163">
        <v>47</v>
      </c>
      <c r="BF49" s="117">
        <f t="shared" si="9"/>
        <v>707</v>
      </c>
      <c r="BG49" s="163" t="s">
        <v>699</v>
      </c>
      <c r="BH49" s="64"/>
    </row>
    <row r="50" spans="1:60" ht="174" customHeight="1">
      <c r="A50" s="48">
        <v>43</v>
      </c>
      <c r="B50" s="166">
        <v>700090105004</v>
      </c>
      <c r="C50" s="69">
        <v>700090100051</v>
      </c>
      <c r="D50" s="154" t="s">
        <v>544</v>
      </c>
      <c r="E50" s="72" t="s">
        <v>545</v>
      </c>
      <c r="F50" s="70"/>
      <c r="G50" s="158">
        <v>82</v>
      </c>
      <c r="H50" s="158">
        <v>62</v>
      </c>
      <c r="I50" s="139">
        <f t="shared" si="0"/>
        <v>144</v>
      </c>
      <c r="J50" s="158"/>
      <c r="K50" s="160"/>
      <c r="L50" s="139"/>
      <c r="M50" s="158">
        <v>93</v>
      </c>
      <c r="N50" s="158">
        <v>66</v>
      </c>
      <c r="O50" s="139">
        <f>SUM(M50:N50)</f>
        <v>159</v>
      </c>
      <c r="P50" s="158"/>
      <c r="Q50" s="158"/>
      <c r="R50" s="139"/>
      <c r="S50" s="158"/>
      <c r="T50" s="160"/>
      <c r="U50" s="139"/>
      <c r="V50" s="158">
        <v>86</v>
      </c>
      <c r="W50" s="158">
        <v>61</v>
      </c>
      <c r="X50" s="139">
        <f t="shared" si="2"/>
        <v>147</v>
      </c>
      <c r="Y50" s="160">
        <v>67</v>
      </c>
      <c r="Z50" s="160">
        <v>46</v>
      </c>
      <c r="AA50" s="139">
        <f t="shared" si="3"/>
        <v>113</v>
      </c>
      <c r="AB50" s="160">
        <v>52</v>
      </c>
      <c r="AC50" s="160">
        <v>30</v>
      </c>
      <c r="AD50" s="139">
        <f t="shared" si="4"/>
        <v>82</v>
      </c>
      <c r="AE50" s="160"/>
      <c r="AF50" s="160"/>
      <c r="AG50" s="139"/>
      <c r="AH50" s="160"/>
      <c r="AI50" s="160"/>
      <c r="AJ50" s="139"/>
      <c r="AK50" s="160"/>
      <c r="AL50" s="160"/>
      <c r="AM50" s="139"/>
      <c r="AN50" s="160"/>
      <c r="AO50" s="160"/>
      <c r="AP50" s="139"/>
      <c r="AQ50" s="160">
        <v>55</v>
      </c>
      <c r="AR50" s="160">
        <v>44</v>
      </c>
      <c r="AS50" s="139">
        <f t="shared" si="5"/>
        <v>99</v>
      </c>
      <c r="AT50" s="160"/>
      <c r="AU50" s="160"/>
      <c r="AV50" s="139"/>
      <c r="AW50" s="160">
        <v>17</v>
      </c>
      <c r="AX50" s="160">
        <v>24</v>
      </c>
      <c r="AY50" s="139">
        <f t="shared" si="6"/>
        <v>41</v>
      </c>
      <c r="AZ50" s="158">
        <v>60</v>
      </c>
      <c r="BA50" s="158">
        <v>62</v>
      </c>
      <c r="BB50" s="139">
        <f t="shared" si="7"/>
        <v>122</v>
      </c>
      <c r="BC50" s="160">
        <v>31</v>
      </c>
      <c r="BD50" s="117">
        <f t="shared" si="8"/>
        <v>31</v>
      </c>
      <c r="BE50" s="163">
        <v>49</v>
      </c>
      <c r="BF50" s="117">
        <f t="shared" si="9"/>
        <v>856</v>
      </c>
      <c r="BG50" s="163" t="s">
        <v>699</v>
      </c>
      <c r="BH50" s="64"/>
    </row>
    <row r="51" spans="1:60" ht="174" customHeight="1">
      <c r="A51" s="48">
        <v>44</v>
      </c>
      <c r="B51" s="166">
        <v>700090105005</v>
      </c>
      <c r="C51" s="69">
        <v>700090100052</v>
      </c>
      <c r="D51" s="154" t="s">
        <v>546</v>
      </c>
      <c r="E51" s="72" t="s">
        <v>547</v>
      </c>
      <c r="F51" s="70"/>
      <c r="G51" s="158">
        <v>69</v>
      </c>
      <c r="H51" s="158">
        <v>59</v>
      </c>
      <c r="I51" s="139">
        <f t="shared" si="0"/>
        <v>128</v>
      </c>
      <c r="J51" s="158">
        <v>87</v>
      </c>
      <c r="K51" s="160">
        <v>68</v>
      </c>
      <c r="L51" s="139">
        <f>SUM(J51:K51)</f>
        <v>155</v>
      </c>
      <c r="M51" s="158"/>
      <c r="N51" s="158"/>
      <c r="O51" s="139"/>
      <c r="P51" s="158"/>
      <c r="Q51" s="158"/>
      <c r="R51" s="139"/>
      <c r="S51" s="158"/>
      <c r="T51" s="160"/>
      <c r="U51" s="139"/>
      <c r="V51" s="158">
        <v>76</v>
      </c>
      <c r="W51" s="158">
        <v>63</v>
      </c>
      <c r="X51" s="139">
        <f t="shared" si="2"/>
        <v>139</v>
      </c>
      <c r="Y51" s="160">
        <v>56</v>
      </c>
      <c r="Z51" s="160">
        <v>52</v>
      </c>
      <c r="AA51" s="139">
        <f t="shared" si="3"/>
        <v>108</v>
      </c>
      <c r="AB51" s="160">
        <v>48</v>
      </c>
      <c r="AC51" s="160">
        <v>29</v>
      </c>
      <c r="AD51" s="139">
        <f t="shared" si="4"/>
        <v>77</v>
      </c>
      <c r="AE51" s="160"/>
      <c r="AF51" s="160"/>
      <c r="AG51" s="139"/>
      <c r="AH51" s="160"/>
      <c r="AI51" s="160"/>
      <c r="AJ51" s="139"/>
      <c r="AK51" s="160"/>
      <c r="AL51" s="160"/>
      <c r="AM51" s="139"/>
      <c r="AN51" s="160"/>
      <c r="AO51" s="160"/>
      <c r="AP51" s="139"/>
      <c r="AQ51" s="160">
        <v>64</v>
      </c>
      <c r="AR51" s="160">
        <v>46</v>
      </c>
      <c r="AS51" s="139">
        <f t="shared" si="5"/>
        <v>110</v>
      </c>
      <c r="AT51" s="160"/>
      <c r="AU51" s="160"/>
      <c r="AV51" s="139"/>
      <c r="AW51" s="160">
        <v>18</v>
      </c>
      <c r="AX51" s="160">
        <v>19</v>
      </c>
      <c r="AY51" s="139">
        <f t="shared" si="6"/>
        <v>37</v>
      </c>
      <c r="AZ51" s="158">
        <v>52</v>
      </c>
      <c r="BA51" s="158">
        <v>66</v>
      </c>
      <c r="BB51" s="139">
        <f t="shared" si="7"/>
        <v>118</v>
      </c>
      <c r="BC51" s="160">
        <v>30</v>
      </c>
      <c r="BD51" s="117">
        <f t="shared" si="8"/>
        <v>30</v>
      </c>
      <c r="BE51" s="163">
        <v>48</v>
      </c>
      <c r="BF51" s="117">
        <f t="shared" si="9"/>
        <v>825</v>
      </c>
      <c r="BG51" s="163" t="s">
        <v>699</v>
      </c>
      <c r="BH51" s="64"/>
    </row>
    <row r="52" spans="1:60" ht="174" customHeight="1">
      <c r="A52" s="48">
        <v>45</v>
      </c>
      <c r="B52" s="166">
        <v>700090105006</v>
      </c>
      <c r="C52" s="69">
        <v>700090100053</v>
      </c>
      <c r="D52" s="154" t="s">
        <v>548</v>
      </c>
      <c r="E52" s="72" t="s">
        <v>549</v>
      </c>
      <c r="F52" s="70"/>
      <c r="G52" s="158">
        <v>48</v>
      </c>
      <c r="H52" s="158">
        <v>62</v>
      </c>
      <c r="I52" s="139">
        <f t="shared" si="0"/>
        <v>110</v>
      </c>
      <c r="J52" s="158">
        <v>53</v>
      </c>
      <c r="K52" s="160">
        <v>62</v>
      </c>
      <c r="L52" s="139">
        <f>SUM(J52:K52)</f>
        <v>115</v>
      </c>
      <c r="M52" s="158"/>
      <c r="N52" s="158"/>
      <c r="O52" s="139"/>
      <c r="P52" s="158"/>
      <c r="Q52" s="158"/>
      <c r="R52" s="139"/>
      <c r="S52" s="158"/>
      <c r="T52" s="160"/>
      <c r="U52" s="139"/>
      <c r="V52" s="158">
        <v>60</v>
      </c>
      <c r="W52" s="158">
        <v>59</v>
      </c>
      <c r="X52" s="139">
        <f t="shared" si="2"/>
        <v>119</v>
      </c>
      <c r="Y52" s="160">
        <v>51</v>
      </c>
      <c r="Z52" s="160">
        <v>46</v>
      </c>
      <c r="AA52" s="139">
        <f t="shared" si="3"/>
        <v>97</v>
      </c>
      <c r="AB52" s="160">
        <v>37</v>
      </c>
      <c r="AC52" s="160">
        <v>26</v>
      </c>
      <c r="AD52" s="139">
        <f t="shared" si="4"/>
        <v>63</v>
      </c>
      <c r="AE52" s="160"/>
      <c r="AF52" s="160"/>
      <c r="AG52" s="139"/>
      <c r="AH52" s="160"/>
      <c r="AI52" s="160"/>
      <c r="AJ52" s="139"/>
      <c r="AK52" s="160"/>
      <c r="AL52" s="160"/>
      <c r="AM52" s="139"/>
      <c r="AN52" s="160"/>
      <c r="AO52" s="160"/>
      <c r="AP52" s="139"/>
      <c r="AQ52" s="160">
        <v>41</v>
      </c>
      <c r="AR52" s="160">
        <v>46</v>
      </c>
      <c r="AS52" s="139">
        <f t="shared" si="5"/>
        <v>87</v>
      </c>
      <c r="AT52" s="160"/>
      <c r="AU52" s="160"/>
      <c r="AV52" s="139"/>
      <c r="AW52" s="160">
        <v>21</v>
      </c>
      <c r="AX52" s="160">
        <v>21</v>
      </c>
      <c r="AY52" s="139">
        <f t="shared" si="6"/>
        <v>42</v>
      </c>
      <c r="AZ52" s="158">
        <v>55</v>
      </c>
      <c r="BA52" s="158">
        <v>66</v>
      </c>
      <c r="BB52" s="139">
        <f t="shared" si="7"/>
        <v>121</v>
      </c>
      <c r="BC52" s="160">
        <v>34</v>
      </c>
      <c r="BD52" s="117">
        <f t="shared" si="8"/>
        <v>34</v>
      </c>
      <c r="BE52" s="163">
        <v>47</v>
      </c>
      <c r="BF52" s="117">
        <f t="shared" si="9"/>
        <v>725</v>
      </c>
      <c r="BG52" s="163" t="s">
        <v>699</v>
      </c>
      <c r="BH52" s="64"/>
    </row>
    <row r="53" spans="1:60" ht="174" customHeight="1">
      <c r="A53" s="48">
        <v>46</v>
      </c>
      <c r="B53" s="166">
        <v>700090105009</v>
      </c>
      <c r="C53" s="69">
        <v>700090100056</v>
      </c>
      <c r="D53" s="154" t="s">
        <v>550</v>
      </c>
      <c r="E53" s="72" t="s">
        <v>652</v>
      </c>
      <c r="F53" s="70"/>
      <c r="G53" s="158">
        <v>85</v>
      </c>
      <c r="H53" s="158">
        <v>69</v>
      </c>
      <c r="I53" s="139">
        <f t="shared" si="0"/>
        <v>154</v>
      </c>
      <c r="J53" s="158">
        <v>64</v>
      </c>
      <c r="K53" s="160">
        <v>77</v>
      </c>
      <c r="L53" s="139">
        <f>SUM(J53:K53)</f>
        <v>141</v>
      </c>
      <c r="M53" s="158"/>
      <c r="N53" s="158"/>
      <c r="O53" s="139"/>
      <c r="P53" s="158"/>
      <c r="Q53" s="158"/>
      <c r="R53" s="139"/>
      <c r="S53" s="158"/>
      <c r="T53" s="160"/>
      <c r="U53" s="139"/>
      <c r="V53" s="158">
        <v>74</v>
      </c>
      <c r="W53" s="158">
        <v>71</v>
      </c>
      <c r="X53" s="139">
        <f t="shared" si="2"/>
        <v>145</v>
      </c>
      <c r="Y53" s="160">
        <v>67</v>
      </c>
      <c r="Z53" s="160">
        <v>51</v>
      </c>
      <c r="AA53" s="139">
        <f t="shared" si="3"/>
        <v>118</v>
      </c>
      <c r="AB53" s="160">
        <v>52</v>
      </c>
      <c r="AC53" s="160">
        <v>24</v>
      </c>
      <c r="AD53" s="139">
        <f t="shared" si="4"/>
        <v>76</v>
      </c>
      <c r="AE53" s="160"/>
      <c r="AF53" s="160"/>
      <c r="AG53" s="139"/>
      <c r="AH53" s="160"/>
      <c r="AI53" s="160"/>
      <c r="AJ53" s="139"/>
      <c r="AK53" s="160"/>
      <c r="AL53" s="160"/>
      <c r="AM53" s="139"/>
      <c r="AN53" s="160"/>
      <c r="AO53" s="160"/>
      <c r="AP53" s="139"/>
      <c r="AQ53" s="160">
        <v>64</v>
      </c>
      <c r="AR53" s="160">
        <v>44</v>
      </c>
      <c r="AS53" s="139">
        <f t="shared" si="5"/>
        <v>108</v>
      </c>
      <c r="AT53" s="160"/>
      <c r="AU53" s="160"/>
      <c r="AV53" s="139"/>
      <c r="AW53" s="160">
        <v>23</v>
      </c>
      <c r="AX53" s="160">
        <v>21</v>
      </c>
      <c r="AY53" s="139">
        <f t="shared" si="6"/>
        <v>44</v>
      </c>
      <c r="AZ53" s="158">
        <v>54</v>
      </c>
      <c r="BA53" s="158">
        <v>70</v>
      </c>
      <c r="BB53" s="139">
        <f t="shared" si="7"/>
        <v>124</v>
      </c>
      <c r="BC53" s="160">
        <v>33</v>
      </c>
      <c r="BD53" s="117">
        <f t="shared" si="8"/>
        <v>33</v>
      </c>
      <c r="BE53" s="163">
        <v>48</v>
      </c>
      <c r="BF53" s="117">
        <f t="shared" si="9"/>
        <v>867</v>
      </c>
      <c r="BG53" s="163" t="s">
        <v>699</v>
      </c>
      <c r="BH53" s="64"/>
    </row>
    <row r="54" spans="1:60" ht="174" customHeight="1">
      <c r="A54" s="48">
        <v>47</v>
      </c>
      <c r="B54" s="166">
        <v>700090105010</v>
      </c>
      <c r="C54" s="69">
        <v>700090100057</v>
      </c>
      <c r="D54" s="154" t="s">
        <v>551</v>
      </c>
      <c r="E54" s="72" t="s">
        <v>552</v>
      </c>
      <c r="F54" s="70"/>
      <c r="G54" s="158">
        <v>76</v>
      </c>
      <c r="H54" s="158">
        <v>60</v>
      </c>
      <c r="I54" s="139">
        <f t="shared" si="0"/>
        <v>136</v>
      </c>
      <c r="J54" s="158">
        <v>50</v>
      </c>
      <c r="K54" s="160">
        <v>67</v>
      </c>
      <c r="L54" s="139">
        <f>SUM(J54:K54)</f>
        <v>117</v>
      </c>
      <c r="M54" s="158"/>
      <c r="N54" s="158"/>
      <c r="O54" s="139"/>
      <c r="P54" s="158"/>
      <c r="Q54" s="158"/>
      <c r="R54" s="139"/>
      <c r="S54" s="158"/>
      <c r="T54" s="160"/>
      <c r="U54" s="139"/>
      <c r="V54" s="158">
        <v>84</v>
      </c>
      <c r="W54" s="158">
        <v>71</v>
      </c>
      <c r="X54" s="139">
        <f t="shared" si="2"/>
        <v>155</v>
      </c>
      <c r="Y54" s="160">
        <v>55</v>
      </c>
      <c r="Z54" s="160">
        <v>46</v>
      </c>
      <c r="AA54" s="139">
        <f t="shared" si="3"/>
        <v>101</v>
      </c>
      <c r="AB54" s="160">
        <v>36</v>
      </c>
      <c r="AC54" s="160">
        <v>32</v>
      </c>
      <c r="AD54" s="139">
        <f t="shared" si="4"/>
        <v>68</v>
      </c>
      <c r="AE54" s="160"/>
      <c r="AF54" s="160"/>
      <c r="AG54" s="139"/>
      <c r="AH54" s="160"/>
      <c r="AI54" s="160"/>
      <c r="AJ54" s="139"/>
      <c r="AK54" s="160"/>
      <c r="AL54" s="160"/>
      <c r="AM54" s="139"/>
      <c r="AN54" s="160"/>
      <c r="AO54" s="160"/>
      <c r="AP54" s="139"/>
      <c r="AQ54" s="160">
        <v>47</v>
      </c>
      <c r="AR54" s="160">
        <v>42</v>
      </c>
      <c r="AS54" s="139">
        <f t="shared" si="5"/>
        <v>89</v>
      </c>
      <c r="AT54" s="160"/>
      <c r="AU54" s="160"/>
      <c r="AV54" s="139"/>
      <c r="AW54" s="160">
        <v>20</v>
      </c>
      <c r="AX54" s="160">
        <v>21</v>
      </c>
      <c r="AY54" s="139">
        <f t="shared" si="6"/>
        <v>41</v>
      </c>
      <c r="AZ54" s="158">
        <v>56</v>
      </c>
      <c r="BA54" s="158">
        <v>65</v>
      </c>
      <c r="BB54" s="139">
        <f t="shared" si="7"/>
        <v>121</v>
      </c>
      <c r="BC54" s="160">
        <v>34</v>
      </c>
      <c r="BD54" s="117">
        <f t="shared" si="8"/>
        <v>34</v>
      </c>
      <c r="BE54" s="163">
        <v>47</v>
      </c>
      <c r="BF54" s="117">
        <f t="shared" si="9"/>
        <v>794</v>
      </c>
      <c r="BG54" s="163" t="s">
        <v>699</v>
      </c>
      <c r="BH54" s="64"/>
    </row>
    <row r="55" spans="1:60" ht="174" customHeight="1">
      <c r="A55" s="48">
        <v>48</v>
      </c>
      <c r="B55" s="166">
        <v>700090105011</v>
      </c>
      <c r="C55" s="69">
        <v>700090100058</v>
      </c>
      <c r="D55" s="154" t="s">
        <v>553</v>
      </c>
      <c r="E55" s="72" t="s">
        <v>554</v>
      </c>
      <c r="F55" s="70"/>
      <c r="G55" s="158">
        <v>81</v>
      </c>
      <c r="H55" s="158">
        <v>58</v>
      </c>
      <c r="I55" s="139">
        <f t="shared" si="0"/>
        <v>139</v>
      </c>
      <c r="J55" s="158"/>
      <c r="K55" s="160"/>
      <c r="L55" s="139"/>
      <c r="M55" s="158">
        <v>94</v>
      </c>
      <c r="N55" s="158">
        <v>63</v>
      </c>
      <c r="O55" s="139">
        <f>SUM(M55:N55)</f>
        <v>157</v>
      </c>
      <c r="P55" s="158"/>
      <c r="Q55" s="158"/>
      <c r="R55" s="139"/>
      <c r="S55" s="158"/>
      <c r="T55" s="160"/>
      <c r="U55" s="139"/>
      <c r="V55" s="158">
        <v>90</v>
      </c>
      <c r="W55" s="158">
        <v>65</v>
      </c>
      <c r="X55" s="139">
        <f t="shared" si="2"/>
        <v>155</v>
      </c>
      <c r="Y55" s="160">
        <v>67</v>
      </c>
      <c r="Z55" s="160">
        <v>53</v>
      </c>
      <c r="AA55" s="139">
        <f t="shared" si="3"/>
        <v>120</v>
      </c>
      <c r="AB55" s="160">
        <v>45</v>
      </c>
      <c r="AC55" s="160">
        <v>30</v>
      </c>
      <c r="AD55" s="139">
        <f t="shared" si="4"/>
        <v>75</v>
      </c>
      <c r="AE55" s="160"/>
      <c r="AF55" s="160"/>
      <c r="AG55" s="139"/>
      <c r="AH55" s="160"/>
      <c r="AI55" s="160"/>
      <c r="AJ55" s="139"/>
      <c r="AK55" s="160"/>
      <c r="AL55" s="160"/>
      <c r="AM55" s="139"/>
      <c r="AN55" s="160"/>
      <c r="AO55" s="160"/>
      <c r="AP55" s="139"/>
      <c r="AQ55" s="160">
        <v>68</v>
      </c>
      <c r="AR55" s="160">
        <v>47</v>
      </c>
      <c r="AS55" s="139">
        <f t="shared" si="5"/>
        <v>115</v>
      </c>
      <c r="AT55" s="160"/>
      <c r="AU55" s="160"/>
      <c r="AV55" s="139"/>
      <c r="AW55" s="160">
        <v>17</v>
      </c>
      <c r="AX55" s="160">
        <v>21</v>
      </c>
      <c r="AY55" s="139">
        <f t="shared" si="6"/>
        <v>38</v>
      </c>
      <c r="AZ55" s="158">
        <v>55</v>
      </c>
      <c r="BA55" s="158">
        <v>70</v>
      </c>
      <c r="BB55" s="139">
        <f t="shared" si="7"/>
        <v>125</v>
      </c>
      <c r="BC55" s="160">
        <v>31</v>
      </c>
      <c r="BD55" s="117">
        <f t="shared" si="8"/>
        <v>31</v>
      </c>
      <c r="BE55" s="163">
        <v>49</v>
      </c>
      <c r="BF55" s="117">
        <f t="shared" si="9"/>
        <v>880</v>
      </c>
      <c r="BG55" s="163" t="s">
        <v>699</v>
      </c>
      <c r="BH55" s="64"/>
    </row>
    <row r="56" spans="1:60" ht="174" customHeight="1">
      <c r="A56" s="48">
        <v>49</v>
      </c>
      <c r="B56" s="166">
        <v>700090105012</v>
      </c>
      <c r="C56" s="69">
        <v>700090100059</v>
      </c>
      <c r="D56" s="154" t="s">
        <v>555</v>
      </c>
      <c r="E56" s="72" t="s">
        <v>556</v>
      </c>
      <c r="F56" s="70"/>
      <c r="G56" s="158">
        <v>89</v>
      </c>
      <c r="H56" s="158">
        <v>68</v>
      </c>
      <c r="I56" s="139">
        <f t="shared" si="0"/>
        <v>157</v>
      </c>
      <c r="J56" s="158">
        <v>70</v>
      </c>
      <c r="K56" s="160">
        <v>67</v>
      </c>
      <c r="L56" s="139">
        <f>SUM(J56:K56)</f>
        <v>137</v>
      </c>
      <c r="M56" s="158"/>
      <c r="N56" s="158"/>
      <c r="O56" s="139"/>
      <c r="P56" s="158"/>
      <c r="Q56" s="158"/>
      <c r="R56" s="139"/>
      <c r="S56" s="158">
        <v>93</v>
      </c>
      <c r="T56" s="160">
        <v>69</v>
      </c>
      <c r="U56" s="139">
        <f>SUM(S56:T56)</f>
        <v>162</v>
      </c>
      <c r="V56" s="158"/>
      <c r="W56" s="158"/>
      <c r="X56" s="139"/>
      <c r="Y56" s="160">
        <v>49</v>
      </c>
      <c r="Z56" s="160">
        <v>46</v>
      </c>
      <c r="AA56" s="139">
        <f t="shared" si="3"/>
        <v>95</v>
      </c>
      <c r="AB56" s="160">
        <v>32</v>
      </c>
      <c r="AC56" s="160">
        <v>26</v>
      </c>
      <c r="AD56" s="139">
        <f t="shared" si="4"/>
        <v>58</v>
      </c>
      <c r="AE56" s="160"/>
      <c r="AF56" s="160"/>
      <c r="AG56" s="139"/>
      <c r="AH56" s="160"/>
      <c r="AI56" s="160"/>
      <c r="AJ56" s="139"/>
      <c r="AK56" s="160">
        <v>60</v>
      </c>
      <c r="AL56" s="160">
        <v>41</v>
      </c>
      <c r="AM56" s="139">
        <f>SUM(AK56:AL56)</f>
        <v>101</v>
      </c>
      <c r="AN56" s="160"/>
      <c r="AO56" s="160"/>
      <c r="AP56" s="139"/>
      <c r="AQ56" s="160"/>
      <c r="AR56" s="160"/>
      <c r="AS56" s="139"/>
      <c r="AT56" s="160"/>
      <c r="AU56" s="160"/>
      <c r="AV56" s="139"/>
      <c r="AW56" s="160">
        <v>21</v>
      </c>
      <c r="AX56" s="160">
        <v>23</v>
      </c>
      <c r="AY56" s="139">
        <f t="shared" si="6"/>
        <v>44</v>
      </c>
      <c r="AZ56" s="158">
        <v>62</v>
      </c>
      <c r="BA56" s="158">
        <v>68</v>
      </c>
      <c r="BB56" s="139">
        <f t="shared" si="7"/>
        <v>130</v>
      </c>
      <c r="BC56" s="160">
        <v>34</v>
      </c>
      <c r="BD56" s="117">
        <f t="shared" si="8"/>
        <v>34</v>
      </c>
      <c r="BE56" s="163">
        <v>48</v>
      </c>
      <c r="BF56" s="117">
        <f t="shared" si="9"/>
        <v>860</v>
      </c>
      <c r="BG56" s="163" t="s">
        <v>699</v>
      </c>
      <c r="BH56" s="64"/>
    </row>
    <row r="57" spans="1:60" ht="174" customHeight="1">
      <c r="A57" s="48">
        <v>50</v>
      </c>
      <c r="B57" s="166">
        <v>700090105013</v>
      </c>
      <c r="C57" s="69">
        <v>700090100060</v>
      </c>
      <c r="D57" s="154" t="s">
        <v>557</v>
      </c>
      <c r="E57" s="72" t="s">
        <v>558</v>
      </c>
      <c r="F57" s="49"/>
      <c r="G57" s="158">
        <v>56</v>
      </c>
      <c r="H57" s="158">
        <v>56</v>
      </c>
      <c r="I57" s="139">
        <f t="shared" si="0"/>
        <v>112</v>
      </c>
      <c r="J57" s="158">
        <v>61</v>
      </c>
      <c r="K57" s="160">
        <v>69</v>
      </c>
      <c r="L57" s="139">
        <f>SUM(J57:K57)</f>
        <v>130</v>
      </c>
      <c r="M57" s="158"/>
      <c r="N57" s="158"/>
      <c r="O57" s="139"/>
      <c r="P57" s="158"/>
      <c r="Q57" s="158"/>
      <c r="R57" s="139"/>
      <c r="S57" s="158">
        <v>83</v>
      </c>
      <c r="T57" s="160">
        <v>67</v>
      </c>
      <c r="U57" s="139">
        <f>SUM(S57:T57)</f>
        <v>150</v>
      </c>
      <c r="V57" s="158"/>
      <c r="W57" s="158"/>
      <c r="X57" s="139"/>
      <c r="Y57" s="160">
        <v>59</v>
      </c>
      <c r="Z57" s="160">
        <v>42</v>
      </c>
      <c r="AA57" s="139">
        <f t="shared" si="3"/>
        <v>101</v>
      </c>
      <c r="AB57" s="160">
        <v>31</v>
      </c>
      <c r="AC57" s="160">
        <v>26</v>
      </c>
      <c r="AD57" s="139">
        <f t="shared" si="4"/>
        <v>57</v>
      </c>
      <c r="AE57" s="160"/>
      <c r="AF57" s="160"/>
      <c r="AG57" s="139"/>
      <c r="AH57" s="160"/>
      <c r="AI57" s="160"/>
      <c r="AJ57" s="139"/>
      <c r="AK57" s="160"/>
      <c r="AL57" s="160"/>
      <c r="AM57" s="139"/>
      <c r="AN57" s="160"/>
      <c r="AO57" s="160"/>
      <c r="AP57" s="139"/>
      <c r="AQ57" s="160">
        <v>50</v>
      </c>
      <c r="AR57" s="160">
        <v>35</v>
      </c>
      <c r="AS57" s="139">
        <f t="shared" si="5"/>
        <v>85</v>
      </c>
      <c r="AT57" s="160"/>
      <c r="AU57" s="160"/>
      <c r="AV57" s="139"/>
      <c r="AW57" s="160">
        <v>20</v>
      </c>
      <c r="AX57" s="160">
        <v>23</v>
      </c>
      <c r="AY57" s="139">
        <f t="shared" si="6"/>
        <v>43</v>
      </c>
      <c r="AZ57" s="158">
        <v>58</v>
      </c>
      <c r="BA57" s="158">
        <v>63</v>
      </c>
      <c r="BB57" s="139">
        <f t="shared" si="7"/>
        <v>121</v>
      </c>
      <c r="BC57" s="160">
        <v>35</v>
      </c>
      <c r="BD57" s="117">
        <f t="shared" si="8"/>
        <v>35</v>
      </c>
      <c r="BE57" s="163">
        <v>47</v>
      </c>
      <c r="BF57" s="117">
        <f t="shared" si="9"/>
        <v>777</v>
      </c>
      <c r="BG57" s="163" t="s">
        <v>699</v>
      </c>
      <c r="BH57" s="64"/>
    </row>
    <row r="58" spans="1:60" ht="174" customHeight="1">
      <c r="A58" s="48">
        <v>51</v>
      </c>
      <c r="B58" s="166">
        <v>700090105015</v>
      </c>
      <c r="C58" s="69">
        <v>700090100062</v>
      </c>
      <c r="D58" s="154" t="s">
        <v>559</v>
      </c>
      <c r="E58" s="72" t="s">
        <v>560</v>
      </c>
      <c r="F58" s="51"/>
      <c r="G58" s="158">
        <v>71</v>
      </c>
      <c r="H58" s="158">
        <v>58</v>
      </c>
      <c r="I58" s="139">
        <f t="shared" si="0"/>
        <v>129</v>
      </c>
      <c r="J58" s="158">
        <v>49</v>
      </c>
      <c r="K58" s="160">
        <v>67</v>
      </c>
      <c r="L58" s="139">
        <f>SUM(J58:K58)</f>
        <v>116</v>
      </c>
      <c r="M58" s="158"/>
      <c r="N58" s="158"/>
      <c r="O58" s="139"/>
      <c r="P58" s="158"/>
      <c r="Q58" s="158"/>
      <c r="R58" s="139"/>
      <c r="S58" s="158"/>
      <c r="T58" s="160"/>
      <c r="U58" s="139"/>
      <c r="V58" s="158">
        <v>70</v>
      </c>
      <c r="W58" s="158">
        <v>55</v>
      </c>
      <c r="X58" s="139">
        <f t="shared" si="2"/>
        <v>125</v>
      </c>
      <c r="Y58" s="160">
        <v>66</v>
      </c>
      <c r="Z58" s="160">
        <v>54</v>
      </c>
      <c r="AA58" s="139">
        <f t="shared" si="3"/>
        <v>120</v>
      </c>
      <c r="AB58" s="160">
        <v>42</v>
      </c>
      <c r="AC58" s="160">
        <v>28</v>
      </c>
      <c r="AD58" s="139">
        <f t="shared" si="4"/>
        <v>70</v>
      </c>
      <c r="AE58" s="160"/>
      <c r="AF58" s="160"/>
      <c r="AG58" s="139"/>
      <c r="AH58" s="160"/>
      <c r="AI58" s="160"/>
      <c r="AJ58" s="139"/>
      <c r="AK58" s="160"/>
      <c r="AL58" s="160"/>
      <c r="AM58" s="139"/>
      <c r="AN58" s="160"/>
      <c r="AO58" s="160"/>
      <c r="AP58" s="139"/>
      <c r="AQ58" s="160">
        <v>39</v>
      </c>
      <c r="AR58" s="160">
        <v>38</v>
      </c>
      <c r="AS58" s="139">
        <f t="shared" si="5"/>
        <v>77</v>
      </c>
      <c r="AT58" s="160"/>
      <c r="AU58" s="160"/>
      <c r="AV58" s="139"/>
      <c r="AW58" s="160">
        <v>19</v>
      </c>
      <c r="AX58" s="160">
        <v>21</v>
      </c>
      <c r="AY58" s="139">
        <f t="shared" si="6"/>
        <v>40</v>
      </c>
      <c r="AZ58" s="162">
        <v>50</v>
      </c>
      <c r="BA58" s="158">
        <v>67</v>
      </c>
      <c r="BB58" s="139">
        <f t="shared" si="7"/>
        <v>117</v>
      </c>
      <c r="BC58" s="160">
        <v>30</v>
      </c>
      <c r="BD58" s="117">
        <f t="shared" si="8"/>
        <v>30</v>
      </c>
      <c r="BE58" s="163">
        <v>47</v>
      </c>
      <c r="BF58" s="117">
        <f t="shared" si="9"/>
        <v>754</v>
      </c>
      <c r="BG58" s="163" t="s">
        <v>699</v>
      </c>
      <c r="BH58" s="64"/>
    </row>
    <row r="59" spans="1:60" ht="174" customHeight="1">
      <c r="A59" s="48">
        <v>52</v>
      </c>
      <c r="B59" s="166">
        <v>700090105016</v>
      </c>
      <c r="C59" s="69">
        <v>700090100063</v>
      </c>
      <c r="D59" s="154" t="s">
        <v>561</v>
      </c>
      <c r="E59" s="72" t="s">
        <v>562</v>
      </c>
      <c r="F59" s="49"/>
      <c r="G59" s="162">
        <v>69</v>
      </c>
      <c r="H59" s="158">
        <v>64</v>
      </c>
      <c r="I59" s="139">
        <f t="shared" si="0"/>
        <v>133</v>
      </c>
      <c r="J59" s="162">
        <v>48</v>
      </c>
      <c r="K59" s="160">
        <v>73</v>
      </c>
      <c r="L59" s="139">
        <f>SUM(J59:K59)</f>
        <v>121</v>
      </c>
      <c r="M59" s="162"/>
      <c r="N59" s="158"/>
      <c r="O59" s="139"/>
      <c r="P59" s="162"/>
      <c r="Q59" s="158"/>
      <c r="R59" s="139"/>
      <c r="S59" s="162"/>
      <c r="T59" s="160"/>
      <c r="U59" s="139"/>
      <c r="V59" s="162">
        <v>90</v>
      </c>
      <c r="W59" s="158">
        <v>66</v>
      </c>
      <c r="X59" s="139">
        <f t="shared" si="2"/>
        <v>156</v>
      </c>
      <c r="Y59" s="160">
        <v>70</v>
      </c>
      <c r="Z59" s="160">
        <v>51</v>
      </c>
      <c r="AA59" s="139">
        <f t="shared" si="3"/>
        <v>121</v>
      </c>
      <c r="AB59" s="160">
        <v>47</v>
      </c>
      <c r="AC59" s="160">
        <v>27</v>
      </c>
      <c r="AD59" s="139">
        <f t="shared" si="4"/>
        <v>74</v>
      </c>
      <c r="AE59" s="160"/>
      <c r="AF59" s="160"/>
      <c r="AG59" s="139"/>
      <c r="AH59" s="160"/>
      <c r="AI59" s="160"/>
      <c r="AJ59" s="139"/>
      <c r="AK59" s="160"/>
      <c r="AL59" s="160"/>
      <c r="AM59" s="139"/>
      <c r="AN59" s="160"/>
      <c r="AO59" s="160"/>
      <c r="AP59" s="139"/>
      <c r="AQ59" s="160">
        <v>57</v>
      </c>
      <c r="AR59" s="160">
        <v>45</v>
      </c>
      <c r="AS59" s="139">
        <f t="shared" si="5"/>
        <v>102</v>
      </c>
      <c r="AT59" s="160"/>
      <c r="AU59" s="160"/>
      <c r="AV59" s="139"/>
      <c r="AW59" s="160">
        <v>20</v>
      </c>
      <c r="AX59" s="160">
        <v>22</v>
      </c>
      <c r="AY59" s="139">
        <f t="shared" si="6"/>
        <v>42</v>
      </c>
      <c r="AZ59" s="162">
        <v>56</v>
      </c>
      <c r="BA59" s="158">
        <v>68</v>
      </c>
      <c r="BB59" s="139">
        <f t="shared" si="7"/>
        <v>124</v>
      </c>
      <c r="BC59" s="160">
        <v>31</v>
      </c>
      <c r="BD59" s="117">
        <f t="shared" si="8"/>
        <v>31</v>
      </c>
      <c r="BE59" s="163">
        <v>49</v>
      </c>
      <c r="BF59" s="117">
        <f t="shared" si="9"/>
        <v>830</v>
      </c>
      <c r="BG59" s="163" t="s">
        <v>699</v>
      </c>
      <c r="BH59" s="64"/>
    </row>
    <row r="60" spans="1:60" ht="174" customHeight="1">
      <c r="A60" s="48">
        <v>53</v>
      </c>
      <c r="B60" s="166">
        <v>700090105017</v>
      </c>
      <c r="C60" s="69">
        <v>700090100064</v>
      </c>
      <c r="D60" s="154" t="s">
        <v>563</v>
      </c>
      <c r="E60" s="72" t="s">
        <v>564</v>
      </c>
      <c r="F60" s="73"/>
      <c r="G60" s="162">
        <v>59</v>
      </c>
      <c r="H60" s="161">
        <v>54</v>
      </c>
      <c r="I60" s="139">
        <f t="shared" si="0"/>
        <v>113</v>
      </c>
      <c r="J60" s="162">
        <v>50</v>
      </c>
      <c r="K60" s="160">
        <v>73</v>
      </c>
      <c r="L60" s="139">
        <f>SUM(J60:K60)</f>
        <v>123</v>
      </c>
      <c r="M60" s="162"/>
      <c r="N60" s="161"/>
      <c r="O60" s="139"/>
      <c r="P60" s="162"/>
      <c r="Q60" s="161"/>
      <c r="R60" s="139"/>
      <c r="S60" s="162"/>
      <c r="T60" s="160"/>
      <c r="U60" s="139"/>
      <c r="V60" s="162">
        <v>56</v>
      </c>
      <c r="W60" s="162">
        <v>56</v>
      </c>
      <c r="X60" s="139">
        <f t="shared" si="2"/>
        <v>112</v>
      </c>
      <c r="Y60" s="160">
        <v>47</v>
      </c>
      <c r="Z60" s="160">
        <v>49</v>
      </c>
      <c r="AA60" s="139">
        <f t="shared" si="3"/>
        <v>96</v>
      </c>
      <c r="AB60" s="160">
        <v>42</v>
      </c>
      <c r="AC60" s="160">
        <v>27</v>
      </c>
      <c r="AD60" s="139">
        <f t="shared" si="4"/>
        <v>69</v>
      </c>
      <c r="AE60" s="160"/>
      <c r="AF60" s="160"/>
      <c r="AG60" s="139"/>
      <c r="AH60" s="160"/>
      <c r="AI60" s="160"/>
      <c r="AJ60" s="139"/>
      <c r="AK60" s="160"/>
      <c r="AL60" s="160"/>
      <c r="AM60" s="139"/>
      <c r="AN60" s="160"/>
      <c r="AO60" s="160"/>
      <c r="AP60" s="139"/>
      <c r="AQ60" s="160"/>
      <c r="AR60" s="160"/>
      <c r="AS60" s="139"/>
      <c r="AT60" s="160">
        <v>63</v>
      </c>
      <c r="AU60" s="160">
        <v>50</v>
      </c>
      <c r="AV60" s="139">
        <f>SUM(AT60:AU60)</f>
        <v>113</v>
      </c>
      <c r="AW60" s="160">
        <v>18</v>
      </c>
      <c r="AX60" s="160">
        <v>20</v>
      </c>
      <c r="AY60" s="139">
        <f t="shared" si="6"/>
        <v>38</v>
      </c>
      <c r="AZ60" s="162">
        <v>63</v>
      </c>
      <c r="BA60" s="162">
        <v>66</v>
      </c>
      <c r="BB60" s="139">
        <f t="shared" si="7"/>
        <v>129</v>
      </c>
      <c r="BC60" s="160">
        <v>34</v>
      </c>
      <c r="BD60" s="117">
        <f t="shared" si="8"/>
        <v>34</v>
      </c>
      <c r="BE60" s="163">
        <v>48</v>
      </c>
      <c r="BF60" s="117">
        <f t="shared" si="9"/>
        <v>758</v>
      </c>
      <c r="BG60" s="163" t="s">
        <v>699</v>
      </c>
      <c r="BH60" s="64"/>
    </row>
    <row r="61" spans="1:60" ht="174" customHeight="1">
      <c r="A61" s="48">
        <v>54</v>
      </c>
      <c r="B61" s="166">
        <v>700090105018</v>
      </c>
      <c r="C61" s="69">
        <v>700090100065</v>
      </c>
      <c r="D61" s="154" t="s">
        <v>565</v>
      </c>
      <c r="E61" s="72" t="s">
        <v>566</v>
      </c>
      <c r="F61" s="51"/>
      <c r="G61" s="162">
        <v>100</v>
      </c>
      <c r="H61" s="162">
        <v>60</v>
      </c>
      <c r="I61" s="139">
        <f t="shared" si="0"/>
        <v>160</v>
      </c>
      <c r="J61" s="162"/>
      <c r="K61" s="160"/>
      <c r="L61" s="139"/>
      <c r="M61" s="162"/>
      <c r="N61" s="162"/>
      <c r="O61" s="139"/>
      <c r="P61" s="162">
        <v>85</v>
      </c>
      <c r="Q61" s="162">
        <v>51</v>
      </c>
      <c r="R61" s="139">
        <f t="shared" si="1"/>
        <v>136</v>
      </c>
      <c r="S61" s="162">
        <v>88</v>
      </c>
      <c r="T61" s="160">
        <v>61</v>
      </c>
      <c r="U61" s="139">
        <f>SUM(S61:T61)</f>
        <v>149</v>
      </c>
      <c r="V61" s="162"/>
      <c r="W61" s="162"/>
      <c r="X61" s="139"/>
      <c r="Y61" s="160">
        <v>77</v>
      </c>
      <c r="Z61" s="160">
        <v>51</v>
      </c>
      <c r="AA61" s="139">
        <f t="shared" si="3"/>
        <v>128</v>
      </c>
      <c r="AB61" s="160">
        <v>42</v>
      </c>
      <c r="AC61" s="160">
        <v>30</v>
      </c>
      <c r="AD61" s="139">
        <f t="shared" si="4"/>
        <v>72</v>
      </c>
      <c r="AE61" s="160"/>
      <c r="AF61" s="160"/>
      <c r="AG61" s="139"/>
      <c r="AH61" s="160"/>
      <c r="AI61" s="160"/>
      <c r="AJ61" s="139"/>
      <c r="AK61" s="160">
        <v>73</v>
      </c>
      <c r="AL61" s="160">
        <v>38</v>
      </c>
      <c r="AM61" s="139">
        <f>SUM(AK61:AL61)</f>
        <v>111</v>
      </c>
      <c r="AN61" s="160"/>
      <c r="AO61" s="160"/>
      <c r="AP61" s="139"/>
      <c r="AQ61" s="160"/>
      <c r="AR61" s="160"/>
      <c r="AS61" s="139"/>
      <c r="AT61" s="160"/>
      <c r="AU61" s="160"/>
      <c r="AV61" s="139"/>
      <c r="AW61" s="160">
        <v>17</v>
      </c>
      <c r="AX61" s="160">
        <v>22</v>
      </c>
      <c r="AY61" s="139">
        <f t="shared" si="6"/>
        <v>39</v>
      </c>
      <c r="AZ61" s="162">
        <v>51</v>
      </c>
      <c r="BA61" s="162">
        <v>61</v>
      </c>
      <c r="BB61" s="139">
        <f t="shared" si="7"/>
        <v>112</v>
      </c>
      <c r="BC61" s="160">
        <v>31</v>
      </c>
      <c r="BD61" s="117">
        <f t="shared" si="8"/>
        <v>31</v>
      </c>
      <c r="BE61" s="163">
        <v>47</v>
      </c>
      <c r="BF61" s="117">
        <f t="shared" si="9"/>
        <v>866</v>
      </c>
      <c r="BG61" s="163" t="s">
        <v>699</v>
      </c>
      <c r="BH61" s="64"/>
    </row>
    <row r="62" spans="1:60" ht="174" customHeight="1">
      <c r="A62" s="48">
        <v>55</v>
      </c>
      <c r="B62" s="166">
        <v>700090105019</v>
      </c>
      <c r="C62" s="69">
        <v>700090100066</v>
      </c>
      <c r="D62" s="154" t="s">
        <v>567</v>
      </c>
      <c r="E62" s="72" t="s">
        <v>568</v>
      </c>
      <c r="F62" s="51"/>
      <c r="G62" s="162">
        <v>89</v>
      </c>
      <c r="H62" s="162">
        <v>59</v>
      </c>
      <c r="I62" s="139">
        <f t="shared" si="0"/>
        <v>148</v>
      </c>
      <c r="J62" s="162"/>
      <c r="K62" s="160"/>
      <c r="L62" s="139"/>
      <c r="M62" s="162">
        <v>109</v>
      </c>
      <c r="N62" s="162">
        <v>68</v>
      </c>
      <c r="O62" s="139">
        <f>SUM(M62:N62)</f>
        <v>177</v>
      </c>
      <c r="P62" s="162"/>
      <c r="Q62" s="162"/>
      <c r="R62" s="139"/>
      <c r="S62" s="162"/>
      <c r="T62" s="160"/>
      <c r="U62" s="139"/>
      <c r="V62" s="162">
        <v>96</v>
      </c>
      <c r="W62" s="162">
        <v>73</v>
      </c>
      <c r="X62" s="139">
        <f t="shared" si="2"/>
        <v>169</v>
      </c>
      <c r="Y62" s="160">
        <v>62</v>
      </c>
      <c r="Z62" s="160">
        <v>48</v>
      </c>
      <c r="AA62" s="139">
        <f t="shared" si="3"/>
        <v>110</v>
      </c>
      <c r="AB62" s="160">
        <v>42</v>
      </c>
      <c r="AC62" s="160">
        <v>25</v>
      </c>
      <c r="AD62" s="139">
        <f t="shared" si="4"/>
        <v>67</v>
      </c>
      <c r="AE62" s="160"/>
      <c r="AF62" s="160"/>
      <c r="AG62" s="139"/>
      <c r="AH62" s="160"/>
      <c r="AI62" s="160"/>
      <c r="AJ62" s="139"/>
      <c r="AK62" s="160"/>
      <c r="AL62" s="160"/>
      <c r="AM62" s="139"/>
      <c r="AN62" s="160"/>
      <c r="AO62" s="160"/>
      <c r="AP62" s="139"/>
      <c r="AQ62" s="160">
        <v>58</v>
      </c>
      <c r="AR62" s="160">
        <v>40</v>
      </c>
      <c r="AS62" s="139">
        <f t="shared" si="5"/>
        <v>98</v>
      </c>
      <c r="AT62" s="160"/>
      <c r="AU62" s="160"/>
      <c r="AV62" s="139"/>
      <c r="AW62" s="160">
        <v>21</v>
      </c>
      <c r="AX62" s="160">
        <v>20</v>
      </c>
      <c r="AY62" s="139">
        <f t="shared" si="6"/>
        <v>41</v>
      </c>
      <c r="AZ62" s="162">
        <v>64</v>
      </c>
      <c r="BA62" s="162">
        <v>64</v>
      </c>
      <c r="BB62" s="139">
        <f t="shared" si="7"/>
        <v>128</v>
      </c>
      <c r="BC62" s="160">
        <v>32</v>
      </c>
      <c r="BD62" s="117">
        <f t="shared" si="8"/>
        <v>32</v>
      </c>
      <c r="BE62" s="163">
        <v>48</v>
      </c>
      <c r="BF62" s="117">
        <f t="shared" si="9"/>
        <v>903</v>
      </c>
      <c r="BG62" s="163" t="s">
        <v>699</v>
      </c>
      <c r="BH62" s="64"/>
    </row>
    <row r="63" spans="1:60" ht="174" customHeight="1">
      <c r="A63" s="48">
        <v>56</v>
      </c>
      <c r="B63" s="166">
        <v>700090105020</v>
      </c>
      <c r="C63" s="69">
        <v>700090100067</v>
      </c>
      <c r="D63" s="154" t="s">
        <v>775</v>
      </c>
      <c r="E63" s="72" t="s">
        <v>569</v>
      </c>
      <c r="F63" s="51"/>
      <c r="G63" s="162">
        <v>40</v>
      </c>
      <c r="H63" s="162">
        <v>53</v>
      </c>
      <c r="I63" s="139">
        <f t="shared" si="0"/>
        <v>93</v>
      </c>
      <c r="J63" s="162"/>
      <c r="K63" s="160"/>
      <c r="L63" s="139"/>
      <c r="M63" s="162"/>
      <c r="N63" s="162"/>
      <c r="O63" s="139"/>
      <c r="P63" s="162">
        <v>22</v>
      </c>
      <c r="Q63" s="162">
        <v>42</v>
      </c>
      <c r="R63" s="139">
        <f t="shared" si="1"/>
        <v>64</v>
      </c>
      <c r="S63" s="162"/>
      <c r="T63" s="160"/>
      <c r="U63" s="139"/>
      <c r="V63" s="162">
        <v>74</v>
      </c>
      <c r="W63" s="162">
        <v>60</v>
      </c>
      <c r="X63" s="139">
        <f t="shared" si="2"/>
        <v>134</v>
      </c>
      <c r="Y63" s="160">
        <v>45</v>
      </c>
      <c r="Z63" s="160">
        <v>44</v>
      </c>
      <c r="AA63" s="139">
        <f t="shared" si="3"/>
        <v>89</v>
      </c>
      <c r="AB63" s="160">
        <v>38</v>
      </c>
      <c r="AC63" s="160">
        <v>29</v>
      </c>
      <c r="AD63" s="139">
        <f t="shared" si="4"/>
        <v>67</v>
      </c>
      <c r="AE63" s="160"/>
      <c r="AF63" s="160"/>
      <c r="AG63" s="139"/>
      <c r="AH63" s="160"/>
      <c r="AI63" s="160"/>
      <c r="AJ63" s="139"/>
      <c r="AK63" s="160"/>
      <c r="AL63" s="160"/>
      <c r="AM63" s="139"/>
      <c r="AN63" s="160"/>
      <c r="AO63" s="160"/>
      <c r="AP63" s="139"/>
      <c r="AQ63" s="160">
        <v>34</v>
      </c>
      <c r="AR63" s="160">
        <v>41</v>
      </c>
      <c r="AS63" s="139">
        <f t="shared" si="5"/>
        <v>75</v>
      </c>
      <c r="AT63" s="160"/>
      <c r="AU63" s="160"/>
      <c r="AV63" s="139"/>
      <c r="AW63" s="160">
        <v>17</v>
      </c>
      <c r="AX63" s="160">
        <v>22</v>
      </c>
      <c r="AY63" s="139">
        <f t="shared" si="6"/>
        <v>39</v>
      </c>
      <c r="AZ63" s="162">
        <v>56</v>
      </c>
      <c r="BA63" s="162">
        <v>64</v>
      </c>
      <c r="BB63" s="139">
        <f t="shared" si="7"/>
        <v>120</v>
      </c>
      <c r="BC63" s="160">
        <v>35</v>
      </c>
      <c r="BD63" s="117">
        <f t="shared" si="8"/>
        <v>35</v>
      </c>
      <c r="BE63" s="163">
        <v>47</v>
      </c>
      <c r="BF63" s="117">
        <f t="shared" si="9"/>
        <v>649</v>
      </c>
      <c r="BG63" s="181" t="s">
        <v>700</v>
      </c>
      <c r="BH63" s="193" t="s">
        <v>745</v>
      </c>
    </row>
    <row r="64" spans="1:60" ht="22.5" customHeight="1">
      <c r="K64" s="30"/>
    </row>
    <row r="65" spans="11:11" ht="22.5" customHeight="1">
      <c r="K65" s="30"/>
    </row>
  </sheetData>
  <mergeCells count="29">
    <mergeCell ref="A1:BG1"/>
    <mergeCell ref="A3:BG3"/>
    <mergeCell ref="Y4:AA4"/>
    <mergeCell ref="J4:L4"/>
    <mergeCell ref="M4:O4"/>
    <mergeCell ref="AB4:AD4"/>
    <mergeCell ref="BF4:BF5"/>
    <mergeCell ref="A4:A7"/>
    <mergeCell ref="AE4:AG4"/>
    <mergeCell ref="AK4:AM4"/>
    <mergeCell ref="BE4:BE5"/>
    <mergeCell ref="G4:I4"/>
    <mergeCell ref="C4:C7"/>
    <mergeCell ref="AN4:AP4"/>
    <mergeCell ref="P4:R4"/>
    <mergeCell ref="E4:E7"/>
    <mergeCell ref="BH4:BH7"/>
    <mergeCell ref="BG4:BG7"/>
    <mergeCell ref="AZ4:BB4"/>
    <mergeCell ref="A2:BG2"/>
    <mergeCell ref="AW4:AY4"/>
    <mergeCell ref="D4:D7"/>
    <mergeCell ref="AH4:AJ4"/>
    <mergeCell ref="B4:B7"/>
    <mergeCell ref="AQ4:AS4"/>
    <mergeCell ref="S4:U4"/>
    <mergeCell ref="BC4:BD4"/>
    <mergeCell ref="V4:X4"/>
    <mergeCell ref="AT4:AV4"/>
  </mergeCells>
  <conditionalFormatting sqref="G8:G63 J8:J63 M8:M63 P8:P63 S8:S63 V8:V63">
    <cfRule type="cellIs" dxfId="62" priority="69" stopIfTrue="1" operator="lessThan">
      <formula>36</formula>
    </cfRule>
  </conditionalFormatting>
  <conditionalFormatting sqref="U8:U63 L8:L63 O8:O63 R8:R63 X8:X63 I8:I63">
    <cfRule type="cellIs" dxfId="61" priority="68" stopIfTrue="1" operator="lessThan">
      <formula>80</formula>
    </cfRule>
  </conditionalFormatting>
  <conditionalFormatting sqref="Y8:Y63 AT8:AT63 AE8:AE63 AH8:AH63 AK8:AK63 AN8:AN63 AQ8:AQ63">
    <cfRule type="cellIs" dxfId="60" priority="23" stopIfTrue="1" operator="lessThan">
      <formula>27</formula>
    </cfRule>
  </conditionalFormatting>
  <conditionalFormatting sqref="AA8:AA63 AG8:AG63 AJ8:AJ63 AM8:AM63 AS8:AS63 AP8:AP63 AV8:AV63">
    <cfRule type="cellIs" dxfId="59" priority="22" stopIfTrue="1" operator="lessThan">
      <formula>60</formula>
    </cfRule>
  </conditionalFormatting>
  <conditionalFormatting sqref="AW8:AW63">
    <cfRule type="cellIs" dxfId="58" priority="7" stopIfTrue="1" operator="lessThan">
      <formula>13</formula>
    </cfRule>
  </conditionalFormatting>
  <conditionalFormatting sqref="AY8:AY63">
    <cfRule type="cellIs" dxfId="57" priority="6" stopIfTrue="1" operator="lessThan">
      <formula>25</formula>
    </cfRule>
  </conditionalFormatting>
  <conditionalFormatting sqref="AZ8:AZ63">
    <cfRule type="cellIs" dxfId="56" priority="5" stopIfTrue="1" operator="lessThan">
      <formula>38</formula>
    </cfRule>
  </conditionalFormatting>
  <conditionalFormatting sqref="BB8:BB63">
    <cfRule type="cellIs" dxfId="55" priority="4" stopIfTrue="1" operator="lessThan">
      <formula>75</formula>
    </cfRule>
  </conditionalFormatting>
  <conditionalFormatting sqref="AB8:AB63">
    <cfRule type="cellIs" dxfId="54" priority="2" stopIfTrue="1" operator="lessThan">
      <formula>18</formula>
    </cfRule>
  </conditionalFormatting>
  <conditionalFormatting sqref="AD8:AD63">
    <cfRule type="cellIs" dxfId="53" priority="1" stopIfTrue="1" operator="lessThan">
      <formula>40</formula>
    </cfRule>
  </conditionalFormatting>
  <pageMargins left="0.27559055118110237" right="0.19685039370078741" top="0.51181102362204722" bottom="1.5748031496062993" header="0.31496062992125984" footer="0.94488188976377963"/>
  <pageSetup paperSize="8" scale="25" fitToHeight="5" orientation="landscape" r:id="rId1"/>
  <headerFooter>
    <oddFooter>&amp;L&amp;16$ Non Credit Subject(s)     Date 18.07.2022         Prepared By         Checked by     &amp;C&amp;16   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F73"/>
  <sheetViews>
    <sheetView zoomScale="30" zoomScaleNormal="30" workbookViewId="0">
      <selection activeCell="E8" sqref="E8"/>
    </sheetView>
  </sheetViews>
  <sheetFormatPr defaultColWidth="6.44140625" defaultRowHeight="22.5" customHeight="1"/>
  <cols>
    <col min="1" max="1" width="10.88671875" style="13" customWidth="1"/>
    <col min="2" max="3" width="32.109375" style="13" customWidth="1"/>
    <col min="4" max="4" width="41.33203125" style="13" customWidth="1"/>
    <col min="5" max="5" width="43.6640625" style="13" customWidth="1"/>
    <col min="6" max="6" width="13.5546875" style="13" customWidth="1"/>
    <col min="7" max="10" width="11" style="13" customWidth="1"/>
    <col min="11" max="11" width="11" style="31" customWidth="1"/>
    <col min="12" max="54" width="11" style="13" customWidth="1"/>
    <col min="55" max="55" width="19.109375" style="13" customWidth="1"/>
    <col min="56" max="56" width="20" style="13" customWidth="1"/>
    <col min="57" max="57" width="36" style="13" customWidth="1"/>
    <col min="58" max="58" width="63.88671875" style="13" customWidth="1"/>
    <col min="59" max="59" width="21.5546875" style="13" customWidth="1"/>
    <col min="60" max="16384" width="6.44140625" style="13"/>
  </cols>
  <sheetData>
    <row r="1" spans="1:58" ht="67.5" customHeight="1">
      <c r="A1" s="236" t="s">
        <v>18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6"/>
      <c r="AZ1" s="236"/>
      <c r="BA1" s="236"/>
      <c r="BB1" s="236"/>
      <c r="BC1" s="236"/>
      <c r="BD1" s="236"/>
      <c r="BE1" s="236"/>
      <c r="BF1" s="236"/>
    </row>
    <row r="2" spans="1:58" ht="67.5" customHeight="1">
      <c r="A2" s="236" t="s">
        <v>25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36"/>
      <c r="AJ2" s="236"/>
      <c r="AK2" s="236"/>
      <c r="AL2" s="236"/>
      <c r="AM2" s="236"/>
      <c r="AN2" s="236"/>
      <c r="AO2" s="236"/>
      <c r="AP2" s="236"/>
      <c r="AQ2" s="236"/>
      <c r="AR2" s="236"/>
      <c r="AS2" s="236"/>
      <c r="AT2" s="236"/>
      <c r="AU2" s="236"/>
      <c r="AV2" s="236"/>
      <c r="AW2" s="236"/>
      <c r="AX2" s="236"/>
      <c r="AY2" s="236"/>
      <c r="AZ2" s="236"/>
      <c r="BA2" s="236"/>
      <c r="BB2" s="236"/>
      <c r="BC2" s="236"/>
      <c r="BD2" s="236"/>
      <c r="BE2" s="236"/>
      <c r="BF2" s="236"/>
    </row>
    <row r="3" spans="1:58" ht="67.5" customHeight="1">
      <c r="A3" s="237" t="s">
        <v>673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</row>
    <row r="4" spans="1:58" ht="249.75" customHeight="1">
      <c r="A4" s="228" t="s">
        <v>1</v>
      </c>
      <c r="B4" s="228" t="s">
        <v>0</v>
      </c>
      <c r="C4" s="229" t="s">
        <v>20</v>
      </c>
      <c r="D4" s="205" t="s">
        <v>6</v>
      </c>
      <c r="E4" s="206" t="s">
        <v>10</v>
      </c>
      <c r="F4" s="32" t="s">
        <v>5</v>
      </c>
      <c r="G4" s="235" t="s">
        <v>683</v>
      </c>
      <c r="H4" s="235"/>
      <c r="I4" s="235"/>
      <c r="J4" s="235" t="s">
        <v>751</v>
      </c>
      <c r="K4" s="235"/>
      <c r="L4" s="235"/>
      <c r="M4" s="209" t="s">
        <v>686</v>
      </c>
      <c r="N4" s="209"/>
      <c r="O4" s="209"/>
      <c r="P4" s="209" t="s">
        <v>684</v>
      </c>
      <c r="Q4" s="209"/>
      <c r="R4" s="209"/>
      <c r="S4" s="209" t="s">
        <v>752</v>
      </c>
      <c r="T4" s="209"/>
      <c r="U4" s="209"/>
      <c r="V4" s="209" t="s">
        <v>685</v>
      </c>
      <c r="W4" s="209"/>
      <c r="X4" s="209"/>
      <c r="Y4" s="210" t="s">
        <v>644</v>
      </c>
      <c r="Z4" s="211"/>
      <c r="AA4" s="212"/>
      <c r="AB4" s="210" t="s">
        <v>753</v>
      </c>
      <c r="AC4" s="211"/>
      <c r="AD4" s="212"/>
      <c r="AE4" s="209" t="s">
        <v>648</v>
      </c>
      <c r="AF4" s="209"/>
      <c r="AG4" s="209"/>
      <c r="AH4" s="209" t="s">
        <v>698</v>
      </c>
      <c r="AI4" s="209"/>
      <c r="AJ4" s="209"/>
      <c r="AK4" s="210" t="s">
        <v>767</v>
      </c>
      <c r="AL4" s="211"/>
      <c r="AM4" s="212"/>
      <c r="AN4" s="235" t="s">
        <v>754</v>
      </c>
      <c r="AO4" s="235"/>
      <c r="AP4" s="235"/>
      <c r="AQ4" s="235" t="s">
        <v>763</v>
      </c>
      <c r="AR4" s="235"/>
      <c r="AS4" s="235"/>
      <c r="AT4" s="209" t="s">
        <v>687</v>
      </c>
      <c r="AU4" s="209"/>
      <c r="AV4" s="209"/>
      <c r="AW4" s="209" t="s">
        <v>773</v>
      </c>
      <c r="AX4" s="209"/>
      <c r="AY4" s="209"/>
      <c r="AZ4" s="209" t="s">
        <v>774</v>
      </c>
      <c r="BA4" s="209"/>
      <c r="BB4" s="209"/>
      <c r="BC4" s="167" t="s">
        <v>682</v>
      </c>
      <c r="BD4" s="114" t="s">
        <v>11</v>
      </c>
      <c r="BE4" s="114" t="s">
        <v>14</v>
      </c>
      <c r="BF4" s="115" t="s">
        <v>13</v>
      </c>
    </row>
    <row r="5" spans="1:58" ht="45.75" customHeight="1">
      <c r="A5" s="228"/>
      <c r="B5" s="228"/>
      <c r="C5" s="233"/>
      <c r="D5" s="205"/>
      <c r="E5" s="207"/>
      <c r="F5" s="32"/>
      <c r="G5" s="8" t="s">
        <v>7</v>
      </c>
      <c r="H5" s="8" t="s">
        <v>8</v>
      </c>
      <c r="I5" s="8" t="s">
        <v>4</v>
      </c>
      <c r="J5" s="8" t="s">
        <v>7</v>
      </c>
      <c r="K5" s="8" t="s">
        <v>8</v>
      </c>
      <c r="L5" s="8" t="s">
        <v>4</v>
      </c>
      <c r="M5" s="8" t="s">
        <v>7</v>
      </c>
      <c r="N5" s="8" t="s">
        <v>8</v>
      </c>
      <c r="O5" s="8" t="s">
        <v>4</v>
      </c>
      <c r="P5" s="8" t="s">
        <v>7</v>
      </c>
      <c r="Q5" s="8" t="s">
        <v>8</v>
      </c>
      <c r="R5" s="8" t="s">
        <v>4</v>
      </c>
      <c r="S5" s="8" t="s">
        <v>7</v>
      </c>
      <c r="T5" s="8" t="s">
        <v>8</v>
      </c>
      <c r="U5" s="8" t="s">
        <v>4</v>
      </c>
      <c r="V5" s="8" t="s">
        <v>7</v>
      </c>
      <c r="W5" s="8" t="s">
        <v>8</v>
      </c>
      <c r="X5" s="8" t="s">
        <v>4</v>
      </c>
      <c r="Y5" s="8" t="s">
        <v>7</v>
      </c>
      <c r="Z5" s="8" t="s">
        <v>8</v>
      </c>
      <c r="AA5" s="8" t="s">
        <v>4</v>
      </c>
      <c r="AB5" s="8" t="s">
        <v>7</v>
      </c>
      <c r="AC5" s="8" t="s">
        <v>8</v>
      </c>
      <c r="AD5" s="8" t="s">
        <v>4</v>
      </c>
      <c r="AE5" s="8" t="s">
        <v>7</v>
      </c>
      <c r="AF5" s="8" t="s">
        <v>8</v>
      </c>
      <c r="AG5" s="8" t="s">
        <v>4</v>
      </c>
      <c r="AH5" s="8" t="s">
        <v>7</v>
      </c>
      <c r="AI5" s="8" t="s">
        <v>8</v>
      </c>
      <c r="AJ5" s="8" t="s">
        <v>4</v>
      </c>
      <c r="AK5" s="8" t="s">
        <v>7</v>
      </c>
      <c r="AL5" s="8" t="s">
        <v>8</v>
      </c>
      <c r="AM5" s="8" t="s">
        <v>4</v>
      </c>
      <c r="AN5" s="8" t="s">
        <v>9</v>
      </c>
      <c r="AO5" s="8" t="s">
        <v>8</v>
      </c>
      <c r="AP5" s="8" t="s">
        <v>4</v>
      </c>
      <c r="AQ5" s="8" t="s">
        <v>9</v>
      </c>
      <c r="AR5" s="8" t="s">
        <v>8</v>
      </c>
      <c r="AS5" s="8" t="s">
        <v>4</v>
      </c>
      <c r="AT5" s="8" t="s">
        <v>9</v>
      </c>
      <c r="AU5" s="8" t="s">
        <v>8</v>
      </c>
      <c r="AV5" s="8" t="s">
        <v>4</v>
      </c>
      <c r="AW5" s="8" t="s">
        <v>9</v>
      </c>
      <c r="AX5" s="8" t="s">
        <v>8</v>
      </c>
      <c r="AY5" s="8" t="s">
        <v>4</v>
      </c>
      <c r="AZ5" s="8" t="s">
        <v>9</v>
      </c>
      <c r="BA5" s="8" t="s">
        <v>8</v>
      </c>
      <c r="BB5" s="8" t="s">
        <v>4</v>
      </c>
      <c r="BC5" s="8"/>
      <c r="BD5" s="29"/>
      <c r="BE5" s="14"/>
      <c r="BF5" s="14"/>
    </row>
    <row r="6" spans="1:58" ht="45.75" customHeight="1">
      <c r="A6" s="228"/>
      <c r="B6" s="228"/>
      <c r="C6" s="233"/>
      <c r="D6" s="205"/>
      <c r="E6" s="207"/>
      <c r="F6" s="32" t="s">
        <v>2</v>
      </c>
      <c r="G6" s="36">
        <v>90</v>
      </c>
      <c r="H6" s="36">
        <v>60</v>
      </c>
      <c r="I6" s="36">
        <f>SUM(G6:H6)</f>
        <v>150</v>
      </c>
      <c r="J6" s="36">
        <v>90</v>
      </c>
      <c r="K6" s="36">
        <v>60</v>
      </c>
      <c r="L6" s="36">
        <f>SUM(J6:K6)</f>
        <v>150</v>
      </c>
      <c r="M6" s="36">
        <v>120</v>
      </c>
      <c r="N6" s="36">
        <v>80</v>
      </c>
      <c r="O6" s="36">
        <f>SUM(M6:N6)</f>
        <v>200</v>
      </c>
      <c r="P6" s="36">
        <v>120</v>
      </c>
      <c r="Q6" s="36">
        <v>80</v>
      </c>
      <c r="R6" s="36">
        <f>SUM(P6:Q6)</f>
        <v>200</v>
      </c>
      <c r="S6" s="36">
        <v>90</v>
      </c>
      <c r="T6" s="36">
        <v>60</v>
      </c>
      <c r="U6" s="36">
        <f>SUM(S6:T6)</f>
        <v>150</v>
      </c>
      <c r="V6" s="50">
        <v>90</v>
      </c>
      <c r="W6" s="50">
        <v>60</v>
      </c>
      <c r="X6" s="50">
        <v>150</v>
      </c>
      <c r="Y6" s="50">
        <v>90</v>
      </c>
      <c r="Z6" s="50">
        <v>60</v>
      </c>
      <c r="AA6" s="50">
        <v>150</v>
      </c>
      <c r="AB6" s="50">
        <v>90</v>
      </c>
      <c r="AC6" s="50">
        <v>60</v>
      </c>
      <c r="AD6" s="50">
        <v>150</v>
      </c>
      <c r="AE6" s="50">
        <v>90</v>
      </c>
      <c r="AF6" s="50">
        <v>60</v>
      </c>
      <c r="AG6" s="50">
        <v>150</v>
      </c>
      <c r="AH6" s="50">
        <v>90</v>
      </c>
      <c r="AI6" s="50">
        <v>60</v>
      </c>
      <c r="AJ6" s="50">
        <v>150</v>
      </c>
      <c r="AK6" s="50">
        <v>90</v>
      </c>
      <c r="AL6" s="50">
        <v>60</v>
      </c>
      <c r="AM6" s="50">
        <v>150</v>
      </c>
      <c r="AN6" s="50">
        <v>25</v>
      </c>
      <c r="AO6" s="50">
        <v>25</v>
      </c>
      <c r="AP6" s="50">
        <f>SUM(AN6:AO6)</f>
        <v>50</v>
      </c>
      <c r="AQ6" s="50">
        <v>25</v>
      </c>
      <c r="AR6" s="50">
        <v>25</v>
      </c>
      <c r="AS6" s="50">
        <f>SUM(AQ6:AR6)</f>
        <v>50</v>
      </c>
      <c r="AT6" s="50">
        <v>25</v>
      </c>
      <c r="AU6" s="50">
        <v>25</v>
      </c>
      <c r="AV6" s="50">
        <f>SUM(AT6:AU6)</f>
        <v>50</v>
      </c>
      <c r="AW6" s="50">
        <v>50</v>
      </c>
      <c r="AX6" s="50">
        <v>50</v>
      </c>
      <c r="AY6" s="50">
        <f>SUM(AW6:AX6)</f>
        <v>100</v>
      </c>
      <c r="AZ6" s="50">
        <v>25</v>
      </c>
      <c r="BA6" s="50">
        <v>25</v>
      </c>
      <c r="BB6" s="50">
        <f>SUM(AZ6:BA6)</f>
        <v>50</v>
      </c>
      <c r="BC6" s="50">
        <v>50</v>
      </c>
      <c r="BD6" s="60">
        <v>1250</v>
      </c>
      <c r="BE6" s="16"/>
      <c r="BF6" s="16"/>
    </row>
    <row r="7" spans="1:58" ht="45.75" customHeight="1">
      <c r="A7" s="229"/>
      <c r="B7" s="229"/>
      <c r="C7" s="234"/>
      <c r="D7" s="206"/>
      <c r="E7" s="208"/>
      <c r="F7" s="33" t="s">
        <v>3</v>
      </c>
      <c r="G7" s="65">
        <v>27</v>
      </c>
      <c r="H7" s="65"/>
      <c r="I7" s="65">
        <v>60</v>
      </c>
      <c r="J7" s="65">
        <v>27</v>
      </c>
      <c r="K7" s="65"/>
      <c r="L7" s="65">
        <v>60</v>
      </c>
      <c r="M7" s="65">
        <v>36</v>
      </c>
      <c r="N7" s="65"/>
      <c r="O7" s="65">
        <v>80</v>
      </c>
      <c r="P7" s="65">
        <v>36</v>
      </c>
      <c r="Q7" s="65"/>
      <c r="R7" s="65">
        <v>80</v>
      </c>
      <c r="S7" s="65">
        <v>27</v>
      </c>
      <c r="T7" s="65"/>
      <c r="U7" s="65">
        <v>60</v>
      </c>
      <c r="V7" s="113">
        <v>27</v>
      </c>
      <c r="W7" s="113"/>
      <c r="X7" s="113">
        <v>60</v>
      </c>
      <c r="Y7" s="113">
        <v>27</v>
      </c>
      <c r="Z7" s="113"/>
      <c r="AA7" s="113">
        <v>60</v>
      </c>
      <c r="AB7" s="113">
        <v>27</v>
      </c>
      <c r="AC7" s="113"/>
      <c r="AD7" s="113">
        <v>60</v>
      </c>
      <c r="AE7" s="113">
        <v>27</v>
      </c>
      <c r="AF7" s="113"/>
      <c r="AG7" s="113">
        <v>60</v>
      </c>
      <c r="AH7" s="113">
        <v>27</v>
      </c>
      <c r="AI7" s="113"/>
      <c r="AJ7" s="113">
        <v>60</v>
      </c>
      <c r="AK7" s="113">
        <v>27</v>
      </c>
      <c r="AL7" s="113"/>
      <c r="AM7" s="113">
        <v>60</v>
      </c>
      <c r="AN7" s="113">
        <v>13</v>
      </c>
      <c r="AO7" s="113"/>
      <c r="AP7" s="113">
        <v>25</v>
      </c>
      <c r="AQ7" s="113">
        <v>13</v>
      </c>
      <c r="AR7" s="113"/>
      <c r="AS7" s="113">
        <v>25</v>
      </c>
      <c r="AT7" s="113">
        <v>13</v>
      </c>
      <c r="AU7" s="113"/>
      <c r="AV7" s="113">
        <v>25</v>
      </c>
      <c r="AW7" s="113">
        <v>25</v>
      </c>
      <c r="AX7" s="113"/>
      <c r="AY7" s="113">
        <v>50</v>
      </c>
      <c r="AZ7" s="113">
        <v>13</v>
      </c>
      <c r="BA7" s="113"/>
      <c r="BB7" s="113">
        <v>25</v>
      </c>
      <c r="BC7" s="113"/>
      <c r="BD7" s="78">
        <v>625</v>
      </c>
      <c r="BE7" s="18"/>
      <c r="BF7" s="18"/>
    </row>
    <row r="8" spans="1:58" ht="205.5" customHeight="1">
      <c r="A8" s="102">
        <v>1</v>
      </c>
      <c r="B8" s="200">
        <v>190090104001</v>
      </c>
      <c r="C8" s="116">
        <v>190000100106</v>
      </c>
      <c r="D8" s="103" t="s">
        <v>212</v>
      </c>
      <c r="E8" s="104" t="s">
        <v>213</v>
      </c>
      <c r="F8" s="42"/>
      <c r="G8" s="158">
        <v>66</v>
      </c>
      <c r="H8" s="158">
        <v>58</v>
      </c>
      <c r="I8" s="139">
        <f>SUM(G8:H8)</f>
        <v>124</v>
      </c>
      <c r="J8" s="158">
        <v>63</v>
      </c>
      <c r="K8" s="159">
        <v>58</v>
      </c>
      <c r="L8" s="139">
        <f>SUM(J8:K8)</f>
        <v>121</v>
      </c>
      <c r="M8" s="158">
        <v>87</v>
      </c>
      <c r="N8" s="160">
        <v>76</v>
      </c>
      <c r="O8" s="139">
        <f>SUM(M8:N8)</f>
        <v>163</v>
      </c>
      <c r="P8" s="158">
        <v>77</v>
      </c>
      <c r="Q8" s="159">
        <v>72</v>
      </c>
      <c r="R8" s="139">
        <f>SUM(P8:Q8)</f>
        <v>149</v>
      </c>
      <c r="S8" s="160">
        <v>71</v>
      </c>
      <c r="T8" s="160">
        <v>58</v>
      </c>
      <c r="U8" s="139">
        <f>SUM(S8:T8)</f>
        <v>129</v>
      </c>
      <c r="V8" s="160"/>
      <c r="W8" s="160"/>
      <c r="X8" s="139"/>
      <c r="Y8" s="160"/>
      <c r="Z8" s="160"/>
      <c r="AA8" s="139"/>
      <c r="AB8" s="160">
        <v>75</v>
      </c>
      <c r="AC8" s="160">
        <v>40</v>
      </c>
      <c r="AD8" s="139">
        <f>SUM(AB8:AC8)</f>
        <v>115</v>
      </c>
      <c r="AE8" s="160"/>
      <c r="AF8" s="160"/>
      <c r="AG8" s="139"/>
      <c r="AH8" s="139"/>
      <c r="AI8" s="139"/>
      <c r="AJ8" s="139"/>
      <c r="AK8" s="160"/>
      <c r="AL8" s="160"/>
      <c r="AM8" s="139"/>
      <c r="AN8" s="158">
        <v>24</v>
      </c>
      <c r="AO8" s="158">
        <v>23</v>
      </c>
      <c r="AP8" s="139">
        <f>SUM(AN8:AO8)</f>
        <v>47</v>
      </c>
      <c r="AQ8" s="158">
        <v>23</v>
      </c>
      <c r="AR8" s="158">
        <v>24</v>
      </c>
      <c r="AS8" s="139">
        <f>SUM(AQ8:AR8)</f>
        <v>47</v>
      </c>
      <c r="AT8" s="158">
        <v>18</v>
      </c>
      <c r="AU8" s="158">
        <v>23</v>
      </c>
      <c r="AV8" s="139">
        <f>SUM(AT8:AU8)</f>
        <v>41</v>
      </c>
      <c r="AW8" s="160">
        <v>39</v>
      </c>
      <c r="AX8" s="160">
        <v>45</v>
      </c>
      <c r="AY8" s="139">
        <f>SUM(AW8:AX8)</f>
        <v>84</v>
      </c>
      <c r="AZ8" s="158">
        <v>19</v>
      </c>
      <c r="BA8" s="158">
        <v>22</v>
      </c>
      <c r="BB8" s="139">
        <f>SUM(AZ8:BA8)</f>
        <v>41</v>
      </c>
      <c r="BC8" s="161">
        <v>48</v>
      </c>
      <c r="BD8" s="139">
        <f>AY8+AV8+AS8+AP8+AM8+AJ8+AG8+AD8+AA8+X8+U8+R8+O8+L8+I8</f>
        <v>1020</v>
      </c>
      <c r="BE8" s="92" t="s">
        <v>699</v>
      </c>
      <c r="BF8" s="37"/>
    </row>
    <row r="9" spans="1:58" ht="205.5" customHeight="1">
      <c r="A9" s="102">
        <v>2</v>
      </c>
      <c r="B9" s="200">
        <v>190090104002</v>
      </c>
      <c r="C9" s="116">
        <v>190000100107</v>
      </c>
      <c r="D9" s="103" t="s">
        <v>214</v>
      </c>
      <c r="E9" s="104" t="s">
        <v>215</v>
      </c>
      <c r="F9" s="42"/>
      <c r="G9" s="158">
        <v>43</v>
      </c>
      <c r="H9" s="158">
        <v>49</v>
      </c>
      <c r="I9" s="139">
        <f t="shared" ref="I9:I72" si="0">SUM(G9:H9)</f>
        <v>92</v>
      </c>
      <c r="J9" s="158">
        <v>38</v>
      </c>
      <c r="K9" s="159">
        <v>40</v>
      </c>
      <c r="L9" s="139">
        <f t="shared" ref="L9:L72" si="1">SUM(J9:K9)</f>
        <v>78</v>
      </c>
      <c r="M9" s="158">
        <v>54</v>
      </c>
      <c r="N9" s="160">
        <v>60</v>
      </c>
      <c r="O9" s="139">
        <f t="shared" ref="O9:O72" si="2">SUM(M9:N9)</f>
        <v>114</v>
      </c>
      <c r="P9" s="158">
        <v>60</v>
      </c>
      <c r="Q9" s="159">
        <v>63</v>
      </c>
      <c r="R9" s="139">
        <f t="shared" ref="R9:R72" si="3">SUM(P9:Q9)</f>
        <v>123</v>
      </c>
      <c r="S9" s="160">
        <v>43</v>
      </c>
      <c r="T9" s="160">
        <v>47</v>
      </c>
      <c r="U9" s="139">
        <f t="shared" ref="U9:U72" si="4">SUM(S9:T9)</f>
        <v>90</v>
      </c>
      <c r="V9" s="160"/>
      <c r="W9" s="160"/>
      <c r="X9" s="139"/>
      <c r="Y9" s="160"/>
      <c r="Z9" s="160"/>
      <c r="AA9" s="139"/>
      <c r="AB9" s="160">
        <v>59</v>
      </c>
      <c r="AC9" s="160">
        <v>33</v>
      </c>
      <c r="AD9" s="139">
        <f>SUM(AB9:AC9)</f>
        <v>92</v>
      </c>
      <c r="AE9" s="160"/>
      <c r="AF9" s="160"/>
      <c r="AG9" s="139"/>
      <c r="AH9" s="139"/>
      <c r="AI9" s="139"/>
      <c r="AJ9" s="139"/>
      <c r="AK9" s="160"/>
      <c r="AL9" s="160"/>
      <c r="AM9" s="139"/>
      <c r="AN9" s="158">
        <v>19</v>
      </c>
      <c r="AO9" s="158">
        <v>20</v>
      </c>
      <c r="AP9" s="139">
        <f t="shared" ref="AP9:AP72" si="5">SUM(AN9:AO9)</f>
        <v>39</v>
      </c>
      <c r="AQ9" s="158">
        <v>17</v>
      </c>
      <c r="AR9" s="158">
        <v>18</v>
      </c>
      <c r="AS9" s="139">
        <f t="shared" ref="AS9:AS72" si="6">SUM(AQ9:AR9)</f>
        <v>35</v>
      </c>
      <c r="AT9" s="158">
        <v>17</v>
      </c>
      <c r="AU9" s="158">
        <v>20</v>
      </c>
      <c r="AV9" s="139">
        <f t="shared" ref="AV9:AV72" si="7">SUM(AT9:AU9)</f>
        <v>37</v>
      </c>
      <c r="AW9" s="160">
        <v>37</v>
      </c>
      <c r="AX9" s="160">
        <v>42</v>
      </c>
      <c r="AY9" s="139">
        <f t="shared" ref="AY9:AY72" si="8">SUM(AW9:AX9)</f>
        <v>79</v>
      </c>
      <c r="AZ9" s="158">
        <v>21</v>
      </c>
      <c r="BA9" s="158">
        <v>22</v>
      </c>
      <c r="BB9" s="139">
        <f t="shared" ref="BB9:BB72" si="9">SUM(AZ9:BA9)</f>
        <v>43</v>
      </c>
      <c r="BC9" s="161">
        <v>49</v>
      </c>
      <c r="BD9" s="139">
        <f t="shared" ref="BD9:BD72" si="10">AY9+AV9+AS9+AP9+AM9+AJ9+AG9+AD9+AA9+X9+U9+R9+O9+L9+I9</f>
        <v>779</v>
      </c>
      <c r="BE9" s="92" t="s">
        <v>699</v>
      </c>
      <c r="BF9" s="37"/>
    </row>
    <row r="10" spans="1:58" ht="205.5" customHeight="1">
      <c r="A10" s="102">
        <v>3</v>
      </c>
      <c r="B10" s="200">
        <v>190090104003</v>
      </c>
      <c r="C10" s="116">
        <v>190000100108</v>
      </c>
      <c r="D10" s="122" t="s">
        <v>216</v>
      </c>
      <c r="E10" s="104" t="s">
        <v>30</v>
      </c>
      <c r="F10" s="42"/>
      <c r="G10" s="158">
        <v>12</v>
      </c>
      <c r="H10" s="158">
        <v>30</v>
      </c>
      <c r="I10" s="139">
        <f t="shared" si="0"/>
        <v>42</v>
      </c>
      <c r="J10" s="158">
        <v>3</v>
      </c>
      <c r="K10" s="159">
        <v>41</v>
      </c>
      <c r="L10" s="139">
        <f t="shared" si="1"/>
        <v>44</v>
      </c>
      <c r="M10" s="158">
        <v>5</v>
      </c>
      <c r="N10" s="160">
        <v>52</v>
      </c>
      <c r="O10" s="139">
        <f t="shared" si="2"/>
        <v>57</v>
      </c>
      <c r="P10" s="158">
        <v>26</v>
      </c>
      <c r="Q10" s="159">
        <v>48</v>
      </c>
      <c r="R10" s="139">
        <f t="shared" si="3"/>
        <v>74</v>
      </c>
      <c r="S10" s="160">
        <v>27</v>
      </c>
      <c r="T10" s="160">
        <v>36</v>
      </c>
      <c r="U10" s="139">
        <f t="shared" si="4"/>
        <v>63</v>
      </c>
      <c r="V10" s="160"/>
      <c r="W10" s="160"/>
      <c r="X10" s="139"/>
      <c r="Y10" s="160"/>
      <c r="Z10" s="160"/>
      <c r="AA10" s="139"/>
      <c r="AB10" s="160"/>
      <c r="AC10" s="160"/>
      <c r="AD10" s="139"/>
      <c r="AE10" s="160"/>
      <c r="AF10" s="160"/>
      <c r="AG10" s="139"/>
      <c r="AH10" s="139"/>
      <c r="AI10" s="139"/>
      <c r="AJ10" s="139"/>
      <c r="AK10" s="160">
        <v>19</v>
      </c>
      <c r="AL10" s="160">
        <v>38</v>
      </c>
      <c r="AM10" s="139">
        <f>SUM(AK10:AL10)</f>
        <v>57</v>
      </c>
      <c r="AN10" s="158">
        <v>17</v>
      </c>
      <c r="AO10" s="158">
        <v>19</v>
      </c>
      <c r="AP10" s="139">
        <f t="shared" si="5"/>
        <v>36</v>
      </c>
      <c r="AQ10" s="158">
        <v>17</v>
      </c>
      <c r="AR10" s="158">
        <v>18</v>
      </c>
      <c r="AS10" s="139">
        <f t="shared" si="6"/>
        <v>35</v>
      </c>
      <c r="AT10" s="158">
        <v>16</v>
      </c>
      <c r="AU10" s="158">
        <v>19</v>
      </c>
      <c r="AV10" s="139">
        <f t="shared" si="7"/>
        <v>35</v>
      </c>
      <c r="AW10" s="160">
        <v>35</v>
      </c>
      <c r="AX10" s="160">
        <v>40</v>
      </c>
      <c r="AY10" s="139">
        <f t="shared" si="8"/>
        <v>75</v>
      </c>
      <c r="AZ10" s="158">
        <v>17</v>
      </c>
      <c r="BA10" s="158">
        <v>17</v>
      </c>
      <c r="BB10" s="139">
        <f t="shared" si="9"/>
        <v>34</v>
      </c>
      <c r="BC10" s="161">
        <v>45</v>
      </c>
      <c r="BD10" s="139">
        <f t="shared" si="10"/>
        <v>518</v>
      </c>
      <c r="BE10" s="180" t="s">
        <v>721</v>
      </c>
      <c r="BF10" s="119"/>
    </row>
    <row r="11" spans="1:58" ht="205.5" customHeight="1">
      <c r="A11" s="102">
        <v>4</v>
      </c>
      <c r="B11" s="200">
        <v>190090104004</v>
      </c>
      <c r="C11" s="116">
        <v>190000100109</v>
      </c>
      <c r="D11" s="103" t="s">
        <v>217</v>
      </c>
      <c r="E11" s="104" t="s">
        <v>218</v>
      </c>
      <c r="F11" s="42"/>
      <c r="G11" s="158">
        <v>71</v>
      </c>
      <c r="H11" s="158">
        <v>60</v>
      </c>
      <c r="I11" s="139">
        <f t="shared" si="0"/>
        <v>131</v>
      </c>
      <c r="J11" s="158">
        <v>62</v>
      </c>
      <c r="K11" s="159">
        <v>54</v>
      </c>
      <c r="L11" s="139">
        <f t="shared" si="1"/>
        <v>116</v>
      </c>
      <c r="M11" s="158">
        <v>106</v>
      </c>
      <c r="N11" s="160">
        <v>72</v>
      </c>
      <c r="O11" s="139">
        <f t="shared" si="2"/>
        <v>178</v>
      </c>
      <c r="P11" s="158">
        <v>74</v>
      </c>
      <c r="Q11" s="159">
        <v>79</v>
      </c>
      <c r="R11" s="139">
        <f t="shared" si="3"/>
        <v>153</v>
      </c>
      <c r="S11" s="160">
        <v>79</v>
      </c>
      <c r="T11" s="160">
        <v>56</v>
      </c>
      <c r="U11" s="139">
        <f t="shared" si="4"/>
        <v>135</v>
      </c>
      <c r="V11" s="160"/>
      <c r="W11" s="160"/>
      <c r="X11" s="139"/>
      <c r="Y11" s="160"/>
      <c r="Z11" s="160"/>
      <c r="AA11" s="139"/>
      <c r="AB11" s="160">
        <v>54</v>
      </c>
      <c r="AC11" s="160">
        <v>39</v>
      </c>
      <c r="AD11" s="139">
        <f>SUM(AB11:AC11)</f>
        <v>93</v>
      </c>
      <c r="AE11" s="160"/>
      <c r="AF11" s="160"/>
      <c r="AG11" s="139"/>
      <c r="AH11" s="139"/>
      <c r="AI11" s="139"/>
      <c r="AJ11" s="139"/>
      <c r="AK11" s="160"/>
      <c r="AL11" s="160"/>
      <c r="AM11" s="139"/>
      <c r="AN11" s="158">
        <v>23</v>
      </c>
      <c r="AO11" s="158">
        <v>23</v>
      </c>
      <c r="AP11" s="139">
        <f t="shared" si="5"/>
        <v>46</v>
      </c>
      <c r="AQ11" s="158">
        <v>24</v>
      </c>
      <c r="AR11" s="158">
        <v>24</v>
      </c>
      <c r="AS11" s="139">
        <f t="shared" si="6"/>
        <v>48</v>
      </c>
      <c r="AT11" s="158">
        <v>17</v>
      </c>
      <c r="AU11" s="158">
        <v>24</v>
      </c>
      <c r="AV11" s="139">
        <f t="shared" si="7"/>
        <v>41</v>
      </c>
      <c r="AW11" s="160">
        <v>39</v>
      </c>
      <c r="AX11" s="160">
        <v>43</v>
      </c>
      <c r="AY11" s="139">
        <f t="shared" si="8"/>
        <v>82</v>
      </c>
      <c r="AZ11" s="158">
        <v>15</v>
      </c>
      <c r="BA11" s="158">
        <v>23</v>
      </c>
      <c r="BB11" s="139">
        <f t="shared" si="9"/>
        <v>38</v>
      </c>
      <c r="BC11" s="161">
        <v>47</v>
      </c>
      <c r="BD11" s="139">
        <f t="shared" si="10"/>
        <v>1023</v>
      </c>
      <c r="BE11" s="92" t="s">
        <v>699</v>
      </c>
      <c r="BF11" s="37"/>
    </row>
    <row r="12" spans="1:58" ht="205.5" customHeight="1">
      <c r="A12" s="102">
        <v>5</v>
      </c>
      <c r="B12" s="200">
        <v>190090104005</v>
      </c>
      <c r="C12" s="116">
        <v>190000100110</v>
      </c>
      <c r="D12" s="122" t="s">
        <v>219</v>
      </c>
      <c r="E12" s="104" t="s">
        <v>220</v>
      </c>
      <c r="F12" s="42"/>
      <c r="G12" s="158">
        <v>55</v>
      </c>
      <c r="H12" s="158">
        <v>46</v>
      </c>
      <c r="I12" s="139">
        <f t="shared" si="0"/>
        <v>101</v>
      </c>
      <c r="J12" s="158">
        <v>44</v>
      </c>
      <c r="K12" s="159">
        <v>46</v>
      </c>
      <c r="L12" s="139">
        <f t="shared" si="1"/>
        <v>90</v>
      </c>
      <c r="M12" s="158">
        <v>74</v>
      </c>
      <c r="N12" s="160">
        <v>70</v>
      </c>
      <c r="O12" s="139">
        <f t="shared" si="2"/>
        <v>144</v>
      </c>
      <c r="P12" s="158">
        <v>70</v>
      </c>
      <c r="Q12" s="159">
        <v>57</v>
      </c>
      <c r="R12" s="139">
        <f t="shared" si="3"/>
        <v>127</v>
      </c>
      <c r="S12" s="160">
        <v>67</v>
      </c>
      <c r="T12" s="160">
        <v>51</v>
      </c>
      <c r="U12" s="139">
        <f t="shared" si="4"/>
        <v>118</v>
      </c>
      <c r="V12" s="160"/>
      <c r="W12" s="160"/>
      <c r="X12" s="139"/>
      <c r="Y12" s="160"/>
      <c r="Z12" s="160"/>
      <c r="AA12" s="139"/>
      <c r="AB12" s="160"/>
      <c r="AC12" s="160"/>
      <c r="AD12" s="139"/>
      <c r="AE12" s="160"/>
      <c r="AF12" s="160"/>
      <c r="AG12" s="139"/>
      <c r="AH12" s="139"/>
      <c r="AI12" s="139"/>
      <c r="AJ12" s="139"/>
      <c r="AK12" s="160">
        <v>60</v>
      </c>
      <c r="AL12" s="160">
        <v>41</v>
      </c>
      <c r="AM12" s="139">
        <f>SUM(AK12:AL12)</f>
        <v>101</v>
      </c>
      <c r="AN12" s="158">
        <v>21</v>
      </c>
      <c r="AO12" s="158">
        <v>21</v>
      </c>
      <c r="AP12" s="139">
        <f t="shared" si="5"/>
        <v>42</v>
      </c>
      <c r="AQ12" s="158">
        <v>17</v>
      </c>
      <c r="AR12" s="158">
        <v>18</v>
      </c>
      <c r="AS12" s="139">
        <f t="shared" si="6"/>
        <v>35</v>
      </c>
      <c r="AT12" s="158">
        <v>20</v>
      </c>
      <c r="AU12" s="158">
        <v>20</v>
      </c>
      <c r="AV12" s="139">
        <f t="shared" si="7"/>
        <v>40</v>
      </c>
      <c r="AW12" s="160">
        <v>38</v>
      </c>
      <c r="AX12" s="160">
        <v>40</v>
      </c>
      <c r="AY12" s="139">
        <f t="shared" si="8"/>
        <v>78</v>
      </c>
      <c r="AZ12" s="158">
        <v>21</v>
      </c>
      <c r="BA12" s="158">
        <v>22</v>
      </c>
      <c r="BB12" s="139">
        <f t="shared" si="9"/>
        <v>43</v>
      </c>
      <c r="BC12" s="161">
        <v>48</v>
      </c>
      <c r="BD12" s="139">
        <f t="shared" si="10"/>
        <v>876</v>
      </c>
      <c r="BE12" s="92" t="s">
        <v>699</v>
      </c>
      <c r="BF12" s="37"/>
    </row>
    <row r="13" spans="1:58" ht="205.5" customHeight="1">
      <c r="A13" s="102">
        <v>6</v>
      </c>
      <c r="B13" s="200">
        <v>190090104006</v>
      </c>
      <c r="C13" s="116">
        <v>190000100111</v>
      </c>
      <c r="D13" s="103" t="s">
        <v>221</v>
      </c>
      <c r="E13" s="104" t="s">
        <v>222</v>
      </c>
      <c r="F13" s="42"/>
      <c r="G13" s="158">
        <v>43</v>
      </c>
      <c r="H13" s="158">
        <v>50</v>
      </c>
      <c r="I13" s="139">
        <f t="shared" si="0"/>
        <v>93</v>
      </c>
      <c r="J13" s="158">
        <v>27</v>
      </c>
      <c r="K13" s="159">
        <v>49</v>
      </c>
      <c r="L13" s="139">
        <f t="shared" si="1"/>
        <v>76</v>
      </c>
      <c r="M13" s="158">
        <v>47</v>
      </c>
      <c r="N13" s="160">
        <v>67</v>
      </c>
      <c r="O13" s="139">
        <f t="shared" si="2"/>
        <v>114</v>
      </c>
      <c r="P13" s="158">
        <v>43</v>
      </c>
      <c r="Q13" s="159">
        <v>69</v>
      </c>
      <c r="R13" s="139">
        <f t="shared" si="3"/>
        <v>112</v>
      </c>
      <c r="S13" s="160">
        <v>63</v>
      </c>
      <c r="T13" s="160">
        <v>41</v>
      </c>
      <c r="U13" s="139">
        <f t="shared" si="4"/>
        <v>104</v>
      </c>
      <c r="V13" s="160"/>
      <c r="W13" s="160"/>
      <c r="X13" s="139"/>
      <c r="Y13" s="160"/>
      <c r="Z13" s="160"/>
      <c r="AA13" s="139"/>
      <c r="AB13" s="160">
        <v>45</v>
      </c>
      <c r="AC13" s="160">
        <v>34</v>
      </c>
      <c r="AD13" s="139">
        <f>SUM(AB13:AC13)</f>
        <v>79</v>
      </c>
      <c r="AE13" s="160"/>
      <c r="AF13" s="160"/>
      <c r="AG13" s="139"/>
      <c r="AH13" s="139"/>
      <c r="AI13" s="139"/>
      <c r="AJ13" s="139"/>
      <c r="AK13" s="160"/>
      <c r="AL13" s="160"/>
      <c r="AM13" s="139"/>
      <c r="AN13" s="158">
        <v>23</v>
      </c>
      <c r="AO13" s="158">
        <v>23</v>
      </c>
      <c r="AP13" s="139">
        <f t="shared" si="5"/>
        <v>46</v>
      </c>
      <c r="AQ13" s="158">
        <v>17</v>
      </c>
      <c r="AR13" s="158">
        <v>18</v>
      </c>
      <c r="AS13" s="139">
        <f t="shared" si="6"/>
        <v>35</v>
      </c>
      <c r="AT13" s="158">
        <v>18</v>
      </c>
      <c r="AU13" s="158">
        <v>20</v>
      </c>
      <c r="AV13" s="139">
        <f t="shared" si="7"/>
        <v>38</v>
      </c>
      <c r="AW13" s="160">
        <v>36</v>
      </c>
      <c r="AX13" s="160">
        <v>42</v>
      </c>
      <c r="AY13" s="139">
        <f t="shared" si="8"/>
        <v>78</v>
      </c>
      <c r="AZ13" s="158">
        <v>19</v>
      </c>
      <c r="BA13" s="158">
        <v>22</v>
      </c>
      <c r="BB13" s="139">
        <f t="shared" si="9"/>
        <v>41</v>
      </c>
      <c r="BC13" s="161">
        <v>49</v>
      </c>
      <c r="BD13" s="139">
        <f t="shared" si="10"/>
        <v>775</v>
      </c>
      <c r="BE13" s="92" t="s">
        <v>699</v>
      </c>
      <c r="BF13" s="52"/>
    </row>
    <row r="14" spans="1:58" ht="205.5" customHeight="1">
      <c r="A14" s="102">
        <v>7</v>
      </c>
      <c r="B14" s="200">
        <v>190090104007</v>
      </c>
      <c r="C14" s="116">
        <v>190000100112</v>
      </c>
      <c r="D14" s="103" t="s">
        <v>223</v>
      </c>
      <c r="E14" s="104" t="s">
        <v>224</v>
      </c>
      <c r="F14" s="42"/>
      <c r="G14" s="158">
        <v>71</v>
      </c>
      <c r="H14" s="158">
        <v>51</v>
      </c>
      <c r="I14" s="139">
        <f t="shared" si="0"/>
        <v>122</v>
      </c>
      <c r="J14" s="158">
        <v>60</v>
      </c>
      <c r="K14" s="159">
        <v>52</v>
      </c>
      <c r="L14" s="139">
        <f t="shared" si="1"/>
        <v>112</v>
      </c>
      <c r="M14" s="158">
        <v>87</v>
      </c>
      <c r="N14" s="160">
        <v>76</v>
      </c>
      <c r="O14" s="139">
        <f t="shared" si="2"/>
        <v>163</v>
      </c>
      <c r="P14" s="158">
        <v>82</v>
      </c>
      <c r="Q14" s="159">
        <v>73</v>
      </c>
      <c r="R14" s="139">
        <f t="shared" si="3"/>
        <v>155</v>
      </c>
      <c r="S14" s="160">
        <v>76</v>
      </c>
      <c r="T14" s="160">
        <v>57</v>
      </c>
      <c r="U14" s="139">
        <f t="shared" si="4"/>
        <v>133</v>
      </c>
      <c r="V14" s="160"/>
      <c r="W14" s="160"/>
      <c r="X14" s="139"/>
      <c r="Y14" s="160"/>
      <c r="Z14" s="160"/>
      <c r="AA14" s="139"/>
      <c r="AB14" s="160">
        <v>60</v>
      </c>
      <c r="AC14" s="160">
        <v>40</v>
      </c>
      <c r="AD14" s="139">
        <f>SUM(AB14:AC14)</f>
        <v>100</v>
      </c>
      <c r="AE14" s="160"/>
      <c r="AF14" s="160"/>
      <c r="AG14" s="139"/>
      <c r="AH14" s="139"/>
      <c r="AI14" s="139"/>
      <c r="AJ14" s="139"/>
      <c r="AK14" s="160"/>
      <c r="AL14" s="160"/>
      <c r="AM14" s="139"/>
      <c r="AN14" s="158">
        <v>21</v>
      </c>
      <c r="AO14" s="158">
        <v>22</v>
      </c>
      <c r="AP14" s="139">
        <f t="shared" si="5"/>
        <v>43</v>
      </c>
      <c r="AQ14" s="158">
        <v>23</v>
      </c>
      <c r="AR14" s="158">
        <v>24</v>
      </c>
      <c r="AS14" s="139">
        <f t="shared" si="6"/>
        <v>47</v>
      </c>
      <c r="AT14" s="158">
        <v>23</v>
      </c>
      <c r="AU14" s="158">
        <v>24</v>
      </c>
      <c r="AV14" s="139">
        <f t="shared" si="7"/>
        <v>47</v>
      </c>
      <c r="AW14" s="160">
        <v>38</v>
      </c>
      <c r="AX14" s="160">
        <v>43</v>
      </c>
      <c r="AY14" s="139">
        <f t="shared" si="8"/>
        <v>81</v>
      </c>
      <c r="AZ14" s="158">
        <v>21</v>
      </c>
      <c r="BA14" s="158">
        <v>22</v>
      </c>
      <c r="BB14" s="139">
        <f t="shared" si="9"/>
        <v>43</v>
      </c>
      <c r="BC14" s="161">
        <v>48</v>
      </c>
      <c r="BD14" s="139">
        <f t="shared" si="10"/>
        <v>1003</v>
      </c>
      <c r="BE14" s="92" t="s">
        <v>699</v>
      </c>
      <c r="BF14" s="52"/>
    </row>
    <row r="15" spans="1:58" ht="205.5" customHeight="1">
      <c r="A15" s="102">
        <v>8</v>
      </c>
      <c r="B15" s="200">
        <v>190090104008</v>
      </c>
      <c r="C15" s="116">
        <v>190000100113</v>
      </c>
      <c r="D15" s="103" t="s">
        <v>225</v>
      </c>
      <c r="E15" s="104" t="s">
        <v>226</v>
      </c>
      <c r="F15" s="42"/>
      <c r="G15" s="158">
        <v>35</v>
      </c>
      <c r="H15" s="158">
        <v>51</v>
      </c>
      <c r="I15" s="139">
        <f t="shared" si="0"/>
        <v>86</v>
      </c>
      <c r="J15" s="158">
        <v>29</v>
      </c>
      <c r="K15" s="159">
        <v>45</v>
      </c>
      <c r="L15" s="139">
        <f t="shared" si="1"/>
        <v>74</v>
      </c>
      <c r="M15" s="158">
        <v>51</v>
      </c>
      <c r="N15" s="160">
        <v>61</v>
      </c>
      <c r="O15" s="139">
        <f t="shared" si="2"/>
        <v>112</v>
      </c>
      <c r="P15" s="158">
        <v>61</v>
      </c>
      <c r="Q15" s="159">
        <v>62</v>
      </c>
      <c r="R15" s="139">
        <f t="shared" si="3"/>
        <v>123</v>
      </c>
      <c r="S15" s="160">
        <v>58</v>
      </c>
      <c r="T15" s="160">
        <v>40</v>
      </c>
      <c r="U15" s="139">
        <f t="shared" si="4"/>
        <v>98</v>
      </c>
      <c r="V15" s="160"/>
      <c r="W15" s="160"/>
      <c r="X15" s="139"/>
      <c r="Y15" s="160">
        <v>37</v>
      </c>
      <c r="Z15" s="160">
        <v>34</v>
      </c>
      <c r="AA15" s="139">
        <f>SUM(Y15:Z15)</f>
        <v>71</v>
      </c>
      <c r="AB15" s="160"/>
      <c r="AC15" s="160"/>
      <c r="AD15" s="139"/>
      <c r="AE15" s="160"/>
      <c r="AF15" s="160"/>
      <c r="AG15" s="139"/>
      <c r="AH15" s="139"/>
      <c r="AI15" s="139"/>
      <c r="AJ15" s="139"/>
      <c r="AK15" s="160"/>
      <c r="AL15" s="160"/>
      <c r="AM15" s="139"/>
      <c r="AN15" s="158">
        <v>24</v>
      </c>
      <c r="AO15" s="158">
        <v>24</v>
      </c>
      <c r="AP15" s="139">
        <f t="shared" si="5"/>
        <v>48</v>
      </c>
      <c r="AQ15" s="158">
        <v>17</v>
      </c>
      <c r="AR15" s="158">
        <v>18</v>
      </c>
      <c r="AS15" s="139">
        <f t="shared" si="6"/>
        <v>35</v>
      </c>
      <c r="AT15" s="158">
        <v>17</v>
      </c>
      <c r="AU15" s="158">
        <v>21</v>
      </c>
      <c r="AV15" s="139">
        <f t="shared" si="7"/>
        <v>38</v>
      </c>
      <c r="AW15" s="160">
        <v>38</v>
      </c>
      <c r="AX15" s="160">
        <v>41</v>
      </c>
      <c r="AY15" s="139">
        <f t="shared" si="8"/>
        <v>79</v>
      </c>
      <c r="AZ15" s="158">
        <v>20</v>
      </c>
      <c r="BA15" s="158">
        <v>23</v>
      </c>
      <c r="BB15" s="139">
        <f t="shared" si="9"/>
        <v>43</v>
      </c>
      <c r="BC15" s="161">
        <v>47</v>
      </c>
      <c r="BD15" s="139">
        <f t="shared" si="10"/>
        <v>764</v>
      </c>
      <c r="BE15" s="92" t="s">
        <v>699</v>
      </c>
      <c r="BF15" s="52"/>
    </row>
    <row r="16" spans="1:58" ht="205.5" customHeight="1">
      <c r="A16" s="102">
        <v>9</v>
      </c>
      <c r="B16" s="200">
        <v>190090104009</v>
      </c>
      <c r="C16" s="116">
        <v>190000100114</v>
      </c>
      <c r="D16" s="103" t="s">
        <v>227</v>
      </c>
      <c r="E16" s="104" t="s">
        <v>228</v>
      </c>
      <c r="F16" s="42"/>
      <c r="G16" s="158">
        <v>0</v>
      </c>
      <c r="H16" s="158">
        <v>44</v>
      </c>
      <c r="I16" s="139">
        <f t="shared" si="0"/>
        <v>44</v>
      </c>
      <c r="J16" s="158">
        <v>17</v>
      </c>
      <c r="K16" s="159">
        <v>56</v>
      </c>
      <c r="L16" s="139">
        <f t="shared" si="1"/>
        <v>73</v>
      </c>
      <c r="M16" s="158">
        <v>66</v>
      </c>
      <c r="N16" s="160">
        <v>68</v>
      </c>
      <c r="O16" s="139">
        <f t="shared" si="2"/>
        <v>134</v>
      </c>
      <c r="P16" s="158">
        <v>43</v>
      </c>
      <c r="Q16" s="159">
        <v>60</v>
      </c>
      <c r="R16" s="139">
        <f t="shared" si="3"/>
        <v>103</v>
      </c>
      <c r="S16" s="160">
        <v>29</v>
      </c>
      <c r="T16" s="160">
        <v>47</v>
      </c>
      <c r="U16" s="139">
        <f t="shared" si="4"/>
        <v>76</v>
      </c>
      <c r="V16" s="160"/>
      <c r="W16" s="160"/>
      <c r="X16" s="139"/>
      <c r="Y16" s="160"/>
      <c r="Z16" s="160"/>
      <c r="AA16" s="139"/>
      <c r="AB16" s="160">
        <v>54</v>
      </c>
      <c r="AC16" s="160">
        <v>33</v>
      </c>
      <c r="AD16" s="139">
        <f>SUM(AB16:AC16)</f>
        <v>87</v>
      </c>
      <c r="AE16" s="160"/>
      <c r="AF16" s="160"/>
      <c r="AG16" s="139"/>
      <c r="AH16" s="139"/>
      <c r="AI16" s="139"/>
      <c r="AJ16" s="139"/>
      <c r="AK16" s="160"/>
      <c r="AL16" s="160"/>
      <c r="AM16" s="139"/>
      <c r="AN16" s="158">
        <v>19</v>
      </c>
      <c r="AO16" s="158">
        <v>21</v>
      </c>
      <c r="AP16" s="139">
        <f t="shared" si="5"/>
        <v>40</v>
      </c>
      <c r="AQ16" s="158">
        <v>21</v>
      </c>
      <c r="AR16" s="158">
        <v>22</v>
      </c>
      <c r="AS16" s="139">
        <f t="shared" si="6"/>
        <v>43</v>
      </c>
      <c r="AT16" s="158">
        <v>16</v>
      </c>
      <c r="AU16" s="158">
        <v>19</v>
      </c>
      <c r="AV16" s="139">
        <f t="shared" si="7"/>
        <v>35</v>
      </c>
      <c r="AW16" s="160">
        <v>35</v>
      </c>
      <c r="AX16" s="160">
        <v>44</v>
      </c>
      <c r="AY16" s="139">
        <f t="shared" si="8"/>
        <v>79</v>
      </c>
      <c r="AZ16" s="158">
        <v>21</v>
      </c>
      <c r="BA16" s="158">
        <v>17</v>
      </c>
      <c r="BB16" s="139">
        <f t="shared" si="9"/>
        <v>38</v>
      </c>
      <c r="BC16" s="161">
        <v>48</v>
      </c>
      <c r="BD16" s="139">
        <f t="shared" si="10"/>
        <v>714</v>
      </c>
      <c r="BE16" s="179" t="s">
        <v>700</v>
      </c>
      <c r="BF16" s="52" t="s">
        <v>756</v>
      </c>
    </row>
    <row r="17" spans="1:58" ht="205.5" customHeight="1">
      <c r="A17" s="102">
        <v>10</v>
      </c>
      <c r="B17" s="200">
        <v>190090104010</v>
      </c>
      <c r="C17" s="116">
        <v>190000100115</v>
      </c>
      <c r="D17" s="104" t="s">
        <v>229</v>
      </c>
      <c r="E17" s="104" t="s">
        <v>230</v>
      </c>
      <c r="F17" s="42"/>
      <c r="G17" s="158">
        <v>30</v>
      </c>
      <c r="H17" s="158">
        <v>39</v>
      </c>
      <c r="I17" s="139">
        <f t="shared" si="0"/>
        <v>69</v>
      </c>
      <c r="J17" s="158">
        <v>51</v>
      </c>
      <c r="K17" s="159">
        <v>43</v>
      </c>
      <c r="L17" s="139">
        <f t="shared" si="1"/>
        <v>94</v>
      </c>
      <c r="M17" s="158">
        <v>40</v>
      </c>
      <c r="N17" s="160">
        <v>41</v>
      </c>
      <c r="O17" s="139">
        <f t="shared" si="2"/>
        <v>81</v>
      </c>
      <c r="P17" s="158">
        <v>53</v>
      </c>
      <c r="Q17" s="159">
        <v>63</v>
      </c>
      <c r="R17" s="139">
        <f t="shared" si="3"/>
        <v>116</v>
      </c>
      <c r="S17" s="160">
        <v>58</v>
      </c>
      <c r="T17" s="160">
        <v>36</v>
      </c>
      <c r="U17" s="139">
        <f t="shared" si="4"/>
        <v>94</v>
      </c>
      <c r="V17" s="160"/>
      <c r="W17" s="160"/>
      <c r="X17" s="139"/>
      <c r="Y17" s="160">
        <v>40</v>
      </c>
      <c r="Z17" s="160">
        <v>28</v>
      </c>
      <c r="AA17" s="139">
        <f>SUM(Y17:Z17)</f>
        <v>68</v>
      </c>
      <c r="AB17" s="160"/>
      <c r="AC17" s="160"/>
      <c r="AD17" s="139"/>
      <c r="AE17" s="160"/>
      <c r="AF17" s="160"/>
      <c r="AG17" s="139"/>
      <c r="AH17" s="139"/>
      <c r="AI17" s="139"/>
      <c r="AJ17" s="139"/>
      <c r="AK17" s="160"/>
      <c r="AL17" s="160"/>
      <c r="AM17" s="139"/>
      <c r="AN17" s="158">
        <v>19</v>
      </c>
      <c r="AO17" s="158">
        <v>21</v>
      </c>
      <c r="AP17" s="139">
        <f t="shared" si="5"/>
        <v>40</v>
      </c>
      <c r="AQ17" s="158">
        <v>16</v>
      </c>
      <c r="AR17" s="158">
        <v>17</v>
      </c>
      <c r="AS17" s="139">
        <f t="shared" si="6"/>
        <v>33</v>
      </c>
      <c r="AT17" s="158">
        <v>16</v>
      </c>
      <c r="AU17" s="158">
        <v>16</v>
      </c>
      <c r="AV17" s="139">
        <f t="shared" si="7"/>
        <v>32</v>
      </c>
      <c r="AW17" s="160">
        <v>35</v>
      </c>
      <c r="AX17" s="160">
        <v>46</v>
      </c>
      <c r="AY17" s="139">
        <f t="shared" si="8"/>
        <v>81</v>
      </c>
      <c r="AZ17" s="158">
        <v>16</v>
      </c>
      <c r="BA17" s="158">
        <v>20</v>
      </c>
      <c r="BB17" s="139">
        <f t="shared" si="9"/>
        <v>36</v>
      </c>
      <c r="BC17" s="161">
        <v>49</v>
      </c>
      <c r="BD17" s="139">
        <f t="shared" si="10"/>
        <v>708</v>
      </c>
      <c r="BE17" s="92" t="s">
        <v>699</v>
      </c>
      <c r="BF17" s="52"/>
    </row>
    <row r="18" spans="1:58" ht="205.5" customHeight="1">
      <c r="A18" s="102">
        <v>11</v>
      </c>
      <c r="B18" s="200">
        <v>190090104011</v>
      </c>
      <c r="C18" s="116">
        <v>190000100116</v>
      </c>
      <c r="D18" s="103" t="s">
        <v>231</v>
      </c>
      <c r="E18" s="104" t="s">
        <v>232</v>
      </c>
      <c r="F18" s="42"/>
      <c r="G18" s="158">
        <v>66</v>
      </c>
      <c r="H18" s="158">
        <v>60</v>
      </c>
      <c r="I18" s="139">
        <f t="shared" si="0"/>
        <v>126</v>
      </c>
      <c r="J18" s="158">
        <v>51</v>
      </c>
      <c r="K18" s="159">
        <v>49</v>
      </c>
      <c r="L18" s="139">
        <f t="shared" si="1"/>
        <v>100</v>
      </c>
      <c r="M18" s="158">
        <v>76</v>
      </c>
      <c r="N18" s="160">
        <v>72</v>
      </c>
      <c r="O18" s="139">
        <f t="shared" si="2"/>
        <v>148</v>
      </c>
      <c r="P18" s="158">
        <v>88</v>
      </c>
      <c r="Q18" s="159">
        <v>72</v>
      </c>
      <c r="R18" s="139">
        <f t="shared" si="3"/>
        <v>160</v>
      </c>
      <c r="S18" s="160">
        <v>80</v>
      </c>
      <c r="T18" s="160">
        <v>52</v>
      </c>
      <c r="U18" s="139">
        <f t="shared" si="4"/>
        <v>132</v>
      </c>
      <c r="V18" s="160"/>
      <c r="W18" s="160"/>
      <c r="X18" s="139"/>
      <c r="Y18" s="160"/>
      <c r="Z18" s="160"/>
      <c r="AA18" s="139"/>
      <c r="AB18" s="160"/>
      <c r="AC18" s="160"/>
      <c r="AD18" s="139"/>
      <c r="AE18" s="160">
        <v>57</v>
      </c>
      <c r="AF18" s="160">
        <v>50</v>
      </c>
      <c r="AG18" s="139">
        <f>SUM(AE18:AF18)</f>
        <v>107</v>
      </c>
      <c r="AH18" s="139"/>
      <c r="AI18" s="139"/>
      <c r="AJ18" s="139"/>
      <c r="AK18" s="160"/>
      <c r="AL18" s="160"/>
      <c r="AM18" s="139"/>
      <c r="AN18" s="158">
        <v>21</v>
      </c>
      <c r="AO18" s="158">
        <v>21</v>
      </c>
      <c r="AP18" s="139">
        <f t="shared" si="5"/>
        <v>42</v>
      </c>
      <c r="AQ18" s="158">
        <v>21</v>
      </c>
      <c r="AR18" s="158">
        <v>22</v>
      </c>
      <c r="AS18" s="139">
        <f t="shared" si="6"/>
        <v>43</v>
      </c>
      <c r="AT18" s="158">
        <v>19</v>
      </c>
      <c r="AU18" s="158">
        <v>22</v>
      </c>
      <c r="AV18" s="139">
        <f t="shared" si="7"/>
        <v>41</v>
      </c>
      <c r="AW18" s="160">
        <v>42</v>
      </c>
      <c r="AX18" s="160">
        <v>46</v>
      </c>
      <c r="AY18" s="139">
        <f t="shared" si="8"/>
        <v>88</v>
      </c>
      <c r="AZ18" s="158">
        <v>17</v>
      </c>
      <c r="BA18" s="158">
        <v>23</v>
      </c>
      <c r="BB18" s="139">
        <f t="shared" si="9"/>
        <v>40</v>
      </c>
      <c r="BC18" s="161">
        <v>47</v>
      </c>
      <c r="BD18" s="139">
        <f t="shared" si="10"/>
        <v>987</v>
      </c>
      <c r="BE18" s="92" t="s">
        <v>699</v>
      </c>
      <c r="BF18" s="52"/>
    </row>
    <row r="19" spans="1:58" ht="205.5" customHeight="1">
      <c r="A19" s="102">
        <v>12</v>
      </c>
      <c r="B19" s="200">
        <v>190090104012</v>
      </c>
      <c r="C19" s="116">
        <v>190000100117</v>
      </c>
      <c r="D19" s="103" t="s">
        <v>233</v>
      </c>
      <c r="E19" s="104" t="s">
        <v>234</v>
      </c>
      <c r="F19" s="42"/>
      <c r="G19" s="158">
        <v>39</v>
      </c>
      <c r="H19" s="158">
        <v>50</v>
      </c>
      <c r="I19" s="139">
        <f t="shared" si="0"/>
        <v>89</v>
      </c>
      <c r="J19" s="158">
        <v>50</v>
      </c>
      <c r="K19" s="159">
        <v>55</v>
      </c>
      <c r="L19" s="139">
        <f t="shared" si="1"/>
        <v>105</v>
      </c>
      <c r="M19" s="158">
        <v>66</v>
      </c>
      <c r="N19" s="160">
        <v>68</v>
      </c>
      <c r="O19" s="139">
        <f t="shared" si="2"/>
        <v>134</v>
      </c>
      <c r="P19" s="158">
        <v>73</v>
      </c>
      <c r="Q19" s="159">
        <v>71</v>
      </c>
      <c r="R19" s="139">
        <f t="shared" si="3"/>
        <v>144</v>
      </c>
      <c r="S19" s="160">
        <v>57</v>
      </c>
      <c r="T19" s="160">
        <v>56</v>
      </c>
      <c r="U19" s="139">
        <f t="shared" si="4"/>
        <v>113</v>
      </c>
      <c r="V19" s="160"/>
      <c r="W19" s="160"/>
      <c r="X19" s="139"/>
      <c r="Y19" s="160"/>
      <c r="Z19" s="160"/>
      <c r="AA19" s="139"/>
      <c r="AB19" s="160"/>
      <c r="AC19" s="160"/>
      <c r="AD19" s="139"/>
      <c r="AE19" s="160">
        <v>50</v>
      </c>
      <c r="AF19" s="160">
        <v>53</v>
      </c>
      <c r="AG19" s="139">
        <f>SUM(AE19:AF19)</f>
        <v>103</v>
      </c>
      <c r="AH19" s="139"/>
      <c r="AI19" s="139"/>
      <c r="AJ19" s="139"/>
      <c r="AK19" s="160"/>
      <c r="AL19" s="160"/>
      <c r="AM19" s="139"/>
      <c r="AN19" s="158">
        <v>21</v>
      </c>
      <c r="AO19" s="158">
        <v>22</v>
      </c>
      <c r="AP19" s="139">
        <f t="shared" si="5"/>
        <v>43</v>
      </c>
      <c r="AQ19" s="158">
        <v>24</v>
      </c>
      <c r="AR19" s="158">
        <v>25</v>
      </c>
      <c r="AS19" s="139">
        <f t="shared" si="6"/>
        <v>49</v>
      </c>
      <c r="AT19" s="158">
        <v>20</v>
      </c>
      <c r="AU19" s="158">
        <v>24</v>
      </c>
      <c r="AV19" s="139">
        <f t="shared" si="7"/>
        <v>44</v>
      </c>
      <c r="AW19" s="160">
        <v>44</v>
      </c>
      <c r="AX19" s="160">
        <v>46</v>
      </c>
      <c r="AY19" s="139">
        <f t="shared" si="8"/>
        <v>90</v>
      </c>
      <c r="AZ19" s="158">
        <v>21</v>
      </c>
      <c r="BA19" s="158">
        <v>23</v>
      </c>
      <c r="BB19" s="139">
        <f t="shared" si="9"/>
        <v>44</v>
      </c>
      <c r="BC19" s="161">
        <v>48</v>
      </c>
      <c r="BD19" s="139">
        <f t="shared" si="10"/>
        <v>914</v>
      </c>
      <c r="BE19" s="92" t="s">
        <v>699</v>
      </c>
      <c r="BF19" s="52"/>
    </row>
    <row r="20" spans="1:58" ht="205.5" customHeight="1">
      <c r="A20" s="102">
        <v>13</v>
      </c>
      <c r="B20" s="200">
        <v>190090104013</v>
      </c>
      <c r="C20" s="116">
        <v>190000100118</v>
      </c>
      <c r="D20" s="103" t="s">
        <v>235</v>
      </c>
      <c r="E20" s="104" t="s">
        <v>236</v>
      </c>
      <c r="F20" s="42"/>
      <c r="G20" s="158">
        <v>55</v>
      </c>
      <c r="H20" s="158">
        <v>53</v>
      </c>
      <c r="I20" s="139">
        <f t="shared" si="0"/>
        <v>108</v>
      </c>
      <c r="J20" s="158">
        <v>44</v>
      </c>
      <c r="K20" s="159">
        <v>50</v>
      </c>
      <c r="L20" s="139">
        <f t="shared" si="1"/>
        <v>94</v>
      </c>
      <c r="M20" s="158">
        <v>83</v>
      </c>
      <c r="N20" s="160">
        <v>64</v>
      </c>
      <c r="O20" s="139">
        <f t="shared" si="2"/>
        <v>147</v>
      </c>
      <c r="P20" s="158">
        <v>74</v>
      </c>
      <c r="Q20" s="159">
        <v>70</v>
      </c>
      <c r="R20" s="139">
        <f t="shared" si="3"/>
        <v>144</v>
      </c>
      <c r="S20" s="160">
        <v>76</v>
      </c>
      <c r="T20" s="160">
        <v>50</v>
      </c>
      <c r="U20" s="139">
        <f t="shared" si="4"/>
        <v>126</v>
      </c>
      <c r="V20" s="160"/>
      <c r="W20" s="160"/>
      <c r="X20" s="139"/>
      <c r="Y20" s="160"/>
      <c r="Z20" s="160"/>
      <c r="AA20" s="139"/>
      <c r="AB20" s="160">
        <v>54</v>
      </c>
      <c r="AC20" s="160">
        <v>40</v>
      </c>
      <c r="AD20" s="139">
        <f>SUM(AB20:AC20)</f>
        <v>94</v>
      </c>
      <c r="AE20" s="160"/>
      <c r="AF20" s="160"/>
      <c r="AG20" s="139"/>
      <c r="AH20" s="139"/>
      <c r="AI20" s="139"/>
      <c r="AJ20" s="139"/>
      <c r="AK20" s="160"/>
      <c r="AL20" s="160"/>
      <c r="AM20" s="139"/>
      <c r="AN20" s="158">
        <v>19</v>
      </c>
      <c r="AO20" s="158">
        <v>20</v>
      </c>
      <c r="AP20" s="139">
        <f t="shared" si="5"/>
        <v>39</v>
      </c>
      <c r="AQ20" s="158">
        <v>17</v>
      </c>
      <c r="AR20" s="158">
        <v>18</v>
      </c>
      <c r="AS20" s="139">
        <f t="shared" si="6"/>
        <v>35</v>
      </c>
      <c r="AT20" s="158">
        <v>19</v>
      </c>
      <c r="AU20" s="158">
        <v>23</v>
      </c>
      <c r="AV20" s="139">
        <f t="shared" si="7"/>
        <v>42</v>
      </c>
      <c r="AW20" s="160">
        <v>42</v>
      </c>
      <c r="AX20" s="160">
        <v>46</v>
      </c>
      <c r="AY20" s="139">
        <f t="shared" si="8"/>
        <v>88</v>
      </c>
      <c r="AZ20" s="158">
        <v>15</v>
      </c>
      <c r="BA20" s="158">
        <v>19</v>
      </c>
      <c r="BB20" s="139">
        <f t="shared" si="9"/>
        <v>34</v>
      </c>
      <c r="BC20" s="161">
        <v>47</v>
      </c>
      <c r="BD20" s="139">
        <f t="shared" si="10"/>
        <v>917</v>
      </c>
      <c r="BE20" s="92" t="s">
        <v>699</v>
      </c>
      <c r="BF20" s="52"/>
    </row>
    <row r="21" spans="1:58" ht="205.5" customHeight="1">
      <c r="A21" s="102">
        <v>14</v>
      </c>
      <c r="B21" s="200">
        <v>190090104014</v>
      </c>
      <c r="C21" s="116">
        <v>190000100119</v>
      </c>
      <c r="D21" s="103" t="s">
        <v>237</v>
      </c>
      <c r="E21" s="104" t="s">
        <v>238</v>
      </c>
      <c r="F21" s="42"/>
      <c r="G21" s="158">
        <v>70</v>
      </c>
      <c r="H21" s="158">
        <v>59</v>
      </c>
      <c r="I21" s="139">
        <f t="shared" si="0"/>
        <v>129</v>
      </c>
      <c r="J21" s="158">
        <v>56</v>
      </c>
      <c r="K21" s="159">
        <v>52</v>
      </c>
      <c r="L21" s="139">
        <f t="shared" si="1"/>
        <v>108</v>
      </c>
      <c r="M21" s="158">
        <v>77</v>
      </c>
      <c r="N21" s="160">
        <v>66</v>
      </c>
      <c r="O21" s="139">
        <f t="shared" si="2"/>
        <v>143</v>
      </c>
      <c r="P21" s="158">
        <v>86</v>
      </c>
      <c r="Q21" s="159">
        <v>73</v>
      </c>
      <c r="R21" s="139">
        <f t="shared" si="3"/>
        <v>159</v>
      </c>
      <c r="S21" s="160">
        <v>77</v>
      </c>
      <c r="T21" s="160">
        <v>52</v>
      </c>
      <c r="U21" s="139">
        <f t="shared" si="4"/>
        <v>129</v>
      </c>
      <c r="V21" s="160"/>
      <c r="W21" s="160"/>
      <c r="X21" s="139"/>
      <c r="Y21" s="160"/>
      <c r="Z21" s="160"/>
      <c r="AA21" s="139"/>
      <c r="AB21" s="160">
        <v>68</v>
      </c>
      <c r="AC21" s="160">
        <v>36</v>
      </c>
      <c r="AD21" s="139">
        <f>SUM(AB21:AC21)</f>
        <v>104</v>
      </c>
      <c r="AE21" s="160"/>
      <c r="AF21" s="160"/>
      <c r="AG21" s="139"/>
      <c r="AH21" s="139"/>
      <c r="AI21" s="139"/>
      <c r="AJ21" s="139"/>
      <c r="AK21" s="160"/>
      <c r="AL21" s="160"/>
      <c r="AM21" s="139"/>
      <c r="AN21" s="158">
        <v>19</v>
      </c>
      <c r="AO21" s="158">
        <v>20</v>
      </c>
      <c r="AP21" s="139">
        <f t="shared" si="5"/>
        <v>39</v>
      </c>
      <c r="AQ21" s="158">
        <v>23</v>
      </c>
      <c r="AR21" s="158">
        <v>24</v>
      </c>
      <c r="AS21" s="139">
        <f t="shared" si="6"/>
        <v>47</v>
      </c>
      <c r="AT21" s="158">
        <v>23</v>
      </c>
      <c r="AU21" s="158">
        <v>24</v>
      </c>
      <c r="AV21" s="139">
        <f t="shared" si="7"/>
        <v>47</v>
      </c>
      <c r="AW21" s="160">
        <v>40</v>
      </c>
      <c r="AX21" s="160">
        <v>40</v>
      </c>
      <c r="AY21" s="139">
        <f t="shared" si="8"/>
        <v>80</v>
      </c>
      <c r="AZ21" s="158">
        <v>17</v>
      </c>
      <c r="BA21" s="158">
        <v>17</v>
      </c>
      <c r="BB21" s="139">
        <f t="shared" si="9"/>
        <v>34</v>
      </c>
      <c r="BC21" s="161">
        <v>48</v>
      </c>
      <c r="BD21" s="139">
        <f t="shared" si="10"/>
        <v>985</v>
      </c>
      <c r="BE21" s="92" t="s">
        <v>699</v>
      </c>
      <c r="BF21" s="52"/>
    </row>
    <row r="22" spans="1:58" ht="205.5" customHeight="1">
      <c r="A22" s="102">
        <v>15</v>
      </c>
      <c r="B22" s="200">
        <v>190090104015</v>
      </c>
      <c r="C22" s="116">
        <v>190000100120</v>
      </c>
      <c r="D22" s="104" t="s">
        <v>239</v>
      </c>
      <c r="E22" s="104" t="s">
        <v>240</v>
      </c>
      <c r="F22" s="42"/>
      <c r="G22" s="158">
        <v>27</v>
      </c>
      <c r="H22" s="158">
        <v>42</v>
      </c>
      <c r="I22" s="139">
        <f t="shared" si="0"/>
        <v>69</v>
      </c>
      <c r="J22" s="158">
        <v>28</v>
      </c>
      <c r="K22" s="159">
        <v>43</v>
      </c>
      <c r="L22" s="139">
        <f t="shared" si="1"/>
        <v>71</v>
      </c>
      <c r="M22" s="158">
        <v>46</v>
      </c>
      <c r="N22" s="160">
        <v>62</v>
      </c>
      <c r="O22" s="139">
        <f t="shared" si="2"/>
        <v>108</v>
      </c>
      <c r="P22" s="158">
        <v>64</v>
      </c>
      <c r="Q22" s="159">
        <v>61</v>
      </c>
      <c r="R22" s="139">
        <f t="shared" si="3"/>
        <v>125</v>
      </c>
      <c r="S22" s="160">
        <v>49</v>
      </c>
      <c r="T22" s="160">
        <v>37</v>
      </c>
      <c r="U22" s="139">
        <f t="shared" si="4"/>
        <v>86</v>
      </c>
      <c r="V22" s="160"/>
      <c r="W22" s="160"/>
      <c r="X22" s="139"/>
      <c r="Y22" s="160">
        <v>40</v>
      </c>
      <c r="Z22" s="160">
        <v>41</v>
      </c>
      <c r="AA22" s="139">
        <f>SUM(Y22:Z22)</f>
        <v>81</v>
      </c>
      <c r="AB22" s="160"/>
      <c r="AC22" s="160"/>
      <c r="AD22" s="139"/>
      <c r="AE22" s="160"/>
      <c r="AF22" s="160"/>
      <c r="AG22" s="139"/>
      <c r="AH22" s="139"/>
      <c r="AI22" s="139"/>
      <c r="AJ22" s="139"/>
      <c r="AK22" s="160"/>
      <c r="AL22" s="160"/>
      <c r="AM22" s="139"/>
      <c r="AN22" s="158">
        <v>17</v>
      </c>
      <c r="AO22" s="158">
        <v>19</v>
      </c>
      <c r="AP22" s="139">
        <f t="shared" si="5"/>
        <v>36</v>
      </c>
      <c r="AQ22" s="158">
        <v>17</v>
      </c>
      <c r="AR22" s="158">
        <v>18</v>
      </c>
      <c r="AS22" s="139">
        <f t="shared" si="6"/>
        <v>35</v>
      </c>
      <c r="AT22" s="158">
        <v>16</v>
      </c>
      <c r="AU22" s="158">
        <v>19</v>
      </c>
      <c r="AV22" s="139">
        <f t="shared" si="7"/>
        <v>35</v>
      </c>
      <c r="AW22" s="160">
        <v>38</v>
      </c>
      <c r="AX22" s="160">
        <v>40</v>
      </c>
      <c r="AY22" s="139">
        <f t="shared" si="8"/>
        <v>78</v>
      </c>
      <c r="AZ22" s="158">
        <v>15</v>
      </c>
      <c r="BA22" s="158">
        <v>17</v>
      </c>
      <c r="BB22" s="139">
        <f t="shared" si="9"/>
        <v>32</v>
      </c>
      <c r="BC22" s="161">
        <v>47</v>
      </c>
      <c r="BD22" s="139">
        <f t="shared" si="10"/>
        <v>724</v>
      </c>
      <c r="BE22" s="92" t="s">
        <v>699</v>
      </c>
      <c r="BF22" s="52"/>
    </row>
    <row r="23" spans="1:58" ht="205.5" customHeight="1">
      <c r="A23" s="102">
        <v>16</v>
      </c>
      <c r="B23" s="200">
        <v>190090104016</v>
      </c>
      <c r="C23" s="116">
        <v>190000100121</v>
      </c>
      <c r="D23" s="104" t="s">
        <v>241</v>
      </c>
      <c r="E23" s="104" t="s">
        <v>242</v>
      </c>
      <c r="F23" s="42"/>
      <c r="G23" s="158">
        <v>17</v>
      </c>
      <c r="H23" s="158">
        <v>34</v>
      </c>
      <c r="I23" s="139">
        <f t="shared" si="0"/>
        <v>51</v>
      </c>
      <c r="J23" s="158">
        <v>7</v>
      </c>
      <c r="K23" s="159">
        <v>44</v>
      </c>
      <c r="L23" s="139">
        <f t="shared" si="1"/>
        <v>51</v>
      </c>
      <c r="M23" s="158">
        <v>40</v>
      </c>
      <c r="N23" s="160">
        <v>62</v>
      </c>
      <c r="O23" s="139">
        <f t="shared" si="2"/>
        <v>102</v>
      </c>
      <c r="P23" s="158">
        <v>38</v>
      </c>
      <c r="Q23" s="159">
        <v>56</v>
      </c>
      <c r="R23" s="139">
        <f t="shared" si="3"/>
        <v>94</v>
      </c>
      <c r="S23" s="160">
        <v>32</v>
      </c>
      <c r="T23" s="160">
        <v>36</v>
      </c>
      <c r="U23" s="139">
        <f t="shared" si="4"/>
        <v>68</v>
      </c>
      <c r="V23" s="160"/>
      <c r="W23" s="160"/>
      <c r="X23" s="139"/>
      <c r="Y23" s="160"/>
      <c r="Z23" s="160"/>
      <c r="AA23" s="139"/>
      <c r="AB23" s="160"/>
      <c r="AC23" s="160"/>
      <c r="AD23" s="139"/>
      <c r="AE23" s="160"/>
      <c r="AF23" s="160"/>
      <c r="AG23" s="139"/>
      <c r="AH23" s="139"/>
      <c r="AI23" s="139"/>
      <c r="AJ23" s="139"/>
      <c r="AK23" s="160">
        <v>28</v>
      </c>
      <c r="AL23" s="160">
        <v>36</v>
      </c>
      <c r="AM23" s="139">
        <f>SUM(AK23:AL23)</f>
        <v>64</v>
      </c>
      <c r="AN23" s="158">
        <v>19</v>
      </c>
      <c r="AO23" s="158">
        <v>19</v>
      </c>
      <c r="AP23" s="139">
        <f t="shared" si="5"/>
        <v>38</v>
      </c>
      <c r="AQ23" s="158">
        <v>14</v>
      </c>
      <c r="AR23" s="158">
        <v>15</v>
      </c>
      <c r="AS23" s="139">
        <f t="shared" si="6"/>
        <v>29</v>
      </c>
      <c r="AT23" s="158">
        <v>17</v>
      </c>
      <c r="AU23" s="158">
        <v>17</v>
      </c>
      <c r="AV23" s="139">
        <f t="shared" si="7"/>
        <v>34</v>
      </c>
      <c r="AW23" s="160" t="s">
        <v>697</v>
      </c>
      <c r="AX23" s="160">
        <v>37</v>
      </c>
      <c r="AY23" s="139">
        <f t="shared" si="8"/>
        <v>37</v>
      </c>
      <c r="AZ23" s="158">
        <v>18</v>
      </c>
      <c r="BA23" s="158">
        <v>17</v>
      </c>
      <c r="BB23" s="139">
        <f t="shared" si="9"/>
        <v>35</v>
      </c>
      <c r="BC23" s="161">
        <v>48</v>
      </c>
      <c r="BD23" s="139">
        <f t="shared" si="10"/>
        <v>568</v>
      </c>
      <c r="BE23" s="179" t="s">
        <v>700</v>
      </c>
      <c r="BF23" s="52" t="s">
        <v>770</v>
      </c>
    </row>
    <row r="24" spans="1:58" ht="205.5" customHeight="1">
      <c r="A24" s="102">
        <v>17</v>
      </c>
      <c r="B24" s="200">
        <v>190090104017</v>
      </c>
      <c r="C24" s="116">
        <v>190000100122</v>
      </c>
      <c r="D24" s="103" t="s">
        <v>243</v>
      </c>
      <c r="E24" s="104" t="s">
        <v>244</v>
      </c>
      <c r="F24" s="42"/>
      <c r="G24" s="158">
        <v>9</v>
      </c>
      <c r="H24" s="158">
        <v>31</v>
      </c>
      <c r="I24" s="139">
        <f t="shared" si="0"/>
        <v>40</v>
      </c>
      <c r="J24" s="158">
        <v>16</v>
      </c>
      <c r="K24" s="159">
        <v>48</v>
      </c>
      <c r="L24" s="139">
        <f t="shared" si="1"/>
        <v>64</v>
      </c>
      <c r="M24" s="158">
        <v>26</v>
      </c>
      <c r="N24" s="160">
        <v>57</v>
      </c>
      <c r="O24" s="139">
        <f t="shared" si="2"/>
        <v>83</v>
      </c>
      <c r="P24" s="158">
        <v>40</v>
      </c>
      <c r="Q24" s="159">
        <v>61</v>
      </c>
      <c r="R24" s="139">
        <f t="shared" si="3"/>
        <v>101</v>
      </c>
      <c r="S24" s="160">
        <v>41</v>
      </c>
      <c r="T24" s="160">
        <v>38</v>
      </c>
      <c r="U24" s="139">
        <f t="shared" si="4"/>
        <v>79</v>
      </c>
      <c r="V24" s="160"/>
      <c r="W24" s="160"/>
      <c r="X24" s="139"/>
      <c r="Y24" s="160"/>
      <c r="Z24" s="160"/>
      <c r="AA24" s="139"/>
      <c r="AB24" s="160"/>
      <c r="AC24" s="160"/>
      <c r="AD24" s="139"/>
      <c r="AE24" s="160"/>
      <c r="AF24" s="160"/>
      <c r="AG24" s="139"/>
      <c r="AH24" s="139"/>
      <c r="AI24" s="139"/>
      <c r="AJ24" s="139"/>
      <c r="AK24" s="160">
        <v>35</v>
      </c>
      <c r="AL24" s="160">
        <v>34</v>
      </c>
      <c r="AM24" s="139">
        <f>SUM(AK24:AL24)</f>
        <v>69</v>
      </c>
      <c r="AN24" s="158">
        <v>17</v>
      </c>
      <c r="AO24" s="158">
        <v>19</v>
      </c>
      <c r="AP24" s="139">
        <f t="shared" si="5"/>
        <v>36</v>
      </c>
      <c r="AQ24" s="158">
        <v>15</v>
      </c>
      <c r="AR24" s="158">
        <v>16</v>
      </c>
      <c r="AS24" s="139">
        <f t="shared" si="6"/>
        <v>31</v>
      </c>
      <c r="AT24" s="158">
        <v>16</v>
      </c>
      <c r="AU24" s="158">
        <v>16</v>
      </c>
      <c r="AV24" s="139">
        <f t="shared" si="7"/>
        <v>32</v>
      </c>
      <c r="AW24" s="160">
        <v>36</v>
      </c>
      <c r="AX24" s="160">
        <v>40</v>
      </c>
      <c r="AY24" s="139">
        <f t="shared" si="8"/>
        <v>76</v>
      </c>
      <c r="AZ24" s="158">
        <v>15</v>
      </c>
      <c r="BA24" s="158">
        <v>16</v>
      </c>
      <c r="BB24" s="139">
        <f t="shared" si="9"/>
        <v>31</v>
      </c>
      <c r="BC24" s="161">
        <v>47</v>
      </c>
      <c r="BD24" s="139">
        <f t="shared" si="10"/>
        <v>611</v>
      </c>
      <c r="BE24" s="179" t="s">
        <v>700</v>
      </c>
      <c r="BF24" s="52" t="s">
        <v>768</v>
      </c>
    </row>
    <row r="25" spans="1:58" ht="205.5" customHeight="1">
      <c r="A25" s="102">
        <v>18</v>
      </c>
      <c r="B25" s="200">
        <v>190090104018</v>
      </c>
      <c r="C25" s="116">
        <v>190000100123</v>
      </c>
      <c r="D25" s="103" t="s">
        <v>245</v>
      </c>
      <c r="E25" s="104" t="s">
        <v>246</v>
      </c>
      <c r="F25" s="42"/>
      <c r="G25" s="158">
        <v>39</v>
      </c>
      <c r="H25" s="158">
        <v>49</v>
      </c>
      <c r="I25" s="139">
        <f t="shared" si="0"/>
        <v>88</v>
      </c>
      <c r="J25" s="158">
        <v>51</v>
      </c>
      <c r="K25" s="159">
        <v>47</v>
      </c>
      <c r="L25" s="139">
        <f t="shared" si="1"/>
        <v>98</v>
      </c>
      <c r="M25" s="158">
        <v>63</v>
      </c>
      <c r="N25" s="160">
        <v>73</v>
      </c>
      <c r="O25" s="139">
        <f t="shared" si="2"/>
        <v>136</v>
      </c>
      <c r="P25" s="158">
        <v>49</v>
      </c>
      <c r="Q25" s="159">
        <v>66</v>
      </c>
      <c r="R25" s="139">
        <f t="shared" si="3"/>
        <v>115</v>
      </c>
      <c r="S25" s="160">
        <v>68</v>
      </c>
      <c r="T25" s="160">
        <v>48</v>
      </c>
      <c r="U25" s="139">
        <f t="shared" si="4"/>
        <v>116</v>
      </c>
      <c r="V25" s="160"/>
      <c r="W25" s="160"/>
      <c r="X25" s="139"/>
      <c r="Y25" s="160">
        <v>48</v>
      </c>
      <c r="Z25" s="160">
        <v>42</v>
      </c>
      <c r="AA25" s="139">
        <f>SUM(Y25:Z25)</f>
        <v>90</v>
      </c>
      <c r="AB25" s="160"/>
      <c r="AC25" s="160"/>
      <c r="AD25" s="139"/>
      <c r="AE25" s="160"/>
      <c r="AF25" s="160"/>
      <c r="AG25" s="139"/>
      <c r="AH25" s="139"/>
      <c r="AI25" s="139"/>
      <c r="AJ25" s="139"/>
      <c r="AK25" s="160"/>
      <c r="AL25" s="160"/>
      <c r="AM25" s="139"/>
      <c r="AN25" s="158">
        <v>24</v>
      </c>
      <c r="AO25" s="158">
        <v>24</v>
      </c>
      <c r="AP25" s="139">
        <f t="shared" si="5"/>
        <v>48</v>
      </c>
      <c r="AQ25" s="158">
        <v>19</v>
      </c>
      <c r="AR25" s="158">
        <v>20</v>
      </c>
      <c r="AS25" s="139">
        <f t="shared" si="6"/>
        <v>39</v>
      </c>
      <c r="AT25" s="158">
        <v>21</v>
      </c>
      <c r="AU25" s="158">
        <v>23</v>
      </c>
      <c r="AV25" s="139">
        <f t="shared" si="7"/>
        <v>44</v>
      </c>
      <c r="AW25" s="160">
        <v>38</v>
      </c>
      <c r="AX25" s="160">
        <v>39</v>
      </c>
      <c r="AY25" s="139">
        <f t="shared" si="8"/>
        <v>77</v>
      </c>
      <c r="AZ25" s="158">
        <v>16</v>
      </c>
      <c r="BA25" s="158">
        <v>22</v>
      </c>
      <c r="BB25" s="139">
        <f t="shared" si="9"/>
        <v>38</v>
      </c>
      <c r="BC25" s="161">
        <v>49</v>
      </c>
      <c r="BD25" s="139">
        <f t="shared" si="10"/>
        <v>851</v>
      </c>
      <c r="BE25" s="92" t="s">
        <v>699</v>
      </c>
      <c r="BF25" s="52"/>
    </row>
    <row r="26" spans="1:58" ht="205.5" customHeight="1">
      <c r="A26" s="102">
        <v>19</v>
      </c>
      <c r="B26" s="200">
        <v>190090104020</v>
      </c>
      <c r="C26" s="116">
        <v>190000100125</v>
      </c>
      <c r="D26" s="122" t="s">
        <v>247</v>
      </c>
      <c r="E26" s="104" t="s">
        <v>248</v>
      </c>
      <c r="F26" s="42"/>
      <c r="G26" s="158">
        <v>6</v>
      </c>
      <c r="H26" s="172">
        <v>32</v>
      </c>
      <c r="I26" s="139">
        <f t="shared" si="0"/>
        <v>38</v>
      </c>
      <c r="J26" s="158"/>
      <c r="K26" s="159">
        <v>38</v>
      </c>
      <c r="L26" s="139">
        <f t="shared" si="1"/>
        <v>38</v>
      </c>
      <c r="M26" s="158"/>
      <c r="N26" s="160">
        <v>37</v>
      </c>
      <c r="O26" s="139">
        <f t="shared" si="2"/>
        <v>37</v>
      </c>
      <c r="P26" s="158"/>
      <c r="Q26" s="159">
        <v>43</v>
      </c>
      <c r="R26" s="139">
        <f t="shared" si="3"/>
        <v>43</v>
      </c>
      <c r="S26" s="160"/>
      <c r="T26" s="160">
        <v>39</v>
      </c>
      <c r="U26" s="139">
        <f t="shared" si="4"/>
        <v>39</v>
      </c>
      <c r="V26" s="160"/>
      <c r="W26" s="160"/>
      <c r="X26" s="139"/>
      <c r="Y26" s="160"/>
      <c r="Z26" s="160"/>
      <c r="AA26" s="139"/>
      <c r="AB26" s="160" t="s">
        <v>697</v>
      </c>
      <c r="AC26" s="160">
        <v>31</v>
      </c>
      <c r="AD26" s="139">
        <f>SUM(AB26:AC26)</f>
        <v>31</v>
      </c>
      <c r="AE26" s="160"/>
      <c r="AF26" s="160"/>
      <c r="AG26" s="139"/>
      <c r="AH26" s="139"/>
      <c r="AI26" s="139"/>
      <c r="AJ26" s="139"/>
      <c r="AK26" s="160"/>
      <c r="AL26" s="160"/>
      <c r="AM26" s="139"/>
      <c r="AN26" s="158" t="s">
        <v>697</v>
      </c>
      <c r="AO26" s="172">
        <v>19</v>
      </c>
      <c r="AP26" s="139">
        <f t="shared" si="5"/>
        <v>19</v>
      </c>
      <c r="AQ26" s="158">
        <v>16</v>
      </c>
      <c r="AR26" s="158">
        <v>17</v>
      </c>
      <c r="AS26" s="139">
        <f t="shared" si="6"/>
        <v>33</v>
      </c>
      <c r="AT26" s="158" t="s">
        <v>697</v>
      </c>
      <c r="AU26" s="158">
        <v>16</v>
      </c>
      <c r="AV26" s="139">
        <f t="shared" si="7"/>
        <v>16</v>
      </c>
      <c r="AW26" s="160" t="s">
        <v>697</v>
      </c>
      <c r="AX26" s="160">
        <v>40</v>
      </c>
      <c r="AY26" s="139">
        <f t="shared" si="8"/>
        <v>40</v>
      </c>
      <c r="AZ26" s="158">
        <v>16</v>
      </c>
      <c r="BA26" s="158">
        <v>17</v>
      </c>
      <c r="BB26" s="139">
        <f t="shared" si="9"/>
        <v>33</v>
      </c>
      <c r="BC26" s="161">
        <v>48</v>
      </c>
      <c r="BD26" s="139">
        <f t="shared" si="10"/>
        <v>334</v>
      </c>
      <c r="BE26" s="180" t="s">
        <v>721</v>
      </c>
      <c r="BF26" s="52"/>
    </row>
    <row r="27" spans="1:58" ht="205.5" customHeight="1">
      <c r="A27" s="102">
        <v>20</v>
      </c>
      <c r="B27" s="200">
        <v>190090104021</v>
      </c>
      <c r="C27" s="116">
        <v>190000100126</v>
      </c>
      <c r="D27" s="104" t="s">
        <v>249</v>
      </c>
      <c r="E27" s="104" t="s">
        <v>250</v>
      </c>
      <c r="F27" s="42"/>
      <c r="G27" s="158">
        <v>5</v>
      </c>
      <c r="H27" s="158">
        <v>45</v>
      </c>
      <c r="I27" s="139">
        <f t="shared" si="0"/>
        <v>50</v>
      </c>
      <c r="J27" s="158">
        <v>5</v>
      </c>
      <c r="K27" s="159">
        <v>41</v>
      </c>
      <c r="L27" s="139">
        <f t="shared" si="1"/>
        <v>46</v>
      </c>
      <c r="M27" s="158">
        <v>40</v>
      </c>
      <c r="N27" s="160">
        <v>62</v>
      </c>
      <c r="O27" s="139">
        <f t="shared" si="2"/>
        <v>102</v>
      </c>
      <c r="P27" s="158">
        <v>25</v>
      </c>
      <c r="Q27" s="159">
        <v>60</v>
      </c>
      <c r="R27" s="139">
        <f t="shared" si="3"/>
        <v>85</v>
      </c>
      <c r="S27" s="160">
        <v>39</v>
      </c>
      <c r="T27" s="160">
        <v>43</v>
      </c>
      <c r="U27" s="139">
        <f t="shared" si="4"/>
        <v>82</v>
      </c>
      <c r="V27" s="160"/>
      <c r="W27" s="160"/>
      <c r="X27" s="139"/>
      <c r="Y27" s="160"/>
      <c r="Z27" s="160"/>
      <c r="AA27" s="139"/>
      <c r="AB27" s="160">
        <v>37</v>
      </c>
      <c r="AC27" s="160">
        <v>34</v>
      </c>
      <c r="AD27" s="139">
        <f>SUM(AB27:AC27)</f>
        <v>71</v>
      </c>
      <c r="AE27" s="160"/>
      <c r="AF27" s="160"/>
      <c r="AG27" s="139"/>
      <c r="AH27" s="139"/>
      <c r="AI27" s="139"/>
      <c r="AJ27" s="139"/>
      <c r="AK27" s="160"/>
      <c r="AL27" s="160"/>
      <c r="AM27" s="139"/>
      <c r="AN27" s="158">
        <v>19</v>
      </c>
      <c r="AO27" s="158">
        <v>20</v>
      </c>
      <c r="AP27" s="139">
        <f t="shared" si="5"/>
        <v>39</v>
      </c>
      <c r="AQ27" s="158">
        <v>18</v>
      </c>
      <c r="AR27" s="158">
        <v>18</v>
      </c>
      <c r="AS27" s="139">
        <f t="shared" si="6"/>
        <v>36</v>
      </c>
      <c r="AT27" s="158">
        <v>17</v>
      </c>
      <c r="AU27" s="158">
        <v>20</v>
      </c>
      <c r="AV27" s="139">
        <f t="shared" si="7"/>
        <v>37</v>
      </c>
      <c r="AW27" s="160">
        <v>37</v>
      </c>
      <c r="AX27" s="160">
        <v>46</v>
      </c>
      <c r="AY27" s="139">
        <f t="shared" si="8"/>
        <v>83</v>
      </c>
      <c r="AZ27" s="158">
        <v>18</v>
      </c>
      <c r="BA27" s="158">
        <v>22</v>
      </c>
      <c r="BB27" s="139">
        <f t="shared" si="9"/>
        <v>40</v>
      </c>
      <c r="BC27" s="161">
        <v>47</v>
      </c>
      <c r="BD27" s="139">
        <f t="shared" si="10"/>
        <v>631</v>
      </c>
      <c r="BE27" s="179" t="s">
        <v>700</v>
      </c>
      <c r="BF27" s="52" t="s">
        <v>759</v>
      </c>
    </row>
    <row r="28" spans="1:58" ht="205.5" customHeight="1">
      <c r="A28" s="102">
        <v>21</v>
      </c>
      <c r="B28" s="200">
        <v>190090104022</v>
      </c>
      <c r="C28" s="116">
        <v>190000100127</v>
      </c>
      <c r="D28" s="103" t="s">
        <v>251</v>
      </c>
      <c r="E28" s="104" t="s">
        <v>252</v>
      </c>
      <c r="F28" s="42"/>
      <c r="G28" s="158">
        <v>27</v>
      </c>
      <c r="H28" s="158">
        <v>46</v>
      </c>
      <c r="I28" s="139">
        <f t="shared" si="0"/>
        <v>73</v>
      </c>
      <c r="J28" s="158">
        <v>17</v>
      </c>
      <c r="K28" s="159">
        <v>43</v>
      </c>
      <c r="L28" s="139">
        <f t="shared" si="1"/>
        <v>60</v>
      </c>
      <c r="M28" s="158">
        <v>40</v>
      </c>
      <c r="N28" s="160">
        <v>51</v>
      </c>
      <c r="O28" s="139">
        <f t="shared" si="2"/>
        <v>91</v>
      </c>
      <c r="P28" s="158">
        <v>36</v>
      </c>
      <c r="Q28" s="159">
        <v>58</v>
      </c>
      <c r="R28" s="139">
        <f t="shared" si="3"/>
        <v>94</v>
      </c>
      <c r="S28" s="160">
        <v>49</v>
      </c>
      <c r="T28" s="160">
        <v>42</v>
      </c>
      <c r="U28" s="139">
        <f t="shared" si="4"/>
        <v>91</v>
      </c>
      <c r="V28" s="160"/>
      <c r="W28" s="160"/>
      <c r="X28" s="139"/>
      <c r="Y28" s="160">
        <v>33</v>
      </c>
      <c r="Z28" s="160">
        <v>33</v>
      </c>
      <c r="AA28" s="139">
        <f>SUM(Y28:Z28)</f>
        <v>66</v>
      </c>
      <c r="AB28" s="160"/>
      <c r="AC28" s="160"/>
      <c r="AD28" s="139"/>
      <c r="AE28" s="160"/>
      <c r="AF28" s="160"/>
      <c r="AG28" s="139"/>
      <c r="AH28" s="139"/>
      <c r="AI28" s="139"/>
      <c r="AJ28" s="139"/>
      <c r="AK28" s="160"/>
      <c r="AL28" s="160"/>
      <c r="AM28" s="139"/>
      <c r="AN28" s="158">
        <v>19</v>
      </c>
      <c r="AO28" s="158">
        <v>20</v>
      </c>
      <c r="AP28" s="139">
        <f t="shared" si="5"/>
        <v>39</v>
      </c>
      <c r="AQ28" s="158">
        <v>17</v>
      </c>
      <c r="AR28" s="158">
        <v>18</v>
      </c>
      <c r="AS28" s="139">
        <f t="shared" si="6"/>
        <v>35</v>
      </c>
      <c r="AT28" s="158">
        <v>19</v>
      </c>
      <c r="AU28" s="158">
        <v>21</v>
      </c>
      <c r="AV28" s="139">
        <f t="shared" si="7"/>
        <v>40</v>
      </c>
      <c r="AW28" s="160">
        <v>36</v>
      </c>
      <c r="AX28" s="160">
        <v>45</v>
      </c>
      <c r="AY28" s="139">
        <f t="shared" si="8"/>
        <v>81</v>
      </c>
      <c r="AZ28" s="158">
        <v>22</v>
      </c>
      <c r="BA28" s="158">
        <v>20</v>
      </c>
      <c r="BB28" s="139">
        <f t="shared" si="9"/>
        <v>42</v>
      </c>
      <c r="BC28" s="161">
        <v>48</v>
      </c>
      <c r="BD28" s="139">
        <f t="shared" si="10"/>
        <v>670</v>
      </c>
      <c r="BE28" s="179" t="s">
        <v>700</v>
      </c>
      <c r="BF28" s="52" t="s">
        <v>769</v>
      </c>
    </row>
    <row r="29" spans="1:58" ht="205.5" customHeight="1">
      <c r="A29" s="102">
        <v>22</v>
      </c>
      <c r="B29" s="200">
        <v>190090104023</v>
      </c>
      <c r="C29" s="116">
        <v>190000100128</v>
      </c>
      <c r="D29" s="103" t="s">
        <v>253</v>
      </c>
      <c r="E29" s="104" t="s">
        <v>254</v>
      </c>
      <c r="F29" s="42"/>
      <c r="G29" s="158">
        <v>28</v>
      </c>
      <c r="H29" s="158">
        <v>45</v>
      </c>
      <c r="I29" s="139">
        <f t="shared" si="0"/>
        <v>73</v>
      </c>
      <c r="J29" s="158">
        <v>31</v>
      </c>
      <c r="K29" s="159">
        <v>44</v>
      </c>
      <c r="L29" s="139">
        <f t="shared" si="1"/>
        <v>75</v>
      </c>
      <c r="M29" s="158">
        <v>40</v>
      </c>
      <c r="N29" s="160">
        <v>60</v>
      </c>
      <c r="O29" s="139">
        <f t="shared" si="2"/>
        <v>100</v>
      </c>
      <c r="P29" s="158">
        <v>36</v>
      </c>
      <c r="Q29" s="159">
        <v>59</v>
      </c>
      <c r="R29" s="139">
        <f t="shared" si="3"/>
        <v>95</v>
      </c>
      <c r="S29" s="160">
        <v>44</v>
      </c>
      <c r="T29" s="160">
        <v>39</v>
      </c>
      <c r="U29" s="139">
        <f t="shared" si="4"/>
        <v>83</v>
      </c>
      <c r="V29" s="160"/>
      <c r="W29" s="160"/>
      <c r="X29" s="139"/>
      <c r="Y29" s="160">
        <v>38</v>
      </c>
      <c r="Z29" s="160">
        <v>34</v>
      </c>
      <c r="AA29" s="139">
        <f>SUM(Y29:Z29)</f>
        <v>72</v>
      </c>
      <c r="AB29" s="160"/>
      <c r="AC29" s="160"/>
      <c r="AD29" s="139"/>
      <c r="AE29" s="160"/>
      <c r="AF29" s="160"/>
      <c r="AG29" s="139"/>
      <c r="AH29" s="139"/>
      <c r="AI29" s="139"/>
      <c r="AJ29" s="139"/>
      <c r="AK29" s="160"/>
      <c r="AL29" s="160"/>
      <c r="AM29" s="139"/>
      <c r="AN29" s="158">
        <v>19</v>
      </c>
      <c r="AO29" s="158">
        <v>20</v>
      </c>
      <c r="AP29" s="139">
        <f t="shared" si="5"/>
        <v>39</v>
      </c>
      <c r="AQ29" s="158">
        <v>17</v>
      </c>
      <c r="AR29" s="158">
        <v>18</v>
      </c>
      <c r="AS29" s="139">
        <f t="shared" si="6"/>
        <v>35</v>
      </c>
      <c r="AT29" s="158">
        <v>20</v>
      </c>
      <c r="AU29" s="158">
        <v>22</v>
      </c>
      <c r="AV29" s="139">
        <f t="shared" si="7"/>
        <v>42</v>
      </c>
      <c r="AW29" s="160">
        <v>38</v>
      </c>
      <c r="AX29" s="160">
        <v>40</v>
      </c>
      <c r="AY29" s="139">
        <f t="shared" si="8"/>
        <v>78</v>
      </c>
      <c r="AZ29" s="158">
        <v>22</v>
      </c>
      <c r="BA29" s="158">
        <v>23</v>
      </c>
      <c r="BB29" s="139">
        <f t="shared" si="9"/>
        <v>45</v>
      </c>
      <c r="BC29" s="161">
        <v>47</v>
      </c>
      <c r="BD29" s="139">
        <f t="shared" si="10"/>
        <v>692</v>
      </c>
      <c r="BE29" s="92" t="s">
        <v>699</v>
      </c>
      <c r="BF29" s="66"/>
    </row>
    <row r="30" spans="1:58" ht="205.5" customHeight="1">
      <c r="A30" s="102">
        <v>23</v>
      </c>
      <c r="B30" s="200">
        <v>190090104024</v>
      </c>
      <c r="C30" s="116">
        <v>190000100129</v>
      </c>
      <c r="D30" s="103" t="s">
        <v>255</v>
      </c>
      <c r="E30" s="104" t="s">
        <v>256</v>
      </c>
      <c r="F30" s="42"/>
      <c r="G30" s="158">
        <v>78</v>
      </c>
      <c r="H30" s="158">
        <v>60</v>
      </c>
      <c r="I30" s="139">
        <f t="shared" si="0"/>
        <v>138</v>
      </c>
      <c r="J30" s="158">
        <v>81</v>
      </c>
      <c r="K30" s="159">
        <v>60</v>
      </c>
      <c r="L30" s="139">
        <f t="shared" si="1"/>
        <v>141</v>
      </c>
      <c r="M30" s="158">
        <v>104</v>
      </c>
      <c r="N30" s="160">
        <v>73</v>
      </c>
      <c r="O30" s="139">
        <f t="shared" si="2"/>
        <v>177</v>
      </c>
      <c r="P30" s="158">
        <v>100</v>
      </c>
      <c r="Q30" s="159">
        <v>73</v>
      </c>
      <c r="R30" s="139">
        <f t="shared" si="3"/>
        <v>173</v>
      </c>
      <c r="S30" s="160">
        <v>83</v>
      </c>
      <c r="T30" s="160">
        <v>60</v>
      </c>
      <c r="U30" s="139">
        <f t="shared" si="4"/>
        <v>143</v>
      </c>
      <c r="V30" s="160"/>
      <c r="W30" s="160"/>
      <c r="X30" s="139"/>
      <c r="Y30" s="160"/>
      <c r="Z30" s="160"/>
      <c r="AA30" s="139"/>
      <c r="AB30" s="160"/>
      <c r="AC30" s="160"/>
      <c r="AD30" s="139"/>
      <c r="AE30" s="160">
        <v>71</v>
      </c>
      <c r="AF30" s="160">
        <v>56</v>
      </c>
      <c r="AG30" s="139">
        <f>SUM(AE30:AF30)</f>
        <v>127</v>
      </c>
      <c r="AH30" s="139"/>
      <c r="AI30" s="139"/>
      <c r="AJ30" s="139"/>
      <c r="AK30" s="160"/>
      <c r="AL30" s="160"/>
      <c r="AM30" s="139"/>
      <c r="AN30" s="158">
        <v>21</v>
      </c>
      <c r="AO30" s="158">
        <v>22</v>
      </c>
      <c r="AP30" s="139">
        <f t="shared" si="5"/>
        <v>43</v>
      </c>
      <c r="AQ30" s="158">
        <v>24</v>
      </c>
      <c r="AR30" s="158">
        <v>24</v>
      </c>
      <c r="AS30" s="139">
        <f t="shared" si="6"/>
        <v>48</v>
      </c>
      <c r="AT30" s="158">
        <v>23</v>
      </c>
      <c r="AU30" s="158">
        <v>24</v>
      </c>
      <c r="AV30" s="139">
        <f t="shared" si="7"/>
        <v>47</v>
      </c>
      <c r="AW30" s="160">
        <v>44</v>
      </c>
      <c r="AX30" s="160">
        <v>46</v>
      </c>
      <c r="AY30" s="139">
        <f t="shared" si="8"/>
        <v>90</v>
      </c>
      <c r="AZ30" s="158">
        <v>19</v>
      </c>
      <c r="BA30" s="158">
        <v>23</v>
      </c>
      <c r="BB30" s="139">
        <f t="shared" si="9"/>
        <v>42</v>
      </c>
      <c r="BC30" s="161">
        <v>48</v>
      </c>
      <c r="BD30" s="139">
        <f t="shared" si="10"/>
        <v>1127</v>
      </c>
      <c r="BE30" s="92" t="s">
        <v>699</v>
      </c>
      <c r="BF30" s="52"/>
    </row>
    <row r="31" spans="1:58" ht="205.5" customHeight="1">
      <c r="A31" s="102">
        <v>24</v>
      </c>
      <c r="B31" s="200">
        <v>190090104025</v>
      </c>
      <c r="C31" s="116">
        <v>190000100130</v>
      </c>
      <c r="D31" s="103" t="s">
        <v>257</v>
      </c>
      <c r="E31" s="104" t="s">
        <v>258</v>
      </c>
      <c r="F31" s="42"/>
      <c r="G31" s="158">
        <v>17</v>
      </c>
      <c r="H31" s="158">
        <v>30</v>
      </c>
      <c r="I31" s="139">
        <f t="shared" si="0"/>
        <v>47</v>
      </c>
      <c r="J31" s="158">
        <v>14</v>
      </c>
      <c r="K31" s="159">
        <v>36</v>
      </c>
      <c r="L31" s="139">
        <f t="shared" si="1"/>
        <v>50</v>
      </c>
      <c r="M31" s="158">
        <v>43</v>
      </c>
      <c r="N31" s="160">
        <v>43</v>
      </c>
      <c r="O31" s="139">
        <f t="shared" si="2"/>
        <v>86</v>
      </c>
      <c r="P31" s="158">
        <v>43</v>
      </c>
      <c r="Q31" s="159">
        <v>60</v>
      </c>
      <c r="R31" s="139">
        <f t="shared" si="3"/>
        <v>103</v>
      </c>
      <c r="S31" s="160">
        <v>48</v>
      </c>
      <c r="T31" s="160">
        <v>40</v>
      </c>
      <c r="U31" s="139">
        <f t="shared" si="4"/>
        <v>88</v>
      </c>
      <c r="V31" s="160"/>
      <c r="W31" s="160"/>
      <c r="X31" s="139"/>
      <c r="Y31" s="160"/>
      <c r="Z31" s="160"/>
      <c r="AA31" s="139"/>
      <c r="AB31" s="160"/>
      <c r="AC31" s="160"/>
      <c r="AD31" s="139"/>
      <c r="AE31" s="160"/>
      <c r="AF31" s="160"/>
      <c r="AG31" s="139"/>
      <c r="AH31" s="139"/>
      <c r="AI31" s="139"/>
      <c r="AJ31" s="139"/>
      <c r="AK31" s="160">
        <v>41</v>
      </c>
      <c r="AL31" s="160">
        <v>36</v>
      </c>
      <c r="AM31" s="139">
        <f>SUM(AK31:AL31)</f>
        <v>77</v>
      </c>
      <c r="AN31" s="158">
        <v>17</v>
      </c>
      <c r="AO31" s="158">
        <v>19</v>
      </c>
      <c r="AP31" s="139">
        <f t="shared" si="5"/>
        <v>36</v>
      </c>
      <c r="AQ31" s="158">
        <v>14</v>
      </c>
      <c r="AR31" s="158">
        <v>15</v>
      </c>
      <c r="AS31" s="139">
        <f t="shared" si="6"/>
        <v>29</v>
      </c>
      <c r="AT31" s="158">
        <v>16</v>
      </c>
      <c r="AU31" s="158">
        <v>18</v>
      </c>
      <c r="AV31" s="139">
        <f t="shared" si="7"/>
        <v>34</v>
      </c>
      <c r="AW31" s="160" t="s">
        <v>697</v>
      </c>
      <c r="AX31" s="160">
        <v>45</v>
      </c>
      <c r="AY31" s="139">
        <f t="shared" si="8"/>
        <v>45</v>
      </c>
      <c r="AZ31" s="158">
        <v>15</v>
      </c>
      <c r="BA31" s="158">
        <v>15</v>
      </c>
      <c r="BB31" s="139">
        <f t="shared" si="9"/>
        <v>30</v>
      </c>
      <c r="BC31" s="161">
        <v>47</v>
      </c>
      <c r="BD31" s="139">
        <f t="shared" si="10"/>
        <v>595</v>
      </c>
      <c r="BE31" s="179" t="s">
        <v>700</v>
      </c>
      <c r="BF31" s="52" t="s">
        <v>770</v>
      </c>
    </row>
    <row r="32" spans="1:58" ht="205.5" customHeight="1">
      <c r="A32" s="102">
        <v>25</v>
      </c>
      <c r="B32" s="200">
        <v>190090104026</v>
      </c>
      <c r="C32" s="116">
        <v>190000100131</v>
      </c>
      <c r="D32" s="103" t="s">
        <v>259</v>
      </c>
      <c r="E32" s="104" t="s">
        <v>260</v>
      </c>
      <c r="F32" s="42"/>
      <c r="G32" s="158">
        <v>78</v>
      </c>
      <c r="H32" s="158">
        <v>60</v>
      </c>
      <c r="I32" s="139">
        <f t="shared" si="0"/>
        <v>138</v>
      </c>
      <c r="J32" s="158">
        <v>84</v>
      </c>
      <c r="K32" s="159">
        <v>55</v>
      </c>
      <c r="L32" s="139">
        <f t="shared" si="1"/>
        <v>139</v>
      </c>
      <c r="M32" s="158">
        <v>98</v>
      </c>
      <c r="N32" s="160">
        <v>79</v>
      </c>
      <c r="O32" s="139">
        <f t="shared" si="2"/>
        <v>177</v>
      </c>
      <c r="P32" s="158">
        <v>100</v>
      </c>
      <c r="Q32" s="159">
        <v>78</v>
      </c>
      <c r="R32" s="139">
        <f t="shared" si="3"/>
        <v>178</v>
      </c>
      <c r="S32" s="160">
        <v>81</v>
      </c>
      <c r="T32" s="160">
        <v>58</v>
      </c>
      <c r="U32" s="139">
        <f t="shared" si="4"/>
        <v>139</v>
      </c>
      <c r="V32" s="160"/>
      <c r="W32" s="160"/>
      <c r="X32" s="139"/>
      <c r="Y32" s="160"/>
      <c r="Z32" s="160"/>
      <c r="AA32" s="139"/>
      <c r="AB32" s="160"/>
      <c r="AC32" s="160"/>
      <c r="AD32" s="139"/>
      <c r="AE32" s="160"/>
      <c r="AF32" s="160"/>
      <c r="AG32" s="139"/>
      <c r="AH32" s="139"/>
      <c r="AI32" s="139"/>
      <c r="AJ32" s="139"/>
      <c r="AK32" s="160">
        <v>77</v>
      </c>
      <c r="AL32" s="160">
        <v>54</v>
      </c>
      <c r="AM32" s="139">
        <f>SUM(AK32:AL32)</f>
        <v>131</v>
      </c>
      <c r="AN32" s="158">
        <v>24</v>
      </c>
      <c r="AO32" s="158">
        <v>24</v>
      </c>
      <c r="AP32" s="139">
        <f t="shared" si="5"/>
        <v>48</v>
      </c>
      <c r="AQ32" s="158">
        <v>24</v>
      </c>
      <c r="AR32" s="158">
        <v>24</v>
      </c>
      <c r="AS32" s="139">
        <f t="shared" si="6"/>
        <v>48</v>
      </c>
      <c r="AT32" s="158">
        <v>24</v>
      </c>
      <c r="AU32" s="158">
        <v>24</v>
      </c>
      <c r="AV32" s="139">
        <f t="shared" si="7"/>
        <v>48</v>
      </c>
      <c r="AW32" s="160">
        <v>46</v>
      </c>
      <c r="AX32" s="160">
        <v>48</v>
      </c>
      <c r="AY32" s="139">
        <f t="shared" si="8"/>
        <v>94</v>
      </c>
      <c r="AZ32" s="158">
        <v>18</v>
      </c>
      <c r="BA32" s="158">
        <v>23</v>
      </c>
      <c r="BB32" s="139">
        <f t="shared" si="9"/>
        <v>41</v>
      </c>
      <c r="BC32" s="161">
        <v>48</v>
      </c>
      <c r="BD32" s="139">
        <f t="shared" si="10"/>
        <v>1140</v>
      </c>
      <c r="BE32" s="92" t="s">
        <v>699</v>
      </c>
      <c r="BF32" s="52"/>
    </row>
    <row r="33" spans="1:58" ht="205.5" customHeight="1">
      <c r="A33" s="102">
        <v>26</v>
      </c>
      <c r="B33" s="200">
        <v>190090104027</v>
      </c>
      <c r="C33" s="116">
        <v>190000100132</v>
      </c>
      <c r="D33" s="103" t="s">
        <v>261</v>
      </c>
      <c r="E33" s="104" t="s">
        <v>262</v>
      </c>
      <c r="F33" s="42"/>
      <c r="G33" s="158">
        <v>63</v>
      </c>
      <c r="H33" s="158">
        <v>57</v>
      </c>
      <c r="I33" s="139">
        <f t="shared" si="0"/>
        <v>120</v>
      </c>
      <c r="J33" s="158">
        <v>41</v>
      </c>
      <c r="K33" s="159">
        <v>60</v>
      </c>
      <c r="L33" s="139">
        <f t="shared" si="1"/>
        <v>101</v>
      </c>
      <c r="M33" s="158">
        <v>98</v>
      </c>
      <c r="N33" s="160">
        <v>63</v>
      </c>
      <c r="O33" s="139">
        <f t="shared" si="2"/>
        <v>161</v>
      </c>
      <c r="P33" s="158">
        <v>68</v>
      </c>
      <c r="Q33" s="159">
        <v>72</v>
      </c>
      <c r="R33" s="139">
        <f t="shared" si="3"/>
        <v>140</v>
      </c>
      <c r="S33" s="160">
        <v>56</v>
      </c>
      <c r="T33" s="160">
        <v>55</v>
      </c>
      <c r="U33" s="139">
        <f t="shared" si="4"/>
        <v>111</v>
      </c>
      <c r="V33" s="160"/>
      <c r="W33" s="160"/>
      <c r="X33" s="139"/>
      <c r="Y33" s="160"/>
      <c r="Z33" s="160"/>
      <c r="AA33" s="139"/>
      <c r="AB33" s="160"/>
      <c r="AC33" s="160"/>
      <c r="AD33" s="139"/>
      <c r="AE33" s="160">
        <v>50</v>
      </c>
      <c r="AF33" s="160">
        <v>53</v>
      </c>
      <c r="AG33" s="139">
        <f>SUM(AE33:AF33)</f>
        <v>103</v>
      </c>
      <c r="AH33" s="139"/>
      <c r="AI33" s="139"/>
      <c r="AJ33" s="139"/>
      <c r="AK33" s="160"/>
      <c r="AL33" s="160"/>
      <c r="AM33" s="139"/>
      <c r="AN33" s="158">
        <v>21</v>
      </c>
      <c r="AO33" s="158">
        <v>22</v>
      </c>
      <c r="AP33" s="139">
        <f t="shared" si="5"/>
        <v>43</v>
      </c>
      <c r="AQ33" s="158">
        <v>23</v>
      </c>
      <c r="AR33" s="158">
        <v>24</v>
      </c>
      <c r="AS33" s="139">
        <f t="shared" si="6"/>
        <v>47</v>
      </c>
      <c r="AT33" s="158">
        <v>20</v>
      </c>
      <c r="AU33" s="158">
        <v>22</v>
      </c>
      <c r="AV33" s="139">
        <f t="shared" si="7"/>
        <v>42</v>
      </c>
      <c r="AW33" s="160">
        <v>42</v>
      </c>
      <c r="AX33" s="160">
        <v>46</v>
      </c>
      <c r="AY33" s="139">
        <f t="shared" si="8"/>
        <v>88</v>
      </c>
      <c r="AZ33" s="158">
        <v>18</v>
      </c>
      <c r="BA33" s="158">
        <v>23</v>
      </c>
      <c r="BB33" s="139">
        <f t="shared" si="9"/>
        <v>41</v>
      </c>
      <c r="BC33" s="161">
        <v>47</v>
      </c>
      <c r="BD33" s="139">
        <f t="shared" si="10"/>
        <v>956</v>
      </c>
      <c r="BE33" s="92" t="s">
        <v>699</v>
      </c>
      <c r="BF33" s="52"/>
    </row>
    <row r="34" spans="1:58" ht="205.5" customHeight="1">
      <c r="A34" s="102">
        <v>27</v>
      </c>
      <c r="B34" s="200">
        <v>190090104028</v>
      </c>
      <c r="C34" s="116">
        <v>190000100133</v>
      </c>
      <c r="D34" s="104" t="s">
        <v>263</v>
      </c>
      <c r="E34" s="104" t="s">
        <v>27</v>
      </c>
      <c r="F34" s="42"/>
      <c r="G34" s="158">
        <v>74</v>
      </c>
      <c r="H34" s="158">
        <v>60</v>
      </c>
      <c r="I34" s="139">
        <f t="shared" si="0"/>
        <v>134</v>
      </c>
      <c r="J34" s="158">
        <v>66</v>
      </c>
      <c r="K34" s="159">
        <v>59</v>
      </c>
      <c r="L34" s="139">
        <f t="shared" si="1"/>
        <v>125</v>
      </c>
      <c r="M34" s="158">
        <v>112</v>
      </c>
      <c r="N34" s="160">
        <v>73</v>
      </c>
      <c r="O34" s="139">
        <f t="shared" si="2"/>
        <v>185</v>
      </c>
      <c r="P34" s="158">
        <v>100</v>
      </c>
      <c r="Q34" s="159">
        <v>77</v>
      </c>
      <c r="R34" s="139">
        <f t="shared" si="3"/>
        <v>177</v>
      </c>
      <c r="S34" s="160">
        <v>74</v>
      </c>
      <c r="T34" s="160">
        <v>52</v>
      </c>
      <c r="U34" s="139">
        <f t="shared" si="4"/>
        <v>126</v>
      </c>
      <c r="V34" s="160"/>
      <c r="W34" s="160"/>
      <c r="X34" s="139"/>
      <c r="Y34" s="160"/>
      <c r="Z34" s="160"/>
      <c r="AA34" s="139"/>
      <c r="AB34" s="160"/>
      <c r="AC34" s="160"/>
      <c r="AD34" s="139"/>
      <c r="AE34" s="160">
        <v>78</v>
      </c>
      <c r="AF34" s="160">
        <v>55</v>
      </c>
      <c r="AG34" s="139">
        <f>SUM(AE34:AF34)</f>
        <v>133</v>
      </c>
      <c r="AH34" s="139"/>
      <c r="AI34" s="139"/>
      <c r="AJ34" s="139"/>
      <c r="AK34" s="160"/>
      <c r="AL34" s="160"/>
      <c r="AM34" s="139"/>
      <c r="AN34" s="158">
        <v>24</v>
      </c>
      <c r="AO34" s="158">
        <v>24</v>
      </c>
      <c r="AP34" s="139">
        <f t="shared" si="5"/>
        <v>48</v>
      </c>
      <c r="AQ34" s="158">
        <v>23</v>
      </c>
      <c r="AR34" s="158">
        <v>24</v>
      </c>
      <c r="AS34" s="139">
        <f t="shared" si="6"/>
        <v>47</v>
      </c>
      <c r="AT34" s="158">
        <v>24</v>
      </c>
      <c r="AU34" s="158">
        <v>24</v>
      </c>
      <c r="AV34" s="139">
        <f t="shared" si="7"/>
        <v>48</v>
      </c>
      <c r="AW34" s="160">
        <v>45</v>
      </c>
      <c r="AX34" s="160">
        <v>46</v>
      </c>
      <c r="AY34" s="139">
        <f t="shared" si="8"/>
        <v>91</v>
      </c>
      <c r="AZ34" s="158">
        <v>18</v>
      </c>
      <c r="BA34" s="158">
        <v>23</v>
      </c>
      <c r="BB34" s="139">
        <f t="shared" si="9"/>
        <v>41</v>
      </c>
      <c r="BC34" s="161">
        <v>48</v>
      </c>
      <c r="BD34" s="139">
        <f t="shared" si="10"/>
        <v>1114</v>
      </c>
      <c r="BE34" s="92" t="s">
        <v>699</v>
      </c>
      <c r="BF34" s="52"/>
    </row>
    <row r="35" spans="1:58" ht="205.5" customHeight="1">
      <c r="A35" s="102">
        <v>28</v>
      </c>
      <c r="B35" s="200">
        <v>190090104029</v>
      </c>
      <c r="C35" s="116">
        <v>190000100134</v>
      </c>
      <c r="D35" s="103" t="s">
        <v>264</v>
      </c>
      <c r="E35" s="104" t="s">
        <v>265</v>
      </c>
      <c r="F35" s="42"/>
      <c r="G35" s="158">
        <v>2</v>
      </c>
      <c r="H35" s="158">
        <v>27</v>
      </c>
      <c r="I35" s="139">
        <f t="shared" si="0"/>
        <v>29</v>
      </c>
      <c r="J35" s="158">
        <v>1</v>
      </c>
      <c r="K35" s="159">
        <v>41</v>
      </c>
      <c r="L35" s="139">
        <f t="shared" si="1"/>
        <v>42</v>
      </c>
      <c r="M35" s="158" t="s">
        <v>697</v>
      </c>
      <c r="N35" s="160">
        <v>46</v>
      </c>
      <c r="O35" s="139">
        <f t="shared" si="2"/>
        <v>46</v>
      </c>
      <c r="P35" s="158" t="s">
        <v>697</v>
      </c>
      <c r="Q35" s="159">
        <v>61</v>
      </c>
      <c r="R35" s="139">
        <f t="shared" si="3"/>
        <v>61</v>
      </c>
      <c r="S35" s="160" t="s">
        <v>697</v>
      </c>
      <c r="T35" s="160">
        <v>36</v>
      </c>
      <c r="U35" s="139">
        <f t="shared" si="4"/>
        <v>36</v>
      </c>
      <c r="V35" s="160"/>
      <c r="W35" s="160"/>
      <c r="X35" s="139"/>
      <c r="Y35" s="160"/>
      <c r="Z35" s="160"/>
      <c r="AA35" s="139"/>
      <c r="AB35" s="160"/>
      <c r="AC35" s="160"/>
      <c r="AD35" s="139"/>
      <c r="AE35" s="160" t="s">
        <v>697</v>
      </c>
      <c r="AF35" s="160">
        <v>51</v>
      </c>
      <c r="AG35" s="139">
        <f>SUM(AE35:AF35)</f>
        <v>51</v>
      </c>
      <c r="AH35" s="139"/>
      <c r="AI35" s="139"/>
      <c r="AJ35" s="139"/>
      <c r="AK35" s="160"/>
      <c r="AL35" s="160"/>
      <c r="AM35" s="139"/>
      <c r="AN35" s="158">
        <v>17</v>
      </c>
      <c r="AO35" s="158">
        <v>19</v>
      </c>
      <c r="AP35" s="139">
        <f t="shared" si="5"/>
        <v>36</v>
      </c>
      <c r="AQ35" s="158">
        <v>16</v>
      </c>
      <c r="AR35" s="158">
        <v>17</v>
      </c>
      <c r="AS35" s="139">
        <f t="shared" si="6"/>
        <v>33</v>
      </c>
      <c r="AT35" s="158">
        <v>16</v>
      </c>
      <c r="AU35" s="158">
        <v>16</v>
      </c>
      <c r="AV35" s="139">
        <f t="shared" si="7"/>
        <v>32</v>
      </c>
      <c r="AW35" s="160" t="s">
        <v>697</v>
      </c>
      <c r="AX35" s="160">
        <v>37</v>
      </c>
      <c r="AY35" s="139">
        <f t="shared" si="8"/>
        <v>37</v>
      </c>
      <c r="AZ35" s="158">
        <v>15</v>
      </c>
      <c r="BA35" s="158">
        <v>16</v>
      </c>
      <c r="BB35" s="139">
        <f t="shared" si="9"/>
        <v>31</v>
      </c>
      <c r="BC35" s="161">
        <v>47</v>
      </c>
      <c r="BD35" s="139">
        <f t="shared" si="10"/>
        <v>403</v>
      </c>
      <c r="BE35" s="180" t="s">
        <v>721</v>
      </c>
      <c r="BF35" s="52"/>
    </row>
    <row r="36" spans="1:58" ht="205.5" customHeight="1">
      <c r="A36" s="102">
        <v>29</v>
      </c>
      <c r="B36" s="200">
        <v>190090104030</v>
      </c>
      <c r="C36" s="116">
        <v>190000100135</v>
      </c>
      <c r="D36" s="103" t="s">
        <v>266</v>
      </c>
      <c r="E36" s="104" t="s">
        <v>267</v>
      </c>
      <c r="F36" s="42"/>
      <c r="G36" s="158">
        <v>67</v>
      </c>
      <c r="H36" s="158">
        <v>54</v>
      </c>
      <c r="I36" s="139">
        <f t="shared" si="0"/>
        <v>121</v>
      </c>
      <c r="J36" s="158">
        <v>77</v>
      </c>
      <c r="K36" s="159">
        <v>59</v>
      </c>
      <c r="L36" s="139">
        <f t="shared" si="1"/>
        <v>136</v>
      </c>
      <c r="M36" s="158">
        <v>89</v>
      </c>
      <c r="N36" s="160">
        <v>78</v>
      </c>
      <c r="O36" s="139">
        <f t="shared" si="2"/>
        <v>167</v>
      </c>
      <c r="P36" s="158">
        <v>88</v>
      </c>
      <c r="Q36" s="159">
        <v>72</v>
      </c>
      <c r="R36" s="139">
        <f t="shared" si="3"/>
        <v>160</v>
      </c>
      <c r="S36" s="160">
        <v>81</v>
      </c>
      <c r="T36" s="160">
        <v>57</v>
      </c>
      <c r="U36" s="139">
        <f t="shared" si="4"/>
        <v>138</v>
      </c>
      <c r="V36" s="160"/>
      <c r="W36" s="160"/>
      <c r="X36" s="139"/>
      <c r="Y36" s="160"/>
      <c r="Z36" s="160"/>
      <c r="AA36" s="139"/>
      <c r="AB36" s="160">
        <v>64</v>
      </c>
      <c r="AC36" s="160">
        <v>39</v>
      </c>
      <c r="AD36" s="139">
        <f>SUM(AB36:AC36)</f>
        <v>103</v>
      </c>
      <c r="AE36" s="160"/>
      <c r="AF36" s="160"/>
      <c r="AG36" s="139"/>
      <c r="AH36" s="139"/>
      <c r="AI36" s="139"/>
      <c r="AJ36" s="139"/>
      <c r="AK36" s="160"/>
      <c r="AL36" s="160"/>
      <c r="AM36" s="139"/>
      <c r="AN36" s="158">
        <v>21</v>
      </c>
      <c r="AO36" s="158">
        <v>23</v>
      </c>
      <c r="AP36" s="139">
        <f t="shared" si="5"/>
        <v>44</v>
      </c>
      <c r="AQ36" s="158">
        <v>24</v>
      </c>
      <c r="AR36" s="158">
        <v>25</v>
      </c>
      <c r="AS36" s="139">
        <f t="shared" si="6"/>
        <v>49</v>
      </c>
      <c r="AT36" s="158">
        <v>24</v>
      </c>
      <c r="AU36" s="158">
        <v>24</v>
      </c>
      <c r="AV36" s="139">
        <f t="shared" si="7"/>
        <v>48</v>
      </c>
      <c r="AW36" s="160">
        <v>40</v>
      </c>
      <c r="AX36" s="160">
        <v>40</v>
      </c>
      <c r="AY36" s="139">
        <f t="shared" si="8"/>
        <v>80</v>
      </c>
      <c r="AZ36" s="158">
        <v>20</v>
      </c>
      <c r="BA36" s="158">
        <v>18</v>
      </c>
      <c r="BB36" s="139">
        <f t="shared" si="9"/>
        <v>38</v>
      </c>
      <c r="BC36" s="161">
        <v>48</v>
      </c>
      <c r="BD36" s="139">
        <f t="shared" si="10"/>
        <v>1046</v>
      </c>
      <c r="BE36" s="92" t="s">
        <v>699</v>
      </c>
      <c r="BF36" s="52"/>
    </row>
    <row r="37" spans="1:58" ht="205.5" customHeight="1">
      <c r="A37" s="102">
        <v>30</v>
      </c>
      <c r="B37" s="200">
        <v>190090104031</v>
      </c>
      <c r="C37" s="116">
        <v>190000100136</v>
      </c>
      <c r="D37" s="104" t="s">
        <v>268</v>
      </c>
      <c r="E37" s="105" t="s">
        <v>269</v>
      </c>
      <c r="F37" s="42"/>
      <c r="G37" s="158">
        <v>35</v>
      </c>
      <c r="H37" s="158">
        <v>43</v>
      </c>
      <c r="I37" s="139">
        <f t="shared" si="0"/>
        <v>78</v>
      </c>
      <c r="J37" s="158">
        <v>20</v>
      </c>
      <c r="K37" s="159">
        <v>42</v>
      </c>
      <c r="L37" s="139">
        <f t="shared" si="1"/>
        <v>62</v>
      </c>
      <c r="M37" s="158">
        <v>43</v>
      </c>
      <c r="N37" s="160">
        <v>64</v>
      </c>
      <c r="O37" s="139">
        <f t="shared" si="2"/>
        <v>107</v>
      </c>
      <c r="P37" s="158">
        <v>44</v>
      </c>
      <c r="Q37" s="159">
        <v>60</v>
      </c>
      <c r="R37" s="139">
        <f t="shared" si="3"/>
        <v>104</v>
      </c>
      <c r="S37" s="160">
        <v>40</v>
      </c>
      <c r="T37" s="160">
        <v>36</v>
      </c>
      <c r="U37" s="139">
        <f t="shared" si="4"/>
        <v>76</v>
      </c>
      <c r="V37" s="160"/>
      <c r="W37" s="160"/>
      <c r="X37" s="139"/>
      <c r="Y37" s="160">
        <v>45</v>
      </c>
      <c r="Z37" s="160">
        <v>31</v>
      </c>
      <c r="AA37" s="139">
        <f>SUM(Y37:Z37)</f>
        <v>76</v>
      </c>
      <c r="AB37" s="160"/>
      <c r="AC37" s="160"/>
      <c r="AD37" s="139"/>
      <c r="AE37" s="160"/>
      <c r="AF37" s="160"/>
      <c r="AG37" s="139"/>
      <c r="AH37" s="139"/>
      <c r="AI37" s="139"/>
      <c r="AJ37" s="139"/>
      <c r="AK37" s="160"/>
      <c r="AL37" s="160"/>
      <c r="AM37" s="139"/>
      <c r="AN37" s="158">
        <v>19</v>
      </c>
      <c r="AO37" s="158">
        <v>21</v>
      </c>
      <c r="AP37" s="139">
        <f t="shared" si="5"/>
        <v>40</v>
      </c>
      <c r="AQ37" s="158">
        <v>23</v>
      </c>
      <c r="AR37" s="158">
        <v>24</v>
      </c>
      <c r="AS37" s="139">
        <f t="shared" si="6"/>
        <v>47</v>
      </c>
      <c r="AT37" s="158">
        <v>18</v>
      </c>
      <c r="AU37" s="158">
        <v>20</v>
      </c>
      <c r="AV37" s="139">
        <f t="shared" si="7"/>
        <v>38</v>
      </c>
      <c r="AW37" s="160">
        <v>38</v>
      </c>
      <c r="AX37" s="160">
        <v>47</v>
      </c>
      <c r="AY37" s="139">
        <f t="shared" si="8"/>
        <v>85</v>
      </c>
      <c r="AZ37" s="158">
        <v>20</v>
      </c>
      <c r="BA37" s="158">
        <v>17</v>
      </c>
      <c r="BB37" s="139">
        <f t="shared" si="9"/>
        <v>37</v>
      </c>
      <c r="BC37" s="161">
        <v>49</v>
      </c>
      <c r="BD37" s="139">
        <f t="shared" si="10"/>
        <v>713</v>
      </c>
      <c r="BE37" s="179" t="s">
        <v>700</v>
      </c>
      <c r="BF37" s="52" t="s">
        <v>758</v>
      </c>
    </row>
    <row r="38" spans="1:58" ht="205.5" customHeight="1">
      <c r="A38" s="102">
        <v>31</v>
      </c>
      <c r="B38" s="200">
        <v>190090104032</v>
      </c>
      <c r="C38" s="116">
        <v>190000100137</v>
      </c>
      <c r="D38" s="104" t="s">
        <v>270</v>
      </c>
      <c r="E38" s="105" t="s">
        <v>271</v>
      </c>
      <c r="F38" s="42"/>
      <c r="G38" s="158">
        <v>42</v>
      </c>
      <c r="H38" s="158">
        <v>45</v>
      </c>
      <c r="I38" s="139">
        <f t="shared" si="0"/>
        <v>87</v>
      </c>
      <c r="J38" s="158">
        <v>42</v>
      </c>
      <c r="K38" s="159">
        <v>44</v>
      </c>
      <c r="L38" s="139">
        <f t="shared" si="1"/>
        <v>86</v>
      </c>
      <c r="M38" s="158">
        <v>40</v>
      </c>
      <c r="N38" s="160">
        <v>60</v>
      </c>
      <c r="O38" s="139">
        <f t="shared" si="2"/>
        <v>100</v>
      </c>
      <c r="P38" s="158">
        <v>44</v>
      </c>
      <c r="Q38" s="159">
        <v>62</v>
      </c>
      <c r="R38" s="139">
        <f t="shared" si="3"/>
        <v>106</v>
      </c>
      <c r="S38" s="160">
        <v>50</v>
      </c>
      <c r="T38" s="160">
        <v>44</v>
      </c>
      <c r="U38" s="139">
        <f t="shared" si="4"/>
        <v>94</v>
      </c>
      <c r="V38" s="160">
        <v>41</v>
      </c>
      <c r="W38" s="160">
        <v>25</v>
      </c>
      <c r="X38" s="139">
        <f t="shared" ref="X38:X44" si="11">SUM(V38:W38)</f>
        <v>66</v>
      </c>
      <c r="Y38" s="160"/>
      <c r="Z38" s="160"/>
      <c r="AA38" s="139"/>
      <c r="AB38" s="160"/>
      <c r="AC38" s="160"/>
      <c r="AD38" s="139"/>
      <c r="AE38" s="160"/>
      <c r="AF38" s="160"/>
      <c r="AG38" s="139"/>
      <c r="AH38" s="139"/>
      <c r="AI38" s="139"/>
      <c r="AJ38" s="139"/>
      <c r="AK38" s="160"/>
      <c r="AL38" s="160"/>
      <c r="AM38" s="139"/>
      <c r="AN38" s="158">
        <v>19</v>
      </c>
      <c r="AO38" s="158">
        <v>20</v>
      </c>
      <c r="AP38" s="139">
        <f t="shared" si="5"/>
        <v>39</v>
      </c>
      <c r="AQ38" s="158">
        <v>16</v>
      </c>
      <c r="AR38" s="158">
        <v>17</v>
      </c>
      <c r="AS38" s="139">
        <f t="shared" si="6"/>
        <v>33</v>
      </c>
      <c r="AT38" s="158">
        <v>18</v>
      </c>
      <c r="AU38" s="158">
        <v>21</v>
      </c>
      <c r="AV38" s="139">
        <f t="shared" si="7"/>
        <v>39</v>
      </c>
      <c r="AW38" s="160">
        <v>38</v>
      </c>
      <c r="AX38" s="160">
        <v>45</v>
      </c>
      <c r="AY38" s="139">
        <f t="shared" si="8"/>
        <v>83</v>
      </c>
      <c r="AZ38" s="158">
        <v>17</v>
      </c>
      <c r="BA38" s="158">
        <v>23</v>
      </c>
      <c r="BB38" s="139">
        <f t="shared" si="9"/>
        <v>40</v>
      </c>
      <c r="BC38" s="161">
        <v>48</v>
      </c>
      <c r="BD38" s="139">
        <f t="shared" si="10"/>
        <v>733</v>
      </c>
      <c r="BE38" s="92" t="s">
        <v>699</v>
      </c>
      <c r="BF38" s="52"/>
    </row>
    <row r="39" spans="1:58" ht="205.5" customHeight="1">
      <c r="A39" s="102">
        <v>32</v>
      </c>
      <c r="B39" s="200">
        <v>190090104033</v>
      </c>
      <c r="C39" s="116">
        <v>190000100138</v>
      </c>
      <c r="D39" s="103" t="s">
        <v>272</v>
      </c>
      <c r="E39" s="105" t="s">
        <v>273</v>
      </c>
      <c r="F39" s="42"/>
      <c r="G39" s="158">
        <v>27</v>
      </c>
      <c r="H39" s="158">
        <v>40</v>
      </c>
      <c r="I39" s="139">
        <f t="shared" si="0"/>
        <v>67</v>
      </c>
      <c r="J39" s="158">
        <v>30</v>
      </c>
      <c r="K39" s="159">
        <v>40</v>
      </c>
      <c r="L39" s="139">
        <f t="shared" si="1"/>
        <v>70</v>
      </c>
      <c r="M39" s="158">
        <v>55</v>
      </c>
      <c r="N39" s="160">
        <v>55</v>
      </c>
      <c r="O39" s="139">
        <f t="shared" si="2"/>
        <v>110</v>
      </c>
      <c r="P39" s="158">
        <v>50</v>
      </c>
      <c r="Q39" s="159">
        <v>59</v>
      </c>
      <c r="R39" s="139">
        <f t="shared" si="3"/>
        <v>109</v>
      </c>
      <c r="S39" s="160">
        <v>48</v>
      </c>
      <c r="T39" s="160">
        <v>36</v>
      </c>
      <c r="U39" s="139">
        <f t="shared" si="4"/>
        <v>84</v>
      </c>
      <c r="V39" s="160">
        <v>39</v>
      </c>
      <c r="W39" s="160">
        <v>27</v>
      </c>
      <c r="X39" s="139">
        <f t="shared" si="11"/>
        <v>66</v>
      </c>
      <c r="Y39" s="160"/>
      <c r="Z39" s="160"/>
      <c r="AA39" s="139"/>
      <c r="AB39" s="160"/>
      <c r="AC39" s="160"/>
      <c r="AD39" s="139"/>
      <c r="AE39" s="160"/>
      <c r="AF39" s="160"/>
      <c r="AG39" s="139"/>
      <c r="AH39" s="139"/>
      <c r="AI39" s="139"/>
      <c r="AJ39" s="139"/>
      <c r="AK39" s="160"/>
      <c r="AL39" s="160"/>
      <c r="AM39" s="139"/>
      <c r="AN39" s="159">
        <v>19</v>
      </c>
      <c r="AO39" s="159">
        <v>21</v>
      </c>
      <c r="AP39" s="139">
        <f t="shared" si="5"/>
        <v>40</v>
      </c>
      <c r="AQ39" s="159">
        <v>14</v>
      </c>
      <c r="AR39" s="159">
        <v>15</v>
      </c>
      <c r="AS39" s="139">
        <f t="shared" si="6"/>
        <v>29</v>
      </c>
      <c r="AT39" s="159">
        <v>16</v>
      </c>
      <c r="AU39" s="159">
        <v>18</v>
      </c>
      <c r="AV39" s="139">
        <f t="shared" si="7"/>
        <v>34</v>
      </c>
      <c r="AW39" s="160">
        <v>38</v>
      </c>
      <c r="AX39" s="160">
        <v>36</v>
      </c>
      <c r="AY39" s="139">
        <f t="shared" si="8"/>
        <v>74</v>
      </c>
      <c r="AZ39" s="159">
        <v>19</v>
      </c>
      <c r="BA39" s="158">
        <v>20</v>
      </c>
      <c r="BB39" s="139">
        <f t="shared" si="9"/>
        <v>39</v>
      </c>
      <c r="BC39" s="161">
        <v>47</v>
      </c>
      <c r="BD39" s="139">
        <f t="shared" si="10"/>
        <v>683</v>
      </c>
      <c r="BE39" s="92" t="s">
        <v>699</v>
      </c>
      <c r="BF39" s="52"/>
    </row>
    <row r="40" spans="1:58" ht="205.5" customHeight="1">
      <c r="A40" s="102">
        <v>33</v>
      </c>
      <c r="B40" s="200">
        <v>190090104034</v>
      </c>
      <c r="C40" s="116">
        <v>190000100139</v>
      </c>
      <c r="D40" s="103" t="s">
        <v>274</v>
      </c>
      <c r="E40" s="105" t="s">
        <v>275</v>
      </c>
      <c r="F40" s="42"/>
      <c r="G40" s="158">
        <v>46</v>
      </c>
      <c r="H40" s="158">
        <v>38</v>
      </c>
      <c r="I40" s="139">
        <f t="shared" si="0"/>
        <v>84</v>
      </c>
      <c r="J40" s="158">
        <v>41</v>
      </c>
      <c r="K40" s="159">
        <v>53</v>
      </c>
      <c r="L40" s="139">
        <f t="shared" si="1"/>
        <v>94</v>
      </c>
      <c r="M40" s="158">
        <v>58</v>
      </c>
      <c r="N40" s="160">
        <v>54</v>
      </c>
      <c r="O40" s="139">
        <f t="shared" si="2"/>
        <v>112</v>
      </c>
      <c r="P40" s="158">
        <v>60</v>
      </c>
      <c r="Q40" s="159">
        <v>65</v>
      </c>
      <c r="R40" s="139">
        <f t="shared" si="3"/>
        <v>125</v>
      </c>
      <c r="S40" s="160">
        <v>45</v>
      </c>
      <c r="T40" s="160">
        <v>42</v>
      </c>
      <c r="U40" s="139">
        <f t="shared" si="4"/>
        <v>87</v>
      </c>
      <c r="V40" s="160"/>
      <c r="W40" s="160"/>
      <c r="X40" s="139"/>
      <c r="Y40" s="160">
        <v>47</v>
      </c>
      <c r="Z40" s="160">
        <v>32</v>
      </c>
      <c r="AA40" s="139">
        <f>SUM(Y40:Z40)</f>
        <v>79</v>
      </c>
      <c r="AB40" s="160"/>
      <c r="AC40" s="160"/>
      <c r="AD40" s="139"/>
      <c r="AE40" s="160"/>
      <c r="AF40" s="160"/>
      <c r="AG40" s="139"/>
      <c r="AH40" s="139"/>
      <c r="AI40" s="139"/>
      <c r="AJ40" s="139"/>
      <c r="AK40" s="160"/>
      <c r="AL40" s="160"/>
      <c r="AM40" s="139"/>
      <c r="AN40" s="159">
        <v>23</v>
      </c>
      <c r="AO40" s="159">
        <v>23</v>
      </c>
      <c r="AP40" s="139">
        <f t="shared" si="5"/>
        <v>46</v>
      </c>
      <c r="AQ40" s="159">
        <v>17</v>
      </c>
      <c r="AR40" s="159">
        <v>18</v>
      </c>
      <c r="AS40" s="139">
        <f t="shared" si="6"/>
        <v>35</v>
      </c>
      <c r="AT40" s="159">
        <v>18</v>
      </c>
      <c r="AU40" s="159">
        <v>19</v>
      </c>
      <c r="AV40" s="139">
        <f t="shared" si="7"/>
        <v>37</v>
      </c>
      <c r="AW40" s="160">
        <v>44</v>
      </c>
      <c r="AX40" s="160">
        <v>48</v>
      </c>
      <c r="AY40" s="139">
        <f t="shared" si="8"/>
        <v>92</v>
      </c>
      <c r="AZ40" s="159">
        <v>20</v>
      </c>
      <c r="BA40" s="159">
        <v>21</v>
      </c>
      <c r="BB40" s="139">
        <f t="shared" si="9"/>
        <v>41</v>
      </c>
      <c r="BC40" s="161">
        <v>48</v>
      </c>
      <c r="BD40" s="139">
        <f t="shared" si="10"/>
        <v>791</v>
      </c>
      <c r="BE40" s="92" t="s">
        <v>699</v>
      </c>
      <c r="BF40" s="52"/>
    </row>
    <row r="41" spans="1:58" ht="205.5" customHeight="1">
      <c r="A41" s="102">
        <v>34</v>
      </c>
      <c r="B41" s="200">
        <v>190090104035</v>
      </c>
      <c r="C41" s="116">
        <v>190000100140</v>
      </c>
      <c r="D41" s="103" t="s">
        <v>276</v>
      </c>
      <c r="E41" s="105" t="s">
        <v>277</v>
      </c>
      <c r="F41" s="42"/>
      <c r="G41" s="158">
        <v>50</v>
      </c>
      <c r="H41" s="158">
        <v>53</v>
      </c>
      <c r="I41" s="139">
        <f t="shared" si="0"/>
        <v>103</v>
      </c>
      <c r="J41" s="158">
        <v>51</v>
      </c>
      <c r="K41" s="159">
        <v>56</v>
      </c>
      <c r="L41" s="139">
        <f t="shared" si="1"/>
        <v>107</v>
      </c>
      <c r="M41" s="158">
        <v>95</v>
      </c>
      <c r="N41" s="160">
        <v>70</v>
      </c>
      <c r="O41" s="139">
        <f t="shared" si="2"/>
        <v>165</v>
      </c>
      <c r="P41" s="158">
        <v>91</v>
      </c>
      <c r="Q41" s="159">
        <v>71</v>
      </c>
      <c r="R41" s="139">
        <f t="shared" si="3"/>
        <v>162</v>
      </c>
      <c r="S41" s="160">
        <v>76</v>
      </c>
      <c r="T41" s="160">
        <v>55</v>
      </c>
      <c r="U41" s="139">
        <f t="shared" si="4"/>
        <v>131</v>
      </c>
      <c r="V41" s="160"/>
      <c r="W41" s="160"/>
      <c r="X41" s="139"/>
      <c r="Y41" s="160"/>
      <c r="Z41" s="160"/>
      <c r="AA41" s="139"/>
      <c r="AB41" s="160"/>
      <c r="AC41" s="160"/>
      <c r="AD41" s="139"/>
      <c r="AE41" s="160">
        <v>60</v>
      </c>
      <c r="AF41" s="160">
        <v>48</v>
      </c>
      <c r="AG41" s="139">
        <f>SUM(AE41:AF41)</f>
        <v>108</v>
      </c>
      <c r="AH41" s="139"/>
      <c r="AI41" s="139"/>
      <c r="AJ41" s="139"/>
      <c r="AK41" s="160"/>
      <c r="AL41" s="160"/>
      <c r="AM41" s="139"/>
      <c r="AN41" s="159">
        <v>23</v>
      </c>
      <c r="AO41" s="159">
        <v>24</v>
      </c>
      <c r="AP41" s="139">
        <f t="shared" si="5"/>
        <v>47</v>
      </c>
      <c r="AQ41" s="159">
        <v>17</v>
      </c>
      <c r="AR41" s="159">
        <v>18</v>
      </c>
      <c r="AS41" s="139">
        <f t="shared" si="6"/>
        <v>35</v>
      </c>
      <c r="AT41" s="159">
        <v>22</v>
      </c>
      <c r="AU41" s="159">
        <v>22</v>
      </c>
      <c r="AV41" s="139">
        <f t="shared" si="7"/>
        <v>44</v>
      </c>
      <c r="AW41" s="160" t="s">
        <v>697</v>
      </c>
      <c r="AX41" s="160">
        <v>47</v>
      </c>
      <c r="AY41" s="139">
        <f t="shared" si="8"/>
        <v>47</v>
      </c>
      <c r="AZ41" s="159">
        <v>18</v>
      </c>
      <c r="BA41" s="159">
        <v>23</v>
      </c>
      <c r="BB41" s="139">
        <f t="shared" si="9"/>
        <v>41</v>
      </c>
      <c r="BC41" s="161">
        <v>47</v>
      </c>
      <c r="BD41" s="139">
        <f t="shared" si="10"/>
        <v>949</v>
      </c>
      <c r="BE41" s="179" t="s">
        <v>700</v>
      </c>
      <c r="BF41" s="66" t="s">
        <v>771</v>
      </c>
    </row>
    <row r="42" spans="1:58" ht="205.5" customHeight="1">
      <c r="A42" s="102">
        <v>35</v>
      </c>
      <c r="B42" s="201">
        <v>190090104036</v>
      </c>
      <c r="C42" s="117">
        <v>190000100141</v>
      </c>
      <c r="D42" s="103" t="s">
        <v>278</v>
      </c>
      <c r="E42" s="106" t="s">
        <v>279</v>
      </c>
      <c r="F42" s="42"/>
      <c r="G42" s="158">
        <v>73</v>
      </c>
      <c r="H42" s="159">
        <v>60</v>
      </c>
      <c r="I42" s="139">
        <f t="shared" si="0"/>
        <v>133</v>
      </c>
      <c r="J42" s="158">
        <v>74</v>
      </c>
      <c r="K42" s="159">
        <v>56</v>
      </c>
      <c r="L42" s="139">
        <f t="shared" si="1"/>
        <v>130</v>
      </c>
      <c r="M42" s="158">
        <v>91</v>
      </c>
      <c r="N42" s="160">
        <v>73</v>
      </c>
      <c r="O42" s="139">
        <f t="shared" si="2"/>
        <v>164</v>
      </c>
      <c r="P42" s="158">
        <v>89</v>
      </c>
      <c r="Q42" s="159">
        <v>72</v>
      </c>
      <c r="R42" s="139">
        <f t="shared" si="3"/>
        <v>161</v>
      </c>
      <c r="S42" s="160">
        <v>84</v>
      </c>
      <c r="T42" s="160">
        <v>60</v>
      </c>
      <c r="U42" s="139">
        <f t="shared" si="4"/>
        <v>144</v>
      </c>
      <c r="V42" s="160"/>
      <c r="W42" s="160"/>
      <c r="X42" s="139"/>
      <c r="Y42" s="160"/>
      <c r="Z42" s="160"/>
      <c r="AA42" s="139"/>
      <c r="AB42" s="160"/>
      <c r="AC42" s="160"/>
      <c r="AD42" s="139"/>
      <c r="AE42" s="160">
        <v>60</v>
      </c>
      <c r="AF42" s="160">
        <v>53</v>
      </c>
      <c r="AG42" s="139">
        <f>SUM(AE42:AF42)</f>
        <v>113</v>
      </c>
      <c r="AH42" s="139"/>
      <c r="AI42" s="139"/>
      <c r="AJ42" s="139"/>
      <c r="AK42" s="160"/>
      <c r="AL42" s="160"/>
      <c r="AM42" s="139"/>
      <c r="AN42" s="159">
        <v>23</v>
      </c>
      <c r="AO42" s="159">
        <v>23</v>
      </c>
      <c r="AP42" s="139">
        <f t="shared" si="5"/>
        <v>46</v>
      </c>
      <c r="AQ42" s="159">
        <v>23</v>
      </c>
      <c r="AR42" s="159">
        <v>24</v>
      </c>
      <c r="AS42" s="139">
        <f t="shared" si="6"/>
        <v>47</v>
      </c>
      <c r="AT42" s="159">
        <v>23</v>
      </c>
      <c r="AU42" s="159">
        <v>24</v>
      </c>
      <c r="AV42" s="139">
        <f t="shared" si="7"/>
        <v>47</v>
      </c>
      <c r="AW42" s="160">
        <v>43</v>
      </c>
      <c r="AX42" s="160">
        <v>46</v>
      </c>
      <c r="AY42" s="139">
        <f t="shared" si="8"/>
        <v>89</v>
      </c>
      <c r="AZ42" s="159">
        <v>16</v>
      </c>
      <c r="BA42" s="159">
        <v>23</v>
      </c>
      <c r="BB42" s="139">
        <f t="shared" si="9"/>
        <v>39</v>
      </c>
      <c r="BC42" s="161">
        <v>48</v>
      </c>
      <c r="BD42" s="139">
        <f t="shared" si="10"/>
        <v>1074</v>
      </c>
      <c r="BE42" s="92" t="s">
        <v>699</v>
      </c>
      <c r="BF42" s="52"/>
    </row>
    <row r="43" spans="1:58" ht="205.5" customHeight="1">
      <c r="A43" s="102">
        <v>36</v>
      </c>
      <c r="B43" s="200">
        <v>190090104037</v>
      </c>
      <c r="C43" s="116">
        <v>190000100142</v>
      </c>
      <c r="D43" s="103" t="s">
        <v>280</v>
      </c>
      <c r="E43" s="105" t="s">
        <v>281</v>
      </c>
      <c r="F43" s="42"/>
      <c r="G43" s="158">
        <v>50</v>
      </c>
      <c r="H43" s="159">
        <v>52</v>
      </c>
      <c r="I43" s="139">
        <f t="shared" si="0"/>
        <v>102</v>
      </c>
      <c r="J43" s="158">
        <v>42</v>
      </c>
      <c r="K43" s="159">
        <v>52</v>
      </c>
      <c r="L43" s="139">
        <f t="shared" si="1"/>
        <v>94</v>
      </c>
      <c r="M43" s="158">
        <v>107</v>
      </c>
      <c r="N43" s="160">
        <v>71</v>
      </c>
      <c r="O43" s="139">
        <f t="shared" si="2"/>
        <v>178</v>
      </c>
      <c r="P43" s="158">
        <v>77</v>
      </c>
      <c r="Q43" s="159">
        <v>72</v>
      </c>
      <c r="R43" s="139">
        <f t="shared" si="3"/>
        <v>149</v>
      </c>
      <c r="S43" s="160">
        <v>67</v>
      </c>
      <c r="T43" s="160">
        <v>52</v>
      </c>
      <c r="U43" s="139">
        <f t="shared" si="4"/>
        <v>119</v>
      </c>
      <c r="V43" s="160"/>
      <c r="W43" s="160"/>
      <c r="X43" s="139"/>
      <c r="Y43" s="160"/>
      <c r="Z43" s="160"/>
      <c r="AA43" s="139"/>
      <c r="AB43" s="160">
        <v>56</v>
      </c>
      <c r="AC43" s="160">
        <v>41</v>
      </c>
      <c r="AD43" s="139">
        <f>SUM(AB43:AC43)</f>
        <v>97</v>
      </c>
      <c r="AE43" s="160"/>
      <c r="AF43" s="160"/>
      <c r="AG43" s="139"/>
      <c r="AH43" s="139"/>
      <c r="AI43" s="139"/>
      <c r="AJ43" s="139"/>
      <c r="AK43" s="160"/>
      <c r="AL43" s="160"/>
      <c r="AM43" s="139"/>
      <c r="AN43" s="159">
        <v>22</v>
      </c>
      <c r="AO43" s="159">
        <v>23</v>
      </c>
      <c r="AP43" s="139">
        <f t="shared" si="5"/>
        <v>45</v>
      </c>
      <c r="AQ43" s="159">
        <v>24</v>
      </c>
      <c r="AR43" s="159">
        <v>24</v>
      </c>
      <c r="AS43" s="139">
        <f t="shared" si="6"/>
        <v>48</v>
      </c>
      <c r="AT43" s="159">
        <v>22</v>
      </c>
      <c r="AU43" s="159">
        <v>24</v>
      </c>
      <c r="AV43" s="139">
        <f t="shared" si="7"/>
        <v>46</v>
      </c>
      <c r="AW43" s="160">
        <v>45</v>
      </c>
      <c r="AX43" s="160">
        <v>45</v>
      </c>
      <c r="AY43" s="139">
        <f t="shared" si="8"/>
        <v>90</v>
      </c>
      <c r="AZ43" s="159">
        <v>21</v>
      </c>
      <c r="BA43" s="159">
        <v>23</v>
      </c>
      <c r="BB43" s="139">
        <f t="shared" si="9"/>
        <v>44</v>
      </c>
      <c r="BC43" s="161">
        <v>47</v>
      </c>
      <c r="BD43" s="139">
        <f t="shared" si="10"/>
        <v>968</v>
      </c>
      <c r="BE43" s="92" t="s">
        <v>699</v>
      </c>
      <c r="BF43" s="52"/>
    </row>
    <row r="44" spans="1:58" ht="205.5" customHeight="1">
      <c r="A44" s="102">
        <v>37</v>
      </c>
      <c r="B44" s="200">
        <v>190090104038</v>
      </c>
      <c r="C44" s="116">
        <v>190000100143</v>
      </c>
      <c r="D44" s="103" t="s">
        <v>282</v>
      </c>
      <c r="E44" s="105" t="s">
        <v>283</v>
      </c>
      <c r="F44" s="42"/>
      <c r="G44" s="158">
        <v>12</v>
      </c>
      <c r="H44" s="159">
        <v>32</v>
      </c>
      <c r="I44" s="139">
        <f t="shared" si="0"/>
        <v>44</v>
      </c>
      <c r="J44" s="158">
        <v>21</v>
      </c>
      <c r="K44" s="159">
        <v>36</v>
      </c>
      <c r="L44" s="139">
        <f t="shared" si="1"/>
        <v>57</v>
      </c>
      <c r="M44" s="158">
        <v>21</v>
      </c>
      <c r="N44" s="160">
        <v>54</v>
      </c>
      <c r="O44" s="139">
        <f t="shared" si="2"/>
        <v>75</v>
      </c>
      <c r="P44" s="158">
        <v>9</v>
      </c>
      <c r="Q44" s="159">
        <v>54</v>
      </c>
      <c r="R44" s="139">
        <f t="shared" si="3"/>
        <v>63</v>
      </c>
      <c r="S44" s="160">
        <v>10</v>
      </c>
      <c r="T44" s="160">
        <v>36</v>
      </c>
      <c r="U44" s="139">
        <f t="shared" si="4"/>
        <v>46</v>
      </c>
      <c r="V44" s="160">
        <v>42</v>
      </c>
      <c r="W44" s="160">
        <v>29</v>
      </c>
      <c r="X44" s="139">
        <f t="shared" si="11"/>
        <v>71</v>
      </c>
      <c r="Y44" s="160"/>
      <c r="Z44" s="160"/>
      <c r="AA44" s="139"/>
      <c r="AB44" s="160"/>
      <c r="AC44" s="160"/>
      <c r="AD44" s="139"/>
      <c r="AE44" s="160"/>
      <c r="AF44" s="160"/>
      <c r="AG44" s="139"/>
      <c r="AH44" s="139"/>
      <c r="AI44" s="139"/>
      <c r="AJ44" s="139"/>
      <c r="AK44" s="160"/>
      <c r="AL44" s="160"/>
      <c r="AM44" s="139"/>
      <c r="AN44" s="159">
        <v>17</v>
      </c>
      <c r="AO44" s="159">
        <v>20</v>
      </c>
      <c r="AP44" s="139">
        <f t="shared" si="5"/>
        <v>37</v>
      </c>
      <c r="AQ44" s="159">
        <v>17</v>
      </c>
      <c r="AR44" s="159">
        <v>18</v>
      </c>
      <c r="AS44" s="139">
        <f t="shared" si="6"/>
        <v>35</v>
      </c>
      <c r="AT44" s="159">
        <v>19</v>
      </c>
      <c r="AU44" s="159">
        <v>21</v>
      </c>
      <c r="AV44" s="139">
        <f t="shared" si="7"/>
        <v>40</v>
      </c>
      <c r="AW44" s="160">
        <v>38</v>
      </c>
      <c r="AX44" s="160">
        <v>42</v>
      </c>
      <c r="AY44" s="139">
        <f t="shared" si="8"/>
        <v>80</v>
      </c>
      <c r="AZ44" s="159">
        <v>16</v>
      </c>
      <c r="BA44" s="159">
        <v>22</v>
      </c>
      <c r="BB44" s="139">
        <f t="shared" si="9"/>
        <v>38</v>
      </c>
      <c r="BC44" s="161">
        <v>48</v>
      </c>
      <c r="BD44" s="139">
        <f t="shared" si="10"/>
        <v>548</v>
      </c>
      <c r="BE44" s="180" t="s">
        <v>721</v>
      </c>
      <c r="BF44" s="52"/>
    </row>
    <row r="45" spans="1:58" ht="205.5" customHeight="1">
      <c r="A45" s="102">
        <v>38</v>
      </c>
      <c r="B45" s="200">
        <v>190090104039</v>
      </c>
      <c r="C45" s="116">
        <v>190000100144</v>
      </c>
      <c r="D45" s="103" t="s">
        <v>284</v>
      </c>
      <c r="E45" s="105" t="s">
        <v>285</v>
      </c>
      <c r="F45" s="42"/>
      <c r="G45" s="158">
        <v>42</v>
      </c>
      <c r="H45" s="159">
        <v>43</v>
      </c>
      <c r="I45" s="139">
        <f t="shared" si="0"/>
        <v>85</v>
      </c>
      <c r="J45" s="158">
        <v>30</v>
      </c>
      <c r="K45" s="159">
        <v>38</v>
      </c>
      <c r="L45" s="139">
        <f t="shared" si="1"/>
        <v>68</v>
      </c>
      <c r="M45" s="158">
        <v>68</v>
      </c>
      <c r="N45" s="160">
        <v>63</v>
      </c>
      <c r="O45" s="139">
        <f t="shared" si="2"/>
        <v>131</v>
      </c>
      <c r="P45" s="158">
        <v>46</v>
      </c>
      <c r="Q45" s="159">
        <v>73</v>
      </c>
      <c r="R45" s="139">
        <f t="shared" si="3"/>
        <v>119</v>
      </c>
      <c r="S45" s="160">
        <v>47</v>
      </c>
      <c r="T45" s="160">
        <v>39</v>
      </c>
      <c r="U45" s="139">
        <f t="shared" si="4"/>
        <v>86</v>
      </c>
      <c r="V45" s="160"/>
      <c r="W45" s="160"/>
      <c r="X45" s="139"/>
      <c r="Y45" s="160"/>
      <c r="Z45" s="160"/>
      <c r="AA45" s="139"/>
      <c r="AB45" s="160"/>
      <c r="AC45" s="160"/>
      <c r="AD45" s="139"/>
      <c r="AE45" s="160"/>
      <c r="AF45" s="160"/>
      <c r="AG45" s="139"/>
      <c r="AH45" s="139"/>
      <c r="AI45" s="139"/>
      <c r="AJ45" s="139"/>
      <c r="AK45" s="160">
        <v>45</v>
      </c>
      <c r="AL45" s="160">
        <v>45</v>
      </c>
      <c r="AM45" s="139">
        <f>SUM(AK45:AL45)</f>
        <v>90</v>
      </c>
      <c r="AN45" s="159">
        <v>21</v>
      </c>
      <c r="AO45" s="159">
        <v>22</v>
      </c>
      <c r="AP45" s="139">
        <f t="shared" si="5"/>
        <v>43</v>
      </c>
      <c r="AQ45" s="159">
        <v>18</v>
      </c>
      <c r="AR45" s="159">
        <v>19</v>
      </c>
      <c r="AS45" s="139">
        <f t="shared" si="6"/>
        <v>37</v>
      </c>
      <c r="AT45" s="159">
        <v>17</v>
      </c>
      <c r="AU45" s="159">
        <v>22</v>
      </c>
      <c r="AV45" s="139">
        <f t="shared" si="7"/>
        <v>39</v>
      </c>
      <c r="AW45" s="160">
        <v>40</v>
      </c>
      <c r="AX45" s="160">
        <v>40</v>
      </c>
      <c r="AY45" s="139">
        <f t="shared" si="8"/>
        <v>80</v>
      </c>
      <c r="AZ45" s="159">
        <v>18</v>
      </c>
      <c r="BA45" s="159">
        <v>21</v>
      </c>
      <c r="BB45" s="139">
        <f t="shared" si="9"/>
        <v>39</v>
      </c>
      <c r="BC45" s="161">
        <v>49</v>
      </c>
      <c r="BD45" s="139">
        <f t="shared" si="10"/>
        <v>778</v>
      </c>
      <c r="BE45" s="92" t="s">
        <v>699</v>
      </c>
      <c r="BF45" s="52"/>
    </row>
    <row r="46" spans="1:58" ht="205.5" customHeight="1">
      <c r="A46" s="102">
        <v>39</v>
      </c>
      <c r="B46" s="200">
        <v>190090104040</v>
      </c>
      <c r="C46" s="116">
        <v>190000100145</v>
      </c>
      <c r="D46" s="103" t="s">
        <v>286</v>
      </c>
      <c r="E46" s="105" t="s">
        <v>287</v>
      </c>
      <c r="F46" s="42"/>
      <c r="G46" s="158">
        <v>42</v>
      </c>
      <c r="H46" s="159">
        <v>51</v>
      </c>
      <c r="I46" s="139">
        <f t="shared" si="0"/>
        <v>93</v>
      </c>
      <c r="J46" s="158">
        <v>31</v>
      </c>
      <c r="K46" s="159">
        <v>45</v>
      </c>
      <c r="L46" s="139">
        <f t="shared" si="1"/>
        <v>76</v>
      </c>
      <c r="M46" s="158">
        <v>84</v>
      </c>
      <c r="N46" s="160">
        <v>66</v>
      </c>
      <c r="O46" s="139">
        <f t="shared" si="2"/>
        <v>150</v>
      </c>
      <c r="P46" s="158">
        <v>47</v>
      </c>
      <c r="Q46" s="159">
        <v>63</v>
      </c>
      <c r="R46" s="139">
        <f t="shared" si="3"/>
        <v>110</v>
      </c>
      <c r="S46" s="160">
        <v>63</v>
      </c>
      <c r="T46" s="160">
        <v>50</v>
      </c>
      <c r="U46" s="139">
        <f t="shared" si="4"/>
        <v>113</v>
      </c>
      <c r="V46" s="160"/>
      <c r="W46" s="160"/>
      <c r="X46" s="139"/>
      <c r="Y46" s="160"/>
      <c r="Z46" s="160"/>
      <c r="AA46" s="139"/>
      <c r="AB46" s="160"/>
      <c r="AC46" s="160"/>
      <c r="AD46" s="139"/>
      <c r="AE46" s="160">
        <v>53</v>
      </c>
      <c r="AF46" s="160">
        <v>47</v>
      </c>
      <c r="AG46" s="139">
        <f>SUM(AE46:AF46)</f>
        <v>100</v>
      </c>
      <c r="AH46" s="139"/>
      <c r="AI46" s="139"/>
      <c r="AJ46" s="139"/>
      <c r="AK46" s="160"/>
      <c r="AL46" s="160"/>
      <c r="AM46" s="139"/>
      <c r="AN46" s="159">
        <v>19</v>
      </c>
      <c r="AO46" s="159">
        <v>21</v>
      </c>
      <c r="AP46" s="139">
        <f t="shared" si="5"/>
        <v>40</v>
      </c>
      <c r="AQ46" s="159">
        <v>19</v>
      </c>
      <c r="AR46" s="159">
        <v>20</v>
      </c>
      <c r="AS46" s="139">
        <f t="shared" si="6"/>
        <v>39</v>
      </c>
      <c r="AT46" s="159">
        <v>16</v>
      </c>
      <c r="AU46" s="159">
        <v>17</v>
      </c>
      <c r="AV46" s="139">
        <f t="shared" si="7"/>
        <v>33</v>
      </c>
      <c r="AW46" s="160" t="s">
        <v>697</v>
      </c>
      <c r="AX46" s="160">
        <v>45</v>
      </c>
      <c r="AY46" s="139">
        <f t="shared" si="8"/>
        <v>45</v>
      </c>
      <c r="AZ46" s="159">
        <v>20</v>
      </c>
      <c r="BA46" s="159">
        <v>16</v>
      </c>
      <c r="BB46" s="139">
        <f t="shared" si="9"/>
        <v>36</v>
      </c>
      <c r="BC46" s="161">
        <v>47</v>
      </c>
      <c r="BD46" s="139">
        <f t="shared" si="10"/>
        <v>799</v>
      </c>
      <c r="BE46" s="179" t="s">
        <v>700</v>
      </c>
      <c r="BF46" s="52" t="s">
        <v>771</v>
      </c>
    </row>
    <row r="47" spans="1:58" ht="205.5" customHeight="1">
      <c r="A47" s="102">
        <v>40</v>
      </c>
      <c r="B47" s="200">
        <v>190090104041</v>
      </c>
      <c r="C47" s="116">
        <v>190000100146</v>
      </c>
      <c r="D47" s="103" t="s">
        <v>288</v>
      </c>
      <c r="E47" s="105" t="s">
        <v>289</v>
      </c>
      <c r="F47" s="42"/>
      <c r="G47" s="158">
        <v>34</v>
      </c>
      <c r="H47" s="159">
        <v>41</v>
      </c>
      <c r="I47" s="139">
        <f t="shared" si="0"/>
        <v>75</v>
      </c>
      <c r="J47" s="158">
        <v>21</v>
      </c>
      <c r="K47" s="159">
        <v>38</v>
      </c>
      <c r="L47" s="139">
        <f t="shared" si="1"/>
        <v>59</v>
      </c>
      <c r="M47" s="158">
        <v>51</v>
      </c>
      <c r="N47" s="160">
        <v>57</v>
      </c>
      <c r="O47" s="139">
        <f t="shared" si="2"/>
        <v>108</v>
      </c>
      <c r="P47" s="158">
        <v>47</v>
      </c>
      <c r="Q47" s="159">
        <v>53</v>
      </c>
      <c r="R47" s="139">
        <f t="shared" si="3"/>
        <v>100</v>
      </c>
      <c r="S47" s="160">
        <v>53</v>
      </c>
      <c r="T47" s="160">
        <v>38</v>
      </c>
      <c r="U47" s="139">
        <f t="shared" si="4"/>
        <v>91</v>
      </c>
      <c r="V47" s="160"/>
      <c r="W47" s="160"/>
      <c r="X47" s="139"/>
      <c r="Y47" s="160"/>
      <c r="Z47" s="160"/>
      <c r="AA47" s="139"/>
      <c r="AB47" s="160">
        <v>42</v>
      </c>
      <c r="AC47" s="160">
        <v>36</v>
      </c>
      <c r="AD47" s="139">
        <f>SUM(AB47:AC47)</f>
        <v>78</v>
      </c>
      <c r="AE47" s="160"/>
      <c r="AF47" s="160"/>
      <c r="AG47" s="139"/>
      <c r="AH47" s="139"/>
      <c r="AI47" s="139"/>
      <c r="AJ47" s="139"/>
      <c r="AK47" s="160"/>
      <c r="AL47" s="160"/>
      <c r="AM47" s="139"/>
      <c r="AN47" s="159">
        <v>19</v>
      </c>
      <c r="AO47" s="159">
        <v>20</v>
      </c>
      <c r="AP47" s="139">
        <f t="shared" si="5"/>
        <v>39</v>
      </c>
      <c r="AQ47" s="159">
        <v>17</v>
      </c>
      <c r="AR47" s="159">
        <v>18</v>
      </c>
      <c r="AS47" s="139">
        <f t="shared" si="6"/>
        <v>35</v>
      </c>
      <c r="AT47" s="159">
        <v>16</v>
      </c>
      <c r="AU47" s="159">
        <v>17</v>
      </c>
      <c r="AV47" s="139">
        <f t="shared" si="7"/>
        <v>33</v>
      </c>
      <c r="AW47" s="160">
        <v>38</v>
      </c>
      <c r="AX47" s="160">
        <v>37</v>
      </c>
      <c r="AY47" s="139">
        <f t="shared" si="8"/>
        <v>75</v>
      </c>
      <c r="AZ47" s="159">
        <v>15</v>
      </c>
      <c r="BA47" s="159">
        <v>17</v>
      </c>
      <c r="BB47" s="139">
        <f t="shared" si="9"/>
        <v>32</v>
      </c>
      <c r="BC47" s="161">
        <v>48</v>
      </c>
      <c r="BD47" s="139">
        <f t="shared" si="10"/>
        <v>693</v>
      </c>
      <c r="BE47" s="179" t="s">
        <v>700</v>
      </c>
      <c r="BF47" s="66" t="s">
        <v>758</v>
      </c>
    </row>
    <row r="48" spans="1:58" ht="205.5" customHeight="1">
      <c r="A48" s="102">
        <v>41</v>
      </c>
      <c r="B48" s="200">
        <v>190090104042</v>
      </c>
      <c r="C48" s="116">
        <v>190000100147</v>
      </c>
      <c r="D48" s="103" t="s">
        <v>290</v>
      </c>
      <c r="E48" s="105" t="s">
        <v>291</v>
      </c>
      <c r="F48" s="42"/>
      <c r="G48" s="158">
        <v>28</v>
      </c>
      <c r="H48" s="159">
        <v>44</v>
      </c>
      <c r="I48" s="139">
        <f t="shared" si="0"/>
        <v>72</v>
      </c>
      <c r="J48" s="158">
        <v>33</v>
      </c>
      <c r="K48" s="159">
        <v>44</v>
      </c>
      <c r="L48" s="139">
        <f t="shared" si="1"/>
        <v>77</v>
      </c>
      <c r="M48" s="158">
        <v>61</v>
      </c>
      <c r="N48" s="160">
        <v>60</v>
      </c>
      <c r="O48" s="139">
        <f t="shared" si="2"/>
        <v>121</v>
      </c>
      <c r="P48" s="158">
        <v>43</v>
      </c>
      <c r="Q48" s="159">
        <v>61</v>
      </c>
      <c r="R48" s="139">
        <f t="shared" si="3"/>
        <v>104</v>
      </c>
      <c r="S48" s="160">
        <v>61</v>
      </c>
      <c r="T48" s="160">
        <v>40</v>
      </c>
      <c r="U48" s="139">
        <f t="shared" si="4"/>
        <v>101</v>
      </c>
      <c r="V48" s="160"/>
      <c r="W48" s="160"/>
      <c r="X48" s="139"/>
      <c r="Y48" s="160"/>
      <c r="Z48" s="160"/>
      <c r="AA48" s="139"/>
      <c r="AB48" s="160">
        <v>68</v>
      </c>
      <c r="AC48" s="160">
        <v>37</v>
      </c>
      <c r="AD48" s="139">
        <f>SUM(AB48:AC48)</f>
        <v>105</v>
      </c>
      <c r="AE48" s="160"/>
      <c r="AF48" s="160"/>
      <c r="AG48" s="139"/>
      <c r="AH48" s="139"/>
      <c r="AI48" s="139"/>
      <c r="AJ48" s="139"/>
      <c r="AK48" s="160"/>
      <c r="AL48" s="160"/>
      <c r="AM48" s="139"/>
      <c r="AN48" s="159">
        <v>21</v>
      </c>
      <c r="AO48" s="159">
        <v>22</v>
      </c>
      <c r="AP48" s="139">
        <f t="shared" si="5"/>
        <v>43</v>
      </c>
      <c r="AQ48" s="159">
        <v>17</v>
      </c>
      <c r="AR48" s="159">
        <v>18</v>
      </c>
      <c r="AS48" s="139">
        <f t="shared" si="6"/>
        <v>35</v>
      </c>
      <c r="AT48" s="159">
        <v>20</v>
      </c>
      <c r="AU48" s="159">
        <v>22</v>
      </c>
      <c r="AV48" s="139">
        <f t="shared" si="7"/>
        <v>42</v>
      </c>
      <c r="AW48" s="160">
        <v>40</v>
      </c>
      <c r="AX48" s="160">
        <v>46</v>
      </c>
      <c r="AY48" s="139">
        <f t="shared" si="8"/>
        <v>86</v>
      </c>
      <c r="AZ48" s="159">
        <v>18</v>
      </c>
      <c r="BA48" s="159">
        <v>22</v>
      </c>
      <c r="BB48" s="139">
        <f t="shared" si="9"/>
        <v>40</v>
      </c>
      <c r="BC48" s="161">
        <v>49</v>
      </c>
      <c r="BD48" s="139">
        <f t="shared" si="10"/>
        <v>786</v>
      </c>
      <c r="BE48" s="92" t="s">
        <v>699</v>
      </c>
      <c r="BF48" s="52"/>
    </row>
    <row r="49" spans="1:58" ht="205.5" customHeight="1">
      <c r="A49" s="102">
        <v>42</v>
      </c>
      <c r="B49" s="200">
        <v>190090104043</v>
      </c>
      <c r="C49" s="116">
        <v>190000100148</v>
      </c>
      <c r="D49" s="103" t="s">
        <v>292</v>
      </c>
      <c r="E49" s="105" t="s">
        <v>293</v>
      </c>
      <c r="F49" s="42"/>
      <c r="G49" s="158">
        <v>40</v>
      </c>
      <c r="H49" s="159">
        <v>51</v>
      </c>
      <c r="I49" s="139">
        <f t="shared" si="0"/>
        <v>91</v>
      </c>
      <c r="J49" s="158">
        <v>49</v>
      </c>
      <c r="K49" s="159">
        <v>52</v>
      </c>
      <c r="L49" s="139">
        <f t="shared" si="1"/>
        <v>101</v>
      </c>
      <c r="M49" s="158">
        <v>82</v>
      </c>
      <c r="N49" s="160">
        <v>73</v>
      </c>
      <c r="O49" s="139">
        <f t="shared" si="2"/>
        <v>155</v>
      </c>
      <c r="P49" s="158">
        <v>85</v>
      </c>
      <c r="Q49" s="159">
        <v>78</v>
      </c>
      <c r="R49" s="139">
        <f t="shared" si="3"/>
        <v>163</v>
      </c>
      <c r="S49" s="160">
        <v>72</v>
      </c>
      <c r="T49" s="160">
        <v>55</v>
      </c>
      <c r="U49" s="139">
        <f t="shared" si="4"/>
        <v>127</v>
      </c>
      <c r="V49" s="160"/>
      <c r="W49" s="160"/>
      <c r="X49" s="139"/>
      <c r="Y49" s="160"/>
      <c r="Z49" s="160"/>
      <c r="AA49" s="139"/>
      <c r="AB49" s="160"/>
      <c r="AC49" s="160"/>
      <c r="AD49" s="139"/>
      <c r="AE49" s="160">
        <v>56</v>
      </c>
      <c r="AF49" s="160">
        <v>52</v>
      </c>
      <c r="AG49" s="139">
        <f>SUM(AE49:AF49)</f>
        <v>108</v>
      </c>
      <c r="AH49" s="139"/>
      <c r="AI49" s="139"/>
      <c r="AJ49" s="139"/>
      <c r="AK49" s="160"/>
      <c r="AL49" s="160"/>
      <c r="AM49" s="139"/>
      <c r="AN49" s="159">
        <v>23</v>
      </c>
      <c r="AO49" s="159">
        <v>23</v>
      </c>
      <c r="AP49" s="139">
        <f t="shared" si="5"/>
        <v>46</v>
      </c>
      <c r="AQ49" s="159">
        <v>19</v>
      </c>
      <c r="AR49" s="159">
        <v>20</v>
      </c>
      <c r="AS49" s="139">
        <f t="shared" si="6"/>
        <v>39</v>
      </c>
      <c r="AT49" s="159">
        <v>22</v>
      </c>
      <c r="AU49" s="159">
        <v>24</v>
      </c>
      <c r="AV49" s="139">
        <f t="shared" si="7"/>
        <v>46</v>
      </c>
      <c r="AW49" s="160">
        <v>40</v>
      </c>
      <c r="AX49" s="160">
        <v>46</v>
      </c>
      <c r="AY49" s="139">
        <f t="shared" si="8"/>
        <v>86</v>
      </c>
      <c r="AZ49" s="159">
        <v>17</v>
      </c>
      <c r="BA49" s="159">
        <v>22</v>
      </c>
      <c r="BB49" s="139">
        <f t="shared" si="9"/>
        <v>39</v>
      </c>
      <c r="BC49" s="161">
        <v>48</v>
      </c>
      <c r="BD49" s="139">
        <f t="shared" si="10"/>
        <v>962</v>
      </c>
      <c r="BE49" s="92" t="s">
        <v>699</v>
      </c>
      <c r="BF49" s="52"/>
    </row>
    <row r="50" spans="1:58" ht="205.5" customHeight="1">
      <c r="A50" s="102">
        <v>43</v>
      </c>
      <c r="B50" s="200">
        <v>190090104044</v>
      </c>
      <c r="C50" s="116">
        <v>190000100149</v>
      </c>
      <c r="D50" s="103" t="s">
        <v>294</v>
      </c>
      <c r="E50" s="105" t="s">
        <v>295</v>
      </c>
      <c r="F50" s="42"/>
      <c r="G50" s="158">
        <v>36</v>
      </c>
      <c r="H50" s="159">
        <v>41</v>
      </c>
      <c r="I50" s="139">
        <f t="shared" si="0"/>
        <v>77</v>
      </c>
      <c r="J50" s="158">
        <v>28</v>
      </c>
      <c r="K50" s="159">
        <v>41</v>
      </c>
      <c r="L50" s="139">
        <f t="shared" si="1"/>
        <v>69</v>
      </c>
      <c r="M50" s="158">
        <v>50</v>
      </c>
      <c r="N50" s="160">
        <v>62</v>
      </c>
      <c r="O50" s="139">
        <f t="shared" si="2"/>
        <v>112</v>
      </c>
      <c r="P50" s="158">
        <v>49</v>
      </c>
      <c r="Q50" s="159">
        <v>62</v>
      </c>
      <c r="R50" s="139">
        <f t="shared" si="3"/>
        <v>111</v>
      </c>
      <c r="S50" s="160">
        <v>45</v>
      </c>
      <c r="T50" s="160">
        <v>37</v>
      </c>
      <c r="U50" s="139">
        <f t="shared" si="4"/>
        <v>82</v>
      </c>
      <c r="V50" s="160"/>
      <c r="W50" s="160"/>
      <c r="X50" s="139"/>
      <c r="Y50" s="160">
        <v>41</v>
      </c>
      <c r="Z50" s="160">
        <v>29</v>
      </c>
      <c r="AA50" s="139">
        <f>SUM(Y50:Z50)</f>
        <v>70</v>
      </c>
      <c r="AB50" s="160"/>
      <c r="AC50" s="160"/>
      <c r="AD50" s="139"/>
      <c r="AE50" s="160"/>
      <c r="AF50" s="160"/>
      <c r="AG50" s="139"/>
      <c r="AH50" s="139"/>
      <c r="AI50" s="139"/>
      <c r="AJ50" s="139"/>
      <c r="AK50" s="160"/>
      <c r="AL50" s="160"/>
      <c r="AM50" s="139"/>
      <c r="AN50" s="159">
        <v>23</v>
      </c>
      <c r="AO50" s="159">
        <v>23</v>
      </c>
      <c r="AP50" s="139">
        <f t="shared" si="5"/>
        <v>46</v>
      </c>
      <c r="AQ50" s="159">
        <v>17</v>
      </c>
      <c r="AR50" s="159">
        <v>18</v>
      </c>
      <c r="AS50" s="139">
        <f t="shared" si="6"/>
        <v>35</v>
      </c>
      <c r="AT50" s="159">
        <v>17</v>
      </c>
      <c r="AU50" s="159">
        <v>18</v>
      </c>
      <c r="AV50" s="139">
        <f t="shared" si="7"/>
        <v>35</v>
      </c>
      <c r="AW50" s="160">
        <v>40</v>
      </c>
      <c r="AX50" s="160">
        <v>35</v>
      </c>
      <c r="AY50" s="139">
        <f t="shared" si="8"/>
        <v>75</v>
      </c>
      <c r="AZ50" s="159">
        <v>16</v>
      </c>
      <c r="BA50" s="159">
        <v>17</v>
      </c>
      <c r="BB50" s="139">
        <f t="shared" si="9"/>
        <v>33</v>
      </c>
      <c r="BC50" s="161">
        <v>47</v>
      </c>
      <c r="BD50" s="139">
        <f t="shared" si="10"/>
        <v>712</v>
      </c>
      <c r="BE50" s="92" t="s">
        <v>699</v>
      </c>
      <c r="BF50" s="66"/>
    </row>
    <row r="51" spans="1:58" ht="205.5" customHeight="1">
      <c r="A51" s="102">
        <v>44</v>
      </c>
      <c r="B51" s="200">
        <v>190090104046</v>
      </c>
      <c r="C51" s="116">
        <v>190000100151</v>
      </c>
      <c r="D51" s="107" t="s">
        <v>296</v>
      </c>
      <c r="E51" s="107" t="s">
        <v>297</v>
      </c>
      <c r="F51" s="42"/>
      <c r="G51" s="158">
        <v>32</v>
      </c>
      <c r="H51" s="159">
        <v>42</v>
      </c>
      <c r="I51" s="139">
        <f t="shared" si="0"/>
        <v>74</v>
      </c>
      <c r="J51" s="158">
        <v>12</v>
      </c>
      <c r="K51" s="159">
        <v>43</v>
      </c>
      <c r="L51" s="139">
        <f t="shared" si="1"/>
        <v>55</v>
      </c>
      <c r="M51" s="158">
        <v>43</v>
      </c>
      <c r="N51" s="160">
        <v>71</v>
      </c>
      <c r="O51" s="139">
        <f t="shared" si="2"/>
        <v>114</v>
      </c>
      <c r="P51" s="158">
        <v>40</v>
      </c>
      <c r="Q51" s="159">
        <v>63</v>
      </c>
      <c r="R51" s="139">
        <f t="shared" si="3"/>
        <v>103</v>
      </c>
      <c r="S51" s="160">
        <v>15</v>
      </c>
      <c r="T51" s="160">
        <v>36</v>
      </c>
      <c r="U51" s="139">
        <f t="shared" si="4"/>
        <v>51</v>
      </c>
      <c r="V51" s="160"/>
      <c r="W51" s="160"/>
      <c r="X51" s="139"/>
      <c r="Y51" s="160"/>
      <c r="Z51" s="160"/>
      <c r="AA51" s="139"/>
      <c r="AB51" s="160"/>
      <c r="AC51" s="160"/>
      <c r="AD51" s="139"/>
      <c r="AE51" s="160"/>
      <c r="AF51" s="160"/>
      <c r="AG51" s="139"/>
      <c r="AH51" s="139"/>
      <c r="AI51" s="139"/>
      <c r="AJ51" s="139"/>
      <c r="AK51" s="160">
        <v>36</v>
      </c>
      <c r="AL51" s="160">
        <v>43</v>
      </c>
      <c r="AM51" s="139">
        <f>SUM(AK51:AL51)</f>
        <v>79</v>
      </c>
      <c r="AN51" s="159">
        <v>23</v>
      </c>
      <c r="AO51" s="159">
        <v>23</v>
      </c>
      <c r="AP51" s="139">
        <f t="shared" si="5"/>
        <v>46</v>
      </c>
      <c r="AQ51" s="159">
        <v>17</v>
      </c>
      <c r="AR51" s="159">
        <v>19</v>
      </c>
      <c r="AS51" s="139">
        <f t="shared" si="6"/>
        <v>36</v>
      </c>
      <c r="AT51" s="159">
        <v>22</v>
      </c>
      <c r="AU51" s="159">
        <v>22</v>
      </c>
      <c r="AV51" s="139">
        <f t="shared" si="7"/>
        <v>44</v>
      </c>
      <c r="AW51" s="160">
        <v>38</v>
      </c>
      <c r="AX51" s="160">
        <v>42</v>
      </c>
      <c r="AY51" s="139">
        <f t="shared" si="8"/>
        <v>80</v>
      </c>
      <c r="AZ51" s="159">
        <v>17</v>
      </c>
      <c r="BA51" s="159">
        <v>22</v>
      </c>
      <c r="BB51" s="139">
        <f t="shared" si="9"/>
        <v>39</v>
      </c>
      <c r="BC51" s="161">
        <v>48</v>
      </c>
      <c r="BD51" s="139">
        <f t="shared" si="10"/>
        <v>682</v>
      </c>
      <c r="BE51" s="179" t="s">
        <v>700</v>
      </c>
      <c r="BF51" s="66" t="s">
        <v>772</v>
      </c>
    </row>
    <row r="52" spans="1:58" ht="205.5" customHeight="1">
      <c r="A52" s="102">
        <v>45</v>
      </c>
      <c r="B52" s="200">
        <v>190090104047</v>
      </c>
      <c r="C52" s="116">
        <v>190000100152</v>
      </c>
      <c r="D52" s="107" t="s">
        <v>298</v>
      </c>
      <c r="E52" s="107" t="s">
        <v>299</v>
      </c>
      <c r="F52" s="42"/>
      <c r="G52" s="158">
        <v>34</v>
      </c>
      <c r="H52" s="159">
        <v>52</v>
      </c>
      <c r="I52" s="139">
        <f t="shared" si="0"/>
        <v>86</v>
      </c>
      <c r="J52" s="158">
        <v>39</v>
      </c>
      <c r="K52" s="159">
        <v>43</v>
      </c>
      <c r="L52" s="139">
        <f t="shared" si="1"/>
        <v>82</v>
      </c>
      <c r="M52" s="158">
        <v>72</v>
      </c>
      <c r="N52" s="160">
        <v>63</v>
      </c>
      <c r="O52" s="139">
        <f t="shared" si="2"/>
        <v>135</v>
      </c>
      <c r="P52" s="158">
        <v>63</v>
      </c>
      <c r="Q52" s="159">
        <v>59</v>
      </c>
      <c r="R52" s="139">
        <f t="shared" si="3"/>
        <v>122</v>
      </c>
      <c r="S52" s="160">
        <v>62</v>
      </c>
      <c r="T52" s="160">
        <v>47</v>
      </c>
      <c r="U52" s="139">
        <f t="shared" si="4"/>
        <v>109</v>
      </c>
      <c r="V52" s="160"/>
      <c r="W52" s="160"/>
      <c r="X52" s="139"/>
      <c r="Y52" s="160"/>
      <c r="Z52" s="160"/>
      <c r="AA52" s="139"/>
      <c r="AB52" s="160">
        <v>63</v>
      </c>
      <c r="AC52" s="160">
        <v>38</v>
      </c>
      <c r="AD52" s="139">
        <f>SUM(AB52:AC52)</f>
        <v>101</v>
      </c>
      <c r="AE52" s="160"/>
      <c r="AF52" s="160"/>
      <c r="AG52" s="139"/>
      <c r="AH52" s="139"/>
      <c r="AI52" s="139"/>
      <c r="AJ52" s="139"/>
      <c r="AK52" s="160"/>
      <c r="AL52" s="160"/>
      <c r="AM52" s="139"/>
      <c r="AN52" s="158">
        <v>21</v>
      </c>
      <c r="AO52" s="158">
        <v>22</v>
      </c>
      <c r="AP52" s="139">
        <f t="shared" si="5"/>
        <v>43</v>
      </c>
      <c r="AQ52" s="158">
        <v>24</v>
      </c>
      <c r="AR52" s="158">
        <v>24</v>
      </c>
      <c r="AS52" s="139">
        <f t="shared" si="6"/>
        <v>48</v>
      </c>
      <c r="AT52" s="158">
        <v>20</v>
      </c>
      <c r="AU52" s="158">
        <v>23</v>
      </c>
      <c r="AV52" s="139">
        <f t="shared" si="7"/>
        <v>43</v>
      </c>
      <c r="AW52" s="160">
        <v>44</v>
      </c>
      <c r="AX52" s="160">
        <v>45</v>
      </c>
      <c r="AY52" s="139">
        <f t="shared" si="8"/>
        <v>89</v>
      </c>
      <c r="AZ52" s="158">
        <v>17</v>
      </c>
      <c r="BA52" s="158">
        <v>15</v>
      </c>
      <c r="BB52" s="139">
        <f t="shared" si="9"/>
        <v>32</v>
      </c>
      <c r="BC52" s="161">
        <v>47</v>
      </c>
      <c r="BD52" s="139">
        <f t="shared" si="10"/>
        <v>858</v>
      </c>
      <c r="BE52" s="92" t="s">
        <v>699</v>
      </c>
      <c r="BF52" s="52"/>
    </row>
    <row r="53" spans="1:58" ht="205.5" customHeight="1">
      <c r="A53" s="102">
        <v>46</v>
      </c>
      <c r="B53" s="201">
        <v>190090104048</v>
      </c>
      <c r="C53" s="117">
        <v>190000100153</v>
      </c>
      <c r="D53" s="108" t="s">
        <v>300</v>
      </c>
      <c r="E53" s="109" t="s">
        <v>301</v>
      </c>
      <c r="F53" s="43"/>
      <c r="G53" s="158">
        <v>50</v>
      </c>
      <c r="H53" s="159">
        <v>57</v>
      </c>
      <c r="I53" s="139">
        <f t="shared" si="0"/>
        <v>107</v>
      </c>
      <c r="J53" s="158">
        <v>51</v>
      </c>
      <c r="K53" s="159">
        <v>50</v>
      </c>
      <c r="L53" s="139">
        <f t="shared" si="1"/>
        <v>101</v>
      </c>
      <c r="M53" s="158">
        <v>97</v>
      </c>
      <c r="N53" s="160">
        <v>70</v>
      </c>
      <c r="O53" s="139">
        <f t="shared" si="2"/>
        <v>167</v>
      </c>
      <c r="P53" s="158">
        <v>83</v>
      </c>
      <c r="Q53" s="159">
        <v>70</v>
      </c>
      <c r="R53" s="139">
        <f t="shared" si="3"/>
        <v>153</v>
      </c>
      <c r="S53" s="160">
        <v>82</v>
      </c>
      <c r="T53" s="160">
        <v>45</v>
      </c>
      <c r="U53" s="139">
        <f t="shared" si="4"/>
        <v>127</v>
      </c>
      <c r="V53" s="160"/>
      <c r="W53" s="160"/>
      <c r="X53" s="139"/>
      <c r="Y53" s="160"/>
      <c r="Z53" s="160"/>
      <c r="AA53" s="139"/>
      <c r="AB53" s="160"/>
      <c r="AC53" s="160"/>
      <c r="AD53" s="139"/>
      <c r="AE53" s="160">
        <v>52</v>
      </c>
      <c r="AF53" s="160">
        <v>53</v>
      </c>
      <c r="AG53" s="139">
        <f>SUM(AE53:AF53)</f>
        <v>105</v>
      </c>
      <c r="AH53" s="139"/>
      <c r="AI53" s="139"/>
      <c r="AJ53" s="139"/>
      <c r="AK53" s="160"/>
      <c r="AL53" s="160"/>
      <c r="AM53" s="139"/>
      <c r="AN53" s="159">
        <v>21</v>
      </c>
      <c r="AO53" s="159">
        <v>22</v>
      </c>
      <c r="AP53" s="139">
        <f t="shared" si="5"/>
        <v>43</v>
      </c>
      <c r="AQ53" s="159">
        <v>18</v>
      </c>
      <c r="AR53" s="159">
        <v>19</v>
      </c>
      <c r="AS53" s="139">
        <f t="shared" si="6"/>
        <v>37</v>
      </c>
      <c r="AT53" s="159">
        <v>23</v>
      </c>
      <c r="AU53" s="159">
        <v>24</v>
      </c>
      <c r="AV53" s="139">
        <f t="shared" si="7"/>
        <v>47</v>
      </c>
      <c r="AW53" s="160">
        <v>42</v>
      </c>
      <c r="AX53" s="160">
        <v>47</v>
      </c>
      <c r="AY53" s="139">
        <f t="shared" si="8"/>
        <v>89</v>
      </c>
      <c r="AZ53" s="159">
        <v>17</v>
      </c>
      <c r="BA53" s="159">
        <v>23</v>
      </c>
      <c r="BB53" s="139">
        <f t="shared" si="9"/>
        <v>40</v>
      </c>
      <c r="BC53" s="161">
        <v>48</v>
      </c>
      <c r="BD53" s="139">
        <f t="shared" si="10"/>
        <v>976</v>
      </c>
      <c r="BE53" s="92" t="s">
        <v>699</v>
      </c>
      <c r="BF53" s="66"/>
    </row>
    <row r="54" spans="1:58" ht="205.5" customHeight="1">
      <c r="A54" s="102">
        <v>47</v>
      </c>
      <c r="B54" s="201">
        <v>190090111002</v>
      </c>
      <c r="C54" s="117">
        <v>190000100253</v>
      </c>
      <c r="D54" s="110" t="s">
        <v>635</v>
      </c>
      <c r="E54" s="110" t="s">
        <v>636</v>
      </c>
      <c r="F54" s="43"/>
      <c r="G54" s="162">
        <v>59</v>
      </c>
      <c r="H54" s="162">
        <v>43</v>
      </c>
      <c r="I54" s="139">
        <f t="shared" si="0"/>
        <v>102</v>
      </c>
      <c r="J54" s="158">
        <v>49</v>
      </c>
      <c r="K54" s="159">
        <v>47</v>
      </c>
      <c r="L54" s="139">
        <f t="shared" si="1"/>
        <v>96</v>
      </c>
      <c r="M54" s="158">
        <v>86</v>
      </c>
      <c r="N54" s="160">
        <v>60</v>
      </c>
      <c r="O54" s="139">
        <f t="shared" si="2"/>
        <v>146</v>
      </c>
      <c r="P54" s="158">
        <v>54</v>
      </c>
      <c r="Q54" s="159">
        <v>61</v>
      </c>
      <c r="R54" s="139">
        <f t="shared" si="3"/>
        <v>115</v>
      </c>
      <c r="S54" s="160">
        <v>62</v>
      </c>
      <c r="T54" s="160">
        <v>41</v>
      </c>
      <c r="U54" s="139">
        <f t="shared" si="4"/>
        <v>103</v>
      </c>
      <c r="V54" s="160"/>
      <c r="W54" s="160"/>
      <c r="X54" s="139"/>
      <c r="Y54" s="160"/>
      <c r="Z54" s="160"/>
      <c r="AA54" s="139"/>
      <c r="AB54" s="160"/>
      <c r="AC54" s="160"/>
      <c r="AD54" s="139"/>
      <c r="AE54" s="160"/>
      <c r="AF54" s="160"/>
      <c r="AG54" s="139"/>
      <c r="AH54" s="139"/>
      <c r="AI54" s="139"/>
      <c r="AJ54" s="139"/>
      <c r="AK54" s="160">
        <v>68</v>
      </c>
      <c r="AL54" s="160">
        <v>46</v>
      </c>
      <c r="AM54" s="139">
        <f>SUM(AK54:AL54)</f>
        <v>114</v>
      </c>
      <c r="AN54" s="159">
        <v>21</v>
      </c>
      <c r="AO54" s="159">
        <v>23</v>
      </c>
      <c r="AP54" s="139">
        <f t="shared" si="5"/>
        <v>44</v>
      </c>
      <c r="AQ54" s="159">
        <v>18</v>
      </c>
      <c r="AR54" s="159">
        <v>19</v>
      </c>
      <c r="AS54" s="139">
        <f t="shared" si="6"/>
        <v>37</v>
      </c>
      <c r="AT54" s="159">
        <v>23</v>
      </c>
      <c r="AU54" s="159">
        <v>24</v>
      </c>
      <c r="AV54" s="139">
        <f t="shared" si="7"/>
        <v>47</v>
      </c>
      <c r="AW54" s="160">
        <v>40</v>
      </c>
      <c r="AX54" s="160">
        <v>46</v>
      </c>
      <c r="AY54" s="139">
        <f t="shared" si="8"/>
        <v>86</v>
      </c>
      <c r="AZ54" s="162">
        <v>21</v>
      </c>
      <c r="BA54" s="162">
        <v>19</v>
      </c>
      <c r="BB54" s="139">
        <f t="shared" si="9"/>
        <v>40</v>
      </c>
      <c r="BC54" s="161">
        <v>49</v>
      </c>
      <c r="BD54" s="139">
        <f t="shared" si="10"/>
        <v>890</v>
      </c>
      <c r="BE54" s="92" t="s">
        <v>699</v>
      </c>
      <c r="BF54" s="66"/>
    </row>
    <row r="55" spans="1:58" ht="205.5" customHeight="1">
      <c r="A55" s="102">
        <v>48</v>
      </c>
      <c r="B55" s="202">
        <v>700090104001</v>
      </c>
      <c r="C55" s="118">
        <v>700090100028</v>
      </c>
      <c r="D55" s="111" t="s">
        <v>71</v>
      </c>
      <c r="E55" s="111" t="s">
        <v>570</v>
      </c>
      <c r="F55" s="43"/>
      <c r="G55" s="158">
        <v>51</v>
      </c>
      <c r="H55" s="159">
        <v>46</v>
      </c>
      <c r="I55" s="139">
        <f t="shared" si="0"/>
        <v>97</v>
      </c>
      <c r="J55" s="158">
        <v>44</v>
      </c>
      <c r="K55" s="159">
        <v>45</v>
      </c>
      <c r="L55" s="139">
        <f t="shared" si="1"/>
        <v>89</v>
      </c>
      <c r="M55" s="158">
        <v>96</v>
      </c>
      <c r="N55" s="160">
        <v>70</v>
      </c>
      <c r="O55" s="139">
        <f t="shared" si="2"/>
        <v>166</v>
      </c>
      <c r="P55" s="158">
        <v>58</v>
      </c>
      <c r="Q55" s="159">
        <v>67</v>
      </c>
      <c r="R55" s="139">
        <f t="shared" si="3"/>
        <v>125</v>
      </c>
      <c r="S55" s="160">
        <v>59</v>
      </c>
      <c r="T55" s="160">
        <v>47</v>
      </c>
      <c r="U55" s="139">
        <f t="shared" si="4"/>
        <v>106</v>
      </c>
      <c r="V55" s="160"/>
      <c r="W55" s="160"/>
      <c r="X55" s="139"/>
      <c r="Y55" s="160">
        <v>51</v>
      </c>
      <c r="Z55" s="160">
        <v>34</v>
      </c>
      <c r="AA55" s="139">
        <f>SUM(Y55:Z55)</f>
        <v>85</v>
      </c>
      <c r="AB55" s="160"/>
      <c r="AC55" s="160"/>
      <c r="AD55" s="139"/>
      <c r="AE55" s="160"/>
      <c r="AF55" s="160"/>
      <c r="AG55" s="139"/>
      <c r="AH55" s="139"/>
      <c r="AI55" s="139"/>
      <c r="AJ55" s="139"/>
      <c r="AK55" s="160"/>
      <c r="AL55" s="160"/>
      <c r="AM55" s="139"/>
      <c r="AN55" s="159">
        <v>21</v>
      </c>
      <c r="AO55" s="159">
        <v>22</v>
      </c>
      <c r="AP55" s="139">
        <f t="shared" si="5"/>
        <v>43</v>
      </c>
      <c r="AQ55" s="159">
        <v>18</v>
      </c>
      <c r="AR55" s="159">
        <v>19</v>
      </c>
      <c r="AS55" s="139">
        <f t="shared" si="6"/>
        <v>37</v>
      </c>
      <c r="AT55" s="159">
        <v>21</v>
      </c>
      <c r="AU55" s="159">
        <v>22</v>
      </c>
      <c r="AV55" s="139">
        <f t="shared" si="7"/>
        <v>43</v>
      </c>
      <c r="AW55" s="160">
        <v>35</v>
      </c>
      <c r="AX55" s="160">
        <v>45</v>
      </c>
      <c r="AY55" s="139">
        <f t="shared" si="8"/>
        <v>80</v>
      </c>
      <c r="AZ55" s="159">
        <v>18</v>
      </c>
      <c r="BA55" s="159">
        <v>23</v>
      </c>
      <c r="BB55" s="139">
        <f t="shared" si="9"/>
        <v>41</v>
      </c>
      <c r="BC55" s="161">
        <v>48</v>
      </c>
      <c r="BD55" s="139">
        <f t="shared" si="10"/>
        <v>871</v>
      </c>
      <c r="BE55" s="92" t="s">
        <v>699</v>
      </c>
      <c r="BF55" s="52"/>
    </row>
    <row r="56" spans="1:58" ht="205.5" customHeight="1">
      <c r="A56" s="102">
        <v>49</v>
      </c>
      <c r="B56" s="202">
        <v>700090104002</v>
      </c>
      <c r="C56" s="118">
        <v>700090100029</v>
      </c>
      <c r="D56" s="111" t="s">
        <v>571</v>
      </c>
      <c r="E56" s="111" t="s">
        <v>572</v>
      </c>
      <c r="F56" s="41"/>
      <c r="G56" s="158">
        <v>14</v>
      </c>
      <c r="H56" s="159">
        <v>37</v>
      </c>
      <c r="I56" s="139">
        <f t="shared" si="0"/>
        <v>51</v>
      </c>
      <c r="J56" s="158">
        <v>15</v>
      </c>
      <c r="K56" s="162">
        <v>40</v>
      </c>
      <c r="L56" s="139">
        <f t="shared" si="1"/>
        <v>55</v>
      </c>
      <c r="M56" s="158">
        <v>27</v>
      </c>
      <c r="N56" s="160">
        <v>54</v>
      </c>
      <c r="O56" s="139">
        <f t="shared" si="2"/>
        <v>81</v>
      </c>
      <c r="P56" s="158">
        <v>36</v>
      </c>
      <c r="Q56" s="162">
        <v>59</v>
      </c>
      <c r="R56" s="139">
        <f t="shared" si="3"/>
        <v>95</v>
      </c>
      <c r="S56" s="160">
        <v>54</v>
      </c>
      <c r="T56" s="160">
        <v>45</v>
      </c>
      <c r="U56" s="139">
        <f t="shared" si="4"/>
        <v>99</v>
      </c>
      <c r="V56" s="160"/>
      <c r="W56" s="160"/>
      <c r="X56" s="139"/>
      <c r="Y56" s="160"/>
      <c r="Z56" s="160"/>
      <c r="AA56" s="139"/>
      <c r="AB56" s="160">
        <v>59</v>
      </c>
      <c r="AC56" s="160">
        <v>39</v>
      </c>
      <c r="AD56" s="139">
        <f>SUM(AB56:AC56)</f>
        <v>98</v>
      </c>
      <c r="AE56" s="160"/>
      <c r="AF56" s="160"/>
      <c r="AG56" s="139"/>
      <c r="AH56" s="139"/>
      <c r="AI56" s="139"/>
      <c r="AJ56" s="139"/>
      <c r="AK56" s="160"/>
      <c r="AL56" s="160"/>
      <c r="AM56" s="139"/>
      <c r="AN56" s="159">
        <v>19</v>
      </c>
      <c r="AO56" s="159">
        <v>21</v>
      </c>
      <c r="AP56" s="139">
        <f t="shared" si="5"/>
        <v>40</v>
      </c>
      <c r="AQ56" s="159">
        <v>17</v>
      </c>
      <c r="AR56" s="159">
        <v>18</v>
      </c>
      <c r="AS56" s="139">
        <f t="shared" si="6"/>
        <v>35</v>
      </c>
      <c r="AT56" s="159">
        <v>17</v>
      </c>
      <c r="AU56" s="159">
        <v>20</v>
      </c>
      <c r="AV56" s="139">
        <f t="shared" si="7"/>
        <v>37</v>
      </c>
      <c r="AW56" s="160">
        <v>38</v>
      </c>
      <c r="AX56" s="160">
        <v>44</v>
      </c>
      <c r="AY56" s="139">
        <f t="shared" si="8"/>
        <v>82</v>
      </c>
      <c r="AZ56" s="159">
        <v>18</v>
      </c>
      <c r="BA56" s="159">
        <v>22</v>
      </c>
      <c r="BB56" s="139">
        <f t="shared" si="9"/>
        <v>40</v>
      </c>
      <c r="BC56" s="161">
        <v>45</v>
      </c>
      <c r="BD56" s="139">
        <f t="shared" si="10"/>
        <v>673</v>
      </c>
      <c r="BE56" s="179" t="s">
        <v>700</v>
      </c>
      <c r="BF56" s="66" t="s">
        <v>768</v>
      </c>
    </row>
    <row r="57" spans="1:58" ht="205.5" customHeight="1">
      <c r="A57" s="102">
        <v>50</v>
      </c>
      <c r="B57" s="202">
        <v>700090104003</v>
      </c>
      <c r="C57" s="118">
        <v>700090100030</v>
      </c>
      <c r="D57" s="111" t="s">
        <v>573</v>
      </c>
      <c r="E57" s="111" t="s">
        <v>574</v>
      </c>
      <c r="F57" s="41"/>
      <c r="G57" s="158">
        <v>32</v>
      </c>
      <c r="H57" s="159">
        <v>32</v>
      </c>
      <c r="I57" s="139">
        <f t="shared" si="0"/>
        <v>64</v>
      </c>
      <c r="J57" s="158">
        <v>31</v>
      </c>
      <c r="K57" s="162">
        <v>45</v>
      </c>
      <c r="L57" s="139">
        <f t="shared" si="1"/>
        <v>76</v>
      </c>
      <c r="M57" s="158">
        <v>42</v>
      </c>
      <c r="N57" s="160">
        <v>60</v>
      </c>
      <c r="O57" s="139">
        <f t="shared" si="2"/>
        <v>102</v>
      </c>
      <c r="P57" s="159">
        <v>43</v>
      </c>
      <c r="Q57" s="159">
        <v>57</v>
      </c>
      <c r="R57" s="139">
        <f t="shared" si="3"/>
        <v>100</v>
      </c>
      <c r="S57" s="160">
        <v>38</v>
      </c>
      <c r="T57" s="160">
        <v>45</v>
      </c>
      <c r="U57" s="139">
        <f t="shared" si="4"/>
        <v>83</v>
      </c>
      <c r="V57" s="160"/>
      <c r="W57" s="160"/>
      <c r="X57" s="139"/>
      <c r="Y57" s="160">
        <v>45</v>
      </c>
      <c r="Z57" s="160">
        <v>27</v>
      </c>
      <c r="AA57" s="139">
        <f t="shared" ref="AA57:AA69" si="12">SUM(Y57:Z57)</f>
        <v>72</v>
      </c>
      <c r="AB57" s="160"/>
      <c r="AC57" s="160"/>
      <c r="AD57" s="139"/>
      <c r="AE57" s="159"/>
      <c r="AF57" s="159"/>
      <c r="AG57" s="139"/>
      <c r="AH57" s="139"/>
      <c r="AI57" s="139"/>
      <c r="AJ57" s="139"/>
      <c r="AK57" s="160"/>
      <c r="AL57" s="160"/>
      <c r="AM57" s="139"/>
      <c r="AN57" s="159">
        <v>21</v>
      </c>
      <c r="AO57" s="159">
        <v>22</v>
      </c>
      <c r="AP57" s="139">
        <f t="shared" si="5"/>
        <v>43</v>
      </c>
      <c r="AQ57" s="159">
        <v>17</v>
      </c>
      <c r="AR57" s="159">
        <v>18</v>
      </c>
      <c r="AS57" s="139">
        <f t="shared" si="6"/>
        <v>35</v>
      </c>
      <c r="AT57" s="159">
        <v>18</v>
      </c>
      <c r="AU57" s="159">
        <v>19</v>
      </c>
      <c r="AV57" s="139">
        <f t="shared" si="7"/>
        <v>37</v>
      </c>
      <c r="AW57" s="160">
        <v>37</v>
      </c>
      <c r="AX57" s="160">
        <v>46</v>
      </c>
      <c r="AY57" s="139">
        <f t="shared" si="8"/>
        <v>83</v>
      </c>
      <c r="AZ57" s="159">
        <v>15</v>
      </c>
      <c r="BA57" s="159">
        <v>15</v>
      </c>
      <c r="BB57" s="139">
        <f t="shared" si="9"/>
        <v>30</v>
      </c>
      <c r="BC57" s="161">
        <v>45</v>
      </c>
      <c r="BD57" s="139">
        <f t="shared" si="10"/>
        <v>695</v>
      </c>
      <c r="BE57" s="92" t="s">
        <v>699</v>
      </c>
      <c r="BF57" s="198"/>
    </row>
    <row r="58" spans="1:58" ht="205.5" customHeight="1">
      <c r="A58" s="102">
        <v>51</v>
      </c>
      <c r="B58" s="202">
        <v>700090104005</v>
      </c>
      <c r="C58" s="118">
        <v>700090100032</v>
      </c>
      <c r="D58" s="111" t="s">
        <v>575</v>
      </c>
      <c r="E58" s="111" t="s">
        <v>273</v>
      </c>
      <c r="F58" s="59"/>
      <c r="G58" s="158">
        <v>68</v>
      </c>
      <c r="H58" s="162">
        <v>58</v>
      </c>
      <c r="I58" s="139">
        <f t="shared" si="0"/>
        <v>126</v>
      </c>
      <c r="J58" s="162">
        <v>63</v>
      </c>
      <c r="K58" s="162">
        <v>57</v>
      </c>
      <c r="L58" s="139">
        <f t="shared" si="1"/>
        <v>120</v>
      </c>
      <c r="M58" s="158">
        <v>98</v>
      </c>
      <c r="N58" s="160">
        <v>70</v>
      </c>
      <c r="O58" s="139">
        <f t="shared" si="2"/>
        <v>168</v>
      </c>
      <c r="P58" s="162">
        <v>98</v>
      </c>
      <c r="Q58" s="162">
        <v>74</v>
      </c>
      <c r="R58" s="139">
        <f t="shared" si="3"/>
        <v>172</v>
      </c>
      <c r="S58" s="160">
        <v>77</v>
      </c>
      <c r="T58" s="160">
        <v>60</v>
      </c>
      <c r="U58" s="139">
        <f t="shared" si="4"/>
        <v>137</v>
      </c>
      <c r="V58" s="160"/>
      <c r="W58" s="160"/>
      <c r="X58" s="139"/>
      <c r="Y58" s="160">
        <v>64</v>
      </c>
      <c r="Z58" s="160">
        <v>38</v>
      </c>
      <c r="AA58" s="139">
        <f t="shared" si="12"/>
        <v>102</v>
      </c>
      <c r="AB58" s="160"/>
      <c r="AC58" s="160"/>
      <c r="AD58" s="139"/>
      <c r="AE58" s="160"/>
      <c r="AF58" s="160"/>
      <c r="AG58" s="139"/>
      <c r="AH58" s="139"/>
      <c r="AI58" s="139"/>
      <c r="AJ58" s="139"/>
      <c r="AK58" s="160"/>
      <c r="AL58" s="160"/>
      <c r="AM58" s="139"/>
      <c r="AN58" s="162">
        <v>21</v>
      </c>
      <c r="AO58" s="162">
        <v>22</v>
      </c>
      <c r="AP58" s="139">
        <f t="shared" si="5"/>
        <v>43</v>
      </c>
      <c r="AQ58" s="162">
        <v>21</v>
      </c>
      <c r="AR58" s="162">
        <v>22</v>
      </c>
      <c r="AS58" s="139">
        <f t="shared" si="6"/>
        <v>43</v>
      </c>
      <c r="AT58" s="159">
        <v>19</v>
      </c>
      <c r="AU58" s="159">
        <v>23</v>
      </c>
      <c r="AV58" s="139">
        <f t="shared" si="7"/>
        <v>42</v>
      </c>
      <c r="AW58" s="160">
        <v>42</v>
      </c>
      <c r="AX58" s="160">
        <v>42</v>
      </c>
      <c r="AY58" s="139">
        <f t="shared" si="8"/>
        <v>84</v>
      </c>
      <c r="AZ58" s="162">
        <v>18</v>
      </c>
      <c r="BA58" s="162">
        <v>23</v>
      </c>
      <c r="BB58" s="139">
        <f t="shared" si="9"/>
        <v>41</v>
      </c>
      <c r="BC58" s="161">
        <v>45</v>
      </c>
      <c r="BD58" s="139">
        <f t="shared" si="10"/>
        <v>1037</v>
      </c>
      <c r="BE58" s="92" t="s">
        <v>699</v>
      </c>
      <c r="BF58" s="52"/>
    </row>
    <row r="59" spans="1:58" ht="205.5" customHeight="1">
      <c r="A59" s="102">
        <v>52</v>
      </c>
      <c r="B59" s="202">
        <v>700090104006</v>
      </c>
      <c r="C59" s="118">
        <v>700090100033</v>
      </c>
      <c r="D59" s="111" t="s">
        <v>576</v>
      </c>
      <c r="E59" s="111" t="s">
        <v>577</v>
      </c>
      <c r="F59" s="61"/>
      <c r="G59" s="162">
        <v>21</v>
      </c>
      <c r="H59" s="160">
        <v>34</v>
      </c>
      <c r="I59" s="139">
        <f t="shared" si="0"/>
        <v>55</v>
      </c>
      <c r="J59" s="162">
        <v>27</v>
      </c>
      <c r="K59" s="162">
        <v>42</v>
      </c>
      <c r="L59" s="139">
        <f t="shared" si="1"/>
        <v>69</v>
      </c>
      <c r="M59" s="162">
        <v>50</v>
      </c>
      <c r="N59" s="160">
        <v>68</v>
      </c>
      <c r="O59" s="139">
        <f t="shared" si="2"/>
        <v>118</v>
      </c>
      <c r="P59" s="162">
        <v>40</v>
      </c>
      <c r="Q59" s="162">
        <v>58</v>
      </c>
      <c r="R59" s="139">
        <f t="shared" si="3"/>
        <v>98</v>
      </c>
      <c r="S59" s="160">
        <v>29</v>
      </c>
      <c r="T59" s="160">
        <v>43</v>
      </c>
      <c r="U59" s="139">
        <f t="shared" si="4"/>
        <v>72</v>
      </c>
      <c r="V59" s="160"/>
      <c r="W59" s="160"/>
      <c r="X59" s="139"/>
      <c r="Y59" s="160">
        <v>51</v>
      </c>
      <c r="Z59" s="160">
        <v>45</v>
      </c>
      <c r="AA59" s="139">
        <f t="shared" si="12"/>
        <v>96</v>
      </c>
      <c r="AB59" s="160"/>
      <c r="AC59" s="160"/>
      <c r="AD59" s="139"/>
      <c r="AE59" s="160"/>
      <c r="AF59" s="160"/>
      <c r="AG59" s="139"/>
      <c r="AH59" s="139"/>
      <c r="AI59" s="139"/>
      <c r="AJ59" s="139"/>
      <c r="AK59" s="160"/>
      <c r="AL59" s="160"/>
      <c r="AM59" s="139"/>
      <c r="AN59" s="162">
        <v>19</v>
      </c>
      <c r="AO59" s="162">
        <v>20</v>
      </c>
      <c r="AP59" s="139">
        <f t="shared" si="5"/>
        <v>39</v>
      </c>
      <c r="AQ59" s="162">
        <v>17</v>
      </c>
      <c r="AR59" s="162">
        <v>18</v>
      </c>
      <c r="AS59" s="139">
        <f t="shared" si="6"/>
        <v>35</v>
      </c>
      <c r="AT59" s="162">
        <v>16</v>
      </c>
      <c r="AU59" s="159">
        <v>18</v>
      </c>
      <c r="AV59" s="139">
        <f t="shared" si="7"/>
        <v>34</v>
      </c>
      <c r="AW59" s="160">
        <v>38</v>
      </c>
      <c r="AX59" s="160">
        <v>40</v>
      </c>
      <c r="AY59" s="139">
        <f t="shared" si="8"/>
        <v>78</v>
      </c>
      <c r="AZ59" s="162">
        <v>18</v>
      </c>
      <c r="BA59" s="162">
        <v>19</v>
      </c>
      <c r="BB59" s="139">
        <f t="shared" si="9"/>
        <v>37</v>
      </c>
      <c r="BC59" s="161">
        <v>45</v>
      </c>
      <c r="BD59" s="139">
        <f t="shared" si="10"/>
        <v>694</v>
      </c>
      <c r="BE59" s="179" t="s">
        <v>700</v>
      </c>
      <c r="BF59" s="66" t="s">
        <v>755</v>
      </c>
    </row>
    <row r="60" spans="1:58" ht="205.5" customHeight="1">
      <c r="A60" s="102">
        <v>53</v>
      </c>
      <c r="B60" s="202">
        <v>700090104007</v>
      </c>
      <c r="C60" s="118">
        <v>700090100034</v>
      </c>
      <c r="D60" s="111" t="s">
        <v>578</v>
      </c>
      <c r="E60" s="111" t="s">
        <v>579</v>
      </c>
      <c r="F60" s="61"/>
      <c r="G60" s="162">
        <v>67</v>
      </c>
      <c r="H60" s="162">
        <v>52</v>
      </c>
      <c r="I60" s="139">
        <f t="shared" si="0"/>
        <v>119</v>
      </c>
      <c r="J60" s="162">
        <v>73</v>
      </c>
      <c r="K60" s="162">
        <v>53</v>
      </c>
      <c r="L60" s="139">
        <f t="shared" si="1"/>
        <v>126</v>
      </c>
      <c r="M60" s="162">
        <v>98</v>
      </c>
      <c r="N60" s="160">
        <v>72</v>
      </c>
      <c r="O60" s="139">
        <f t="shared" si="2"/>
        <v>170</v>
      </c>
      <c r="P60" s="162">
        <v>72</v>
      </c>
      <c r="Q60" s="162">
        <v>75</v>
      </c>
      <c r="R60" s="139">
        <f t="shared" si="3"/>
        <v>147</v>
      </c>
      <c r="S60" s="160">
        <v>81</v>
      </c>
      <c r="T60" s="160">
        <v>54</v>
      </c>
      <c r="U60" s="139">
        <f t="shared" si="4"/>
        <v>135</v>
      </c>
      <c r="V60" s="160"/>
      <c r="W60" s="160"/>
      <c r="X60" s="139"/>
      <c r="Y60" s="160">
        <v>65</v>
      </c>
      <c r="Z60" s="160">
        <v>40</v>
      </c>
      <c r="AA60" s="139">
        <f t="shared" si="12"/>
        <v>105</v>
      </c>
      <c r="AB60" s="160"/>
      <c r="AC60" s="160"/>
      <c r="AD60" s="139"/>
      <c r="AE60" s="160"/>
      <c r="AF60" s="160"/>
      <c r="AG60" s="139"/>
      <c r="AH60" s="139"/>
      <c r="AI60" s="139"/>
      <c r="AJ60" s="139"/>
      <c r="AK60" s="160"/>
      <c r="AL60" s="160"/>
      <c r="AM60" s="139"/>
      <c r="AN60" s="162">
        <v>22</v>
      </c>
      <c r="AO60" s="162">
        <v>23</v>
      </c>
      <c r="AP60" s="139">
        <f t="shared" si="5"/>
        <v>45</v>
      </c>
      <c r="AQ60" s="162">
        <v>23</v>
      </c>
      <c r="AR60" s="162">
        <v>24</v>
      </c>
      <c r="AS60" s="139">
        <f t="shared" si="6"/>
        <v>47</v>
      </c>
      <c r="AT60" s="162">
        <v>23</v>
      </c>
      <c r="AU60" s="162">
        <v>24</v>
      </c>
      <c r="AV60" s="139">
        <f t="shared" si="7"/>
        <v>47</v>
      </c>
      <c r="AW60" s="160">
        <v>40</v>
      </c>
      <c r="AX60" s="160">
        <v>44</v>
      </c>
      <c r="AY60" s="139">
        <f t="shared" si="8"/>
        <v>84</v>
      </c>
      <c r="AZ60" s="162">
        <v>20</v>
      </c>
      <c r="BA60" s="162">
        <v>23</v>
      </c>
      <c r="BB60" s="139">
        <f t="shared" si="9"/>
        <v>43</v>
      </c>
      <c r="BC60" s="161">
        <v>47</v>
      </c>
      <c r="BD60" s="139">
        <f t="shared" si="10"/>
        <v>1025</v>
      </c>
      <c r="BE60" s="92" t="s">
        <v>699</v>
      </c>
      <c r="BF60" s="51"/>
    </row>
    <row r="61" spans="1:58" ht="205.5" customHeight="1">
      <c r="A61" s="102">
        <v>54</v>
      </c>
      <c r="B61" s="202">
        <v>700090104008</v>
      </c>
      <c r="C61" s="118">
        <v>700090100035</v>
      </c>
      <c r="D61" s="111" t="s">
        <v>580</v>
      </c>
      <c r="E61" s="111" t="s">
        <v>581</v>
      </c>
      <c r="F61" s="61"/>
      <c r="G61" s="162">
        <v>42</v>
      </c>
      <c r="H61" s="162">
        <v>41</v>
      </c>
      <c r="I61" s="139">
        <f t="shared" si="0"/>
        <v>83</v>
      </c>
      <c r="J61" s="161">
        <v>56</v>
      </c>
      <c r="K61" s="162">
        <v>51</v>
      </c>
      <c r="L61" s="139">
        <f t="shared" si="1"/>
        <v>107</v>
      </c>
      <c r="M61" s="162">
        <v>66</v>
      </c>
      <c r="N61" s="160">
        <v>57</v>
      </c>
      <c r="O61" s="139">
        <f t="shared" si="2"/>
        <v>123</v>
      </c>
      <c r="P61" s="161">
        <v>46</v>
      </c>
      <c r="Q61" s="162">
        <v>66</v>
      </c>
      <c r="R61" s="139">
        <f t="shared" si="3"/>
        <v>112</v>
      </c>
      <c r="S61" s="160">
        <v>35</v>
      </c>
      <c r="T61" s="160">
        <v>39</v>
      </c>
      <c r="U61" s="139">
        <f t="shared" si="4"/>
        <v>74</v>
      </c>
      <c r="V61" s="160"/>
      <c r="W61" s="160"/>
      <c r="X61" s="139"/>
      <c r="Y61" s="160">
        <v>40</v>
      </c>
      <c r="Z61" s="160">
        <v>35</v>
      </c>
      <c r="AA61" s="139">
        <f t="shared" si="12"/>
        <v>75</v>
      </c>
      <c r="AB61" s="160"/>
      <c r="AC61" s="160"/>
      <c r="AD61" s="139"/>
      <c r="AE61" s="160"/>
      <c r="AF61" s="160"/>
      <c r="AG61" s="139"/>
      <c r="AH61" s="139"/>
      <c r="AI61" s="139"/>
      <c r="AJ61" s="139"/>
      <c r="AK61" s="160"/>
      <c r="AL61" s="160"/>
      <c r="AM61" s="139"/>
      <c r="AN61" s="162">
        <v>21</v>
      </c>
      <c r="AO61" s="162">
        <v>22</v>
      </c>
      <c r="AP61" s="139">
        <f t="shared" si="5"/>
        <v>43</v>
      </c>
      <c r="AQ61" s="162">
        <v>23</v>
      </c>
      <c r="AR61" s="162">
        <v>24</v>
      </c>
      <c r="AS61" s="139">
        <f t="shared" si="6"/>
        <v>47</v>
      </c>
      <c r="AT61" s="162">
        <v>16</v>
      </c>
      <c r="AU61" s="162">
        <v>20</v>
      </c>
      <c r="AV61" s="139">
        <f t="shared" si="7"/>
        <v>36</v>
      </c>
      <c r="AW61" s="160">
        <v>35</v>
      </c>
      <c r="AX61" s="160">
        <v>45</v>
      </c>
      <c r="AY61" s="139">
        <f t="shared" si="8"/>
        <v>80</v>
      </c>
      <c r="AZ61" s="162">
        <v>22</v>
      </c>
      <c r="BA61" s="162">
        <v>22</v>
      </c>
      <c r="BB61" s="139">
        <f t="shared" si="9"/>
        <v>44</v>
      </c>
      <c r="BC61" s="161">
        <v>45</v>
      </c>
      <c r="BD61" s="139">
        <f t="shared" si="10"/>
        <v>780</v>
      </c>
      <c r="BE61" s="92" t="s">
        <v>699</v>
      </c>
      <c r="BF61" s="51"/>
    </row>
    <row r="62" spans="1:58" ht="205.5" customHeight="1">
      <c r="A62" s="102">
        <v>55</v>
      </c>
      <c r="B62" s="202">
        <v>700090104009</v>
      </c>
      <c r="C62" s="118">
        <v>700090100036</v>
      </c>
      <c r="D62" s="111" t="s">
        <v>582</v>
      </c>
      <c r="E62" s="111" t="s">
        <v>583</v>
      </c>
      <c r="F62" s="62"/>
      <c r="G62" s="161">
        <v>72</v>
      </c>
      <c r="H62" s="162">
        <v>51</v>
      </c>
      <c r="I62" s="139">
        <f t="shared" si="0"/>
        <v>123</v>
      </c>
      <c r="J62" s="162">
        <v>60</v>
      </c>
      <c r="K62" s="162">
        <v>49</v>
      </c>
      <c r="L62" s="139">
        <f t="shared" si="1"/>
        <v>109</v>
      </c>
      <c r="M62" s="161">
        <v>84</v>
      </c>
      <c r="N62" s="160">
        <v>68</v>
      </c>
      <c r="O62" s="139">
        <f t="shared" si="2"/>
        <v>152</v>
      </c>
      <c r="P62" s="162">
        <v>90</v>
      </c>
      <c r="Q62" s="162">
        <v>73</v>
      </c>
      <c r="R62" s="139">
        <f t="shared" si="3"/>
        <v>163</v>
      </c>
      <c r="S62" s="160">
        <v>82</v>
      </c>
      <c r="T62" s="160">
        <v>59</v>
      </c>
      <c r="U62" s="139">
        <f t="shared" si="4"/>
        <v>141</v>
      </c>
      <c r="V62" s="160"/>
      <c r="W62" s="160"/>
      <c r="X62" s="139"/>
      <c r="Y62" s="160">
        <v>66</v>
      </c>
      <c r="Z62" s="160">
        <v>44</v>
      </c>
      <c r="AA62" s="139">
        <f t="shared" si="12"/>
        <v>110</v>
      </c>
      <c r="AB62" s="160"/>
      <c r="AC62" s="160"/>
      <c r="AD62" s="139"/>
      <c r="AE62" s="160"/>
      <c r="AF62" s="160"/>
      <c r="AG62" s="139"/>
      <c r="AH62" s="139"/>
      <c r="AI62" s="139"/>
      <c r="AJ62" s="139"/>
      <c r="AK62" s="160"/>
      <c r="AL62" s="160"/>
      <c r="AM62" s="139"/>
      <c r="AN62" s="162">
        <v>23</v>
      </c>
      <c r="AO62" s="162">
        <v>23</v>
      </c>
      <c r="AP62" s="139">
        <f t="shared" si="5"/>
        <v>46</v>
      </c>
      <c r="AQ62" s="162">
        <v>24</v>
      </c>
      <c r="AR62" s="162">
        <v>25</v>
      </c>
      <c r="AS62" s="139">
        <f t="shared" si="6"/>
        <v>49</v>
      </c>
      <c r="AT62" s="162">
        <v>24</v>
      </c>
      <c r="AU62" s="162">
        <v>24</v>
      </c>
      <c r="AV62" s="139">
        <f t="shared" si="7"/>
        <v>48</v>
      </c>
      <c r="AW62" s="160">
        <v>40</v>
      </c>
      <c r="AX62" s="160">
        <v>38</v>
      </c>
      <c r="AY62" s="139">
        <f t="shared" si="8"/>
        <v>78</v>
      </c>
      <c r="AZ62" s="162">
        <v>17</v>
      </c>
      <c r="BA62" s="162">
        <v>20</v>
      </c>
      <c r="BB62" s="139">
        <f t="shared" si="9"/>
        <v>37</v>
      </c>
      <c r="BC62" s="161">
        <v>45</v>
      </c>
      <c r="BD62" s="139">
        <f t="shared" si="10"/>
        <v>1019</v>
      </c>
      <c r="BE62" s="92" t="s">
        <v>699</v>
      </c>
      <c r="BF62" s="51"/>
    </row>
    <row r="63" spans="1:58" ht="205.5" customHeight="1">
      <c r="A63" s="102">
        <v>56</v>
      </c>
      <c r="B63" s="202">
        <v>700090104010</v>
      </c>
      <c r="C63" s="118">
        <v>700090100037</v>
      </c>
      <c r="D63" s="111" t="s">
        <v>584</v>
      </c>
      <c r="E63" s="111" t="s">
        <v>585</v>
      </c>
      <c r="F63" s="61"/>
      <c r="G63" s="162">
        <v>20</v>
      </c>
      <c r="H63" s="162">
        <v>35</v>
      </c>
      <c r="I63" s="139">
        <f t="shared" si="0"/>
        <v>55</v>
      </c>
      <c r="J63" s="162">
        <v>14</v>
      </c>
      <c r="K63" s="162">
        <v>41</v>
      </c>
      <c r="L63" s="139">
        <f t="shared" si="1"/>
        <v>55</v>
      </c>
      <c r="M63" s="162">
        <v>40</v>
      </c>
      <c r="N63" s="160">
        <v>51</v>
      </c>
      <c r="O63" s="139">
        <f t="shared" si="2"/>
        <v>91</v>
      </c>
      <c r="P63" s="162">
        <v>20</v>
      </c>
      <c r="Q63" s="162">
        <v>61</v>
      </c>
      <c r="R63" s="139">
        <f t="shared" si="3"/>
        <v>81</v>
      </c>
      <c r="S63" s="160">
        <v>46</v>
      </c>
      <c r="T63" s="160">
        <v>37</v>
      </c>
      <c r="U63" s="139">
        <f t="shared" si="4"/>
        <v>83</v>
      </c>
      <c r="V63" s="160"/>
      <c r="W63" s="160"/>
      <c r="X63" s="139"/>
      <c r="Y63" s="160">
        <v>49</v>
      </c>
      <c r="Z63" s="160">
        <v>31</v>
      </c>
      <c r="AA63" s="139">
        <f t="shared" si="12"/>
        <v>80</v>
      </c>
      <c r="AB63" s="160"/>
      <c r="AC63" s="160"/>
      <c r="AD63" s="139"/>
      <c r="AE63" s="160"/>
      <c r="AF63" s="160"/>
      <c r="AG63" s="139"/>
      <c r="AH63" s="139"/>
      <c r="AI63" s="139"/>
      <c r="AJ63" s="139"/>
      <c r="AK63" s="160"/>
      <c r="AL63" s="160"/>
      <c r="AM63" s="139"/>
      <c r="AN63" s="162">
        <v>19</v>
      </c>
      <c r="AO63" s="162">
        <v>22</v>
      </c>
      <c r="AP63" s="139">
        <f t="shared" si="5"/>
        <v>41</v>
      </c>
      <c r="AQ63" s="162">
        <v>17</v>
      </c>
      <c r="AR63" s="162">
        <v>18</v>
      </c>
      <c r="AS63" s="139">
        <f t="shared" si="6"/>
        <v>35</v>
      </c>
      <c r="AT63" s="162">
        <v>18</v>
      </c>
      <c r="AU63" s="162">
        <v>22</v>
      </c>
      <c r="AV63" s="139">
        <f t="shared" si="7"/>
        <v>40</v>
      </c>
      <c r="AW63" s="160">
        <v>38</v>
      </c>
      <c r="AX63" s="160">
        <v>37</v>
      </c>
      <c r="AY63" s="139">
        <f t="shared" si="8"/>
        <v>75</v>
      </c>
      <c r="AZ63" s="162">
        <v>20</v>
      </c>
      <c r="BA63" s="162">
        <v>23</v>
      </c>
      <c r="BB63" s="139">
        <f t="shared" si="9"/>
        <v>43</v>
      </c>
      <c r="BC63" s="161">
        <v>49</v>
      </c>
      <c r="BD63" s="139">
        <f t="shared" si="10"/>
        <v>636</v>
      </c>
      <c r="BE63" s="179" t="s">
        <v>700</v>
      </c>
      <c r="BF63" s="66" t="s">
        <v>757</v>
      </c>
    </row>
    <row r="64" spans="1:58" ht="205.5" customHeight="1">
      <c r="A64" s="102">
        <v>57</v>
      </c>
      <c r="B64" s="202">
        <v>700090104011</v>
      </c>
      <c r="C64" s="118">
        <v>700090100038</v>
      </c>
      <c r="D64" s="111" t="s">
        <v>586</v>
      </c>
      <c r="E64" s="111" t="s">
        <v>89</v>
      </c>
      <c r="F64" s="61"/>
      <c r="G64" s="162">
        <v>66</v>
      </c>
      <c r="H64" s="162">
        <v>51</v>
      </c>
      <c r="I64" s="139">
        <f t="shared" si="0"/>
        <v>117</v>
      </c>
      <c r="J64" s="162">
        <v>65</v>
      </c>
      <c r="K64" s="162">
        <v>59</v>
      </c>
      <c r="L64" s="139">
        <f t="shared" si="1"/>
        <v>124</v>
      </c>
      <c r="M64" s="162">
        <v>92</v>
      </c>
      <c r="N64" s="160">
        <v>70</v>
      </c>
      <c r="O64" s="139">
        <f t="shared" si="2"/>
        <v>162</v>
      </c>
      <c r="P64" s="162">
        <v>83</v>
      </c>
      <c r="Q64" s="162">
        <v>72</v>
      </c>
      <c r="R64" s="139">
        <f t="shared" si="3"/>
        <v>155</v>
      </c>
      <c r="S64" s="160">
        <v>76</v>
      </c>
      <c r="T64" s="160">
        <v>50</v>
      </c>
      <c r="U64" s="139">
        <f t="shared" si="4"/>
        <v>126</v>
      </c>
      <c r="V64" s="160"/>
      <c r="W64" s="160"/>
      <c r="X64" s="139"/>
      <c r="Y64" s="160">
        <v>56</v>
      </c>
      <c r="Z64" s="160">
        <v>46</v>
      </c>
      <c r="AA64" s="139">
        <f t="shared" si="12"/>
        <v>102</v>
      </c>
      <c r="AB64" s="160"/>
      <c r="AC64" s="160"/>
      <c r="AD64" s="139"/>
      <c r="AE64" s="160"/>
      <c r="AF64" s="160"/>
      <c r="AG64" s="139"/>
      <c r="AH64" s="139"/>
      <c r="AI64" s="139"/>
      <c r="AJ64" s="139"/>
      <c r="AK64" s="160"/>
      <c r="AL64" s="160"/>
      <c r="AM64" s="139"/>
      <c r="AN64" s="162">
        <v>24</v>
      </c>
      <c r="AO64" s="162">
        <v>24</v>
      </c>
      <c r="AP64" s="139">
        <f t="shared" si="5"/>
        <v>48</v>
      </c>
      <c r="AQ64" s="162">
        <v>24</v>
      </c>
      <c r="AR64" s="162">
        <v>25</v>
      </c>
      <c r="AS64" s="139">
        <f t="shared" si="6"/>
        <v>49</v>
      </c>
      <c r="AT64" s="162">
        <v>24</v>
      </c>
      <c r="AU64" s="162">
        <v>24</v>
      </c>
      <c r="AV64" s="139">
        <f t="shared" si="7"/>
        <v>48</v>
      </c>
      <c r="AW64" s="160">
        <v>38</v>
      </c>
      <c r="AX64" s="160">
        <v>44</v>
      </c>
      <c r="AY64" s="139">
        <f t="shared" si="8"/>
        <v>82</v>
      </c>
      <c r="AZ64" s="162">
        <v>20</v>
      </c>
      <c r="BA64" s="162">
        <v>23</v>
      </c>
      <c r="BB64" s="139">
        <f t="shared" si="9"/>
        <v>43</v>
      </c>
      <c r="BC64" s="161">
        <v>45</v>
      </c>
      <c r="BD64" s="139">
        <f t="shared" si="10"/>
        <v>1013</v>
      </c>
      <c r="BE64" s="92" t="s">
        <v>699</v>
      </c>
      <c r="BF64" s="51"/>
    </row>
    <row r="65" spans="1:58" ht="205.5" customHeight="1">
      <c r="A65" s="102">
        <v>58</v>
      </c>
      <c r="B65" s="202">
        <v>700090104012</v>
      </c>
      <c r="C65" s="118">
        <v>700090100039</v>
      </c>
      <c r="D65" s="111" t="s">
        <v>587</v>
      </c>
      <c r="E65" s="111" t="s">
        <v>588</v>
      </c>
      <c r="F65" s="61"/>
      <c r="G65" s="162">
        <v>12</v>
      </c>
      <c r="H65" s="162">
        <v>30</v>
      </c>
      <c r="I65" s="139">
        <f t="shared" si="0"/>
        <v>42</v>
      </c>
      <c r="J65" s="162">
        <v>23</v>
      </c>
      <c r="K65" s="162">
        <v>41</v>
      </c>
      <c r="L65" s="139">
        <f t="shared" si="1"/>
        <v>64</v>
      </c>
      <c r="M65" s="162">
        <v>22</v>
      </c>
      <c r="N65" s="160">
        <v>49</v>
      </c>
      <c r="O65" s="139">
        <f t="shared" si="2"/>
        <v>71</v>
      </c>
      <c r="P65" s="162">
        <v>36</v>
      </c>
      <c r="Q65" s="162">
        <v>52</v>
      </c>
      <c r="R65" s="139">
        <f t="shared" si="3"/>
        <v>88</v>
      </c>
      <c r="S65" s="160">
        <v>30</v>
      </c>
      <c r="T65" s="160">
        <v>42</v>
      </c>
      <c r="U65" s="139">
        <f t="shared" si="4"/>
        <v>72</v>
      </c>
      <c r="V65" s="160"/>
      <c r="W65" s="160"/>
      <c r="X65" s="139"/>
      <c r="Y65" s="160">
        <v>31</v>
      </c>
      <c r="Z65" s="160">
        <v>35</v>
      </c>
      <c r="AA65" s="139">
        <f t="shared" si="12"/>
        <v>66</v>
      </c>
      <c r="AB65" s="160"/>
      <c r="AC65" s="160"/>
      <c r="AD65" s="139"/>
      <c r="AE65" s="160"/>
      <c r="AF65" s="160"/>
      <c r="AG65" s="139"/>
      <c r="AH65" s="139"/>
      <c r="AI65" s="139"/>
      <c r="AJ65" s="139"/>
      <c r="AK65" s="160"/>
      <c r="AL65" s="160"/>
      <c r="AM65" s="139"/>
      <c r="AN65" s="162">
        <v>19</v>
      </c>
      <c r="AO65" s="162">
        <v>21</v>
      </c>
      <c r="AP65" s="139">
        <f t="shared" si="5"/>
        <v>40</v>
      </c>
      <c r="AQ65" s="162">
        <v>17</v>
      </c>
      <c r="AR65" s="162">
        <v>18</v>
      </c>
      <c r="AS65" s="139">
        <f t="shared" si="6"/>
        <v>35</v>
      </c>
      <c r="AT65" s="162">
        <v>16</v>
      </c>
      <c r="AU65" s="162">
        <v>18</v>
      </c>
      <c r="AV65" s="139">
        <f t="shared" si="7"/>
        <v>34</v>
      </c>
      <c r="AW65" s="160">
        <v>38</v>
      </c>
      <c r="AX65" s="160">
        <v>40</v>
      </c>
      <c r="AY65" s="139">
        <f t="shared" si="8"/>
        <v>78</v>
      </c>
      <c r="AZ65" s="162">
        <v>15</v>
      </c>
      <c r="BA65" s="162">
        <v>15</v>
      </c>
      <c r="BB65" s="139">
        <f t="shared" si="9"/>
        <v>30</v>
      </c>
      <c r="BC65" s="161">
        <v>47</v>
      </c>
      <c r="BD65" s="139">
        <f t="shared" si="10"/>
        <v>590</v>
      </c>
      <c r="BE65" s="179" t="s">
        <v>700</v>
      </c>
      <c r="BF65" s="66" t="s">
        <v>768</v>
      </c>
    </row>
    <row r="66" spans="1:58" ht="205.5" customHeight="1">
      <c r="A66" s="102">
        <v>59</v>
      </c>
      <c r="B66" s="202">
        <v>700090104013</v>
      </c>
      <c r="C66" s="118">
        <v>700090100040</v>
      </c>
      <c r="D66" s="111" t="s">
        <v>589</v>
      </c>
      <c r="E66" s="111" t="s">
        <v>590</v>
      </c>
      <c r="F66" s="61"/>
      <c r="G66" s="162">
        <v>27</v>
      </c>
      <c r="H66" s="162">
        <v>41</v>
      </c>
      <c r="I66" s="139">
        <f t="shared" si="0"/>
        <v>68</v>
      </c>
      <c r="J66" s="162">
        <v>28</v>
      </c>
      <c r="K66" s="162">
        <v>44</v>
      </c>
      <c r="L66" s="139">
        <f t="shared" si="1"/>
        <v>72</v>
      </c>
      <c r="M66" s="162">
        <v>70</v>
      </c>
      <c r="N66" s="160">
        <v>69</v>
      </c>
      <c r="O66" s="139">
        <f t="shared" si="2"/>
        <v>139</v>
      </c>
      <c r="P66" s="162">
        <v>44</v>
      </c>
      <c r="Q66" s="162">
        <v>64</v>
      </c>
      <c r="R66" s="139">
        <f t="shared" si="3"/>
        <v>108</v>
      </c>
      <c r="S66" s="160">
        <v>55</v>
      </c>
      <c r="T66" s="160">
        <v>43</v>
      </c>
      <c r="U66" s="139">
        <f t="shared" si="4"/>
        <v>98</v>
      </c>
      <c r="V66" s="160"/>
      <c r="W66" s="160"/>
      <c r="X66" s="139"/>
      <c r="Y66" s="160">
        <v>55</v>
      </c>
      <c r="Z66" s="160">
        <v>35</v>
      </c>
      <c r="AA66" s="139">
        <f t="shared" si="12"/>
        <v>90</v>
      </c>
      <c r="AB66" s="160"/>
      <c r="AC66" s="160"/>
      <c r="AD66" s="139"/>
      <c r="AE66" s="160"/>
      <c r="AF66" s="160"/>
      <c r="AG66" s="139"/>
      <c r="AH66" s="139"/>
      <c r="AI66" s="139"/>
      <c r="AJ66" s="139"/>
      <c r="AK66" s="160"/>
      <c r="AL66" s="160"/>
      <c r="AM66" s="139"/>
      <c r="AN66" s="162">
        <v>21</v>
      </c>
      <c r="AO66" s="162">
        <v>22</v>
      </c>
      <c r="AP66" s="139">
        <f t="shared" si="5"/>
        <v>43</v>
      </c>
      <c r="AQ66" s="162">
        <v>20</v>
      </c>
      <c r="AR66" s="162">
        <v>21</v>
      </c>
      <c r="AS66" s="139">
        <f t="shared" si="6"/>
        <v>41</v>
      </c>
      <c r="AT66" s="162">
        <v>21</v>
      </c>
      <c r="AU66" s="162">
        <v>23</v>
      </c>
      <c r="AV66" s="139">
        <f t="shared" si="7"/>
        <v>44</v>
      </c>
      <c r="AW66" s="160">
        <v>42</v>
      </c>
      <c r="AX66" s="160">
        <v>44</v>
      </c>
      <c r="AY66" s="139">
        <f t="shared" si="8"/>
        <v>86</v>
      </c>
      <c r="AZ66" s="162">
        <v>19</v>
      </c>
      <c r="BA66" s="162">
        <v>23</v>
      </c>
      <c r="BB66" s="139">
        <f t="shared" si="9"/>
        <v>42</v>
      </c>
      <c r="BC66" s="161">
        <v>48</v>
      </c>
      <c r="BD66" s="139">
        <f t="shared" si="10"/>
        <v>789</v>
      </c>
      <c r="BE66" s="92" t="s">
        <v>699</v>
      </c>
      <c r="BF66" s="66"/>
    </row>
    <row r="67" spans="1:58" ht="205.5" customHeight="1">
      <c r="A67" s="102">
        <v>60</v>
      </c>
      <c r="B67" s="202">
        <v>700090104014</v>
      </c>
      <c r="C67" s="118">
        <v>700090100041</v>
      </c>
      <c r="D67" s="111" t="s">
        <v>591</v>
      </c>
      <c r="E67" s="111" t="s">
        <v>592</v>
      </c>
      <c r="F67" s="61"/>
      <c r="G67" s="162">
        <v>34</v>
      </c>
      <c r="H67" s="162">
        <v>40</v>
      </c>
      <c r="I67" s="139">
        <f t="shared" si="0"/>
        <v>74</v>
      </c>
      <c r="J67" s="162">
        <v>45</v>
      </c>
      <c r="K67" s="162">
        <v>49</v>
      </c>
      <c r="L67" s="139">
        <f t="shared" si="1"/>
        <v>94</v>
      </c>
      <c r="M67" s="162">
        <v>49</v>
      </c>
      <c r="N67" s="160">
        <v>66</v>
      </c>
      <c r="O67" s="139">
        <f t="shared" si="2"/>
        <v>115</v>
      </c>
      <c r="P67" s="162">
        <v>59</v>
      </c>
      <c r="Q67" s="162">
        <v>64</v>
      </c>
      <c r="R67" s="139">
        <f t="shared" si="3"/>
        <v>123</v>
      </c>
      <c r="S67" s="160">
        <v>62</v>
      </c>
      <c r="T67" s="160">
        <v>48</v>
      </c>
      <c r="U67" s="139">
        <f t="shared" si="4"/>
        <v>110</v>
      </c>
      <c r="V67" s="160"/>
      <c r="W67" s="160"/>
      <c r="X67" s="139"/>
      <c r="Y67" s="160">
        <v>57</v>
      </c>
      <c r="Z67" s="160">
        <v>39</v>
      </c>
      <c r="AA67" s="139">
        <f t="shared" si="12"/>
        <v>96</v>
      </c>
      <c r="AB67" s="160"/>
      <c r="AC67" s="160"/>
      <c r="AD67" s="139"/>
      <c r="AE67" s="160"/>
      <c r="AF67" s="160"/>
      <c r="AG67" s="139"/>
      <c r="AH67" s="139"/>
      <c r="AI67" s="139"/>
      <c r="AJ67" s="139"/>
      <c r="AK67" s="160"/>
      <c r="AL67" s="160"/>
      <c r="AM67" s="139"/>
      <c r="AN67" s="162">
        <v>19</v>
      </c>
      <c r="AO67" s="162">
        <v>20</v>
      </c>
      <c r="AP67" s="139">
        <f t="shared" si="5"/>
        <v>39</v>
      </c>
      <c r="AQ67" s="162">
        <v>17</v>
      </c>
      <c r="AR67" s="162">
        <v>18</v>
      </c>
      <c r="AS67" s="139">
        <f t="shared" si="6"/>
        <v>35</v>
      </c>
      <c r="AT67" s="162">
        <v>20</v>
      </c>
      <c r="AU67" s="162">
        <v>20</v>
      </c>
      <c r="AV67" s="139">
        <f t="shared" si="7"/>
        <v>40</v>
      </c>
      <c r="AW67" s="160">
        <v>36</v>
      </c>
      <c r="AX67" s="160">
        <v>37</v>
      </c>
      <c r="AY67" s="139">
        <f t="shared" si="8"/>
        <v>73</v>
      </c>
      <c r="AZ67" s="162">
        <v>18</v>
      </c>
      <c r="BA67" s="162">
        <v>20</v>
      </c>
      <c r="BB67" s="139">
        <f t="shared" si="9"/>
        <v>38</v>
      </c>
      <c r="BC67" s="161">
        <v>45</v>
      </c>
      <c r="BD67" s="139">
        <f t="shared" si="10"/>
        <v>799</v>
      </c>
      <c r="BE67" s="92" t="s">
        <v>699</v>
      </c>
      <c r="BF67" s="51"/>
    </row>
    <row r="68" spans="1:58" ht="205.5" customHeight="1">
      <c r="A68" s="102">
        <v>61</v>
      </c>
      <c r="B68" s="202">
        <v>700090104015</v>
      </c>
      <c r="C68" s="118">
        <v>700090100042</v>
      </c>
      <c r="D68" s="111" t="s">
        <v>593</v>
      </c>
      <c r="E68" s="111" t="s">
        <v>594</v>
      </c>
      <c r="F68" s="61"/>
      <c r="G68" s="162">
        <v>19</v>
      </c>
      <c r="H68" s="162">
        <v>30</v>
      </c>
      <c r="I68" s="139">
        <f t="shared" si="0"/>
        <v>49</v>
      </c>
      <c r="J68" s="162">
        <v>22</v>
      </c>
      <c r="K68" s="162">
        <v>39</v>
      </c>
      <c r="L68" s="139">
        <f t="shared" si="1"/>
        <v>61</v>
      </c>
      <c r="M68" s="162">
        <v>44</v>
      </c>
      <c r="N68" s="160">
        <v>42</v>
      </c>
      <c r="O68" s="139">
        <f t="shared" si="2"/>
        <v>86</v>
      </c>
      <c r="P68" s="162">
        <v>14</v>
      </c>
      <c r="Q68" s="162">
        <v>50</v>
      </c>
      <c r="R68" s="139">
        <f t="shared" si="3"/>
        <v>64</v>
      </c>
      <c r="S68" s="160">
        <v>34</v>
      </c>
      <c r="T68" s="160">
        <v>36</v>
      </c>
      <c r="U68" s="139">
        <f t="shared" si="4"/>
        <v>70</v>
      </c>
      <c r="V68" s="160"/>
      <c r="W68" s="160"/>
      <c r="X68" s="139"/>
      <c r="Y68" s="160">
        <v>35</v>
      </c>
      <c r="Z68" s="160">
        <v>24</v>
      </c>
      <c r="AA68" s="139">
        <f t="shared" si="12"/>
        <v>59</v>
      </c>
      <c r="AB68" s="160"/>
      <c r="AC68" s="160"/>
      <c r="AD68" s="139"/>
      <c r="AE68" s="160"/>
      <c r="AF68" s="160"/>
      <c r="AG68" s="139"/>
      <c r="AH68" s="139"/>
      <c r="AI68" s="139"/>
      <c r="AJ68" s="139"/>
      <c r="AK68" s="160"/>
      <c r="AL68" s="160"/>
      <c r="AM68" s="139"/>
      <c r="AN68" s="162">
        <v>17</v>
      </c>
      <c r="AO68" s="162">
        <v>19</v>
      </c>
      <c r="AP68" s="139">
        <f t="shared" si="5"/>
        <v>36</v>
      </c>
      <c r="AQ68" s="162">
        <v>17</v>
      </c>
      <c r="AR68" s="162">
        <v>18</v>
      </c>
      <c r="AS68" s="139">
        <f t="shared" si="6"/>
        <v>35</v>
      </c>
      <c r="AT68" s="162">
        <v>19</v>
      </c>
      <c r="AU68" s="162">
        <v>19</v>
      </c>
      <c r="AV68" s="139">
        <f t="shared" si="7"/>
        <v>38</v>
      </c>
      <c r="AW68" s="160">
        <v>35</v>
      </c>
      <c r="AX68" s="160">
        <v>40</v>
      </c>
      <c r="AY68" s="139">
        <f t="shared" si="8"/>
        <v>75</v>
      </c>
      <c r="AZ68" s="162">
        <v>15</v>
      </c>
      <c r="BA68" s="162">
        <v>15</v>
      </c>
      <c r="BB68" s="139">
        <f t="shared" si="9"/>
        <v>30</v>
      </c>
      <c r="BC68" s="161">
        <v>45</v>
      </c>
      <c r="BD68" s="139">
        <f t="shared" si="10"/>
        <v>573</v>
      </c>
      <c r="BE68" s="179" t="s">
        <v>721</v>
      </c>
      <c r="BF68" s="66"/>
    </row>
    <row r="69" spans="1:58" ht="205.5" customHeight="1">
      <c r="A69" s="102">
        <v>62</v>
      </c>
      <c r="B69" s="202">
        <v>700090104016</v>
      </c>
      <c r="C69" s="118">
        <v>700090100043</v>
      </c>
      <c r="D69" s="111" t="s">
        <v>595</v>
      </c>
      <c r="E69" s="111" t="s">
        <v>596</v>
      </c>
      <c r="F69" s="61"/>
      <c r="G69" s="162">
        <v>48</v>
      </c>
      <c r="H69" s="162">
        <v>44</v>
      </c>
      <c r="I69" s="139">
        <f t="shared" si="0"/>
        <v>92</v>
      </c>
      <c r="J69" s="162">
        <v>38</v>
      </c>
      <c r="K69" s="162">
        <v>50</v>
      </c>
      <c r="L69" s="139">
        <f t="shared" si="1"/>
        <v>88</v>
      </c>
      <c r="M69" s="162">
        <v>78</v>
      </c>
      <c r="N69" s="160">
        <v>52</v>
      </c>
      <c r="O69" s="139">
        <f t="shared" si="2"/>
        <v>130</v>
      </c>
      <c r="P69" s="162">
        <v>40</v>
      </c>
      <c r="Q69" s="162">
        <v>64</v>
      </c>
      <c r="R69" s="139">
        <f t="shared" si="3"/>
        <v>104</v>
      </c>
      <c r="S69" s="160">
        <v>64</v>
      </c>
      <c r="T69" s="160">
        <v>44</v>
      </c>
      <c r="U69" s="139">
        <f t="shared" si="4"/>
        <v>108</v>
      </c>
      <c r="V69" s="160"/>
      <c r="W69" s="160"/>
      <c r="X69" s="139"/>
      <c r="Y69" s="160">
        <v>45</v>
      </c>
      <c r="Z69" s="160">
        <v>36</v>
      </c>
      <c r="AA69" s="139">
        <f t="shared" si="12"/>
        <v>81</v>
      </c>
      <c r="AB69" s="160"/>
      <c r="AC69" s="160"/>
      <c r="AD69" s="139"/>
      <c r="AE69" s="160"/>
      <c r="AF69" s="160"/>
      <c r="AG69" s="139"/>
      <c r="AH69" s="139"/>
      <c r="AI69" s="139"/>
      <c r="AJ69" s="139"/>
      <c r="AK69" s="160"/>
      <c r="AL69" s="160"/>
      <c r="AM69" s="139"/>
      <c r="AN69" s="162">
        <v>23</v>
      </c>
      <c r="AO69" s="162">
        <v>23</v>
      </c>
      <c r="AP69" s="139">
        <f t="shared" si="5"/>
        <v>46</v>
      </c>
      <c r="AQ69" s="162">
        <v>24</v>
      </c>
      <c r="AR69" s="162">
        <v>24</v>
      </c>
      <c r="AS69" s="139">
        <f t="shared" si="6"/>
        <v>48</v>
      </c>
      <c r="AT69" s="162">
        <v>23</v>
      </c>
      <c r="AU69" s="162">
        <v>23</v>
      </c>
      <c r="AV69" s="139">
        <f t="shared" si="7"/>
        <v>46</v>
      </c>
      <c r="AW69" s="160">
        <v>42</v>
      </c>
      <c r="AX69" s="160">
        <v>44</v>
      </c>
      <c r="AY69" s="139">
        <f t="shared" si="8"/>
        <v>86</v>
      </c>
      <c r="AZ69" s="162">
        <v>15</v>
      </c>
      <c r="BA69" s="162">
        <v>15</v>
      </c>
      <c r="BB69" s="139">
        <f t="shared" si="9"/>
        <v>30</v>
      </c>
      <c r="BC69" s="161">
        <v>45</v>
      </c>
      <c r="BD69" s="139">
        <f t="shared" si="10"/>
        <v>829</v>
      </c>
      <c r="BE69" s="92" t="s">
        <v>699</v>
      </c>
      <c r="BF69" s="66"/>
    </row>
    <row r="70" spans="1:58" ht="205.5" customHeight="1">
      <c r="A70" s="102">
        <v>63</v>
      </c>
      <c r="B70" s="202">
        <v>700090104017</v>
      </c>
      <c r="C70" s="118">
        <v>700090100044</v>
      </c>
      <c r="D70" s="111" t="s">
        <v>597</v>
      </c>
      <c r="E70" s="111" t="s">
        <v>598</v>
      </c>
      <c r="F70" s="61"/>
      <c r="G70" s="162">
        <v>61</v>
      </c>
      <c r="H70" s="162">
        <v>49</v>
      </c>
      <c r="I70" s="139">
        <f t="shared" si="0"/>
        <v>110</v>
      </c>
      <c r="J70" s="162">
        <v>61</v>
      </c>
      <c r="K70" s="162">
        <v>58</v>
      </c>
      <c r="L70" s="139">
        <f t="shared" si="1"/>
        <v>119</v>
      </c>
      <c r="M70" s="162">
        <v>101</v>
      </c>
      <c r="N70" s="160">
        <v>73</v>
      </c>
      <c r="O70" s="139">
        <f t="shared" si="2"/>
        <v>174</v>
      </c>
      <c r="P70" s="162">
        <v>87</v>
      </c>
      <c r="Q70" s="162">
        <v>76</v>
      </c>
      <c r="R70" s="139">
        <f t="shared" si="3"/>
        <v>163</v>
      </c>
      <c r="S70" s="160">
        <v>76</v>
      </c>
      <c r="T70" s="160">
        <v>60</v>
      </c>
      <c r="U70" s="139">
        <f t="shared" si="4"/>
        <v>136</v>
      </c>
      <c r="V70" s="160"/>
      <c r="W70" s="160"/>
      <c r="X70" s="139"/>
      <c r="Y70" s="160"/>
      <c r="Z70" s="160"/>
      <c r="AA70" s="139"/>
      <c r="AB70" s="160"/>
      <c r="AC70" s="160"/>
      <c r="AD70" s="139"/>
      <c r="AE70" s="160"/>
      <c r="AF70" s="160"/>
      <c r="AG70" s="139"/>
      <c r="AH70" s="160">
        <v>52</v>
      </c>
      <c r="AI70" s="160">
        <v>45</v>
      </c>
      <c r="AJ70" s="139">
        <f>SUM(AH70:AI70)</f>
        <v>97</v>
      </c>
      <c r="AK70" s="160"/>
      <c r="AL70" s="160"/>
      <c r="AM70" s="139"/>
      <c r="AN70" s="162">
        <v>24</v>
      </c>
      <c r="AO70" s="162">
        <v>24</v>
      </c>
      <c r="AP70" s="139">
        <f t="shared" si="5"/>
        <v>48</v>
      </c>
      <c r="AQ70" s="162">
        <v>24</v>
      </c>
      <c r="AR70" s="162">
        <v>24</v>
      </c>
      <c r="AS70" s="139">
        <f t="shared" si="6"/>
        <v>48</v>
      </c>
      <c r="AT70" s="162">
        <v>23</v>
      </c>
      <c r="AU70" s="162">
        <v>24</v>
      </c>
      <c r="AV70" s="139">
        <f t="shared" si="7"/>
        <v>47</v>
      </c>
      <c r="AW70" s="160">
        <v>44</v>
      </c>
      <c r="AX70" s="160">
        <v>46</v>
      </c>
      <c r="AY70" s="139">
        <f t="shared" si="8"/>
        <v>90</v>
      </c>
      <c r="AZ70" s="162">
        <v>18</v>
      </c>
      <c r="BA70" s="162">
        <v>23</v>
      </c>
      <c r="BB70" s="139">
        <f t="shared" si="9"/>
        <v>41</v>
      </c>
      <c r="BC70" s="161">
        <v>48</v>
      </c>
      <c r="BD70" s="139">
        <f t="shared" si="10"/>
        <v>1032</v>
      </c>
      <c r="BE70" s="92" t="s">
        <v>699</v>
      </c>
      <c r="BF70" s="51"/>
    </row>
    <row r="71" spans="1:58" ht="205.5" customHeight="1">
      <c r="A71" s="102">
        <v>64</v>
      </c>
      <c r="B71" s="202">
        <v>700090104018</v>
      </c>
      <c r="C71" s="118">
        <v>700090100045</v>
      </c>
      <c r="D71" s="111" t="s">
        <v>599</v>
      </c>
      <c r="E71" s="111" t="s">
        <v>600</v>
      </c>
      <c r="F71" s="61"/>
      <c r="G71" s="162">
        <v>53</v>
      </c>
      <c r="H71" s="162">
        <v>41</v>
      </c>
      <c r="I71" s="139">
        <f t="shared" si="0"/>
        <v>94</v>
      </c>
      <c r="J71" s="162">
        <v>39</v>
      </c>
      <c r="K71" s="162">
        <v>50</v>
      </c>
      <c r="L71" s="139">
        <f t="shared" si="1"/>
        <v>89</v>
      </c>
      <c r="M71" s="162">
        <v>66</v>
      </c>
      <c r="N71" s="160">
        <v>59</v>
      </c>
      <c r="O71" s="139">
        <f t="shared" si="2"/>
        <v>125</v>
      </c>
      <c r="P71" s="162">
        <v>58</v>
      </c>
      <c r="Q71" s="162">
        <v>67</v>
      </c>
      <c r="R71" s="139">
        <f t="shared" si="3"/>
        <v>125</v>
      </c>
      <c r="S71" s="160">
        <v>71</v>
      </c>
      <c r="T71" s="160">
        <v>43</v>
      </c>
      <c r="U71" s="139">
        <f t="shared" si="4"/>
        <v>114</v>
      </c>
      <c r="V71" s="160"/>
      <c r="W71" s="160"/>
      <c r="X71" s="139"/>
      <c r="Y71" s="160"/>
      <c r="Z71" s="160"/>
      <c r="AA71" s="139"/>
      <c r="AB71" s="160"/>
      <c r="AC71" s="160"/>
      <c r="AD71" s="139"/>
      <c r="AE71" s="160"/>
      <c r="AF71" s="160"/>
      <c r="AG71" s="139"/>
      <c r="AH71" s="139"/>
      <c r="AI71" s="139"/>
      <c r="AJ71" s="139"/>
      <c r="AK71" s="160">
        <v>68</v>
      </c>
      <c r="AL71" s="160">
        <v>46</v>
      </c>
      <c r="AM71" s="139">
        <f>SUM(AK71:AL71)</f>
        <v>114</v>
      </c>
      <c r="AN71" s="162">
        <v>17</v>
      </c>
      <c r="AO71" s="162">
        <v>20</v>
      </c>
      <c r="AP71" s="139">
        <f t="shared" si="5"/>
        <v>37</v>
      </c>
      <c r="AQ71" s="162">
        <v>17</v>
      </c>
      <c r="AR71" s="162">
        <v>18</v>
      </c>
      <c r="AS71" s="139">
        <f t="shared" si="6"/>
        <v>35</v>
      </c>
      <c r="AT71" s="162">
        <v>22</v>
      </c>
      <c r="AU71" s="162">
        <v>22</v>
      </c>
      <c r="AV71" s="139">
        <f t="shared" si="7"/>
        <v>44</v>
      </c>
      <c r="AW71" s="160">
        <v>40</v>
      </c>
      <c r="AX71" s="160">
        <v>44</v>
      </c>
      <c r="AY71" s="139">
        <f t="shared" si="8"/>
        <v>84</v>
      </c>
      <c r="AZ71" s="162">
        <v>19</v>
      </c>
      <c r="BA71" s="162">
        <v>23</v>
      </c>
      <c r="BB71" s="139">
        <f t="shared" si="9"/>
        <v>42</v>
      </c>
      <c r="BC71" s="161">
        <v>49</v>
      </c>
      <c r="BD71" s="139">
        <f t="shared" si="10"/>
        <v>861</v>
      </c>
      <c r="BE71" s="92" t="s">
        <v>699</v>
      </c>
      <c r="BF71" s="51"/>
    </row>
    <row r="72" spans="1:58" ht="205.5" customHeight="1">
      <c r="A72" s="102">
        <v>65</v>
      </c>
      <c r="B72" s="202">
        <v>700090104019</v>
      </c>
      <c r="C72" s="118">
        <v>700090100046</v>
      </c>
      <c r="D72" s="112" t="s">
        <v>601</v>
      </c>
      <c r="E72" s="112" t="s">
        <v>602</v>
      </c>
      <c r="F72" s="61"/>
      <c r="G72" s="162">
        <v>52</v>
      </c>
      <c r="H72" s="162">
        <v>38</v>
      </c>
      <c r="I72" s="139">
        <f t="shared" si="0"/>
        <v>90</v>
      </c>
      <c r="J72" s="162">
        <v>29</v>
      </c>
      <c r="K72" s="162">
        <v>40</v>
      </c>
      <c r="L72" s="139">
        <f t="shared" si="1"/>
        <v>69</v>
      </c>
      <c r="M72" s="162">
        <v>57</v>
      </c>
      <c r="N72" s="160">
        <v>64</v>
      </c>
      <c r="O72" s="139">
        <f t="shared" si="2"/>
        <v>121</v>
      </c>
      <c r="P72" s="162">
        <v>50</v>
      </c>
      <c r="Q72" s="162">
        <v>70</v>
      </c>
      <c r="R72" s="139">
        <f t="shared" si="3"/>
        <v>120</v>
      </c>
      <c r="S72" s="160">
        <v>59</v>
      </c>
      <c r="T72" s="160">
        <v>41</v>
      </c>
      <c r="U72" s="139">
        <f t="shared" si="4"/>
        <v>100</v>
      </c>
      <c r="V72" s="160"/>
      <c r="W72" s="160"/>
      <c r="X72" s="139"/>
      <c r="Y72" s="160">
        <v>41</v>
      </c>
      <c r="Z72" s="160">
        <v>38</v>
      </c>
      <c r="AA72" s="139">
        <f>SUM(Y72:Z72)</f>
        <v>79</v>
      </c>
      <c r="AB72" s="160"/>
      <c r="AC72" s="160"/>
      <c r="AD72" s="139"/>
      <c r="AE72" s="160"/>
      <c r="AF72" s="160"/>
      <c r="AG72" s="139"/>
      <c r="AH72" s="139"/>
      <c r="AI72" s="139"/>
      <c r="AJ72" s="139"/>
      <c r="AK72" s="160"/>
      <c r="AL72" s="160"/>
      <c r="AM72" s="139"/>
      <c r="AN72" s="162">
        <v>19</v>
      </c>
      <c r="AO72" s="162">
        <v>20</v>
      </c>
      <c r="AP72" s="139">
        <f t="shared" si="5"/>
        <v>39</v>
      </c>
      <c r="AQ72" s="162">
        <v>20</v>
      </c>
      <c r="AR72" s="162">
        <v>21</v>
      </c>
      <c r="AS72" s="139">
        <f t="shared" si="6"/>
        <v>41</v>
      </c>
      <c r="AT72" s="162">
        <v>20</v>
      </c>
      <c r="AU72" s="162">
        <v>21</v>
      </c>
      <c r="AV72" s="139">
        <f t="shared" si="7"/>
        <v>41</v>
      </c>
      <c r="AW72" s="160">
        <v>38</v>
      </c>
      <c r="AX72" s="160">
        <v>39</v>
      </c>
      <c r="AY72" s="139">
        <f t="shared" si="8"/>
        <v>77</v>
      </c>
      <c r="AZ72" s="162">
        <v>19</v>
      </c>
      <c r="BA72" s="162">
        <v>23</v>
      </c>
      <c r="BB72" s="139">
        <f t="shared" si="9"/>
        <v>42</v>
      </c>
      <c r="BC72" s="161">
        <v>45</v>
      </c>
      <c r="BD72" s="139">
        <f t="shared" si="10"/>
        <v>777</v>
      </c>
      <c r="BE72" s="92" t="s">
        <v>699</v>
      </c>
      <c r="BF72" s="51"/>
    </row>
    <row r="73" spans="1:58" ht="205.5" customHeight="1">
      <c r="A73" s="102">
        <v>66</v>
      </c>
      <c r="B73" s="202">
        <v>700090104020</v>
      </c>
      <c r="C73" s="118">
        <v>700090100047</v>
      </c>
      <c r="D73" s="111" t="s">
        <v>603</v>
      </c>
      <c r="E73" s="111" t="s">
        <v>604</v>
      </c>
      <c r="F73" s="61"/>
      <c r="G73" s="162">
        <v>4</v>
      </c>
      <c r="H73" s="162">
        <v>35</v>
      </c>
      <c r="I73" s="139">
        <f>SUM(G73:H73)</f>
        <v>39</v>
      </c>
      <c r="J73" s="162">
        <v>13</v>
      </c>
      <c r="K73" s="162">
        <v>37</v>
      </c>
      <c r="L73" s="139">
        <f>SUM(J73:K73)</f>
        <v>50</v>
      </c>
      <c r="M73" s="162">
        <v>24</v>
      </c>
      <c r="N73" s="160">
        <v>40</v>
      </c>
      <c r="O73" s="139">
        <f>SUM(M73:N73)</f>
        <v>64</v>
      </c>
      <c r="P73" s="162">
        <v>23</v>
      </c>
      <c r="Q73" s="162">
        <v>54</v>
      </c>
      <c r="R73" s="139">
        <f>SUM(P73:Q73)</f>
        <v>77</v>
      </c>
      <c r="S73" s="160">
        <v>11</v>
      </c>
      <c r="T73" s="160">
        <v>36</v>
      </c>
      <c r="U73" s="139">
        <f>SUM(S73:T73)</f>
        <v>47</v>
      </c>
      <c r="V73" s="160"/>
      <c r="W73" s="160"/>
      <c r="X73" s="139"/>
      <c r="Y73" s="160">
        <v>36</v>
      </c>
      <c r="Z73" s="160">
        <v>33</v>
      </c>
      <c r="AA73" s="139">
        <f>SUM(Y73:Z73)</f>
        <v>69</v>
      </c>
      <c r="AB73" s="160"/>
      <c r="AC73" s="160"/>
      <c r="AD73" s="139"/>
      <c r="AE73" s="160"/>
      <c r="AF73" s="160"/>
      <c r="AG73" s="139"/>
      <c r="AH73" s="139"/>
      <c r="AI73" s="139"/>
      <c r="AJ73" s="139"/>
      <c r="AK73" s="160"/>
      <c r="AL73" s="160"/>
      <c r="AM73" s="139"/>
      <c r="AN73" s="162">
        <v>17</v>
      </c>
      <c r="AO73" s="162">
        <v>19</v>
      </c>
      <c r="AP73" s="139">
        <f>SUM(AN73:AO73)</f>
        <v>36</v>
      </c>
      <c r="AQ73" s="162">
        <v>17</v>
      </c>
      <c r="AR73" s="162">
        <v>18</v>
      </c>
      <c r="AS73" s="139">
        <f>SUM(AQ73:AR73)</f>
        <v>35</v>
      </c>
      <c r="AT73" s="162">
        <v>16</v>
      </c>
      <c r="AU73" s="162">
        <v>16</v>
      </c>
      <c r="AV73" s="139">
        <f>SUM(AT73:AU73)</f>
        <v>32</v>
      </c>
      <c r="AW73" s="160">
        <v>35</v>
      </c>
      <c r="AX73" s="160">
        <v>42</v>
      </c>
      <c r="AY73" s="139">
        <f>SUM(AW73:AX73)</f>
        <v>77</v>
      </c>
      <c r="AZ73" s="162">
        <v>15</v>
      </c>
      <c r="BA73" s="162">
        <v>15</v>
      </c>
      <c r="BB73" s="139">
        <f>SUM(AZ73:BA73)</f>
        <v>30</v>
      </c>
      <c r="BC73" s="161">
        <v>42</v>
      </c>
      <c r="BD73" s="139">
        <f>AY73+AV73+AS73+AP73+AM73+AJ73+AG73+AD73+AA73+X73+U73+R73+O73+L73+I73</f>
        <v>526</v>
      </c>
      <c r="BE73" s="180" t="s">
        <v>721</v>
      </c>
      <c r="BF73" s="66"/>
    </row>
  </sheetData>
  <mergeCells count="24">
    <mergeCell ref="AN4:AP4"/>
    <mergeCell ref="AZ4:BB4"/>
    <mergeCell ref="A1:BF1"/>
    <mergeCell ref="A2:BF2"/>
    <mergeCell ref="A3:BF3"/>
    <mergeCell ref="A4:A7"/>
    <mergeCell ref="B4:B7"/>
    <mergeCell ref="AW4:AY4"/>
    <mergeCell ref="AE4:AG4"/>
    <mergeCell ref="P4:R4"/>
    <mergeCell ref="J4:L4"/>
    <mergeCell ref="AT4:AV4"/>
    <mergeCell ref="D4:D7"/>
    <mergeCell ref="AQ4:AS4"/>
    <mergeCell ref="V4:X4"/>
    <mergeCell ref="G4:I4"/>
    <mergeCell ref="S4:U4"/>
    <mergeCell ref="C4:C7"/>
    <mergeCell ref="E4:E7"/>
    <mergeCell ref="Y4:AA4"/>
    <mergeCell ref="AK4:AM4"/>
    <mergeCell ref="M4:O4"/>
    <mergeCell ref="AB4:AD4"/>
    <mergeCell ref="AH4:AJ4"/>
  </mergeCells>
  <conditionalFormatting sqref="AN8:AN25 AQ8:AQ73 AT8:AT73 AW8:AW73 AZ8:AZ73 AN27:AN73">
    <cfRule type="cellIs" dxfId="52" priority="42" stopIfTrue="1" operator="lessThan">
      <formula>13</formula>
    </cfRule>
  </conditionalFormatting>
  <conditionalFormatting sqref="AS8:AS73 AV8:AV73 AY8:AY73 BB8:BB73 AP8:AP73">
    <cfRule type="cellIs" dxfId="51" priority="41" stopIfTrue="1" operator="lessThan">
      <formula>25</formula>
    </cfRule>
  </conditionalFormatting>
  <conditionalFormatting sqref="G8:G73 AK8:AK73 V8:V73 Y8:Y73 AB8:AB73 AE8:AE73 AH8:AH73">
    <cfRule type="cellIs" dxfId="50" priority="30" stopIfTrue="1" operator="lessThan">
      <formula>27</formula>
    </cfRule>
  </conditionalFormatting>
  <conditionalFormatting sqref="I8:I73 AM8:AM73 AJ8:AJ73 X8:X73 AA8:AA73 AD8:AD73 AG8:AG73">
    <cfRule type="cellIs" dxfId="49" priority="29" stopIfTrue="1" operator="lessThan">
      <formula>60</formula>
    </cfRule>
  </conditionalFormatting>
  <conditionalFormatting sqref="M8:M73">
    <cfRule type="cellIs" dxfId="48" priority="26" stopIfTrue="1" operator="lessThan">
      <formula>36</formula>
    </cfRule>
  </conditionalFormatting>
  <conditionalFormatting sqref="O8:O73">
    <cfRule type="cellIs" dxfId="47" priority="25" stopIfTrue="1" operator="lessThan">
      <formula>80</formula>
    </cfRule>
  </conditionalFormatting>
  <conditionalFormatting sqref="AN26">
    <cfRule type="cellIs" dxfId="46" priority="8" stopIfTrue="1" operator="lessThan">
      <formula>13</formula>
    </cfRule>
  </conditionalFormatting>
  <conditionalFormatting sqref="AY8:AY73">
    <cfRule type="cellIs" dxfId="45" priority="7" stopIfTrue="1" operator="lessThan">
      <formula>50</formula>
    </cfRule>
  </conditionalFormatting>
  <conditionalFormatting sqref="J8:J73">
    <cfRule type="cellIs" dxfId="44" priority="6" stopIfTrue="1" operator="lessThan">
      <formula>27</formula>
    </cfRule>
  </conditionalFormatting>
  <conditionalFormatting sqref="L8:L73">
    <cfRule type="cellIs" dxfId="43" priority="5" stopIfTrue="1" operator="lessThan">
      <formula>60</formula>
    </cfRule>
  </conditionalFormatting>
  <conditionalFormatting sqref="P8:P73">
    <cfRule type="cellIs" dxfId="42" priority="4" stopIfTrue="1" operator="lessThan">
      <formula>36</formula>
    </cfRule>
  </conditionalFormatting>
  <conditionalFormatting sqref="R8:R73">
    <cfRule type="cellIs" dxfId="41" priority="3" stopIfTrue="1" operator="lessThan">
      <formula>80</formula>
    </cfRule>
  </conditionalFormatting>
  <conditionalFormatting sqref="S8:S73">
    <cfRule type="cellIs" dxfId="40" priority="2" stopIfTrue="1" operator="lessThan">
      <formula>27</formula>
    </cfRule>
  </conditionalFormatting>
  <conditionalFormatting sqref="U8:U73">
    <cfRule type="cellIs" dxfId="39" priority="1" stopIfTrue="1" operator="lessThan">
      <formula>60</formula>
    </cfRule>
  </conditionalFormatting>
  <pageMargins left="0.27559055118110237" right="0.27559055118110237" top="0.74803149606299213" bottom="1.4173228346456694" header="0.31496062992125984" footer="0.82677165354330717"/>
  <pageSetup paperSize="8" scale="24" orientation="landscape" r:id="rId1"/>
  <headerFooter>
    <oddFooter>&amp;L&amp;16$Non Credit Subject(s)  Date 18.07.2022         Prepared by                   Checked by&amp;R&amp;"Arial,Bold"&amp;16CONTROLLER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W77"/>
  <sheetViews>
    <sheetView zoomScale="40" zoomScaleNormal="40" workbookViewId="0">
      <selection activeCell="F4" sqref="A4:XFD4"/>
    </sheetView>
  </sheetViews>
  <sheetFormatPr defaultColWidth="6.33203125" defaultRowHeight="27" customHeight="1"/>
  <cols>
    <col min="1" max="1" width="6.33203125" style="22" customWidth="1"/>
    <col min="2" max="2" width="27.33203125" style="22" customWidth="1"/>
    <col min="3" max="3" width="28.44140625" style="22" customWidth="1"/>
    <col min="4" max="4" width="31.88671875" style="22" customWidth="1"/>
    <col min="5" max="5" width="35.44140625" style="22" customWidth="1"/>
    <col min="6" max="6" width="12" style="22" customWidth="1"/>
    <col min="7" max="14" width="9.109375" style="22" customWidth="1"/>
    <col min="15" max="15" width="10.5546875" style="22" customWidth="1"/>
    <col min="16" max="35" width="9.109375" style="22" customWidth="1"/>
    <col min="36" max="36" width="10.33203125" style="22" customWidth="1"/>
    <col min="37" max="42" width="10.5546875" style="22" customWidth="1"/>
    <col min="43" max="44" width="9.109375" style="22" customWidth="1"/>
    <col min="45" max="45" width="15.5546875" style="22" customWidth="1"/>
    <col min="46" max="46" width="20.5546875" style="22" customWidth="1"/>
    <col min="47" max="47" width="26.109375" style="22" customWidth="1"/>
    <col min="48" max="48" width="60.6640625" style="22" customWidth="1"/>
    <col min="49" max="16384" width="6.33203125" style="22"/>
  </cols>
  <sheetData>
    <row r="1" spans="1:48" ht="42" customHeight="1">
      <c r="A1" s="243" t="s">
        <v>17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</row>
    <row r="2" spans="1:48" ht="42" customHeight="1">
      <c r="A2" s="243" t="s">
        <v>25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3"/>
      <c r="AV2" s="243"/>
    </row>
    <row r="3" spans="1:48" ht="65.25" customHeight="1">
      <c r="A3" s="244" t="s">
        <v>672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</row>
    <row r="4" spans="1:48" ht="210.75" customHeight="1">
      <c r="A4" s="238" t="s">
        <v>1</v>
      </c>
      <c r="B4" s="238" t="s">
        <v>0</v>
      </c>
      <c r="C4" s="238" t="s">
        <v>21</v>
      </c>
      <c r="D4" s="226" t="s">
        <v>34</v>
      </c>
      <c r="E4" s="226" t="s">
        <v>10</v>
      </c>
      <c r="F4" s="14" t="s">
        <v>5</v>
      </c>
      <c r="G4" s="235" t="s">
        <v>711</v>
      </c>
      <c r="H4" s="235"/>
      <c r="I4" s="235"/>
      <c r="J4" s="240" t="s">
        <v>688</v>
      </c>
      <c r="K4" s="241"/>
      <c r="L4" s="242"/>
      <c r="M4" s="235" t="s">
        <v>689</v>
      </c>
      <c r="N4" s="235"/>
      <c r="O4" s="235"/>
      <c r="P4" s="235" t="s">
        <v>690</v>
      </c>
      <c r="Q4" s="235"/>
      <c r="R4" s="235"/>
      <c r="S4" s="235" t="s">
        <v>691</v>
      </c>
      <c r="T4" s="235"/>
      <c r="U4" s="235"/>
      <c r="V4" s="235" t="s">
        <v>685</v>
      </c>
      <c r="W4" s="235"/>
      <c r="X4" s="235"/>
      <c r="Y4" s="235" t="s">
        <v>644</v>
      </c>
      <c r="Z4" s="235"/>
      <c r="AA4" s="235"/>
      <c r="AB4" s="235" t="s">
        <v>712</v>
      </c>
      <c r="AC4" s="235"/>
      <c r="AD4" s="235"/>
      <c r="AE4" s="235" t="s">
        <v>713</v>
      </c>
      <c r="AF4" s="235"/>
      <c r="AG4" s="235"/>
      <c r="AH4" s="235" t="s">
        <v>692</v>
      </c>
      <c r="AI4" s="235"/>
      <c r="AJ4" s="235"/>
      <c r="AK4" s="235" t="s">
        <v>714</v>
      </c>
      <c r="AL4" s="235"/>
      <c r="AM4" s="235"/>
      <c r="AN4" s="235" t="s">
        <v>715</v>
      </c>
      <c r="AO4" s="235"/>
      <c r="AP4" s="235"/>
      <c r="AQ4" s="235" t="s">
        <v>760</v>
      </c>
      <c r="AR4" s="235"/>
      <c r="AS4" s="126" t="s">
        <v>645</v>
      </c>
      <c r="AT4" s="39" t="s">
        <v>11</v>
      </c>
      <c r="AU4" s="23" t="s">
        <v>16</v>
      </c>
      <c r="AV4" s="38" t="s">
        <v>13</v>
      </c>
    </row>
    <row r="5" spans="1:48" ht="45.75" customHeight="1">
      <c r="A5" s="238"/>
      <c r="B5" s="238"/>
      <c r="C5" s="238"/>
      <c r="D5" s="226"/>
      <c r="E5" s="226"/>
      <c r="F5" s="14"/>
      <c r="G5" s="25" t="s">
        <v>7</v>
      </c>
      <c r="H5" s="25" t="s">
        <v>8</v>
      </c>
      <c r="I5" s="25" t="s">
        <v>4</v>
      </c>
      <c r="J5" s="25" t="s">
        <v>7</v>
      </c>
      <c r="K5" s="25" t="s">
        <v>8</v>
      </c>
      <c r="L5" s="25" t="s">
        <v>4</v>
      </c>
      <c r="M5" s="25" t="s">
        <v>7</v>
      </c>
      <c r="N5" s="25" t="s">
        <v>8</v>
      </c>
      <c r="O5" s="25" t="s">
        <v>4</v>
      </c>
      <c r="P5" s="25" t="s">
        <v>7</v>
      </c>
      <c r="Q5" s="25" t="s">
        <v>8</v>
      </c>
      <c r="R5" s="25" t="s">
        <v>4</v>
      </c>
      <c r="S5" s="25" t="s">
        <v>7</v>
      </c>
      <c r="T5" s="25" t="s">
        <v>8</v>
      </c>
      <c r="U5" s="25" t="s">
        <v>4</v>
      </c>
      <c r="V5" s="25" t="s">
        <v>7</v>
      </c>
      <c r="W5" s="25" t="s">
        <v>8</v>
      </c>
      <c r="X5" s="25" t="s">
        <v>4</v>
      </c>
      <c r="Y5" s="25" t="s">
        <v>7</v>
      </c>
      <c r="Z5" s="25" t="s">
        <v>8</v>
      </c>
      <c r="AA5" s="25" t="s">
        <v>4</v>
      </c>
      <c r="AB5" s="25" t="s">
        <v>7</v>
      </c>
      <c r="AC5" s="25" t="s">
        <v>8</v>
      </c>
      <c r="AD5" s="25" t="s">
        <v>4</v>
      </c>
      <c r="AE5" s="25" t="s">
        <v>7</v>
      </c>
      <c r="AF5" s="25" t="s">
        <v>8</v>
      </c>
      <c r="AG5" s="25" t="s">
        <v>4</v>
      </c>
      <c r="AH5" s="25" t="s">
        <v>7</v>
      </c>
      <c r="AI5" s="25" t="s">
        <v>8</v>
      </c>
      <c r="AJ5" s="25" t="s">
        <v>4</v>
      </c>
      <c r="AK5" s="25" t="s">
        <v>9</v>
      </c>
      <c r="AL5" s="25" t="s">
        <v>8</v>
      </c>
      <c r="AM5" s="25" t="s">
        <v>4</v>
      </c>
      <c r="AN5" s="25" t="s">
        <v>9</v>
      </c>
      <c r="AO5" s="25" t="s">
        <v>8</v>
      </c>
      <c r="AP5" s="25" t="s">
        <v>4</v>
      </c>
      <c r="AQ5" s="25" t="s">
        <v>9</v>
      </c>
      <c r="AR5" s="25" t="s">
        <v>4</v>
      </c>
      <c r="AS5" s="29"/>
      <c r="AT5" s="24"/>
      <c r="AU5" s="14"/>
      <c r="AV5" s="14"/>
    </row>
    <row r="6" spans="1:48" ht="45.75" customHeight="1">
      <c r="A6" s="238"/>
      <c r="B6" s="238"/>
      <c r="C6" s="238"/>
      <c r="D6" s="226"/>
      <c r="E6" s="226"/>
      <c r="F6" s="14" t="s">
        <v>2</v>
      </c>
      <c r="G6" s="50">
        <v>90</v>
      </c>
      <c r="H6" s="50">
        <v>60</v>
      </c>
      <c r="I6" s="50">
        <f>SUM(G6:H6)</f>
        <v>150</v>
      </c>
      <c r="J6" s="50">
        <v>90</v>
      </c>
      <c r="K6" s="50">
        <v>60</v>
      </c>
      <c r="L6" s="50">
        <f>SUM(J6:K6)</f>
        <v>150</v>
      </c>
      <c r="M6" s="50">
        <v>90</v>
      </c>
      <c r="N6" s="50">
        <v>60</v>
      </c>
      <c r="O6" s="50">
        <f>SUM(M6:N6)</f>
        <v>150</v>
      </c>
      <c r="P6" s="50">
        <v>90</v>
      </c>
      <c r="Q6" s="50">
        <v>60</v>
      </c>
      <c r="R6" s="50">
        <f>SUM(P6:Q6)</f>
        <v>150</v>
      </c>
      <c r="S6" s="50">
        <v>90</v>
      </c>
      <c r="T6" s="50">
        <v>60</v>
      </c>
      <c r="U6" s="50">
        <f>SUM(S6:T6)</f>
        <v>150</v>
      </c>
      <c r="V6" s="50">
        <v>90</v>
      </c>
      <c r="W6" s="50">
        <v>60</v>
      </c>
      <c r="X6" s="50">
        <f>SUM(V6:W6)</f>
        <v>150</v>
      </c>
      <c r="Y6" s="50">
        <v>90</v>
      </c>
      <c r="Z6" s="50">
        <v>60</v>
      </c>
      <c r="AA6" s="50">
        <f>SUM(Y6:Z6)</f>
        <v>150</v>
      </c>
      <c r="AB6" s="50">
        <v>90</v>
      </c>
      <c r="AC6" s="50">
        <v>60</v>
      </c>
      <c r="AD6" s="50">
        <f>SUM(AB6:AC6)</f>
        <v>150</v>
      </c>
      <c r="AE6" s="50">
        <v>90</v>
      </c>
      <c r="AF6" s="50">
        <v>60</v>
      </c>
      <c r="AG6" s="50">
        <f>SUM(AE6:AF6)</f>
        <v>150</v>
      </c>
      <c r="AH6" s="50">
        <v>90</v>
      </c>
      <c r="AI6" s="50">
        <v>60</v>
      </c>
      <c r="AJ6" s="50">
        <f>SUM(AH6:AI6)</f>
        <v>150</v>
      </c>
      <c r="AK6" s="60">
        <v>25</v>
      </c>
      <c r="AL6" s="60">
        <v>25</v>
      </c>
      <c r="AM6" s="60">
        <f>SUM(AK6:AL6)</f>
        <v>50</v>
      </c>
      <c r="AN6" s="60">
        <v>25</v>
      </c>
      <c r="AO6" s="60">
        <v>25</v>
      </c>
      <c r="AP6" s="60">
        <f>SUM(AN6:AO6)</f>
        <v>50</v>
      </c>
      <c r="AQ6" s="60">
        <v>50</v>
      </c>
      <c r="AR6" s="60">
        <f>SUM(AQ6:AQ6)</f>
        <v>50</v>
      </c>
      <c r="AS6" s="60">
        <v>50</v>
      </c>
      <c r="AT6" s="50">
        <v>1000</v>
      </c>
      <c r="AU6" s="16"/>
      <c r="AV6" s="16"/>
    </row>
    <row r="7" spans="1:48" ht="45.75" customHeight="1">
      <c r="A7" s="239"/>
      <c r="B7" s="239"/>
      <c r="C7" s="239"/>
      <c r="D7" s="227"/>
      <c r="E7" s="227"/>
      <c r="F7" s="21" t="s">
        <v>3</v>
      </c>
      <c r="G7" s="113">
        <v>27</v>
      </c>
      <c r="H7" s="113"/>
      <c r="I7" s="113">
        <v>60</v>
      </c>
      <c r="J7" s="113">
        <v>27</v>
      </c>
      <c r="K7" s="113"/>
      <c r="L7" s="113">
        <v>60</v>
      </c>
      <c r="M7" s="113">
        <v>27</v>
      </c>
      <c r="N7" s="113"/>
      <c r="O7" s="113">
        <v>60</v>
      </c>
      <c r="P7" s="113">
        <v>27</v>
      </c>
      <c r="Q7" s="113"/>
      <c r="R7" s="113">
        <v>60</v>
      </c>
      <c r="S7" s="113">
        <v>27</v>
      </c>
      <c r="T7" s="113"/>
      <c r="U7" s="113">
        <v>60</v>
      </c>
      <c r="V7" s="113">
        <v>27</v>
      </c>
      <c r="W7" s="113"/>
      <c r="X7" s="113">
        <v>60</v>
      </c>
      <c r="Y7" s="113">
        <v>27</v>
      </c>
      <c r="Z7" s="113"/>
      <c r="AA7" s="113">
        <v>60</v>
      </c>
      <c r="AB7" s="113">
        <v>27</v>
      </c>
      <c r="AC7" s="113"/>
      <c r="AD7" s="113">
        <v>60</v>
      </c>
      <c r="AE7" s="113">
        <v>27</v>
      </c>
      <c r="AF7" s="113"/>
      <c r="AG7" s="113">
        <v>60</v>
      </c>
      <c r="AH7" s="113">
        <v>27</v>
      </c>
      <c r="AI7" s="113"/>
      <c r="AJ7" s="113">
        <v>60</v>
      </c>
      <c r="AK7" s="78">
        <v>13</v>
      </c>
      <c r="AL7" s="78"/>
      <c r="AM7" s="78">
        <v>25</v>
      </c>
      <c r="AN7" s="78">
        <v>13</v>
      </c>
      <c r="AO7" s="78"/>
      <c r="AP7" s="78">
        <v>25</v>
      </c>
      <c r="AQ7" s="78"/>
      <c r="AR7" s="78">
        <v>25</v>
      </c>
      <c r="AS7" s="78"/>
      <c r="AT7" s="50">
        <v>500</v>
      </c>
      <c r="AU7" s="35"/>
      <c r="AV7" s="19"/>
    </row>
    <row r="8" spans="1:48" s="76" customFormat="1" ht="122.25" customHeight="1">
      <c r="A8" s="74">
        <v>1</v>
      </c>
      <c r="B8" s="56">
        <v>190090107001</v>
      </c>
      <c r="C8" s="56">
        <v>190000100197</v>
      </c>
      <c r="D8" s="75" t="s">
        <v>302</v>
      </c>
      <c r="E8" s="75" t="s">
        <v>303</v>
      </c>
      <c r="F8" s="54"/>
      <c r="G8" s="90">
        <v>42</v>
      </c>
      <c r="H8" s="90">
        <v>38</v>
      </c>
      <c r="I8" s="87">
        <f>SUM(G8:H8)</f>
        <v>80</v>
      </c>
      <c r="J8" s="90">
        <v>46</v>
      </c>
      <c r="K8" s="90">
        <v>46</v>
      </c>
      <c r="L8" s="87">
        <f>SUM(J8:K8)</f>
        <v>92</v>
      </c>
      <c r="M8" s="90">
        <v>64</v>
      </c>
      <c r="N8" s="90">
        <v>50</v>
      </c>
      <c r="O8" s="87">
        <f>SUM(M8:N8)</f>
        <v>114</v>
      </c>
      <c r="P8" s="90">
        <v>33</v>
      </c>
      <c r="Q8" s="90">
        <v>43</v>
      </c>
      <c r="R8" s="87">
        <f>SUM(P8:Q8)</f>
        <v>76</v>
      </c>
      <c r="S8" s="91">
        <v>48</v>
      </c>
      <c r="T8" s="91">
        <v>44</v>
      </c>
      <c r="U8" s="87">
        <f>SUM(S8:T8)</f>
        <v>92</v>
      </c>
      <c r="V8" s="91"/>
      <c r="W8" s="91"/>
      <c r="X8" s="87"/>
      <c r="Y8" s="91"/>
      <c r="Z8" s="91"/>
      <c r="AA8" s="87"/>
      <c r="AB8" s="91"/>
      <c r="AC8" s="91"/>
      <c r="AD8" s="87"/>
      <c r="AE8" s="91"/>
      <c r="AF8" s="91"/>
      <c r="AG8" s="87"/>
      <c r="AH8" s="91">
        <v>52</v>
      </c>
      <c r="AI8" s="91">
        <v>48</v>
      </c>
      <c r="AJ8" s="87">
        <f>SUM(AH8:AI8)</f>
        <v>100</v>
      </c>
      <c r="AK8" s="90">
        <v>23</v>
      </c>
      <c r="AL8" s="90">
        <v>22</v>
      </c>
      <c r="AM8" s="87">
        <f>SUM(AK8:AL8)</f>
        <v>45</v>
      </c>
      <c r="AN8" s="91">
        <v>21</v>
      </c>
      <c r="AO8" s="91">
        <v>21</v>
      </c>
      <c r="AP8" s="87">
        <f>SUM(AN8:AO8)</f>
        <v>42</v>
      </c>
      <c r="AQ8" s="90">
        <v>46</v>
      </c>
      <c r="AR8" s="87">
        <f>SUM(AQ8)</f>
        <v>46</v>
      </c>
      <c r="AS8" s="87">
        <v>48</v>
      </c>
      <c r="AT8" s="87">
        <f>AP8+AM8+AJ8+AG8+AD8+AA8+X8+U8+R8+O8+L8+I8</f>
        <v>641</v>
      </c>
      <c r="AU8" s="71" t="s">
        <v>699</v>
      </c>
      <c r="AV8" s="52"/>
    </row>
    <row r="9" spans="1:48" s="76" customFormat="1" ht="122.25" customHeight="1">
      <c r="A9" s="74">
        <v>2</v>
      </c>
      <c r="B9" s="56">
        <v>190090107002</v>
      </c>
      <c r="C9" s="56">
        <v>190000100198</v>
      </c>
      <c r="D9" s="77" t="s">
        <v>304</v>
      </c>
      <c r="E9" s="77" t="s">
        <v>305</v>
      </c>
      <c r="F9" s="54"/>
      <c r="G9" s="90">
        <v>35</v>
      </c>
      <c r="H9" s="90">
        <v>37</v>
      </c>
      <c r="I9" s="87">
        <f t="shared" ref="I9:I72" si="0">SUM(G9:H9)</f>
        <v>72</v>
      </c>
      <c r="J9" s="90">
        <v>31</v>
      </c>
      <c r="K9" s="90">
        <v>34</v>
      </c>
      <c r="L9" s="87">
        <f t="shared" ref="L9:L72" si="1">SUM(J9:K9)</f>
        <v>65</v>
      </c>
      <c r="M9" s="90">
        <v>59</v>
      </c>
      <c r="N9" s="90">
        <v>53</v>
      </c>
      <c r="O9" s="87">
        <f t="shared" ref="O9:O72" si="2">SUM(M9:N9)</f>
        <v>112</v>
      </c>
      <c r="P9" s="90">
        <v>32</v>
      </c>
      <c r="Q9" s="90">
        <v>40</v>
      </c>
      <c r="R9" s="87">
        <f t="shared" ref="R9:R72" si="3">SUM(P9:Q9)</f>
        <v>72</v>
      </c>
      <c r="S9" s="91"/>
      <c r="T9" s="91">
        <v>41</v>
      </c>
      <c r="U9" s="87">
        <f t="shared" ref="U9:U72" si="4">SUM(S9:T9)</f>
        <v>41</v>
      </c>
      <c r="V9" s="91">
        <v>45</v>
      </c>
      <c r="W9" s="91">
        <v>38</v>
      </c>
      <c r="X9" s="87">
        <f t="shared" ref="X9:X69" si="5">SUM(V9:W9)</f>
        <v>83</v>
      </c>
      <c r="Y9" s="91"/>
      <c r="Z9" s="91"/>
      <c r="AA9" s="87"/>
      <c r="AB9" s="91"/>
      <c r="AC9" s="91"/>
      <c r="AD9" s="87"/>
      <c r="AE9" s="91"/>
      <c r="AF9" s="91"/>
      <c r="AG9" s="87"/>
      <c r="AH9" s="91"/>
      <c r="AI9" s="91"/>
      <c r="AJ9" s="87"/>
      <c r="AK9" s="90">
        <v>23</v>
      </c>
      <c r="AL9" s="90">
        <v>22</v>
      </c>
      <c r="AM9" s="87">
        <f t="shared" ref="AM9:AM72" si="6">SUM(AK9:AL9)</f>
        <v>45</v>
      </c>
      <c r="AN9" s="91">
        <v>20</v>
      </c>
      <c r="AO9" s="91">
        <v>21</v>
      </c>
      <c r="AP9" s="87">
        <f t="shared" ref="AP9:AP72" si="7">SUM(AN9:AO9)</f>
        <v>41</v>
      </c>
      <c r="AQ9" s="90">
        <v>46</v>
      </c>
      <c r="AR9" s="87">
        <f t="shared" ref="AR9:AR72" si="8">SUM(AQ9)</f>
        <v>46</v>
      </c>
      <c r="AS9" s="87">
        <v>47</v>
      </c>
      <c r="AT9" s="87">
        <f t="shared" ref="AT9:AT72" si="9">AP9+AM9+AJ9+AG9+AD9+AA9+X9+U9+R9+O9+L9+I9</f>
        <v>531</v>
      </c>
      <c r="AU9" s="177" t="s">
        <v>700</v>
      </c>
      <c r="AV9" s="52" t="s">
        <v>723</v>
      </c>
    </row>
    <row r="10" spans="1:48" s="76" customFormat="1" ht="122.25" customHeight="1">
      <c r="A10" s="74">
        <v>3</v>
      </c>
      <c r="B10" s="56">
        <v>190090107003</v>
      </c>
      <c r="C10" s="56">
        <v>190000100199</v>
      </c>
      <c r="D10" s="75" t="s">
        <v>306</v>
      </c>
      <c r="E10" s="75" t="s">
        <v>307</v>
      </c>
      <c r="F10" s="54"/>
      <c r="G10" s="90">
        <v>38</v>
      </c>
      <c r="H10" s="90">
        <v>30</v>
      </c>
      <c r="I10" s="87">
        <f t="shared" si="0"/>
        <v>68</v>
      </c>
      <c r="J10" s="90">
        <v>8</v>
      </c>
      <c r="K10" s="90">
        <v>33</v>
      </c>
      <c r="L10" s="87">
        <f t="shared" si="1"/>
        <v>41</v>
      </c>
      <c r="M10" s="90">
        <v>38</v>
      </c>
      <c r="N10" s="90">
        <v>47</v>
      </c>
      <c r="O10" s="87">
        <f t="shared" si="2"/>
        <v>85</v>
      </c>
      <c r="P10" s="90">
        <v>9</v>
      </c>
      <c r="Q10" s="90">
        <v>34</v>
      </c>
      <c r="R10" s="87">
        <f t="shared" si="3"/>
        <v>43</v>
      </c>
      <c r="S10" s="91">
        <v>49</v>
      </c>
      <c r="T10" s="91">
        <v>37</v>
      </c>
      <c r="U10" s="87">
        <f t="shared" si="4"/>
        <v>86</v>
      </c>
      <c r="V10" s="91">
        <v>14</v>
      </c>
      <c r="W10" s="91">
        <v>31</v>
      </c>
      <c r="X10" s="87">
        <f t="shared" si="5"/>
        <v>45</v>
      </c>
      <c r="Y10" s="91"/>
      <c r="Z10" s="91"/>
      <c r="AA10" s="87"/>
      <c r="AB10" s="91"/>
      <c r="AC10" s="91"/>
      <c r="AD10" s="87"/>
      <c r="AE10" s="91"/>
      <c r="AF10" s="91"/>
      <c r="AG10" s="87"/>
      <c r="AH10" s="91"/>
      <c r="AI10" s="91"/>
      <c r="AJ10" s="87"/>
      <c r="AK10" s="90">
        <v>16</v>
      </c>
      <c r="AL10" s="90">
        <v>20</v>
      </c>
      <c r="AM10" s="87">
        <f t="shared" si="6"/>
        <v>36</v>
      </c>
      <c r="AN10" s="91">
        <v>21</v>
      </c>
      <c r="AO10" s="91">
        <v>22</v>
      </c>
      <c r="AP10" s="87">
        <f t="shared" si="7"/>
        <v>43</v>
      </c>
      <c r="AQ10" s="90">
        <v>47</v>
      </c>
      <c r="AR10" s="87">
        <f t="shared" si="8"/>
        <v>47</v>
      </c>
      <c r="AS10" s="87">
        <v>48</v>
      </c>
      <c r="AT10" s="87">
        <f t="shared" si="9"/>
        <v>447</v>
      </c>
      <c r="AU10" s="177" t="s">
        <v>700</v>
      </c>
      <c r="AV10" s="52" t="s">
        <v>724</v>
      </c>
    </row>
    <row r="11" spans="1:48" s="76" customFormat="1" ht="122.25" customHeight="1">
      <c r="A11" s="74">
        <v>4</v>
      </c>
      <c r="B11" s="56">
        <v>190090107004</v>
      </c>
      <c r="C11" s="56">
        <v>190000100200</v>
      </c>
      <c r="D11" s="75" t="s">
        <v>308</v>
      </c>
      <c r="E11" s="75" t="s">
        <v>309</v>
      </c>
      <c r="F11" s="54"/>
      <c r="G11" s="90">
        <v>52</v>
      </c>
      <c r="H11" s="90">
        <v>36</v>
      </c>
      <c r="I11" s="87">
        <f t="shared" si="0"/>
        <v>88</v>
      </c>
      <c r="J11" s="90">
        <v>45</v>
      </c>
      <c r="K11" s="90">
        <v>39</v>
      </c>
      <c r="L11" s="87">
        <f t="shared" si="1"/>
        <v>84</v>
      </c>
      <c r="M11" s="90">
        <v>72</v>
      </c>
      <c r="N11" s="90">
        <v>53</v>
      </c>
      <c r="O11" s="87">
        <f t="shared" si="2"/>
        <v>125</v>
      </c>
      <c r="P11" s="90">
        <v>49</v>
      </c>
      <c r="Q11" s="90">
        <v>43</v>
      </c>
      <c r="R11" s="87">
        <f t="shared" si="3"/>
        <v>92</v>
      </c>
      <c r="S11" s="91">
        <v>49</v>
      </c>
      <c r="T11" s="91">
        <v>39</v>
      </c>
      <c r="U11" s="87">
        <f t="shared" si="4"/>
        <v>88</v>
      </c>
      <c r="V11" s="91">
        <v>54</v>
      </c>
      <c r="W11" s="91">
        <v>43</v>
      </c>
      <c r="X11" s="87">
        <f t="shared" si="5"/>
        <v>97</v>
      </c>
      <c r="Y11" s="91"/>
      <c r="Z11" s="91"/>
      <c r="AA11" s="87"/>
      <c r="AB11" s="91"/>
      <c r="AC11" s="91"/>
      <c r="AD11" s="87"/>
      <c r="AE11" s="91"/>
      <c r="AF11" s="91"/>
      <c r="AG11" s="87"/>
      <c r="AH11" s="91"/>
      <c r="AI11" s="91"/>
      <c r="AJ11" s="87"/>
      <c r="AK11" s="90">
        <v>16</v>
      </c>
      <c r="AL11" s="90">
        <v>21</v>
      </c>
      <c r="AM11" s="87">
        <f t="shared" si="6"/>
        <v>37</v>
      </c>
      <c r="AN11" s="91">
        <v>20</v>
      </c>
      <c r="AO11" s="91">
        <v>21</v>
      </c>
      <c r="AP11" s="87">
        <f t="shared" si="7"/>
        <v>41</v>
      </c>
      <c r="AQ11" s="90">
        <v>48</v>
      </c>
      <c r="AR11" s="87">
        <f t="shared" si="8"/>
        <v>48</v>
      </c>
      <c r="AS11" s="87">
        <v>47</v>
      </c>
      <c r="AT11" s="87">
        <f t="shared" si="9"/>
        <v>652</v>
      </c>
      <c r="AU11" s="71" t="s">
        <v>699</v>
      </c>
      <c r="AV11" s="52"/>
    </row>
    <row r="12" spans="1:48" s="76" customFormat="1" ht="122.25" customHeight="1">
      <c r="A12" s="74">
        <v>5</v>
      </c>
      <c r="B12" s="56">
        <v>190090107005</v>
      </c>
      <c r="C12" s="56">
        <v>190000100201</v>
      </c>
      <c r="D12" s="123" t="s">
        <v>310</v>
      </c>
      <c r="E12" s="123" t="s">
        <v>311</v>
      </c>
      <c r="F12" s="57"/>
      <c r="G12" s="125">
        <v>30</v>
      </c>
      <c r="H12" s="125">
        <v>35</v>
      </c>
      <c r="I12" s="87">
        <f t="shared" si="0"/>
        <v>65</v>
      </c>
      <c r="J12" s="125">
        <v>27</v>
      </c>
      <c r="K12" s="125">
        <v>45</v>
      </c>
      <c r="L12" s="87">
        <f t="shared" si="1"/>
        <v>72</v>
      </c>
      <c r="M12" s="90">
        <v>49</v>
      </c>
      <c r="N12" s="90">
        <v>47</v>
      </c>
      <c r="O12" s="87">
        <f t="shared" si="2"/>
        <v>96</v>
      </c>
      <c r="P12" s="125">
        <v>22</v>
      </c>
      <c r="Q12" s="125">
        <v>36</v>
      </c>
      <c r="R12" s="87">
        <f t="shared" si="3"/>
        <v>58</v>
      </c>
      <c r="S12" s="87">
        <v>34</v>
      </c>
      <c r="T12" s="87">
        <v>39</v>
      </c>
      <c r="U12" s="87">
        <f t="shared" si="4"/>
        <v>73</v>
      </c>
      <c r="V12" s="87">
        <v>61</v>
      </c>
      <c r="W12" s="87">
        <v>40</v>
      </c>
      <c r="X12" s="87">
        <f t="shared" si="5"/>
        <v>101</v>
      </c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90">
        <v>21</v>
      </c>
      <c r="AL12" s="90">
        <v>21</v>
      </c>
      <c r="AM12" s="87">
        <f t="shared" si="6"/>
        <v>42</v>
      </c>
      <c r="AN12" s="91">
        <v>20</v>
      </c>
      <c r="AO12" s="91">
        <v>20</v>
      </c>
      <c r="AP12" s="87">
        <f t="shared" si="7"/>
        <v>40</v>
      </c>
      <c r="AQ12" s="90">
        <v>42</v>
      </c>
      <c r="AR12" s="87">
        <f t="shared" si="8"/>
        <v>42</v>
      </c>
      <c r="AS12" s="87">
        <v>48</v>
      </c>
      <c r="AT12" s="87">
        <f t="shared" si="9"/>
        <v>547</v>
      </c>
      <c r="AU12" s="71" t="s">
        <v>699</v>
      </c>
      <c r="AV12" s="52" t="s">
        <v>702</v>
      </c>
    </row>
    <row r="13" spans="1:48" s="76" customFormat="1" ht="122.25" customHeight="1">
      <c r="A13" s="74">
        <v>6</v>
      </c>
      <c r="B13" s="56">
        <v>190090107007</v>
      </c>
      <c r="C13" s="56">
        <v>190000100203</v>
      </c>
      <c r="D13" s="77" t="s">
        <v>312</v>
      </c>
      <c r="E13" s="77" t="s">
        <v>313</v>
      </c>
      <c r="F13" s="54"/>
      <c r="G13" s="90">
        <v>50</v>
      </c>
      <c r="H13" s="90">
        <v>40</v>
      </c>
      <c r="I13" s="87">
        <f t="shared" si="0"/>
        <v>90</v>
      </c>
      <c r="J13" s="90">
        <v>38</v>
      </c>
      <c r="K13" s="90">
        <v>40</v>
      </c>
      <c r="L13" s="87">
        <f t="shared" si="1"/>
        <v>78</v>
      </c>
      <c r="M13" s="90">
        <v>47</v>
      </c>
      <c r="N13" s="90">
        <v>47</v>
      </c>
      <c r="O13" s="87">
        <f t="shared" si="2"/>
        <v>94</v>
      </c>
      <c r="P13" s="90">
        <v>23</v>
      </c>
      <c r="Q13" s="90">
        <v>40</v>
      </c>
      <c r="R13" s="87">
        <f t="shared" si="3"/>
        <v>63</v>
      </c>
      <c r="S13" s="91">
        <v>30</v>
      </c>
      <c r="T13" s="91">
        <v>39</v>
      </c>
      <c r="U13" s="87">
        <f t="shared" si="4"/>
        <v>69</v>
      </c>
      <c r="V13" s="91">
        <v>43</v>
      </c>
      <c r="W13" s="91">
        <v>36</v>
      </c>
      <c r="X13" s="87">
        <f t="shared" si="5"/>
        <v>79</v>
      </c>
      <c r="Y13" s="91"/>
      <c r="Z13" s="91"/>
      <c r="AA13" s="87"/>
      <c r="AB13" s="91"/>
      <c r="AC13" s="91"/>
      <c r="AD13" s="87"/>
      <c r="AE13" s="91"/>
      <c r="AF13" s="91"/>
      <c r="AG13" s="87"/>
      <c r="AH13" s="91"/>
      <c r="AI13" s="91"/>
      <c r="AJ13" s="87"/>
      <c r="AK13" s="90">
        <v>23</v>
      </c>
      <c r="AL13" s="90">
        <v>23</v>
      </c>
      <c r="AM13" s="87">
        <f t="shared" si="6"/>
        <v>46</v>
      </c>
      <c r="AN13" s="91">
        <v>20</v>
      </c>
      <c r="AO13" s="91">
        <v>21</v>
      </c>
      <c r="AP13" s="87">
        <f t="shared" si="7"/>
        <v>41</v>
      </c>
      <c r="AQ13" s="90">
        <v>47</v>
      </c>
      <c r="AR13" s="87">
        <f t="shared" si="8"/>
        <v>47</v>
      </c>
      <c r="AS13" s="87">
        <v>49</v>
      </c>
      <c r="AT13" s="87">
        <f t="shared" si="9"/>
        <v>560</v>
      </c>
      <c r="AU13" s="71" t="s">
        <v>699</v>
      </c>
      <c r="AV13" s="52" t="s">
        <v>701</v>
      </c>
    </row>
    <row r="14" spans="1:48" s="76" customFormat="1" ht="122.25" customHeight="1">
      <c r="A14" s="74">
        <v>7</v>
      </c>
      <c r="B14" s="56">
        <v>190090107008</v>
      </c>
      <c r="C14" s="56">
        <v>190000100204</v>
      </c>
      <c r="D14" s="77" t="s">
        <v>314</v>
      </c>
      <c r="E14" s="77" t="s">
        <v>315</v>
      </c>
      <c r="F14" s="54"/>
      <c r="G14" s="90">
        <v>31</v>
      </c>
      <c r="H14" s="90">
        <v>31</v>
      </c>
      <c r="I14" s="87">
        <f t="shared" si="0"/>
        <v>62</v>
      </c>
      <c r="J14" s="90">
        <v>35</v>
      </c>
      <c r="K14" s="90">
        <v>38</v>
      </c>
      <c r="L14" s="87">
        <f t="shared" si="1"/>
        <v>73</v>
      </c>
      <c r="M14" s="90">
        <v>33</v>
      </c>
      <c r="N14" s="90">
        <v>54</v>
      </c>
      <c r="O14" s="87">
        <f t="shared" si="2"/>
        <v>87</v>
      </c>
      <c r="P14" s="90">
        <v>36</v>
      </c>
      <c r="Q14" s="90">
        <v>37</v>
      </c>
      <c r="R14" s="87">
        <f t="shared" si="3"/>
        <v>73</v>
      </c>
      <c r="S14" s="91">
        <v>40</v>
      </c>
      <c r="T14" s="91">
        <v>39</v>
      </c>
      <c r="U14" s="87">
        <f t="shared" si="4"/>
        <v>79</v>
      </c>
      <c r="V14" s="91"/>
      <c r="W14" s="91"/>
      <c r="X14" s="87"/>
      <c r="Y14" s="91"/>
      <c r="Z14" s="91"/>
      <c r="AA14" s="87"/>
      <c r="AB14" s="91">
        <v>47</v>
      </c>
      <c r="AC14" s="91">
        <v>53</v>
      </c>
      <c r="AD14" s="87">
        <f>SUM(AB14:AC14)</f>
        <v>100</v>
      </c>
      <c r="AE14" s="91"/>
      <c r="AF14" s="91"/>
      <c r="AG14" s="87"/>
      <c r="AH14" s="91"/>
      <c r="AI14" s="91"/>
      <c r="AJ14" s="87"/>
      <c r="AK14" s="90">
        <v>22</v>
      </c>
      <c r="AL14" s="90">
        <v>22</v>
      </c>
      <c r="AM14" s="87">
        <f t="shared" si="6"/>
        <v>44</v>
      </c>
      <c r="AN14" s="91">
        <v>19</v>
      </c>
      <c r="AO14" s="91">
        <v>20</v>
      </c>
      <c r="AP14" s="87">
        <f t="shared" si="7"/>
        <v>39</v>
      </c>
      <c r="AQ14" s="90">
        <v>48</v>
      </c>
      <c r="AR14" s="87">
        <f t="shared" si="8"/>
        <v>48</v>
      </c>
      <c r="AS14" s="87">
        <v>48</v>
      </c>
      <c r="AT14" s="87">
        <f t="shared" si="9"/>
        <v>557</v>
      </c>
      <c r="AU14" s="71" t="s">
        <v>699</v>
      </c>
      <c r="AV14" s="52"/>
    </row>
    <row r="15" spans="1:48" s="76" customFormat="1" ht="122.25" customHeight="1">
      <c r="A15" s="74">
        <v>8</v>
      </c>
      <c r="B15" s="56">
        <v>190090107009</v>
      </c>
      <c r="C15" s="56">
        <v>190000100205</v>
      </c>
      <c r="D15" s="77" t="s">
        <v>316</v>
      </c>
      <c r="E15" s="77" t="s">
        <v>317</v>
      </c>
      <c r="F15" s="54"/>
      <c r="G15" s="90">
        <v>85</v>
      </c>
      <c r="H15" s="90">
        <v>57</v>
      </c>
      <c r="I15" s="87">
        <f t="shared" si="0"/>
        <v>142</v>
      </c>
      <c r="J15" s="90">
        <v>69</v>
      </c>
      <c r="K15" s="90">
        <v>51</v>
      </c>
      <c r="L15" s="87">
        <f t="shared" si="1"/>
        <v>120</v>
      </c>
      <c r="M15" s="90">
        <v>79</v>
      </c>
      <c r="N15" s="90">
        <v>60</v>
      </c>
      <c r="O15" s="87">
        <f t="shared" si="2"/>
        <v>139</v>
      </c>
      <c r="P15" s="90">
        <v>49</v>
      </c>
      <c r="Q15" s="90">
        <v>56</v>
      </c>
      <c r="R15" s="87">
        <f t="shared" si="3"/>
        <v>105</v>
      </c>
      <c r="S15" s="91">
        <v>76</v>
      </c>
      <c r="T15" s="91">
        <v>52</v>
      </c>
      <c r="U15" s="87">
        <f t="shared" si="4"/>
        <v>128</v>
      </c>
      <c r="V15" s="91">
        <v>76</v>
      </c>
      <c r="W15" s="91">
        <v>56</v>
      </c>
      <c r="X15" s="87">
        <f t="shared" si="5"/>
        <v>132</v>
      </c>
      <c r="Y15" s="91"/>
      <c r="Z15" s="91"/>
      <c r="AA15" s="87"/>
      <c r="AB15" s="91"/>
      <c r="AC15" s="91"/>
      <c r="AD15" s="87"/>
      <c r="AE15" s="91"/>
      <c r="AF15" s="91"/>
      <c r="AG15" s="87"/>
      <c r="AH15" s="91"/>
      <c r="AI15" s="91"/>
      <c r="AJ15" s="87"/>
      <c r="AK15" s="90">
        <v>25</v>
      </c>
      <c r="AL15" s="90">
        <v>25</v>
      </c>
      <c r="AM15" s="87">
        <f t="shared" si="6"/>
        <v>50</v>
      </c>
      <c r="AN15" s="91">
        <v>23</v>
      </c>
      <c r="AO15" s="91">
        <v>23</v>
      </c>
      <c r="AP15" s="87">
        <f t="shared" si="7"/>
        <v>46</v>
      </c>
      <c r="AQ15" s="90">
        <v>48</v>
      </c>
      <c r="AR15" s="87">
        <f t="shared" si="8"/>
        <v>48</v>
      </c>
      <c r="AS15" s="87">
        <v>49</v>
      </c>
      <c r="AT15" s="87">
        <f t="shared" si="9"/>
        <v>862</v>
      </c>
      <c r="AU15" s="71" t="s">
        <v>699</v>
      </c>
      <c r="AV15" s="52"/>
    </row>
    <row r="16" spans="1:48" s="76" customFormat="1" ht="122.25" customHeight="1">
      <c r="A16" s="74">
        <v>9</v>
      </c>
      <c r="B16" s="56">
        <v>190090107010</v>
      </c>
      <c r="C16" s="56">
        <v>190000100206</v>
      </c>
      <c r="D16" s="77" t="s">
        <v>318</v>
      </c>
      <c r="E16" s="77" t="s">
        <v>319</v>
      </c>
      <c r="F16" s="54"/>
      <c r="G16" s="90">
        <v>43</v>
      </c>
      <c r="H16" s="90">
        <v>44</v>
      </c>
      <c r="I16" s="87">
        <f t="shared" si="0"/>
        <v>87</v>
      </c>
      <c r="J16" s="90">
        <v>41</v>
      </c>
      <c r="K16" s="90">
        <v>43</v>
      </c>
      <c r="L16" s="87">
        <f t="shared" si="1"/>
        <v>84</v>
      </c>
      <c r="M16" s="90">
        <v>57</v>
      </c>
      <c r="N16" s="90">
        <v>40</v>
      </c>
      <c r="O16" s="87">
        <f t="shared" si="2"/>
        <v>97</v>
      </c>
      <c r="P16" s="90">
        <v>37</v>
      </c>
      <c r="Q16" s="90">
        <v>34</v>
      </c>
      <c r="R16" s="87">
        <f t="shared" si="3"/>
        <v>71</v>
      </c>
      <c r="S16" s="91">
        <v>42</v>
      </c>
      <c r="T16" s="91">
        <v>41</v>
      </c>
      <c r="U16" s="87">
        <f t="shared" si="4"/>
        <v>83</v>
      </c>
      <c r="V16" s="91">
        <v>60</v>
      </c>
      <c r="W16" s="91">
        <v>37</v>
      </c>
      <c r="X16" s="87">
        <f t="shared" si="5"/>
        <v>97</v>
      </c>
      <c r="Y16" s="91"/>
      <c r="Z16" s="91"/>
      <c r="AA16" s="87"/>
      <c r="AB16" s="91"/>
      <c r="AC16" s="91"/>
      <c r="AD16" s="87"/>
      <c r="AE16" s="91"/>
      <c r="AF16" s="91"/>
      <c r="AG16" s="87"/>
      <c r="AH16" s="91"/>
      <c r="AI16" s="91"/>
      <c r="AJ16" s="87"/>
      <c r="AK16" s="90">
        <v>21</v>
      </c>
      <c r="AL16" s="90">
        <v>21</v>
      </c>
      <c r="AM16" s="87">
        <f t="shared" si="6"/>
        <v>42</v>
      </c>
      <c r="AN16" s="91">
        <v>19</v>
      </c>
      <c r="AO16" s="91">
        <v>20</v>
      </c>
      <c r="AP16" s="87">
        <f t="shared" si="7"/>
        <v>39</v>
      </c>
      <c r="AQ16" s="90">
        <v>42</v>
      </c>
      <c r="AR16" s="87">
        <f t="shared" si="8"/>
        <v>42</v>
      </c>
      <c r="AS16" s="87">
        <v>48</v>
      </c>
      <c r="AT16" s="87">
        <f t="shared" si="9"/>
        <v>600</v>
      </c>
      <c r="AU16" s="71" t="s">
        <v>699</v>
      </c>
      <c r="AV16" s="52"/>
    </row>
    <row r="17" spans="1:48" s="76" customFormat="1" ht="122.25" customHeight="1">
      <c r="A17" s="74">
        <v>10</v>
      </c>
      <c r="B17" s="56">
        <v>190090107011</v>
      </c>
      <c r="C17" s="56">
        <v>190000100207</v>
      </c>
      <c r="D17" s="77" t="s">
        <v>320</v>
      </c>
      <c r="E17" s="77" t="s">
        <v>321</v>
      </c>
      <c r="F17" s="54"/>
      <c r="G17" s="90">
        <v>18</v>
      </c>
      <c r="H17" s="90">
        <v>30</v>
      </c>
      <c r="I17" s="87">
        <f t="shared" si="0"/>
        <v>48</v>
      </c>
      <c r="J17" s="90">
        <v>9</v>
      </c>
      <c r="K17" s="90">
        <v>30</v>
      </c>
      <c r="L17" s="87">
        <f t="shared" si="1"/>
        <v>39</v>
      </c>
      <c r="M17" s="90">
        <v>12</v>
      </c>
      <c r="N17" s="90">
        <v>51</v>
      </c>
      <c r="O17" s="87">
        <f t="shared" si="2"/>
        <v>63</v>
      </c>
      <c r="P17" s="90">
        <v>0</v>
      </c>
      <c r="Q17" s="90">
        <v>25</v>
      </c>
      <c r="R17" s="87">
        <f t="shared" si="3"/>
        <v>25</v>
      </c>
      <c r="S17" s="91">
        <v>9</v>
      </c>
      <c r="T17" s="91">
        <v>34</v>
      </c>
      <c r="U17" s="87">
        <f t="shared" si="4"/>
        <v>43</v>
      </c>
      <c r="V17" s="91">
        <v>12</v>
      </c>
      <c r="W17" s="91">
        <v>19</v>
      </c>
      <c r="X17" s="87">
        <f t="shared" si="5"/>
        <v>31</v>
      </c>
      <c r="Y17" s="91"/>
      <c r="Z17" s="91"/>
      <c r="AA17" s="87"/>
      <c r="AB17" s="91"/>
      <c r="AC17" s="91"/>
      <c r="AD17" s="87"/>
      <c r="AE17" s="91"/>
      <c r="AF17" s="91"/>
      <c r="AG17" s="87"/>
      <c r="AH17" s="91"/>
      <c r="AI17" s="91"/>
      <c r="AJ17" s="87"/>
      <c r="AK17" s="90">
        <v>23</v>
      </c>
      <c r="AL17" s="90">
        <v>23</v>
      </c>
      <c r="AM17" s="87">
        <f t="shared" si="6"/>
        <v>46</v>
      </c>
      <c r="AN17" s="91">
        <v>19</v>
      </c>
      <c r="AO17" s="91">
        <v>20</v>
      </c>
      <c r="AP17" s="87">
        <f t="shared" si="7"/>
        <v>39</v>
      </c>
      <c r="AQ17" s="90">
        <v>48</v>
      </c>
      <c r="AR17" s="87">
        <f t="shared" si="8"/>
        <v>48</v>
      </c>
      <c r="AS17" s="87">
        <v>47</v>
      </c>
      <c r="AT17" s="87">
        <f t="shared" si="9"/>
        <v>334</v>
      </c>
      <c r="AU17" s="178" t="s">
        <v>721</v>
      </c>
      <c r="AV17" s="52"/>
    </row>
    <row r="18" spans="1:48" s="76" customFormat="1" ht="122.25" customHeight="1">
      <c r="A18" s="74">
        <v>11</v>
      </c>
      <c r="B18" s="56">
        <v>190090107012</v>
      </c>
      <c r="C18" s="56">
        <v>190000100208</v>
      </c>
      <c r="D18" s="77" t="s">
        <v>322</v>
      </c>
      <c r="E18" s="77" t="s">
        <v>323</v>
      </c>
      <c r="F18" s="54"/>
      <c r="G18" s="90">
        <v>30</v>
      </c>
      <c r="H18" s="90">
        <v>32</v>
      </c>
      <c r="I18" s="87">
        <f t="shared" si="0"/>
        <v>62</v>
      </c>
      <c r="J18" s="90">
        <v>34</v>
      </c>
      <c r="K18" s="90">
        <v>34</v>
      </c>
      <c r="L18" s="87">
        <f t="shared" si="1"/>
        <v>68</v>
      </c>
      <c r="M18" s="90">
        <v>42</v>
      </c>
      <c r="N18" s="90">
        <v>40</v>
      </c>
      <c r="O18" s="87">
        <f t="shared" si="2"/>
        <v>82</v>
      </c>
      <c r="P18" s="90">
        <v>32</v>
      </c>
      <c r="Q18" s="90">
        <v>37</v>
      </c>
      <c r="R18" s="87">
        <f t="shared" si="3"/>
        <v>69</v>
      </c>
      <c r="S18" s="91">
        <v>43</v>
      </c>
      <c r="T18" s="91">
        <v>30</v>
      </c>
      <c r="U18" s="87">
        <f t="shared" si="4"/>
        <v>73</v>
      </c>
      <c r="V18" s="91">
        <v>32</v>
      </c>
      <c r="W18" s="91">
        <v>30</v>
      </c>
      <c r="X18" s="87">
        <f t="shared" si="5"/>
        <v>62</v>
      </c>
      <c r="Y18" s="91"/>
      <c r="Z18" s="91"/>
      <c r="AA18" s="87"/>
      <c r="AB18" s="91"/>
      <c r="AC18" s="91"/>
      <c r="AD18" s="87"/>
      <c r="AE18" s="91"/>
      <c r="AF18" s="91"/>
      <c r="AG18" s="87"/>
      <c r="AH18" s="91"/>
      <c r="AI18" s="91"/>
      <c r="AJ18" s="87"/>
      <c r="AK18" s="90">
        <v>16</v>
      </c>
      <c r="AL18" s="90">
        <v>14</v>
      </c>
      <c r="AM18" s="87">
        <f t="shared" si="6"/>
        <v>30</v>
      </c>
      <c r="AN18" s="91">
        <v>20</v>
      </c>
      <c r="AO18" s="91">
        <v>21</v>
      </c>
      <c r="AP18" s="87">
        <f t="shared" si="7"/>
        <v>41</v>
      </c>
      <c r="AQ18" s="90">
        <v>40</v>
      </c>
      <c r="AR18" s="87">
        <f t="shared" si="8"/>
        <v>40</v>
      </c>
      <c r="AS18" s="87">
        <v>48</v>
      </c>
      <c r="AT18" s="87">
        <f t="shared" si="9"/>
        <v>487</v>
      </c>
      <c r="AU18" s="71" t="s">
        <v>699</v>
      </c>
      <c r="AV18" s="52"/>
    </row>
    <row r="19" spans="1:48" s="76" customFormat="1" ht="122.25" customHeight="1">
      <c r="A19" s="74">
        <v>12</v>
      </c>
      <c r="B19" s="56">
        <v>190090107013</v>
      </c>
      <c r="C19" s="56">
        <v>190000100209</v>
      </c>
      <c r="D19" s="77" t="s">
        <v>324</v>
      </c>
      <c r="E19" s="77" t="s">
        <v>325</v>
      </c>
      <c r="F19" s="54"/>
      <c r="G19" s="90">
        <v>54</v>
      </c>
      <c r="H19" s="90">
        <v>51</v>
      </c>
      <c r="I19" s="87">
        <f t="shared" si="0"/>
        <v>105</v>
      </c>
      <c r="J19" s="90">
        <v>45</v>
      </c>
      <c r="K19" s="90">
        <v>49</v>
      </c>
      <c r="L19" s="87">
        <f t="shared" si="1"/>
        <v>94</v>
      </c>
      <c r="M19" s="90">
        <v>60</v>
      </c>
      <c r="N19" s="90">
        <v>51</v>
      </c>
      <c r="O19" s="87">
        <f t="shared" si="2"/>
        <v>111</v>
      </c>
      <c r="P19" s="90">
        <v>56</v>
      </c>
      <c r="Q19" s="90">
        <v>45</v>
      </c>
      <c r="R19" s="87">
        <f t="shared" si="3"/>
        <v>101</v>
      </c>
      <c r="S19" s="91">
        <v>55</v>
      </c>
      <c r="T19" s="91">
        <v>51</v>
      </c>
      <c r="U19" s="87">
        <f t="shared" si="4"/>
        <v>106</v>
      </c>
      <c r="V19" s="91"/>
      <c r="W19" s="91"/>
      <c r="X19" s="87"/>
      <c r="Y19" s="91"/>
      <c r="Z19" s="91"/>
      <c r="AA19" s="87"/>
      <c r="AB19" s="91"/>
      <c r="AC19" s="91"/>
      <c r="AD19" s="87"/>
      <c r="AE19" s="91"/>
      <c r="AF19" s="91"/>
      <c r="AG19" s="87"/>
      <c r="AH19" s="91">
        <v>54</v>
      </c>
      <c r="AI19" s="91">
        <v>47</v>
      </c>
      <c r="AJ19" s="87">
        <f>SUM(AH19:AI19)</f>
        <v>101</v>
      </c>
      <c r="AK19" s="90">
        <v>20</v>
      </c>
      <c r="AL19" s="90">
        <v>20</v>
      </c>
      <c r="AM19" s="87">
        <f t="shared" si="6"/>
        <v>40</v>
      </c>
      <c r="AN19" s="91">
        <v>20</v>
      </c>
      <c r="AO19" s="91">
        <v>20</v>
      </c>
      <c r="AP19" s="87">
        <f t="shared" si="7"/>
        <v>40</v>
      </c>
      <c r="AQ19" s="90">
        <v>46</v>
      </c>
      <c r="AR19" s="87">
        <f t="shared" si="8"/>
        <v>46</v>
      </c>
      <c r="AS19" s="87">
        <v>47</v>
      </c>
      <c r="AT19" s="87">
        <f t="shared" si="9"/>
        <v>698</v>
      </c>
      <c r="AU19" s="71" t="s">
        <v>699</v>
      </c>
      <c r="AV19" s="52"/>
    </row>
    <row r="20" spans="1:48" s="76" customFormat="1" ht="122.25" customHeight="1">
      <c r="A20" s="74">
        <v>13</v>
      </c>
      <c r="B20" s="60">
        <v>190090107014</v>
      </c>
      <c r="C20" s="60">
        <v>190000100210</v>
      </c>
      <c r="D20" s="75" t="s">
        <v>326</v>
      </c>
      <c r="E20" s="75" t="s">
        <v>327</v>
      </c>
      <c r="F20" s="54"/>
      <c r="G20" s="90">
        <v>47</v>
      </c>
      <c r="H20" s="90">
        <v>43</v>
      </c>
      <c r="I20" s="87">
        <f t="shared" si="0"/>
        <v>90</v>
      </c>
      <c r="J20" s="90">
        <v>55</v>
      </c>
      <c r="K20" s="90">
        <v>40</v>
      </c>
      <c r="L20" s="87">
        <f t="shared" si="1"/>
        <v>95</v>
      </c>
      <c r="M20" s="90">
        <v>59</v>
      </c>
      <c r="N20" s="90">
        <v>53</v>
      </c>
      <c r="O20" s="87">
        <f t="shared" si="2"/>
        <v>112</v>
      </c>
      <c r="P20" s="90">
        <v>43</v>
      </c>
      <c r="Q20" s="90">
        <v>41</v>
      </c>
      <c r="R20" s="87">
        <f t="shared" si="3"/>
        <v>84</v>
      </c>
      <c r="S20" s="91">
        <v>52</v>
      </c>
      <c r="T20" s="91">
        <v>43</v>
      </c>
      <c r="U20" s="87">
        <f t="shared" si="4"/>
        <v>95</v>
      </c>
      <c r="V20" s="91">
        <v>60</v>
      </c>
      <c r="W20" s="91">
        <v>40</v>
      </c>
      <c r="X20" s="87">
        <f t="shared" si="5"/>
        <v>100</v>
      </c>
      <c r="Y20" s="91"/>
      <c r="Z20" s="91"/>
      <c r="AA20" s="87"/>
      <c r="AB20" s="91"/>
      <c r="AC20" s="91"/>
      <c r="AD20" s="87"/>
      <c r="AE20" s="91"/>
      <c r="AF20" s="91"/>
      <c r="AG20" s="87"/>
      <c r="AH20" s="91"/>
      <c r="AI20" s="91"/>
      <c r="AJ20" s="87"/>
      <c r="AK20" s="90">
        <v>18</v>
      </c>
      <c r="AL20" s="90">
        <v>16</v>
      </c>
      <c r="AM20" s="87">
        <f t="shared" si="6"/>
        <v>34</v>
      </c>
      <c r="AN20" s="91">
        <v>19</v>
      </c>
      <c r="AO20" s="91">
        <v>20</v>
      </c>
      <c r="AP20" s="87">
        <f t="shared" si="7"/>
        <v>39</v>
      </c>
      <c r="AQ20" s="90">
        <v>46</v>
      </c>
      <c r="AR20" s="87">
        <f t="shared" si="8"/>
        <v>46</v>
      </c>
      <c r="AS20" s="87">
        <v>49</v>
      </c>
      <c r="AT20" s="87">
        <f t="shared" si="9"/>
        <v>649</v>
      </c>
      <c r="AU20" s="71" t="s">
        <v>699</v>
      </c>
      <c r="AV20" s="79"/>
    </row>
    <row r="21" spans="1:48" s="76" customFormat="1" ht="122.25" customHeight="1">
      <c r="A21" s="74">
        <v>14</v>
      </c>
      <c r="B21" s="56">
        <v>190090107015</v>
      </c>
      <c r="C21" s="56">
        <v>190000100211</v>
      </c>
      <c r="D21" s="77" t="s">
        <v>328</v>
      </c>
      <c r="E21" s="77" t="s">
        <v>637</v>
      </c>
      <c r="F21" s="54"/>
      <c r="G21" s="90">
        <v>59</v>
      </c>
      <c r="H21" s="90">
        <v>48</v>
      </c>
      <c r="I21" s="87">
        <f t="shared" si="0"/>
        <v>107</v>
      </c>
      <c r="J21" s="90">
        <v>41</v>
      </c>
      <c r="K21" s="90">
        <v>42</v>
      </c>
      <c r="L21" s="87">
        <f t="shared" si="1"/>
        <v>83</v>
      </c>
      <c r="M21" s="90">
        <v>55</v>
      </c>
      <c r="N21" s="90">
        <v>58</v>
      </c>
      <c r="O21" s="87">
        <f t="shared" si="2"/>
        <v>113</v>
      </c>
      <c r="P21" s="90">
        <v>40</v>
      </c>
      <c r="Q21" s="90">
        <v>36</v>
      </c>
      <c r="R21" s="87">
        <f t="shared" si="3"/>
        <v>76</v>
      </c>
      <c r="S21" s="91">
        <v>62</v>
      </c>
      <c r="T21" s="91">
        <v>46</v>
      </c>
      <c r="U21" s="87">
        <f t="shared" si="4"/>
        <v>108</v>
      </c>
      <c r="V21" s="91">
        <v>58</v>
      </c>
      <c r="W21" s="91">
        <v>36</v>
      </c>
      <c r="X21" s="87">
        <f t="shared" si="5"/>
        <v>94</v>
      </c>
      <c r="Y21" s="91"/>
      <c r="Z21" s="91"/>
      <c r="AA21" s="87"/>
      <c r="AB21" s="91"/>
      <c r="AC21" s="91"/>
      <c r="AD21" s="87"/>
      <c r="AE21" s="91"/>
      <c r="AF21" s="91"/>
      <c r="AG21" s="87"/>
      <c r="AH21" s="91"/>
      <c r="AI21" s="91"/>
      <c r="AJ21" s="87"/>
      <c r="AK21" s="90">
        <v>19</v>
      </c>
      <c r="AL21" s="90">
        <v>20</v>
      </c>
      <c r="AM21" s="87">
        <f t="shared" si="6"/>
        <v>39</v>
      </c>
      <c r="AN21" s="91">
        <v>23</v>
      </c>
      <c r="AO21" s="91">
        <v>23</v>
      </c>
      <c r="AP21" s="87">
        <f t="shared" si="7"/>
        <v>46</v>
      </c>
      <c r="AQ21" s="90">
        <v>42</v>
      </c>
      <c r="AR21" s="87">
        <f t="shared" si="8"/>
        <v>42</v>
      </c>
      <c r="AS21" s="87">
        <v>48</v>
      </c>
      <c r="AT21" s="87">
        <f t="shared" si="9"/>
        <v>666</v>
      </c>
      <c r="AU21" s="71" t="s">
        <v>699</v>
      </c>
      <c r="AV21" s="52"/>
    </row>
    <row r="22" spans="1:48" s="76" customFormat="1" ht="122.25" customHeight="1">
      <c r="A22" s="74">
        <v>15</v>
      </c>
      <c r="B22" s="56">
        <v>190090107016</v>
      </c>
      <c r="C22" s="56">
        <v>190000100212</v>
      </c>
      <c r="D22" s="75" t="s">
        <v>329</v>
      </c>
      <c r="E22" s="75" t="s">
        <v>330</v>
      </c>
      <c r="F22" s="54"/>
      <c r="G22" s="90">
        <v>46</v>
      </c>
      <c r="H22" s="90">
        <v>37</v>
      </c>
      <c r="I22" s="87">
        <f t="shared" si="0"/>
        <v>83</v>
      </c>
      <c r="J22" s="90">
        <v>41</v>
      </c>
      <c r="K22" s="90">
        <v>36</v>
      </c>
      <c r="L22" s="87">
        <f t="shared" si="1"/>
        <v>77</v>
      </c>
      <c r="M22" s="90">
        <v>52</v>
      </c>
      <c r="N22" s="90">
        <v>47</v>
      </c>
      <c r="O22" s="87">
        <f t="shared" si="2"/>
        <v>99</v>
      </c>
      <c r="P22" s="90">
        <v>33</v>
      </c>
      <c r="Q22" s="90">
        <v>38</v>
      </c>
      <c r="R22" s="87">
        <f t="shared" si="3"/>
        <v>71</v>
      </c>
      <c r="S22" s="91">
        <v>44</v>
      </c>
      <c r="T22" s="91">
        <v>30</v>
      </c>
      <c r="U22" s="87">
        <f t="shared" si="4"/>
        <v>74</v>
      </c>
      <c r="V22" s="91">
        <v>59</v>
      </c>
      <c r="W22" s="91">
        <v>36</v>
      </c>
      <c r="X22" s="87">
        <f t="shared" si="5"/>
        <v>95</v>
      </c>
      <c r="Y22" s="91"/>
      <c r="Z22" s="91"/>
      <c r="AA22" s="87"/>
      <c r="AB22" s="91"/>
      <c r="AC22" s="91"/>
      <c r="AD22" s="87"/>
      <c r="AE22" s="91"/>
      <c r="AF22" s="91"/>
      <c r="AG22" s="87"/>
      <c r="AH22" s="91"/>
      <c r="AI22" s="91"/>
      <c r="AJ22" s="87"/>
      <c r="AK22" s="90">
        <v>22</v>
      </c>
      <c r="AL22" s="90">
        <v>22</v>
      </c>
      <c r="AM22" s="87">
        <f t="shared" si="6"/>
        <v>44</v>
      </c>
      <c r="AN22" s="91">
        <v>20</v>
      </c>
      <c r="AO22" s="91">
        <v>21</v>
      </c>
      <c r="AP22" s="87">
        <f t="shared" si="7"/>
        <v>41</v>
      </c>
      <c r="AQ22" s="90">
        <v>47</v>
      </c>
      <c r="AR22" s="87">
        <f t="shared" si="8"/>
        <v>47</v>
      </c>
      <c r="AS22" s="87">
        <v>49</v>
      </c>
      <c r="AT22" s="87">
        <f t="shared" si="9"/>
        <v>584</v>
      </c>
      <c r="AU22" s="71" t="s">
        <v>699</v>
      </c>
      <c r="AV22" s="52"/>
    </row>
    <row r="23" spans="1:48" s="76" customFormat="1" ht="122.25" customHeight="1">
      <c r="A23" s="74">
        <v>16</v>
      </c>
      <c r="B23" s="56">
        <v>190090107017</v>
      </c>
      <c r="C23" s="56">
        <v>190000100213</v>
      </c>
      <c r="D23" s="77" t="s">
        <v>331</v>
      </c>
      <c r="E23" s="77" t="s">
        <v>332</v>
      </c>
      <c r="F23" s="54"/>
      <c r="G23" s="90">
        <v>41</v>
      </c>
      <c r="H23" s="90">
        <v>32</v>
      </c>
      <c r="I23" s="87">
        <f t="shared" si="0"/>
        <v>73</v>
      </c>
      <c r="J23" s="90">
        <v>44</v>
      </c>
      <c r="K23" s="90">
        <v>42</v>
      </c>
      <c r="L23" s="87">
        <f t="shared" si="1"/>
        <v>86</v>
      </c>
      <c r="M23" s="90">
        <v>62</v>
      </c>
      <c r="N23" s="90">
        <v>47</v>
      </c>
      <c r="O23" s="87">
        <f t="shared" si="2"/>
        <v>109</v>
      </c>
      <c r="P23" s="90">
        <v>39</v>
      </c>
      <c r="Q23" s="90">
        <v>39</v>
      </c>
      <c r="R23" s="87">
        <f t="shared" si="3"/>
        <v>78</v>
      </c>
      <c r="S23" s="91">
        <v>35</v>
      </c>
      <c r="T23" s="91">
        <v>36</v>
      </c>
      <c r="U23" s="87">
        <f t="shared" si="4"/>
        <v>71</v>
      </c>
      <c r="V23" s="91">
        <v>33</v>
      </c>
      <c r="W23" s="91">
        <v>35</v>
      </c>
      <c r="X23" s="87">
        <f t="shared" si="5"/>
        <v>68</v>
      </c>
      <c r="Y23" s="91"/>
      <c r="Z23" s="91"/>
      <c r="AA23" s="87"/>
      <c r="AB23" s="91"/>
      <c r="AC23" s="91"/>
      <c r="AD23" s="87"/>
      <c r="AE23" s="91"/>
      <c r="AF23" s="91"/>
      <c r="AG23" s="87"/>
      <c r="AH23" s="91"/>
      <c r="AI23" s="91"/>
      <c r="AJ23" s="87"/>
      <c r="AK23" s="90">
        <v>20</v>
      </c>
      <c r="AL23" s="90">
        <v>20</v>
      </c>
      <c r="AM23" s="87">
        <f t="shared" si="6"/>
        <v>40</v>
      </c>
      <c r="AN23" s="91">
        <v>20</v>
      </c>
      <c r="AO23" s="91">
        <v>21</v>
      </c>
      <c r="AP23" s="87">
        <f t="shared" si="7"/>
        <v>41</v>
      </c>
      <c r="AQ23" s="90">
        <v>47</v>
      </c>
      <c r="AR23" s="87">
        <f t="shared" si="8"/>
        <v>47</v>
      </c>
      <c r="AS23" s="87">
        <v>48</v>
      </c>
      <c r="AT23" s="87">
        <f t="shared" si="9"/>
        <v>566</v>
      </c>
      <c r="AU23" s="71" t="s">
        <v>699</v>
      </c>
      <c r="AV23" s="52"/>
    </row>
    <row r="24" spans="1:48" s="76" customFormat="1" ht="122.25" customHeight="1">
      <c r="A24" s="74">
        <v>17</v>
      </c>
      <c r="B24" s="56">
        <v>190090107018</v>
      </c>
      <c r="C24" s="56">
        <v>190000100214</v>
      </c>
      <c r="D24" s="75" t="s">
        <v>333</v>
      </c>
      <c r="E24" s="75" t="s">
        <v>334</v>
      </c>
      <c r="F24" s="54"/>
      <c r="G24" s="90">
        <v>45</v>
      </c>
      <c r="H24" s="90">
        <v>35</v>
      </c>
      <c r="I24" s="87">
        <f t="shared" si="0"/>
        <v>80</v>
      </c>
      <c r="J24" s="90">
        <v>59</v>
      </c>
      <c r="K24" s="90">
        <v>46</v>
      </c>
      <c r="L24" s="87">
        <f t="shared" si="1"/>
        <v>105</v>
      </c>
      <c r="M24" s="90">
        <v>63</v>
      </c>
      <c r="N24" s="90">
        <v>46</v>
      </c>
      <c r="O24" s="87">
        <f t="shared" si="2"/>
        <v>109</v>
      </c>
      <c r="P24" s="90">
        <v>48</v>
      </c>
      <c r="Q24" s="90">
        <v>39</v>
      </c>
      <c r="R24" s="87">
        <f t="shared" si="3"/>
        <v>87</v>
      </c>
      <c r="S24" s="91">
        <v>42</v>
      </c>
      <c r="T24" s="91">
        <v>47</v>
      </c>
      <c r="U24" s="87">
        <f t="shared" si="4"/>
        <v>89</v>
      </c>
      <c r="V24" s="91">
        <v>51</v>
      </c>
      <c r="W24" s="91">
        <v>48</v>
      </c>
      <c r="X24" s="87">
        <f t="shared" si="5"/>
        <v>99</v>
      </c>
      <c r="Y24" s="91"/>
      <c r="Z24" s="91"/>
      <c r="AA24" s="87"/>
      <c r="AB24" s="91"/>
      <c r="AC24" s="91"/>
      <c r="AD24" s="87"/>
      <c r="AE24" s="91"/>
      <c r="AF24" s="91"/>
      <c r="AG24" s="87"/>
      <c r="AH24" s="91"/>
      <c r="AI24" s="91"/>
      <c r="AJ24" s="87"/>
      <c r="AK24" s="90">
        <v>20</v>
      </c>
      <c r="AL24" s="90">
        <v>20</v>
      </c>
      <c r="AM24" s="87">
        <f t="shared" si="6"/>
        <v>40</v>
      </c>
      <c r="AN24" s="91">
        <v>21</v>
      </c>
      <c r="AO24" s="91">
        <v>22</v>
      </c>
      <c r="AP24" s="87">
        <f t="shared" si="7"/>
        <v>43</v>
      </c>
      <c r="AQ24" s="90">
        <v>46</v>
      </c>
      <c r="AR24" s="87">
        <f t="shared" si="8"/>
        <v>46</v>
      </c>
      <c r="AS24" s="87">
        <v>47</v>
      </c>
      <c r="AT24" s="87">
        <f t="shared" si="9"/>
        <v>652</v>
      </c>
      <c r="AU24" s="71" t="s">
        <v>699</v>
      </c>
      <c r="AV24" s="52"/>
    </row>
    <row r="25" spans="1:48" s="76" customFormat="1" ht="122.25" customHeight="1">
      <c r="A25" s="74">
        <v>18</v>
      </c>
      <c r="B25" s="56">
        <v>190090107019</v>
      </c>
      <c r="C25" s="56">
        <v>190000100215</v>
      </c>
      <c r="D25" s="77" t="s">
        <v>335</v>
      </c>
      <c r="E25" s="77" t="s">
        <v>336</v>
      </c>
      <c r="F25" s="54"/>
      <c r="G25" s="90">
        <v>49</v>
      </c>
      <c r="H25" s="90">
        <v>30</v>
      </c>
      <c r="I25" s="87">
        <f t="shared" si="0"/>
        <v>79</v>
      </c>
      <c r="J25" s="90">
        <v>19</v>
      </c>
      <c r="K25" s="90">
        <v>40</v>
      </c>
      <c r="L25" s="87">
        <f t="shared" si="1"/>
        <v>59</v>
      </c>
      <c r="M25" s="90">
        <v>33</v>
      </c>
      <c r="N25" s="90">
        <v>48</v>
      </c>
      <c r="O25" s="87">
        <f t="shared" si="2"/>
        <v>81</v>
      </c>
      <c r="P25" s="90">
        <v>24</v>
      </c>
      <c r="Q25" s="90">
        <v>37</v>
      </c>
      <c r="R25" s="87">
        <f t="shared" si="3"/>
        <v>61</v>
      </c>
      <c r="S25" s="91">
        <v>27</v>
      </c>
      <c r="T25" s="91">
        <v>36</v>
      </c>
      <c r="U25" s="87">
        <f t="shared" si="4"/>
        <v>63</v>
      </c>
      <c r="V25" s="91">
        <v>44</v>
      </c>
      <c r="W25" s="91">
        <v>39</v>
      </c>
      <c r="X25" s="87">
        <f t="shared" si="5"/>
        <v>83</v>
      </c>
      <c r="Y25" s="91"/>
      <c r="Z25" s="91"/>
      <c r="AA25" s="87"/>
      <c r="AB25" s="91"/>
      <c r="AC25" s="91"/>
      <c r="AD25" s="87"/>
      <c r="AE25" s="91"/>
      <c r="AF25" s="91"/>
      <c r="AG25" s="87"/>
      <c r="AH25" s="91"/>
      <c r="AI25" s="91"/>
      <c r="AJ25" s="87"/>
      <c r="AK25" s="90">
        <v>21</v>
      </c>
      <c r="AL25" s="90">
        <v>23</v>
      </c>
      <c r="AM25" s="87">
        <f t="shared" si="6"/>
        <v>44</v>
      </c>
      <c r="AN25" s="91">
        <v>20</v>
      </c>
      <c r="AO25" s="91">
        <v>21</v>
      </c>
      <c r="AP25" s="87">
        <f t="shared" si="7"/>
        <v>41</v>
      </c>
      <c r="AQ25" s="90">
        <v>48</v>
      </c>
      <c r="AR25" s="87">
        <f t="shared" si="8"/>
        <v>48</v>
      </c>
      <c r="AS25" s="87">
        <v>49</v>
      </c>
      <c r="AT25" s="87">
        <f t="shared" si="9"/>
        <v>511</v>
      </c>
      <c r="AU25" s="177" t="s">
        <v>700</v>
      </c>
      <c r="AV25" s="52" t="s">
        <v>725</v>
      </c>
    </row>
    <row r="26" spans="1:48" s="76" customFormat="1" ht="122.25" customHeight="1">
      <c r="A26" s="74">
        <v>19</v>
      </c>
      <c r="B26" s="56">
        <v>190090107020</v>
      </c>
      <c r="C26" s="56">
        <v>190000100216</v>
      </c>
      <c r="D26" s="77" t="s">
        <v>26</v>
      </c>
      <c r="E26" s="77" t="s">
        <v>337</v>
      </c>
      <c r="F26" s="54"/>
      <c r="G26" s="90">
        <v>60</v>
      </c>
      <c r="H26" s="90">
        <v>48</v>
      </c>
      <c r="I26" s="87">
        <f t="shared" si="0"/>
        <v>108</v>
      </c>
      <c r="J26" s="90">
        <v>41</v>
      </c>
      <c r="K26" s="90">
        <v>50</v>
      </c>
      <c r="L26" s="87">
        <f t="shared" si="1"/>
        <v>91</v>
      </c>
      <c r="M26" s="90">
        <v>64</v>
      </c>
      <c r="N26" s="90">
        <v>53</v>
      </c>
      <c r="O26" s="87">
        <f t="shared" si="2"/>
        <v>117</v>
      </c>
      <c r="P26" s="90">
        <v>64</v>
      </c>
      <c r="Q26" s="90">
        <v>40</v>
      </c>
      <c r="R26" s="87">
        <f t="shared" si="3"/>
        <v>104</v>
      </c>
      <c r="S26" s="91">
        <v>64</v>
      </c>
      <c r="T26" s="91">
        <v>47</v>
      </c>
      <c r="U26" s="87">
        <f t="shared" si="4"/>
        <v>111</v>
      </c>
      <c r="V26" s="91">
        <v>72</v>
      </c>
      <c r="W26" s="91">
        <v>39</v>
      </c>
      <c r="X26" s="87">
        <f t="shared" si="5"/>
        <v>111</v>
      </c>
      <c r="Y26" s="91"/>
      <c r="Z26" s="91"/>
      <c r="AA26" s="87"/>
      <c r="AB26" s="91"/>
      <c r="AC26" s="91"/>
      <c r="AD26" s="87"/>
      <c r="AE26" s="91"/>
      <c r="AF26" s="91"/>
      <c r="AG26" s="87"/>
      <c r="AH26" s="91"/>
      <c r="AI26" s="91"/>
      <c r="AJ26" s="87"/>
      <c r="AK26" s="90">
        <v>22</v>
      </c>
      <c r="AL26" s="90">
        <v>22</v>
      </c>
      <c r="AM26" s="87">
        <f t="shared" si="6"/>
        <v>44</v>
      </c>
      <c r="AN26" s="91">
        <v>21</v>
      </c>
      <c r="AO26" s="91">
        <v>22</v>
      </c>
      <c r="AP26" s="87">
        <f t="shared" si="7"/>
        <v>43</v>
      </c>
      <c r="AQ26" s="90">
        <v>46</v>
      </c>
      <c r="AR26" s="87">
        <f t="shared" si="8"/>
        <v>46</v>
      </c>
      <c r="AS26" s="87">
        <v>48</v>
      </c>
      <c r="AT26" s="87">
        <f t="shared" si="9"/>
        <v>729</v>
      </c>
      <c r="AU26" s="71" t="s">
        <v>699</v>
      </c>
      <c r="AV26" s="52"/>
    </row>
    <row r="27" spans="1:48" s="76" customFormat="1" ht="122.25" customHeight="1">
      <c r="A27" s="74">
        <v>20</v>
      </c>
      <c r="B27" s="56">
        <v>190090107021</v>
      </c>
      <c r="C27" s="56">
        <v>190000100217</v>
      </c>
      <c r="D27" s="77" t="s">
        <v>338</v>
      </c>
      <c r="E27" s="77" t="s">
        <v>339</v>
      </c>
      <c r="F27" s="54"/>
      <c r="G27" s="90">
        <v>60</v>
      </c>
      <c r="H27" s="90">
        <v>43</v>
      </c>
      <c r="I27" s="87">
        <f t="shared" si="0"/>
        <v>103</v>
      </c>
      <c r="J27" s="90">
        <v>34</v>
      </c>
      <c r="K27" s="90">
        <v>43</v>
      </c>
      <c r="L27" s="87">
        <f t="shared" si="1"/>
        <v>77</v>
      </c>
      <c r="M27" s="90">
        <v>52</v>
      </c>
      <c r="N27" s="90">
        <v>49</v>
      </c>
      <c r="O27" s="87">
        <f t="shared" si="2"/>
        <v>101</v>
      </c>
      <c r="P27" s="90">
        <v>46</v>
      </c>
      <c r="Q27" s="90">
        <v>42</v>
      </c>
      <c r="R27" s="87">
        <f t="shared" si="3"/>
        <v>88</v>
      </c>
      <c r="S27" s="91">
        <v>41</v>
      </c>
      <c r="T27" s="91">
        <v>43</v>
      </c>
      <c r="U27" s="87">
        <f t="shared" si="4"/>
        <v>84</v>
      </c>
      <c r="V27" s="91">
        <v>52</v>
      </c>
      <c r="W27" s="91">
        <v>33</v>
      </c>
      <c r="X27" s="87">
        <f t="shared" si="5"/>
        <v>85</v>
      </c>
      <c r="Y27" s="91"/>
      <c r="Z27" s="91"/>
      <c r="AA27" s="87"/>
      <c r="AB27" s="91"/>
      <c r="AC27" s="91"/>
      <c r="AD27" s="87"/>
      <c r="AE27" s="91"/>
      <c r="AF27" s="91"/>
      <c r="AG27" s="87"/>
      <c r="AH27" s="91"/>
      <c r="AI27" s="91"/>
      <c r="AJ27" s="87"/>
      <c r="AK27" s="90">
        <v>20</v>
      </c>
      <c r="AL27" s="90">
        <v>23</v>
      </c>
      <c r="AM27" s="87">
        <f t="shared" si="6"/>
        <v>43</v>
      </c>
      <c r="AN27" s="91">
        <v>20</v>
      </c>
      <c r="AO27" s="91">
        <v>21</v>
      </c>
      <c r="AP27" s="87">
        <f t="shared" si="7"/>
        <v>41</v>
      </c>
      <c r="AQ27" s="90">
        <v>49</v>
      </c>
      <c r="AR27" s="87">
        <f t="shared" si="8"/>
        <v>49</v>
      </c>
      <c r="AS27" s="87">
        <v>47</v>
      </c>
      <c r="AT27" s="87">
        <f t="shared" si="9"/>
        <v>622</v>
      </c>
      <c r="AU27" s="71" t="s">
        <v>699</v>
      </c>
      <c r="AV27" s="52"/>
    </row>
    <row r="28" spans="1:48" s="76" customFormat="1" ht="122.25" customHeight="1">
      <c r="A28" s="74">
        <v>21</v>
      </c>
      <c r="B28" s="56">
        <v>190090107022</v>
      </c>
      <c r="C28" s="56">
        <v>190000100218</v>
      </c>
      <c r="D28" s="77" t="s">
        <v>340</v>
      </c>
      <c r="E28" s="77" t="s">
        <v>341</v>
      </c>
      <c r="F28" s="54"/>
      <c r="G28" s="90">
        <v>57</v>
      </c>
      <c r="H28" s="90">
        <v>40</v>
      </c>
      <c r="I28" s="87">
        <f t="shared" si="0"/>
        <v>97</v>
      </c>
      <c r="J28" s="90">
        <v>34</v>
      </c>
      <c r="K28" s="90">
        <v>42</v>
      </c>
      <c r="L28" s="87">
        <f t="shared" si="1"/>
        <v>76</v>
      </c>
      <c r="M28" s="90">
        <v>55</v>
      </c>
      <c r="N28" s="90">
        <v>55</v>
      </c>
      <c r="O28" s="87">
        <f t="shared" si="2"/>
        <v>110</v>
      </c>
      <c r="P28" s="90">
        <v>44</v>
      </c>
      <c r="Q28" s="90">
        <v>48</v>
      </c>
      <c r="R28" s="87">
        <f t="shared" si="3"/>
        <v>92</v>
      </c>
      <c r="S28" s="91">
        <v>63</v>
      </c>
      <c r="T28" s="91">
        <v>38</v>
      </c>
      <c r="U28" s="87">
        <f t="shared" si="4"/>
        <v>101</v>
      </c>
      <c r="V28" s="91"/>
      <c r="W28" s="91"/>
      <c r="X28" s="87"/>
      <c r="Y28" s="91"/>
      <c r="Z28" s="91"/>
      <c r="AA28" s="87"/>
      <c r="AB28" s="91"/>
      <c r="AC28" s="91"/>
      <c r="AD28" s="87"/>
      <c r="AE28" s="91"/>
      <c r="AF28" s="91"/>
      <c r="AG28" s="87"/>
      <c r="AH28" s="91">
        <v>53</v>
      </c>
      <c r="AI28" s="91">
        <v>47</v>
      </c>
      <c r="AJ28" s="87">
        <f>SUM(AH28:AI28)</f>
        <v>100</v>
      </c>
      <c r="AK28" s="90">
        <v>19</v>
      </c>
      <c r="AL28" s="90">
        <v>23</v>
      </c>
      <c r="AM28" s="87">
        <f t="shared" si="6"/>
        <v>42</v>
      </c>
      <c r="AN28" s="91">
        <v>19</v>
      </c>
      <c r="AO28" s="91">
        <v>21</v>
      </c>
      <c r="AP28" s="87">
        <f t="shared" si="7"/>
        <v>40</v>
      </c>
      <c r="AQ28" s="90">
        <v>46</v>
      </c>
      <c r="AR28" s="87">
        <f t="shared" si="8"/>
        <v>46</v>
      </c>
      <c r="AS28" s="87">
        <v>48</v>
      </c>
      <c r="AT28" s="87">
        <f t="shared" si="9"/>
        <v>658</v>
      </c>
      <c r="AU28" s="71" t="s">
        <v>699</v>
      </c>
      <c r="AV28" s="52"/>
    </row>
    <row r="29" spans="1:48" s="76" customFormat="1" ht="122.25" customHeight="1">
      <c r="A29" s="74">
        <v>22</v>
      </c>
      <c r="B29" s="56">
        <v>190090107023</v>
      </c>
      <c r="C29" s="56">
        <v>190000100219</v>
      </c>
      <c r="D29" s="77" t="s">
        <v>342</v>
      </c>
      <c r="E29" s="77" t="s">
        <v>343</v>
      </c>
      <c r="F29" s="54"/>
      <c r="G29" s="90">
        <v>41</v>
      </c>
      <c r="H29" s="90">
        <v>44</v>
      </c>
      <c r="I29" s="87">
        <f t="shared" si="0"/>
        <v>85</v>
      </c>
      <c r="J29" s="90">
        <v>39</v>
      </c>
      <c r="K29" s="90">
        <v>47</v>
      </c>
      <c r="L29" s="87">
        <f t="shared" si="1"/>
        <v>86</v>
      </c>
      <c r="M29" s="90">
        <v>68</v>
      </c>
      <c r="N29" s="90">
        <v>52</v>
      </c>
      <c r="O29" s="87">
        <f t="shared" si="2"/>
        <v>120</v>
      </c>
      <c r="P29" s="90">
        <v>41</v>
      </c>
      <c r="Q29" s="90">
        <v>50</v>
      </c>
      <c r="R29" s="87">
        <f t="shared" si="3"/>
        <v>91</v>
      </c>
      <c r="S29" s="91">
        <v>51</v>
      </c>
      <c r="T29" s="91">
        <v>45</v>
      </c>
      <c r="U29" s="87">
        <f t="shared" si="4"/>
        <v>96</v>
      </c>
      <c r="V29" s="91">
        <v>45</v>
      </c>
      <c r="W29" s="91">
        <v>47</v>
      </c>
      <c r="X29" s="87">
        <f t="shared" si="5"/>
        <v>92</v>
      </c>
      <c r="Y29" s="91"/>
      <c r="Z29" s="91"/>
      <c r="AA29" s="87"/>
      <c r="AB29" s="91"/>
      <c r="AC29" s="91"/>
      <c r="AD29" s="87"/>
      <c r="AE29" s="91"/>
      <c r="AF29" s="91"/>
      <c r="AG29" s="87"/>
      <c r="AH29" s="91"/>
      <c r="AI29" s="91"/>
      <c r="AJ29" s="87"/>
      <c r="AK29" s="90">
        <v>24</v>
      </c>
      <c r="AL29" s="90">
        <v>24</v>
      </c>
      <c r="AM29" s="87">
        <f t="shared" si="6"/>
        <v>48</v>
      </c>
      <c r="AN29" s="91">
        <v>20</v>
      </c>
      <c r="AO29" s="91">
        <v>22</v>
      </c>
      <c r="AP29" s="87">
        <f t="shared" si="7"/>
        <v>42</v>
      </c>
      <c r="AQ29" s="90">
        <v>48</v>
      </c>
      <c r="AR29" s="87">
        <f t="shared" si="8"/>
        <v>48</v>
      </c>
      <c r="AS29" s="87">
        <v>49</v>
      </c>
      <c r="AT29" s="87">
        <f t="shared" si="9"/>
        <v>660</v>
      </c>
      <c r="AU29" s="71" t="s">
        <v>699</v>
      </c>
      <c r="AV29" s="52"/>
    </row>
    <row r="30" spans="1:48" s="76" customFormat="1" ht="122.25" customHeight="1">
      <c r="A30" s="74">
        <v>23</v>
      </c>
      <c r="B30" s="56">
        <v>190090107024</v>
      </c>
      <c r="C30" s="56">
        <v>190000100220</v>
      </c>
      <c r="D30" s="77" t="s">
        <v>344</v>
      </c>
      <c r="E30" s="77" t="s">
        <v>345</v>
      </c>
      <c r="F30" s="54"/>
      <c r="G30" s="90">
        <v>55</v>
      </c>
      <c r="H30" s="90">
        <v>35</v>
      </c>
      <c r="I30" s="87">
        <f t="shared" si="0"/>
        <v>90</v>
      </c>
      <c r="J30" s="90">
        <v>47</v>
      </c>
      <c r="K30" s="90">
        <v>35</v>
      </c>
      <c r="L30" s="87">
        <f t="shared" si="1"/>
        <v>82</v>
      </c>
      <c r="M30" s="90">
        <v>66</v>
      </c>
      <c r="N30" s="90">
        <v>48</v>
      </c>
      <c r="O30" s="87">
        <f t="shared" si="2"/>
        <v>114</v>
      </c>
      <c r="P30" s="90">
        <v>33</v>
      </c>
      <c r="Q30" s="90">
        <v>37</v>
      </c>
      <c r="R30" s="87">
        <f t="shared" si="3"/>
        <v>70</v>
      </c>
      <c r="S30" s="91">
        <v>58</v>
      </c>
      <c r="T30" s="91">
        <v>43</v>
      </c>
      <c r="U30" s="87">
        <f t="shared" si="4"/>
        <v>101</v>
      </c>
      <c r="V30" s="91">
        <v>55</v>
      </c>
      <c r="W30" s="91">
        <v>36</v>
      </c>
      <c r="X30" s="87">
        <f t="shared" si="5"/>
        <v>91</v>
      </c>
      <c r="Y30" s="91"/>
      <c r="Z30" s="91"/>
      <c r="AA30" s="87"/>
      <c r="AB30" s="91"/>
      <c r="AC30" s="91"/>
      <c r="AD30" s="87"/>
      <c r="AE30" s="91"/>
      <c r="AF30" s="91"/>
      <c r="AG30" s="87"/>
      <c r="AH30" s="91"/>
      <c r="AI30" s="91"/>
      <c r="AJ30" s="87"/>
      <c r="AK30" s="90">
        <v>19</v>
      </c>
      <c r="AL30" s="90">
        <v>20</v>
      </c>
      <c r="AM30" s="87">
        <f t="shared" si="6"/>
        <v>39</v>
      </c>
      <c r="AN30" s="91">
        <v>19</v>
      </c>
      <c r="AO30" s="91">
        <v>20</v>
      </c>
      <c r="AP30" s="87">
        <f t="shared" si="7"/>
        <v>39</v>
      </c>
      <c r="AQ30" s="90">
        <v>48</v>
      </c>
      <c r="AR30" s="87">
        <f t="shared" si="8"/>
        <v>48</v>
      </c>
      <c r="AS30" s="87">
        <v>48</v>
      </c>
      <c r="AT30" s="87">
        <f t="shared" si="9"/>
        <v>626</v>
      </c>
      <c r="AU30" s="71" t="s">
        <v>699</v>
      </c>
      <c r="AV30" s="52"/>
    </row>
    <row r="31" spans="1:48" s="76" customFormat="1" ht="122.25" customHeight="1">
      <c r="A31" s="74">
        <v>24</v>
      </c>
      <c r="B31" s="56">
        <v>190090107025</v>
      </c>
      <c r="C31" s="56">
        <v>190000100221</v>
      </c>
      <c r="D31" s="77" t="s">
        <v>346</v>
      </c>
      <c r="E31" s="77" t="s">
        <v>347</v>
      </c>
      <c r="F31" s="54"/>
      <c r="G31" s="90">
        <v>35</v>
      </c>
      <c r="H31" s="90">
        <v>38</v>
      </c>
      <c r="I31" s="87">
        <f t="shared" si="0"/>
        <v>73</v>
      </c>
      <c r="J31" s="90">
        <v>47</v>
      </c>
      <c r="K31" s="90">
        <v>46</v>
      </c>
      <c r="L31" s="87">
        <f t="shared" si="1"/>
        <v>93</v>
      </c>
      <c r="M31" s="90">
        <v>57</v>
      </c>
      <c r="N31" s="90">
        <v>51</v>
      </c>
      <c r="O31" s="87">
        <f t="shared" si="2"/>
        <v>108</v>
      </c>
      <c r="P31" s="90">
        <v>24</v>
      </c>
      <c r="Q31" s="90">
        <v>40</v>
      </c>
      <c r="R31" s="87">
        <f t="shared" si="3"/>
        <v>64</v>
      </c>
      <c r="S31" s="91">
        <v>38</v>
      </c>
      <c r="T31" s="91">
        <v>39</v>
      </c>
      <c r="U31" s="87">
        <f t="shared" si="4"/>
        <v>77</v>
      </c>
      <c r="V31" s="91">
        <v>57</v>
      </c>
      <c r="W31" s="91">
        <v>46</v>
      </c>
      <c r="X31" s="87">
        <f t="shared" si="5"/>
        <v>103</v>
      </c>
      <c r="Y31" s="91"/>
      <c r="Z31" s="91"/>
      <c r="AA31" s="87"/>
      <c r="AB31" s="91"/>
      <c r="AC31" s="91"/>
      <c r="AD31" s="87"/>
      <c r="AE31" s="91"/>
      <c r="AF31" s="91"/>
      <c r="AG31" s="87"/>
      <c r="AH31" s="91"/>
      <c r="AI31" s="91"/>
      <c r="AJ31" s="87"/>
      <c r="AK31" s="90">
        <v>24</v>
      </c>
      <c r="AL31" s="90">
        <v>24</v>
      </c>
      <c r="AM31" s="87">
        <f t="shared" si="6"/>
        <v>48</v>
      </c>
      <c r="AN31" s="91">
        <v>20</v>
      </c>
      <c r="AO31" s="91">
        <v>22</v>
      </c>
      <c r="AP31" s="87">
        <f t="shared" si="7"/>
        <v>42</v>
      </c>
      <c r="AQ31" s="90">
        <v>46</v>
      </c>
      <c r="AR31" s="87">
        <f t="shared" si="8"/>
        <v>46</v>
      </c>
      <c r="AS31" s="87">
        <v>49</v>
      </c>
      <c r="AT31" s="87">
        <f t="shared" si="9"/>
        <v>608</v>
      </c>
      <c r="AU31" s="71" t="s">
        <v>699</v>
      </c>
      <c r="AV31" s="52" t="s">
        <v>722</v>
      </c>
    </row>
    <row r="32" spans="1:48" s="76" customFormat="1" ht="122.25" customHeight="1">
      <c r="A32" s="74">
        <v>25</v>
      </c>
      <c r="B32" s="56">
        <v>190090107026</v>
      </c>
      <c r="C32" s="56">
        <v>190000100222</v>
      </c>
      <c r="D32" s="75" t="s">
        <v>348</v>
      </c>
      <c r="E32" s="75" t="s">
        <v>349</v>
      </c>
      <c r="F32" s="54"/>
      <c r="G32" s="90">
        <v>55</v>
      </c>
      <c r="H32" s="90">
        <v>39</v>
      </c>
      <c r="I32" s="87">
        <f t="shared" si="0"/>
        <v>94</v>
      </c>
      <c r="J32" s="90">
        <v>63</v>
      </c>
      <c r="K32" s="90">
        <v>48</v>
      </c>
      <c r="L32" s="87">
        <f t="shared" si="1"/>
        <v>111</v>
      </c>
      <c r="M32" s="90">
        <v>81</v>
      </c>
      <c r="N32" s="90">
        <v>52</v>
      </c>
      <c r="O32" s="87">
        <f t="shared" si="2"/>
        <v>133</v>
      </c>
      <c r="P32" s="90">
        <v>34</v>
      </c>
      <c r="Q32" s="90">
        <v>36</v>
      </c>
      <c r="R32" s="87">
        <f t="shared" si="3"/>
        <v>70</v>
      </c>
      <c r="S32" s="91">
        <v>42</v>
      </c>
      <c r="T32" s="91">
        <v>44</v>
      </c>
      <c r="U32" s="87">
        <f t="shared" si="4"/>
        <v>86</v>
      </c>
      <c r="V32" s="91">
        <v>67</v>
      </c>
      <c r="W32" s="91">
        <v>54</v>
      </c>
      <c r="X32" s="87">
        <f t="shared" si="5"/>
        <v>121</v>
      </c>
      <c r="Y32" s="91"/>
      <c r="Z32" s="91"/>
      <c r="AA32" s="87"/>
      <c r="AB32" s="91"/>
      <c r="AC32" s="91"/>
      <c r="AD32" s="87"/>
      <c r="AE32" s="91"/>
      <c r="AF32" s="91"/>
      <c r="AG32" s="87"/>
      <c r="AH32" s="91"/>
      <c r="AI32" s="91"/>
      <c r="AJ32" s="87"/>
      <c r="AK32" s="90">
        <v>24</v>
      </c>
      <c r="AL32" s="90">
        <v>25</v>
      </c>
      <c r="AM32" s="87">
        <f t="shared" si="6"/>
        <v>49</v>
      </c>
      <c r="AN32" s="91">
        <v>19</v>
      </c>
      <c r="AO32" s="91">
        <v>20</v>
      </c>
      <c r="AP32" s="87">
        <f t="shared" si="7"/>
        <v>39</v>
      </c>
      <c r="AQ32" s="90">
        <v>46</v>
      </c>
      <c r="AR32" s="87">
        <f t="shared" si="8"/>
        <v>46</v>
      </c>
      <c r="AS32" s="87">
        <v>48</v>
      </c>
      <c r="AT32" s="87">
        <f t="shared" si="9"/>
        <v>703</v>
      </c>
      <c r="AU32" s="71" t="s">
        <v>699</v>
      </c>
      <c r="AV32" s="52"/>
    </row>
    <row r="33" spans="1:49" s="76" customFormat="1" ht="122.25" customHeight="1">
      <c r="A33" s="74">
        <v>26</v>
      </c>
      <c r="B33" s="56">
        <v>190090107027</v>
      </c>
      <c r="C33" s="56">
        <v>190000100223</v>
      </c>
      <c r="D33" s="77" t="s">
        <v>640</v>
      </c>
      <c r="E33" s="77" t="s">
        <v>350</v>
      </c>
      <c r="F33" s="54"/>
      <c r="G33" s="90">
        <v>34</v>
      </c>
      <c r="H33" s="90">
        <v>37</v>
      </c>
      <c r="I33" s="87">
        <f t="shared" si="0"/>
        <v>71</v>
      </c>
      <c r="J33" s="90">
        <v>18</v>
      </c>
      <c r="K33" s="90">
        <v>38</v>
      </c>
      <c r="L33" s="87">
        <f t="shared" si="1"/>
        <v>56</v>
      </c>
      <c r="M33" s="90">
        <v>30</v>
      </c>
      <c r="N33" s="90">
        <v>46</v>
      </c>
      <c r="O33" s="87">
        <f t="shared" si="2"/>
        <v>76</v>
      </c>
      <c r="P33" s="90">
        <v>19</v>
      </c>
      <c r="Q33" s="90">
        <v>29</v>
      </c>
      <c r="R33" s="87">
        <f t="shared" si="3"/>
        <v>48</v>
      </c>
      <c r="S33" s="91">
        <v>30</v>
      </c>
      <c r="T33" s="91">
        <v>38</v>
      </c>
      <c r="U33" s="87">
        <f t="shared" si="4"/>
        <v>68</v>
      </c>
      <c r="V33" s="91"/>
      <c r="W33" s="91"/>
      <c r="X33" s="87"/>
      <c r="Y33" s="91"/>
      <c r="Z33" s="91"/>
      <c r="AA33" s="87"/>
      <c r="AB33" s="91"/>
      <c r="AC33" s="91"/>
      <c r="AD33" s="87"/>
      <c r="AE33" s="91"/>
      <c r="AF33" s="91"/>
      <c r="AG33" s="87"/>
      <c r="AH33" s="91">
        <v>40</v>
      </c>
      <c r="AI33" s="91">
        <v>46</v>
      </c>
      <c r="AJ33" s="87">
        <f>SUM(AH33:AI33)</f>
        <v>86</v>
      </c>
      <c r="AK33" s="90">
        <v>21</v>
      </c>
      <c r="AL33" s="90">
        <v>22</v>
      </c>
      <c r="AM33" s="87">
        <f t="shared" si="6"/>
        <v>43</v>
      </c>
      <c r="AN33" s="91">
        <v>19</v>
      </c>
      <c r="AO33" s="91">
        <v>20</v>
      </c>
      <c r="AP33" s="87">
        <f t="shared" si="7"/>
        <v>39</v>
      </c>
      <c r="AQ33" s="90">
        <v>46</v>
      </c>
      <c r="AR33" s="87">
        <f t="shared" si="8"/>
        <v>46</v>
      </c>
      <c r="AS33" s="87">
        <v>47</v>
      </c>
      <c r="AT33" s="87">
        <f t="shared" si="9"/>
        <v>487</v>
      </c>
      <c r="AU33" s="177" t="s">
        <v>700</v>
      </c>
      <c r="AV33" s="79" t="s">
        <v>725</v>
      </c>
    </row>
    <row r="34" spans="1:49" s="76" customFormat="1" ht="122.25" customHeight="1">
      <c r="A34" s="74">
        <v>27</v>
      </c>
      <c r="B34" s="56">
        <v>190090107028</v>
      </c>
      <c r="C34" s="56">
        <v>190000100224</v>
      </c>
      <c r="D34" s="77" t="s">
        <v>351</v>
      </c>
      <c r="E34" s="77" t="s">
        <v>352</v>
      </c>
      <c r="F34" s="54"/>
      <c r="G34" s="90">
        <v>46</v>
      </c>
      <c r="H34" s="90">
        <v>42</v>
      </c>
      <c r="I34" s="87">
        <f t="shared" si="0"/>
        <v>88</v>
      </c>
      <c r="J34" s="90">
        <v>33</v>
      </c>
      <c r="K34" s="90">
        <v>42</v>
      </c>
      <c r="L34" s="87">
        <f t="shared" si="1"/>
        <v>75</v>
      </c>
      <c r="M34" s="90">
        <v>42</v>
      </c>
      <c r="N34" s="90">
        <v>51</v>
      </c>
      <c r="O34" s="87">
        <f t="shared" si="2"/>
        <v>93</v>
      </c>
      <c r="P34" s="90">
        <v>17</v>
      </c>
      <c r="Q34" s="90">
        <v>36</v>
      </c>
      <c r="R34" s="87">
        <f t="shared" si="3"/>
        <v>53</v>
      </c>
      <c r="S34" s="91">
        <v>34</v>
      </c>
      <c r="T34" s="91">
        <v>42</v>
      </c>
      <c r="U34" s="87">
        <f t="shared" si="4"/>
        <v>76</v>
      </c>
      <c r="V34" s="91">
        <v>28</v>
      </c>
      <c r="W34" s="91">
        <v>38</v>
      </c>
      <c r="X34" s="87">
        <f t="shared" si="5"/>
        <v>66</v>
      </c>
      <c r="Y34" s="91"/>
      <c r="Z34" s="91"/>
      <c r="AA34" s="87"/>
      <c r="AB34" s="91"/>
      <c r="AC34" s="91"/>
      <c r="AD34" s="87"/>
      <c r="AE34" s="91"/>
      <c r="AF34" s="91"/>
      <c r="AG34" s="87"/>
      <c r="AH34" s="91"/>
      <c r="AI34" s="91"/>
      <c r="AJ34" s="87"/>
      <c r="AK34" s="90">
        <v>23</v>
      </c>
      <c r="AL34" s="90">
        <v>24</v>
      </c>
      <c r="AM34" s="87">
        <f t="shared" si="6"/>
        <v>47</v>
      </c>
      <c r="AN34" s="91">
        <v>19</v>
      </c>
      <c r="AO34" s="91">
        <v>21</v>
      </c>
      <c r="AP34" s="87">
        <f t="shared" si="7"/>
        <v>40</v>
      </c>
      <c r="AQ34" s="90">
        <v>48</v>
      </c>
      <c r="AR34" s="87">
        <f t="shared" si="8"/>
        <v>48</v>
      </c>
      <c r="AS34" s="87">
        <v>49</v>
      </c>
      <c r="AT34" s="87">
        <f t="shared" si="9"/>
        <v>538</v>
      </c>
      <c r="AU34" s="177" t="s">
        <v>700</v>
      </c>
      <c r="AV34" s="79" t="s">
        <v>726</v>
      </c>
    </row>
    <row r="35" spans="1:49" s="76" customFormat="1" ht="122.25" customHeight="1">
      <c r="A35" s="74">
        <v>28</v>
      </c>
      <c r="B35" s="56">
        <v>190090107029</v>
      </c>
      <c r="C35" s="56">
        <v>190000100225</v>
      </c>
      <c r="D35" s="77" t="s">
        <v>353</v>
      </c>
      <c r="E35" s="77" t="s">
        <v>354</v>
      </c>
      <c r="F35" s="54"/>
      <c r="G35" s="90">
        <v>69</v>
      </c>
      <c r="H35" s="90">
        <v>50</v>
      </c>
      <c r="I35" s="87">
        <f t="shared" si="0"/>
        <v>119</v>
      </c>
      <c r="J35" s="90">
        <v>59</v>
      </c>
      <c r="K35" s="90">
        <v>48</v>
      </c>
      <c r="L35" s="87">
        <f t="shared" si="1"/>
        <v>107</v>
      </c>
      <c r="M35" s="90">
        <v>85</v>
      </c>
      <c r="N35" s="90">
        <v>59</v>
      </c>
      <c r="O35" s="87">
        <f t="shared" si="2"/>
        <v>144</v>
      </c>
      <c r="P35" s="90">
        <v>64</v>
      </c>
      <c r="Q35" s="90">
        <v>56</v>
      </c>
      <c r="R35" s="87">
        <f t="shared" si="3"/>
        <v>120</v>
      </c>
      <c r="S35" s="91">
        <v>64</v>
      </c>
      <c r="T35" s="91">
        <v>46</v>
      </c>
      <c r="U35" s="87">
        <f t="shared" si="4"/>
        <v>110</v>
      </c>
      <c r="V35" s="91">
        <v>63</v>
      </c>
      <c r="W35" s="91">
        <v>50</v>
      </c>
      <c r="X35" s="87">
        <f t="shared" si="5"/>
        <v>113</v>
      </c>
      <c r="Y35" s="91"/>
      <c r="Z35" s="91"/>
      <c r="AA35" s="87"/>
      <c r="AB35" s="91"/>
      <c r="AC35" s="91"/>
      <c r="AD35" s="87"/>
      <c r="AE35" s="91"/>
      <c r="AF35" s="91"/>
      <c r="AG35" s="87"/>
      <c r="AH35" s="91"/>
      <c r="AI35" s="91"/>
      <c r="AJ35" s="87"/>
      <c r="AK35" s="90">
        <v>24</v>
      </c>
      <c r="AL35" s="90">
        <v>24</v>
      </c>
      <c r="AM35" s="87">
        <f t="shared" si="6"/>
        <v>48</v>
      </c>
      <c r="AN35" s="91">
        <v>20</v>
      </c>
      <c r="AO35" s="91">
        <v>20</v>
      </c>
      <c r="AP35" s="87">
        <f t="shared" si="7"/>
        <v>40</v>
      </c>
      <c r="AQ35" s="90">
        <v>48</v>
      </c>
      <c r="AR35" s="87">
        <f t="shared" si="8"/>
        <v>48</v>
      </c>
      <c r="AS35" s="87">
        <v>48</v>
      </c>
      <c r="AT35" s="87">
        <f t="shared" si="9"/>
        <v>801</v>
      </c>
      <c r="AU35" s="71" t="s">
        <v>699</v>
      </c>
      <c r="AV35" s="52"/>
    </row>
    <row r="36" spans="1:49" s="76" customFormat="1" ht="122.25" customHeight="1">
      <c r="A36" s="74">
        <v>29</v>
      </c>
      <c r="B36" s="56">
        <v>190090107030</v>
      </c>
      <c r="C36" s="56">
        <v>190000100226</v>
      </c>
      <c r="D36" s="77" t="s">
        <v>355</v>
      </c>
      <c r="E36" s="77" t="s">
        <v>356</v>
      </c>
      <c r="F36" s="54"/>
      <c r="G36" s="90">
        <v>39</v>
      </c>
      <c r="H36" s="90">
        <v>32</v>
      </c>
      <c r="I36" s="87">
        <f t="shared" si="0"/>
        <v>71</v>
      </c>
      <c r="J36" s="90">
        <v>37</v>
      </c>
      <c r="K36" s="90">
        <v>36</v>
      </c>
      <c r="L36" s="87">
        <f t="shared" si="1"/>
        <v>73</v>
      </c>
      <c r="M36" s="90">
        <v>54</v>
      </c>
      <c r="N36" s="90">
        <v>43</v>
      </c>
      <c r="O36" s="87">
        <f t="shared" si="2"/>
        <v>97</v>
      </c>
      <c r="P36" s="90">
        <v>34</v>
      </c>
      <c r="Q36" s="90">
        <v>35</v>
      </c>
      <c r="R36" s="87">
        <f t="shared" si="3"/>
        <v>69</v>
      </c>
      <c r="S36" s="91">
        <v>38</v>
      </c>
      <c r="T36" s="91">
        <v>38</v>
      </c>
      <c r="U36" s="87">
        <f t="shared" si="4"/>
        <v>76</v>
      </c>
      <c r="V36" s="91">
        <v>43</v>
      </c>
      <c r="W36" s="91">
        <v>38</v>
      </c>
      <c r="X36" s="87">
        <f t="shared" si="5"/>
        <v>81</v>
      </c>
      <c r="Y36" s="91"/>
      <c r="Z36" s="91"/>
      <c r="AA36" s="87"/>
      <c r="AB36" s="91"/>
      <c r="AC36" s="91"/>
      <c r="AD36" s="87"/>
      <c r="AE36" s="91"/>
      <c r="AF36" s="91"/>
      <c r="AG36" s="87"/>
      <c r="AH36" s="91"/>
      <c r="AI36" s="91"/>
      <c r="AJ36" s="87"/>
      <c r="AK36" s="90">
        <v>22</v>
      </c>
      <c r="AL36" s="90">
        <v>23</v>
      </c>
      <c r="AM36" s="87">
        <f t="shared" si="6"/>
        <v>45</v>
      </c>
      <c r="AN36" s="91">
        <v>19</v>
      </c>
      <c r="AO36" s="91">
        <v>20</v>
      </c>
      <c r="AP36" s="87">
        <f t="shared" si="7"/>
        <v>39</v>
      </c>
      <c r="AQ36" s="90">
        <v>46</v>
      </c>
      <c r="AR36" s="87">
        <f t="shared" si="8"/>
        <v>46</v>
      </c>
      <c r="AS36" s="87">
        <v>49</v>
      </c>
      <c r="AT36" s="87">
        <f t="shared" si="9"/>
        <v>551</v>
      </c>
      <c r="AU36" s="71" t="s">
        <v>699</v>
      </c>
      <c r="AV36" s="79"/>
    </row>
    <row r="37" spans="1:49" s="76" customFormat="1" ht="122.25" customHeight="1">
      <c r="A37" s="74">
        <v>30</v>
      </c>
      <c r="B37" s="56">
        <v>190090107031</v>
      </c>
      <c r="C37" s="56">
        <v>190000100227</v>
      </c>
      <c r="D37" s="77" t="s">
        <v>357</v>
      </c>
      <c r="E37" s="77" t="s">
        <v>358</v>
      </c>
      <c r="F37" s="54"/>
      <c r="G37" s="90">
        <v>50</v>
      </c>
      <c r="H37" s="90">
        <v>43</v>
      </c>
      <c r="I37" s="87">
        <f t="shared" si="0"/>
        <v>93</v>
      </c>
      <c r="J37" s="90">
        <v>45</v>
      </c>
      <c r="K37" s="90">
        <v>43</v>
      </c>
      <c r="L37" s="87">
        <f t="shared" si="1"/>
        <v>88</v>
      </c>
      <c r="M37" s="90">
        <v>66</v>
      </c>
      <c r="N37" s="90">
        <v>52</v>
      </c>
      <c r="O37" s="87">
        <f t="shared" si="2"/>
        <v>118</v>
      </c>
      <c r="P37" s="90">
        <v>49</v>
      </c>
      <c r="Q37" s="90">
        <v>37</v>
      </c>
      <c r="R37" s="87">
        <f t="shared" si="3"/>
        <v>86</v>
      </c>
      <c r="S37" s="91">
        <v>52</v>
      </c>
      <c r="T37" s="91">
        <v>40</v>
      </c>
      <c r="U37" s="87">
        <f t="shared" si="4"/>
        <v>92</v>
      </c>
      <c r="V37" s="91">
        <v>64</v>
      </c>
      <c r="W37" s="91">
        <v>41</v>
      </c>
      <c r="X37" s="87">
        <f t="shared" si="5"/>
        <v>105</v>
      </c>
      <c r="Y37" s="91"/>
      <c r="Z37" s="91"/>
      <c r="AA37" s="87"/>
      <c r="AB37" s="91"/>
      <c r="AC37" s="91"/>
      <c r="AD37" s="87"/>
      <c r="AE37" s="91"/>
      <c r="AF37" s="91"/>
      <c r="AG37" s="87"/>
      <c r="AH37" s="91"/>
      <c r="AI37" s="91"/>
      <c r="AJ37" s="87"/>
      <c r="AK37" s="90">
        <v>21</v>
      </c>
      <c r="AL37" s="90">
        <v>21</v>
      </c>
      <c r="AM37" s="87">
        <f t="shared" si="6"/>
        <v>42</v>
      </c>
      <c r="AN37" s="91">
        <v>23</v>
      </c>
      <c r="AO37" s="91">
        <v>23</v>
      </c>
      <c r="AP37" s="87">
        <f t="shared" si="7"/>
        <v>46</v>
      </c>
      <c r="AQ37" s="90">
        <v>46</v>
      </c>
      <c r="AR37" s="87">
        <f t="shared" si="8"/>
        <v>46</v>
      </c>
      <c r="AS37" s="87">
        <v>48</v>
      </c>
      <c r="AT37" s="87">
        <f t="shared" si="9"/>
        <v>670</v>
      </c>
      <c r="AU37" s="71" t="s">
        <v>699</v>
      </c>
      <c r="AV37" s="52"/>
    </row>
    <row r="38" spans="1:49" s="76" customFormat="1" ht="122.25" customHeight="1">
      <c r="A38" s="74">
        <v>31</v>
      </c>
      <c r="B38" s="60">
        <v>190090107032</v>
      </c>
      <c r="C38" s="60">
        <v>190000100228</v>
      </c>
      <c r="D38" s="75" t="s">
        <v>359</v>
      </c>
      <c r="E38" s="75" t="s">
        <v>360</v>
      </c>
      <c r="F38" s="54"/>
      <c r="G38" s="90">
        <v>16</v>
      </c>
      <c r="H38" s="90">
        <v>30</v>
      </c>
      <c r="I38" s="87">
        <f t="shared" si="0"/>
        <v>46</v>
      </c>
      <c r="J38" s="90">
        <v>11</v>
      </c>
      <c r="K38" s="90">
        <v>32</v>
      </c>
      <c r="L38" s="87">
        <f t="shared" si="1"/>
        <v>43</v>
      </c>
      <c r="M38" s="90">
        <v>5</v>
      </c>
      <c r="N38" s="90">
        <v>35</v>
      </c>
      <c r="O38" s="87">
        <f t="shared" si="2"/>
        <v>40</v>
      </c>
      <c r="P38" s="90">
        <v>0</v>
      </c>
      <c r="Q38" s="90">
        <v>14</v>
      </c>
      <c r="R38" s="87">
        <f t="shared" si="3"/>
        <v>14</v>
      </c>
      <c r="S38" s="91">
        <v>18</v>
      </c>
      <c r="T38" s="91">
        <v>37</v>
      </c>
      <c r="U38" s="87">
        <f t="shared" si="4"/>
        <v>55</v>
      </c>
      <c r="V38" s="91"/>
      <c r="W38" s="91"/>
      <c r="X38" s="87"/>
      <c r="Y38" s="91"/>
      <c r="Z38" s="91"/>
      <c r="AA38" s="87"/>
      <c r="AB38" s="91"/>
      <c r="AC38" s="91"/>
      <c r="AD38" s="87"/>
      <c r="AE38" s="91"/>
      <c r="AF38" s="91"/>
      <c r="AG38" s="87"/>
      <c r="AH38" s="91">
        <v>18</v>
      </c>
      <c r="AI38" s="91">
        <v>35</v>
      </c>
      <c r="AJ38" s="87">
        <f>SUM(AH38:AI38)</f>
        <v>53</v>
      </c>
      <c r="AK38" s="90">
        <v>17</v>
      </c>
      <c r="AL38" s="90">
        <v>15</v>
      </c>
      <c r="AM38" s="87">
        <f t="shared" si="6"/>
        <v>32</v>
      </c>
      <c r="AN38" s="91">
        <v>16</v>
      </c>
      <c r="AO38" s="91">
        <v>18</v>
      </c>
      <c r="AP38" s="87">
        <f t="shared" si="7"/>
        <v>34</v>
      </c>
      <c r="AQ38" s="90">
        <v>42</v>
      </c>
      <c r="AR38" s="87">
        <f t="shared" si="8"/>
        <v>42</v>
      </c>
      <c r="AS38" s="87">
        <v>40</v>
      </c>
      <c r="AT38" s="87">
        <f t="shared" si="9"/>
        <v>317</v>
      </c>
      <c r="AU38" s="178" t="s">
        <v>721</v>
      </c>
      <c r="AV38" s="119"/>
      <c r="AW38" s="22"/>
    </row>
    <row r="39" spans="1:49" s="76" customFormat="1" ht="122.25" customHeight="1">
      <c r="A39" s="74">
        <v>32</v>
      </c>
      <c r="B39" s="56">
        <v>190090107033</v>
      </c>
      <c r="C39" s="56">
        <v>190000100229</v>
      </c>
      <c r="D39" s="77" t="s">
        <v>361</v>
      </c>
      <c r="E39" s="77" t="s">
        <v>362</v>
      </c>
      <c r="F39" s="54"/>
      <c r="G39" s="90">
        <v>45</v>
      </c>
      <c r="H39" s="90">
        <v>34</v>
      </c>
      <c r="I39" s="87">
        <f t="shared" si="0"/>
        <v>79</v>
      </c>
      <c r="J39" s="90">
        <v>34</v>
      </c>
      <c r="K39" s="90">
        <v>40</v>
      </c>
      <c r="L39" s="87">
        <f t="shared" si="1"/>
        <v>74</v>
      </c>
      <c r="M39" s="90">
        <v>67</v>
      </c>
      <c r="N39" s="90">
        <v>51</v>
      </c>
      <c r="O39" s="87">
        <f t="shared" si="2"/>
        <v>118</v>
      </c>
      <c r="P39" s="90">
        <v>31</v>
      </c>
      <c r="Q39" s="90">
        <v>39</v>
      </c>
      <c r="R39" s="87">
        <f t="shared" si="3"/>
        <v>70</v>
      </c>
      <c r="S39" s="91">
        <v>40</v>
      </c>
      <c r="T39" s="91">
        <v>46</v>
      </c>
      <c r="U39" s="87">
        <f t="shared" si="4"/>
        <v>86</v>
      </c>
      <c r="V39" s="91"/>
      <c r="W39" s="91"/>
      <c r="X39" s="87"/>
      <c r="Y39" s="91"/>
      <c r="Z39" s="91"/>
      <c r="AA39" s="87"/>
      <c r="AB39" s="91">
        <v>54</v>
      </c>
      <c r="AC39" s="91">
        <v>49</v>
      </c>
      <c r="AD39" s="87">
        <f>SUM(AB39:AC39)</f>
        <v>103</v>
      </c>
      <c r="AE39" s="91"/>
      <c r="AF39" s="91"/>
      <c r="AG39" s="87"/>
      <c r="AH39" s="91"/>
      <c r="AI39" s="91"/>
      <c r="AJ39" s="87"/>
      <c r="AK39" s="90">
        <v>21</v>
      </c>
      <c r="AL39" s="90">
        <v>21</v>
      </c>
      <c r="AM39" s="87">
        <f t="shared" si="6"/>
        <v>42</v>
      </c>
      <c r="AN39" s="91">
        <v>20</v>
      </c>
      <c r="AO39" s="91">
        <v>21</v>
      </c>
      <c r="AP39" s="87">
        <f t="shared" si="7"/>
        <v>41</v>
      </c>
      <c r="AQ39" s="90">
        <v>46</v>
      </c>
      <c r="AR39" s="87">
        <f t="shared" si="8"/>
        <v>46</v>
      </c>
      <c r="AS39" s="87">
        <v>48</v>
      </c>
      <c r="AT39" s="87">
        <f t="shared" si="9"/>
        <v>613</v>
      </c>
      <c r="AU39" s="71" t="s">
        <v>699</v>
      </c>
      <c r="AV39" s="52"/>
    </row>
    <row r="40" spans="1:49" s="76" customFormat="1" ht="122.25" customHeight="1">
      <c r="A40" s="74">
        <v>33</v>
      </c>
      <c r="B40" s="56">
        <v>190090107034</v>
      </c>
      <c r="C40" s="56">
        <v>190000100230</v>
      </c>
      <c r="D40" s="77" t="s">
        <v>363</v>
      </c>
      <c r="E40" s="77" t="s">
        <v>364</v>
      </c>
      <c r="F40" s="54"/>
      <c r="G40" s="90">
        <v>47</v>
      </c>
      <c r="H40" s="90">
        <v>35</v>
      </c>
      <c r="I40" s="87">
        <f t="shared" si="0"/>
        <v>82</v>
      </c>
      <c r="J40" s="90">
        <v>52</v>
      </c>
      <c r="K40" s="90">
        <v>45</v>
      </c>
      <c r="L40" s="87">
        <f t="shared" si="1"/>
        <v>97</v>
      </c>
      <c r="M40" s="90">
        <v>42</v>
      </c>
      <c r="N40" s="90">
        <v>53</v>
      </c>
      <c r="O40" s="87">
        <f t="shared" si="2"/>
        <v>95</v>
      </c>
      <c r="P40" s="90">
        <v>35</v>
      </c>
      <c r="Q40" s="90">
        <v>37</v>
      </c>
      <c r="R40" s="87">
        <f t="shared" si="3"/>
        <v>72</v>
      </c>
      <c r="S40" s="91">
        <v>41</v>
      </c>
      <c r="T40" s="91">
        <v>44</v>
      </c>
      <c r="U40" s="87">
        <f t="shared" si="4"/>
        <v>85</v>
      </c>
      <c r="V40" s="91">
        <v>56</v>
      </c>
      <c r="W40" s="91">
        <v>39</v>
      </c>
      <c r="X40" s="87">
        <f t="shared" si="5"/>
        <v>95</v>
      </c>
      <c r="Y40" s="91"/>
      <c r="Z40" s="91"/>
      <c r="AA40" s="87"/>
      <c r="AB40" s="91"/>
      <c r="AC40" s="91"/>
      <c r="AD40" s="87"/>
      <c r="AE40" s="91"/>
      <c r="AF40" s="91"/>
      <c r="AG40" s="87"/>
      <c r="AH40" s="91"/>
      <c r="AI40" s="91"/>
      <c r="AJ40" s="87"/>
      <c r="AK40" s="90">
        <v>20</v>
      </c>
      <c r="AL40" s="90">
        <v>24</v>
      </c>
      <c r="AM40" s="87">
        <f t="shared" si="6"/>
        <v>44</v>
      </c>
      <c r="AN40" s="91">
        <v>20</v>
      </c>
      <c r="AO40" s="91">
        <v>21</v>
      </c>
      <c r="AP40" s="87">
        <f t="shared" si="7"/>
        <v>41</v>
      </c>
      <c r="AQ40" s="90">
        <v>40</v>
      </c>
      <c r="AR40" s="87">
        <f t="shared" si="8"/>
        <v>40</v>
      </c>
      <c r="AS40" s="87">
        <v>47</v>
      </c>
      <c r="AT40" s="87">
        <f t="shared" si="9"/>
        <v>611</v>
      </c>
      <c r="AU40" s="71" t="s">
        <v>699</v>
      </c>
      <c r="AV40" s="52"/>
    </row>
    <row r="41" spans="1:49" s="76" customFormat="1" ht="122.25" customHeight="1">
      <c r="A41" s="74">
        <v>34</v>
      </c>
      <c r="B41" s="56">
        <v>190090107035</v>
      </c>
      <c r="C41" s="56">
        <v>190000100231</v>
      </c>
      <c r="D41" s="77" t="s">
        <v>365</v>
      </c>
      <c r="E41" s="77" t="s">
        <v>366</v>
      </c>
      <c r="F41" s="54"/>
      <c r="G41" s="90">
        <v>30</v>
      </c>
      <c r="H41" s="90">
        <v>37</v>
      </c>
      <c r="I41" s="87">
        <f t="shared" si="0"/>
        <v>67</v>
      </c>
      <c r="J41" s="90">
        <v>23</v>
      </c>
      <c r="K41" s="90">
        <v>39</v>
      </c>
      <c r="L41" s="87">
        <f t="shared" si="1"/>
        <v>62</v>
      </c>
      <c r="M41" s="90">
        <v>32</v>
      </c>
      <c r="N41" s="90">
        <v>49</v>
      </c>
      <c r="O41" s="87">
        <f t="shared" si="2"/>
        <v>81</v>
      </c>
      <c r="P41" s="90">
        <v>30</v>
      </c>
      <c r="Q41" s="90">
        <v>45</v>
      </c>
      <c r="R41" s="87">
        <f t="shared" si="3"/>
        <v>75</v>
      </c>
      <c r="S41" s="91">
        <v>29</v>
      </c>
      <c r="T41" s="91">
        <v>39</v>
      </c>
      <c r="U41" s="87">
        <f t="shared" si="4"/>
        <v>68</v>
      </c>
      <c r="V41" s="91"/>
      <c r="W41" s="91"/>
      <c r="X41" s="87"/>
      <c r="Y41" s="91"/>
      <c r="Z41" s="91"/>
      <c r="AA41" s="87"/>
      <c r="AB41" s="91"/>
      <c r="AC41" s="91"/>
      <c r="AD41" s="87"/>
      <c r="AE41" s="91"/>
      <c r="AF41" s="91"/>
      <c r="AG41" s="87"/>
      <c r="AH41" s="91">
        <v>50</v>
      </c>
      <c r="AI41" s="91">
        <v>49</v>
      </c>
      <c r="AJ41" s="87">
        <f>SUM(AH41:AI41)</f>
        <v>99</v>
      </c>
      <c r="AK41" s="90">
        <v>22</v>
      </c>
      <c r="AL41" s="90">
        <v>24</v>
      </c>
      <c r="AM41" s="87">
        <f t="shared" si="6"/>
        <v>46</v>
      </c>
      <c r="AN41" s="91">
        <v>19</v>
      </c>
      <c r="AO41" s="91">
        <v>20</v>
      </c>
      <c r="AP41" s="87">
        <f t="shared" si="7"/>
        <v>39</v>
      </c>
      <c r="AQ41" s="90">
        <v>46</v>
      </c>
      <c r="AR41" s="87">
        <f t="shared" si="8"/>
        <v>46</v>
      </c>
      <c r="AS41" s="87">
        <v>49</v>
      </c>
      <c r="AT41" s="87">
        <f t="shared" si="9"/>
        <v>537</v>
      </c>
      <c r="AU41" s="71" t="s">
        <v>699</v>
      </c>
      <c r="AV41" s="52" t="s">
        <v>701</v>
      </c>
    </row>
    <row r="42" spans="1:49" s="76" customFormat="1" ht="122.25" customHeight="1">
      <c r="A42" s="74">
        <v>35</v>
      </c>
      <c r="B42" s="56">
        <v>190090107036</v>
      </c>
      <c r="C42" s="56">
        <v>190000100232</v>
      </c>
      <c r="D42" s="123" t="s">
        <v>367</v>
      </c>
      <c r="E42" s="124" t="s">
        <v>368</v>
      </c>
      <c r="F42" s="49"/>
      <c r="G42" s="90">
        <v>41</v>
      </c>
      <c r="H42" s="90">
        <v>42</v>
      </c>
      <c r="I42" s="87">
        <f t="shared" si="0"/>
        <v>83</v>
      </c>
      <c r="J42" s="90">
        <v>36</v>
      </c>
      <c r="K42" s="90">
        <v>36</v>
      </c>
      <c r="L42" s="87">
        <f t="shared" si="1"/>
        <v>72</v>
      </c>
      <c r="M42" s="90">
        <v>39</v>
      </c>
      <c r="N42" s="90">
        <v>40</v>
      </c>
      <c r="O42" s="87">
        <f t="shared" si="2"/>
        <v>79</v>
      </c>
      <c r="P42" s="90">
        <v>10</v>
      </c>
      <c r="Q42" s="90">
        <v>27</v>
      </c>
      <c r="R42" s="87">
        <f t="shared" si="3"/>
        <v>37</v>
      </c>
      <c r="S42" s="91">
        <v>47</v>
      </c>
      <c r="T42" s="91">
        <v>41</v>
      </c>
      <c r="U42" s="87">
        <f t="shared" si="4"/>
        <v>88</v>
      </c>
      <c r="V42" s="91"/>
      <c r="W42" s="91"/>
      <c r="X42" s="87"/>
      <c r="Y42" s="91"/>
      <c r="Z42" s="91"/>
      <c r="AA42" s="87"/>
      <c r="AB42" s="91"/>
      <c r="AC42" s="91"/>
      <c r="AD42" s="87"/>
      <c r="AE42" s="91"/>
      <c r="AF42" s="91"/>
      <c r="AG42" s="87"/>
      <c r="AH42" s="91">
        <v>36</v>
      </c>
      <c r="AI42" s="91">
        <v>51</v>
      </c>
      <c r="AJ42" s="87">
        <f>SUM(AH42:AI42)</f>
        <v>87</v>
      </c>
      <c r="AK42" s="90">
        <v>19</v>
      </c>
      <c r="AL42" s="90">
        <v>20</v>
      </c>
      <c r="AM42" s="87">
        <f t="shared" si="6"/>
        <v>39</v>
      </c>
      <c r="AN42" s="91">
        <v>19</v>
      </c>
      <c r="AO42" s="91">
        <v>20</v>
      </c>
      <c r="AP42" s="87">
        <f t="shared" si="7"/>
        <v>39</v>
      </c>
      <c r="AQ42" s="90">
        <v>40</v>
      </c>
      <c r="AR42" s="87">
        <f t="shared" si="8"/>
        <v>40</v>
      </c>
      <c r="AS42" s="87">
        <v>48</v>
      </c>
      <c r="AT42" s="87">
        <f t="shared" si="9"/>
        <v>524</v>
      </c>
      <c r="AU42" s="177" t="s">
        <v>700</v>
      </c>
      <c r="AV42" s="119" t="s">
        <v>726</v>
      </c>
    </row>
    <row r="43" spans="1:49" s="76" customFormat="1" ht="122.25" customHeight="1">
      <c r="A43" s="74">
        <v>36</v>
      </c>
      <c r="B43" s="56">
        <v>190090107037</v>
      </c>
      <c r="C43" s="56">
        <v>190000100233</v>
      </c>
      <c r="D43" s="77" t="s">
        <v>369</v>
      </c>
      <c r="E43" s="77" t="s">
        <v>370</v>
      </c>
      <c r="F43" s="54"/>
      <c r="G43" s="90">
        <v>68</v>
      </c>
      <c r="H43" s="90">
        <v>46</v>
      </c>
      <c r="I43" s="87">
        <f t="shared" si="0"/>
        <v>114</v>
      </c>
      <c r="J43" s="90">
        <v>72</v>
      </c>
      <c r="K43" s="90">
        <v>49</v>
      </c>
      <c r="L43" s="87">
        <f t="shared" si="1"/>
        <v>121</v>
      </c>
      <c r="M43" s="90">
        <v>62</v>
      </c>
      <c r="N43" s="90">
        <v>49</v>
      </c>
      <c r="O43" s="87">
        <f t="shared" si="2"/>
        <v>111</v>
      </c>
      <c r="P43" s="90">
        <v>58</v>
      </c>
      <c r="Q43" s="90">
        <v>50</v>
      </c>
      <c r="R43" s="87">
        <f t="shared" si="3"/>
        <v>108</v>
      </c>
      <c r="S43" s="91">
        <v>66</v>
      </c>
      <c r="T43" s="91">
        <v>43</v>
      </c>
      <c r="U43" s="87">
        <f t="shared" si="4"/>
        <v>109</v>
      </c>
      <c r="V43" s="91"/>
      <c r="W43" s="91"/>
      <c r="X43" s="87"/>
      <c r="Y43" s="91"/>
      <c r="Z43" s="91"/>
      <c r="AA43" s="87"/>
      <c r="AB43" s="91"/>
      <c r="AC43" s="91"/>
      <c r="AD43" s="87"/>
      <c r="AE43" s="91"/>
      <c r="AF43" s="91"/>
      <c r="AG43" s="87"/>
      <c r="AH43" s="91">
        <v>69</v>
      </c>
      <c r="AI43" s="91">
        <v>58</v>
      </c>
      <c r="AJ43" s="87">
        <f>SUM(AH43:AI43)</f>
        <v>127</v>
      </c>
      <c r="AK43" s="90">
        <v>21</v>
      </c>
      <c r="AL43" s="90">
        <v>23</v>
      </c>
      <c r="AM43" s="87">
        <f t="shared" si="6"/>
        <v>44</v>
      </c>
      <c r="AN43" s="91">
        <v>20</v>
      </c>
      <c r="AO43" s="91">
        <v>20</v>
      </c>
      <c r="AP43" s="87">
        <f t="shared" si="7"/>
        <v>40</v>
      </c>
      <c r="AQ43" s="90">
        <v>46</v>
      </c>
      <c r="AR43" s="87">
        <f t="shared" si="8"/>
        <v>46</v>
      </c>
      <c r="AS43" s="87">
        <v>47</v>
      </c>
      <c r="AT43" s="87">
        <f t="shared" si="9"/>
        <v>774</v>
      </c>
      <c r="AU43" s="71" t="s">
        <v>699</v>
      </c>
      <c r="AV43" s="52"/>
    </row>
    <row r="44" spans="1:49" s="76" customFormat="1" ht="122.25" customHeight="1">
      <c r="A44" s="74">
        <v>37</v>
      </c>
      <c r="B44" s="56">
        <v>190090107038</v>
      </c>
      <c r="C44" s="56">
        <v>190000100234</v>
      </c>
      <c r="D44" s="77" t="s">
        <v>371</v>
      </c>
      <c r="E44" s="77" t="s">
        <v>639</v>
      </c>
      <c r="F44" s="54"/>
      <c r="G44" s="90">
        <v>60</v>
      </c>
      <c r="H44" s="90">
        <v>39</v>
      </c>
      <c r="I44" s="87">
        <f t="shared" si="0"/>
        <v>99</v>
      </c>
      <c r="J44" s="90">
        <v>51</v>
      </c>
      <c r="K44" s="90">
        <v>41</v>
      </c>
      <c r="L44" s="87">
        <f t="shared" si="1"/>
        <v>92</v>
      </c>
      <c r="M44" s="90">
        <v>74</v>
      </c>
      <c r="N44" s="90">
        <v>53</v>
      </c>
      <c r="O44" s="87">
        <f t="shared" si="2"/>
        <v>127</v>
      </c>
      <c r="P44" s="90">
        <v>60</v>
      </c>
      <c r="Q44" s="90">
        <v>43</v>
      </c>
      <c r="R44" s="87">
        <f t="shared" si="3"/>
        <v>103</v>
      </c>
      <c r="S44" s="91">
        <v>65</v>
      </c>
      <c r="T44" s="91">
        <v>43</v>
      </c>
      <c r="U44" s="87">
        <f t="shared" si="4"/>
        <v>108</v>
      </c>
      <c r="V44" s="91">
        <v>73</v>
      </c>
      <c r="W44" s="91">
        <v>54</v>
      </c>
      <c r="X44" s="87">
        <f t="shared" si="5"/>
        <v>127</v>
      </c>
      <c r="Y44" s="91"/>
      <c r="Z44" s="91"/>
      <c r="AA44" s="87"/>
      <c r="AB44" s="91"/>
      <c r="AC44" s="91"/>
      <c r="AD44" s="87"/>
      <c r="AE44" s="91"/>
      <c r="AF44" s="91"/>
      <c r="AG44" s="87"/>
      <c r="AH44" s="91"/>
      <c r="AI44" s="91"/>
      <c r="AJ44" s="87"/>
      <c r="AK44" s="90">
        <v>23</v>
      </c>
      <c r="AL44" s="90">
        <v>23</v>
      </c>
      <c r="AM44" s="87">
        <f t="shared" si="6"/>
        <v>46</v>
      </c>
      <c r="AN44" s="91">
        <v>20</v>
      </c>
      <c r="AO44" s="91">
        <v>21</v>
      </c>
      <c r="AP44" s="87">
        <f t="shared" si="7"/>
        <v>41</v>
      </c>
      <c r="AQ44" s="90">
        <v>46</v>
      </c>
      <c r="AR44" s="87">
        <f t="shared" si="8"/>
        <v>46</v>
      </c>
      <c r="AS44" s="87">
        <v>48</v>
      </c>
      <c r="AT44" s="87">
        <f t="shared" si="9"/>
        <v>743</v>
      </c>
      <c r="AU44" s="71" t="s">
        <v>699</v>
      </c>
      <c r="AV44" s="52"/>
    </row>
    <row r="45" spans="1:49" s="76" customFormat="1" ht="122.25" customHeight="1">
      <c r="A45" s="74">
        <v>38</v>
      </c>
      <c r="B45" s="56">
        <v>190090107039</v>
      </c>
      <c r="C45" s="56">
        <v>190000100235</v>
      </c>
      <c r="D45" s="77" t="s">
        <v>372</v>
      </c>
      <c r="E45" s="77" t="s">
        <v>373</v>
      </c>
      <c r="F45" s="54"/>
      <c r="G45" s="90">
        <v>51</v>
      </c>
      <c r="H45" s="90">
        <v>49</v>
      </c>
      <c r="I45" s="87">
        <f t="shared" si="0"/>
        <v>100</v>
      </c>
      <c r="J45" s="90">
        <v>60</v>
      </c>
      <c r="K45" s="90">
        <v>48</v>
      </c>
      <c r="L45" s="87">
        <f t="shared" si="1"/>
        <v>108</v>
      </c>
      <c r="M45" s="90">
        <v>78</v>
      </c>
      <c r="N45" s="90">
        <v>55</v>
      </c>
      <c r="O45" s="87">
        <f t="shared" si="2"/>
        <v>133</v>
      </c>
      <c r="P45" s="90">
        <v>35</v>
      </c>
      <c r="Q45" s="90">
        <v>47</v>
      </c>
      <c r="R45" s="87">
        <f t="shared" si="3"/>
        <v>82</v>
      </c>
      <c r="S45" s="91">
        <v>68</v>
      </c>
      <c r="T45" s="91">
        <v>50</v>
      </c>
      <c r="U45" s="87">
        <f t="shared" si="4"/>
        <v>118</v>
      </c>
      <c r="V45" s="91">
        <v>71</v>
      </c>
      <c r="W45" s="91">
        <v>51</v>
      </c>
      <c r="X45" s="87">
        <f t="shared" si="5"/>
        <v>122</v>
      </c>
      <c r="Y45" s="91"/>
      <c r="Z45" s="91"/>
      <c r="AA45" s="87"/>
      <c r="AB45" s="91"/>
      <c r="AC45" s="91"/>
      <c r="AD45" s="87"/>
      <c r="AE45" s="91"/>
      <c r="AF45" s="91"/>
      <c r="AG45" s="87"/>
      <c r="AH45" s="91"/>
      <c r="AI45" s="91"/>
      <c r="AJ45" s="87"/>
      <c r="AK45" s="90">
        <v>23</v>
      </c>
      <c r="AL45" s="90">
        <v>24</v>
      </c>
      <c r="AM45" s="87">
        <f t="shared" si="6"/>
        <v>47</v>
      </c>
      <c r="AN45" s="91">
        <v>21</v>
      </c>
      <c r="AO45" s="91">
        <v>22</v>
      </c>
      <c r="AP45" s="87">
        <f t="shared" si="7"/>
        <v>43</v>
      </c>
      <c r="AQ45" s="90">
        <v>45</v>
      </c>
      <c r="AR45" s="87">
        <f t="shared" si="8"/>
        <v>45</v>
      </c>
      <c r="AS45" s="87">
        <v>49</v>
      </c>
      <c r="AT45" s="87">
        <f t="shared" si="9"/>
        <v>753</v>
      </c>
      <c r="AU45" s="71" t="s">
        <v>699</v>
      </c>
      <c r="AV45" s="52"/>
    </row>
    <row r="46" spans="1:49" s="76" customFormat="1" ht="122.25" customHeight="1">
      <c r="A46" s="74">
        <v>39</v>
      </c>
      <c r="B46" s="56">
        <v>190090107040</v>
      </c>
      <c r="C46" s="56">
        <v>190000100236</v>
      </c>
      <c r="D46" s="77" t="s">
        <v>374</v>
      </c>
      <c r="E46" s="77" t="s">
        <v>375</v>
      </c>
      <c r="F46" s="54"/>
      <c r="G46" s="90">
        <v>37</v>
      </c>
      <c r="H46" s="90">
        <v>39</v>
      </c>
      <c r="I46" s="87">
        <f t="shared" si="0"/>
        <v>76</v>
      </c>
      <c r="J46" s="90">
        <v>41</v>
      </c>
      <c r="K46" s="90">
        <v>39</v>
      </c>
      <c r="L46" s="87">
        <f t="shared" si="1"/>
        <v>80</v>
      </c>
      <c r="M46" s="90">
        <v>45</v>
      </c>
      <c r="N46" s="90">
        <v>46</v>
      </c>
      <c r="O46" s="87">
        <f t="shared" si="2"/>
        <v>91</v>
      </c>
      <c r="P46" s="90">
        <v>14</v>
      </c>
      <c r="Q46" s="90">
        <v>40</v>
      </c>
      <c r="R46" s="87">
        <f t="shared" si="3"/>
        <v>54</v>
      </c>
      <c r="S46" s="91">
        <v>39</v>
      </c>
      <c r="T46" s="91">
        <v>38</v>
      </c>
      <c r="U46" s="87">
        <f t="shared" si="4"/>
        <v>77</v>
      </c>
      <c r="V46" s="91">
        <v>38</v>
      </c>
      <c r="W46" s="91">
        <v>44</v>
      </c>
      <c r="X46" s="87">
        <f t="shared" si="5"/>
        <v>82</v>
      </c>
      <c r="Y46" s="91"/>
      <c r="Z46" s="91"/>
      <c r="AA46" s="87"/>
      <c r="AB46" s="91"/>
      <c r="AC46" s="91"/>
      <c r="AD46" s="87"/>
      <c r="AE46" s="91"/>
      <c r="AF46" s="91"/>
      <c r="AG46" s="87"/>
      <c r="AH46" s="91"/>
      <c r="AI46" s="91"/>
      <c r="AJ46" s="87"/>
      <c r="AK46" s="90">
        <v>24</v>
      </c>
      <c r="AL46" s="90">
        <v>24</v>
      </c>
      <c r="AM46" s="87">
        <f t="shared" si="6"/>
        <v>48</v>
      </c>
      <c r="AN46" s="91">
        <v>20</v>
      </c>
      <c r="AO46" s="91">
        <v>21</v>
      </c>
      <c r="AP46" s="87">
        <f t="shared" si="7"/>
        <v>41</v>
      </c>
      <c r="AQ46" s="90">
        <v>46</v>
      </c>
      <c r="AR46" s="87">
        <f t="shared" si="8"/>
        <v>46</v>
      </c>
      <c r="AS46" s="87">
        <v>48</v>
      </c>
      <c r="AT46" s="87">
        <f t="shared" si="9"/>
        <v>549</v>
      </c>
      <c r="AU46" s="177" t="s">
        <v>700</v>
      </c>
      <c r="AV46" s="52" t="s">
        <v>727</v>
      </c>
    </row>
    <row r="47" spans="1:49" s="76" customFormat="1" ht="122.25" customHeight="1">
      <c r="A47" s="74">
        <v>40</v>
      </c>
      <c r="B47" s="56">
        <v>190090107041</v>
      </c>
      <c r="C47" s="56">
        <v>190000100237</v>
      </c>
      <c r="D47" s="75" t="s">
        <v>376</v>
      </c>
      <c r="E47" s="75" t="s">
        <v>377</v>
      </c>
      <c r="F47" s="54"/>
      <c r="G47" s="90">
        <v>52</v>
      </c>
      <c r="H47" s="90">
        <v>50</v>
      </c>
      <c r="I47" s="87">
        <f t="shared" si="0"/>
        <v>102</v>
      </c>
      <c r="J47" s="90">
        <v>42</v>
      </c>
      <c r="K47" s="90">
        <v>49</v>
      </c>
      <c r="L47" s="87">
        <f t="shared" si="1"/>
        <v>91</v>
      </c>
      <c r="M47" s="90">
        <v>64</v>
      </c>
      <c r="N47" s="90">
        <v>55</v>
      </c>
      <c r="O47" s="87">
        <f t="shared" si="2"/>
        <v>119</v>
      </c>
      <c r="P47" s="90">
        <v>39</v>
      </c>
      <c r="Q47" s="90">
        <v>49</v>
      </c>
      <c r="R47" s="87">
        <f t="shared" si="3"/>
        <v>88</v>
      </c>
      <c r="S47" s="91">
        <v>46</v>
      </c>
      <c r="T47" s="91">
        <v>42</v>
      </c>
      <c r="U47" s="87">
        <f t="shared" si="4"/>
        <v>88</v>
      </c>
      <c r="V47" s="91">
        <v>54</v>
      </c>
      <c r="W47" s="91">
        <v>47</v>
      </c>
      <c r="X47" s="87">
        <f t="shared" si="5"/>
        <v>101</v>
      </c>
      <c r="Y47" s="91"/>
      <c r="Z47" s="91"/>
      <c r="AA47" s="87"/>
      <c r="AB47" s="91"/>
      <c r="AC47" s="91"/>
      <c r="AD47" s="87"/>
      <c r="AE47" s="91"/>
      <c r="AF47" s="91"/>
      <c r="AG47" s="87"/>
      <c r="AH47" s="91"/>
      <c r="AI47" s="91"/>
      <c r="AJ47" s="87"/>
      <c r="AK47" s="90">
        <v>24</v>
      </c>
      <c r="AL47" s="90">
        <v>24</v>
      </c>
      <c r="AM47" s="87">
        <f t="shared" si="6"/>
        <v>48</v>
      </c>
      <c r="AN47" s="91">
        <v>20</v>
      </c>
      <c r="AO47" s="91">
        <v>21</v>
      </c>
      <c r="AP47" s="87">
        <f t="shared" si="7"/>
        <v>41</v>
      </c>
      <c r="AQ47" s="90">
        <v>43</v>
      </c>
      <c r="AR47" s="87">
        <f t="shared" si="8"/>
        <v>43</v>
      </c>
      <c r="AS47" s="87">
        <v>49</v>
      </c>
      <c r="AT47" s="87">
        <f t="shared" si="9"/>
        <v>678</v>
      </c>
      <c r="AU47" s="71" t="s">
        <v>699</v>
      </c>
      <c r="AV47" s="52"/>
    </row>
    <row r="48" spans="1:49" s="76" customFormat="1" ht="122.25" customHeight="1">
      <c r="A48" s="74">
        <v>41</v>
      </c>
      <c r="B48" s="56">
        <v>190090107042</v>
      </c>
      <c r="C48" s="56">
        <v>190000100238</v>
      </c>
      <c r="D48" s="75" t="s">
        <v>378</v>
      </c>
      <c r="E48" s="75" t="s">
        <v>379</v>
      </c>
      <c r="F48" s="54"/>
      <c r="G48" s="90">
        <v>45</v>
      </c>
      <c r="H48" s="90">
        <v>45</v>
      </c>
      <c r="I48" s="87">
        <f t="shared" si="0"/>
        <v>90</v>
      </c>
      <c r="J48" s="90">
        <v>41</v>
      </c>
      <c r="K48" s="90">
        <v>36</v>
      </c>
      <c r="L48" s="87">
        <f t="shared" si="1"/>
        <v>77</v>
      </c>
      <c r="M48" s="90">
        <v>64</v>
      </c>
      <c r="N48" s="90">
        <v>43</v>
      </c>
      <c r="O48" s="87">
        <f t="shared" si="2"/>
        <v>107</v>
      </c>
      <c r="P48" s="90">
        <v>44</v>
      </c>
      <c r="Q48" s="90">
        <v>34</v>
      </c>
      <c r="R48" s="87">
        <f t="shared" si="3"/>
        <v>78</v>
      </c>
      <c r="S48" s="91"/>
      <c r="T48" s="91">
        <v>36</v>
      </c>
      <c r="U48" s="87">
        <f t="shared" si="4"/>
        <v>36</v>
      </c>
      <c r="V48" s="91">
        <v>63</v>
      </c>
      <c r="W48" s="91">
        <v>42</v>
      </c>
      <c r="X48" s="87">
        <f t="shared" si="5"/>
        <v>105</v>
      </c>
      <c r="Y48" s="91"/>
      <c r="Z48" s="91"/>
      <c r="AA48" s="87"/>
      <c r="AB48" s="91"/>
      <c r="AC48" s="91"/>
      <c r="AD48" s="87"/>
      <c r="AE48" s="91"/>
      <c r="AF48" s="91"/>
      <c r="AG48" s="87"/>
      <c r="AH48" s="91"/>
      <c r="AI48" s="91"/>
      <c r="AJ48" s="87"/>
      <c r="AK48" s="90">
        <v>21</v>
      </c>
      <c r="AL48" s="90">
        <v>22</v>
      </c>
      <c r="AM48" s="87">
        <f t="shared" si="6"/>
        <v>43</v>
      </c>
      <c r="AN48" s="91">
        <v>19</v>
      </c>
      <c r="AO48" s="91">
        <v>20</v>
      </c>
      <c r="AP48" s="87">
        <f t="shared" si="7"/>
        <v>39</v>
      </c>
      <c r="AQ48" s="90">
        <v>42</v>
      </c>
      <c r="AR48" s="87">
        <f t="shared" si="8"/>
        <v>42</v>
      </c>
      <c r="AS48" s="87">
        <v>47</v>
      </c>
      <c r="AT48" s="87">
        <f t="shared" si="9"/>
        <v>575</v>
      </c>
      <c r="AU48" s="177" t="s">
        <v>700</v>
      </c>
      <c r="AV48" s="119" t="s">
        <v>723</v>
      </c>
      <c r="AW48" s="22"/>
    </row>
    <row r="49" spans="1:48" s="76" customFormat="1" ht="122.25" customHeight="1">
      <c r="A49" s="74">
        <v>42</v>
      </c>
      <c r="B49" s="56">
        <v>190090107043</v>
      </c>
      <c r="C49" s="56">
        <v>190000100239</v>
      </c>
      <c r="D49" s="75" t="s">
        <v>380</v>
      </c>
      <c r="E49" s="75" t="s">
        <v>381</v>
      </c>
      <c r="F49" s="54"/>
      <c r="G49" s="90">
        <v>45</v>
      </c>
      <c r="H49" s="90">
        <v>36</v>
      </c>
      <c r="I49" s="87">
        <f t="shared" si="0"/>
        <v>81</v>
      </c>
      <c r="J49" s="90">
        <v>22</v>
      </c>
      <c r="K49" s="90">
        <v>41</v>
      </c>
      <c r="L49" s="87">
        <f t="shared" si="1"/>
        <v>63</v>
      </c>
      <c r="M49" s="90">
        <v>46</v>
      </c>
      <c r="N49" s="90">
        <v>43</v>
      </c>
      <c r="O49" s="87">
        <f t="shared" si="2"/>
        <v>89</v>
      </c>
      <c r="P49" s="90">
        <v>30</v>
      </c>
      <c r="Q49" s="90">
        <v>37</v>
      </c>
      <c r="R49" s="87">
        <f t="shared" si="3"/>
        <v>67</v>
      </c>
      <c r="S49" s="91">
        <v>27</v>
      </c>
      <c r="T49" s="91">
        <v>37</v>
      </c>
      <c r="U49" s="87">
        <f t="shared" si="4"/>
        <v>64</v>
      </c>
      <c r="V49" s="91">
        <v>47</v>
      </c>
      <c r="W49" s="91">
        <v>38</v>
      </c>
      <c r="X49" s="87">
        <f t="shared" si="5"/>
        <v>85</v>
      </c>
      <c r="Y49" s="91"/>
      <c r="Z49" s="91"/>
      <c r="AA49" s="87"/>
      <c r="AB49" s="91"/>
      <c r="AC49" s="91"/>
      <c r="AD49" s="87"/>
      <c r="AE49" s="91"/>
      <c r="AF49" s="91"/>
      <c r="AG49" s="87"/>
      <c r="AH49" s="91"/>
      <c r="AI49" s="91"/>
      <c r="AJ49" s="87"/>
      <c r="AK49" s="90">
        <v>24</v>
      </c>
      <c r="AL49" s="90">
        <v>24</v>
      </c>
      <c r="AM49" s="87">
        <f t="shared" si="6"/>
        <v>48</v>
      </c>
      <c r="AN49" s="91">
        <v>23</v>
      </c>
      <c r="AO49" s="91">
        <v>23</v>
      </c>
      <c r="AP49" s="87">
        <f t="shared" si="7"/>
        <v>46</v>
      </c>
      <c r="AQ49" s="90">
        <v>43</v>
      </c>
      <c r="AR49" s="87">
        <f t="shared" si="8"/>
        <v>43</v>
      </c>
      <c r="AS49" s="87">
        <v>48</v>
      </c>
      <c r="AT49" s="87">
        <f t="shared" si="9"/>
        <v>543</v>
      </c>
      <c r="AU49" s="71" t="s">
        <v>699</v>
      </c>
      <c r="AV49" s="52" t="s">
        <v>702</v>
      </c>
    </row>
    <row r="50" spans="1:48" s="76" customFormat="1" ht="122.25" customHeight="1">
      <c r="A50" s="74">
        <v>43</v>
      </c>
      <c r="B50" s="60">
        <v>190090107044</v>
      </c>
      <c r="C50" s="60">
        <v>190000100240</v>
      </c>
      <c r="D50" s="77" t="s">
        <v>382</v>
      </c>
      <c r="E50" s="77" t="s">
        <v>383</v>
      </c>
      <c r="F50" s="54"/>
      <c r="G50" s="90">
        <v>37</v>
      </c>
      <c r="H50" s="90">
        <v>37</v>
      </c>
      <c r="I50" s="87">
        <f t="shared" si="0"/>
        <v>74</v>
      </c>
      <c r="J50" s="90">
        <v>50</v>
      </c>
      <c r="K50" s="90">
        <v>41</v>
      </c>
      <c r="L50" s="87">
        <f t="shared" si="1"/>
        <v>91</v>
      </c>
      <c r="M50" s="90">
        <v>70</v>
      </c>
      <c r="N50" s="90">
        <v>54</v>
      </c>
      <c r="O50" s="87">
        <f t="shared" si="2"/>
        <v>124</v>
      </c>
      <c r="P50" s="90">
        <v>51</v>
      </c>
      <c r="Q50" s="90">
        <v>30</v>
      </c>
      <c r="R50" s="87">
        <f t="shared" si="3"/>
        <v>81</v>
      </c>
      <c r="S50" s="91">
        <v>59</v>
      </c>
      <c r="T50" s="91">
        <v>36</v>
      </c>
      <c r="U50" s="87">
        <f t="shared" si="4"/>
        <v>95</v>
      </c>
      <c r="V50" s="91"/>
      <c r="W50" s="91"/>
      <c r="X50" s="87"/>
      <c r="Y50" s="91"/>
      <c r="Z50" s="91"/>
      <c r="AA50" s="87"/>
      <c r="AB50" s="91">
        <v>62</v>
      </c>
      <c r="AC50" s="91">
        <v>50</v>
      </c>
      <c r="AD50" s="87">
        <f>SUM(AB50:AC50)</f>
        <v>112</v>
      </c>
      <c r="AE50" s="91"/>
      <c r="AF50" s="91"/>
      <c r="AG50" s="87"/>
      <c r="AH50" s="91"/>
      <c r="AI50" s="91"/>
      <c r="AJ50" s="87"/>
      <c r="AK50" s="90">
        <v>23</v>
      </c>
      <c r="AL50" s="90">
        <v>22</v>
      </c>
      <c r="AM50" s="87">
        <f t="shared" si="6"/>
        <v>45</v>
      </c>
      <c r="AN50" s="91">
        <v>18</v>
      </c>
      <c r="AO50" s="91">
        <v>19</v>
      </c>
      <c r="AP50" s="87">
        <f t="shared" si="7"/>
        <v>37</v>
      </c>
      <c r="AQ50" s="90">
        <v>45</v>
      </c>
      <c r="AR50" s="87">
        <f t="shared" si="8"/>
        <v>45</v>
      </c>
      <c r="AS50" s="87">
        <v>47</v>
      </c>
      <c r="AT50" s="87">
        <f t="shared" si="9"/>
        <v>659</v>
      </c>
      <c r="AU50" s="71" t="s">
        <v>699</v>
      </c>
      <c r="AV50" s="52"/>
    </row>
    <row r="51" spans="1:48" s="76" customFormat="1" ht="122.25" customHeight="1">
      <c r="A51" s="74">
        <v>44</v>
      </c>
      <c r="B51" s="60">
        <v>190090107045</v>
      </c>
      <c r="C51" s="60">
        <v>190000100241</v>
      </c>
      <c r="D51" s="80" t="s">
        <v>384</v>
      </c>
      <c r="E51" s="80" t="s">
        <v>385</v>
      </c>
      <c r="F51" s="54"/>
      <c r="G51" s="90">
        <v>48</v>
      </c>
      <c r="H51" s="90">
        <v>50</v>
      </c>
      <c r="I51" s="87">
        <f t="shared" si="0"/>
        <v>98</v>
      </c>
      <c r="J51" s="90">
        <v>51</v>
      </c>
      <c r="K51" s="90">
        <v>51</v>
      </c>
      <c r="L51" s="87">
        <f t="shared" si="1"/>
        <v>102</v>
      </c>
      <c r="M51" s="90">
        <v>73</v>
      </c>
      <c r="N51" s="90">
        <v>59</v>
      </c>
      <c r="O51" s="87">
        <f t="shared" si="2"/>
        <v>132</v>
      </c>
      <c r="P51" s="90">
        <v>59</v>
      </c>
      <c r="Q51" s="90">
        <v>49</v>
      </c>
      <c r="R51" s="87">
        <f t="shared" si="3"/>
        <v>108</v>
      </c>
      <c r="S51" s="91">
        <v>63</v>
      </c>
      <c r="T51" s="91">
        <v>51</v>
      </c>
      <c r="U51" s="87">
        <f t="shared" si="4"/>
        <v>114</v>
      </c>
      <c r="V51" s="91">
        <v>70</v>
      </c>
      <c r="W51" s="91">
        <v>54</v>
      </c>
      <c r="X51" s="87">
        <f t="shared" si="5"/>
        <v>124</v>
      </c>
      <c r="Y51" s="91"/>
      <c r="Z51" s="91"/>
      <c r="AA51" s="87"/>
      <c r="AB51" s="91"/>
      <c r="AC51" s="91"/>
      <c r="AD51" s="87"/>
      <c r="AE51" s="91"/>
      <c r="AF51" s="91"/>
      <c r="AG51" s="87"/>
      <c r="AH51" s="91"/>
      <c r="AI51" s="91"/>
      <c r="AJ51" s="87"/>
      <c r="AK51" s="90">
        <v>23</v>
      </c>
      <c r="AL51" s="90">
        <v>24</v>
      </c>
      <c r="AM51" s="87">
        <f t="shared" si="6"/>
        <v>47</v>
      </c>
      <c r="AN51" s="91">
        <v>20</v>
      </c>
      <c r="AO51" s="91">
        <v>20</v>
      </c>
      <c r="AP51" s="87">
        <f t="shared" si="7"/>
        <v>40</v>
      </c>
      <c r="AQ51" s="90">
        <v>42</v>
      </c>
      <c r="AR51" s="87">
        <f t="shared" si="8"/>
        <v>42</v>
      </c>
      <c r="AS51" s="87">
        <v>48</v>
      </c>
      <c r="AT51" s="87">
        <f t="shared" si="9"/>
        <v>765</v>
      </c>
      <c r="AU51" s="71" t="s">
        <v>699</v>
      </c>
      <c r="AV51" s="52"/>
    </row>
    <row r="52" spans="1:48" s="76" customFormat="1" ht="122.25" customHeight="1">
      <c r="A52" s="74">
        <v>45</v>
      </c>
      <c r="B52" s="56">
        <v>190090107046</v>
      </c>
      <c r="C52" s="56">
        <v>190000100242</v>
      </c>
      <c r="D52" s="80" t="s">
        <v>386</v>
      </c>
      <c r="E52" s="80" t="s">
        <v>387</v>
      </c>
      <c r="F52" s="54"/>
      <c r="G52" s="90">
        <v>47</v>
      </c>
      <c r="H52" s="90">
        <v>43</v>
      </c>
      <c r="I52" s="87">
        <f t="shared" si="0"/>
        <v>90</v>
      </c>
      <c r="J52" s="90">
        <v>42</v>
      </c>
      <c r="K52" s="90">
        <v>40</v>
      </c>
      <c r="L52" s="87">
        <f t="shared" si="1"/>
        <v>82</v>
      </c>
      <c r="M52" s="90">
        <v>49</v>
      </c>
      <c r="N52" s="90">
        <v>56</v>
      </c>
      <c r="O52" s="87">
        <f t="shared" si="2"/>
        <v>105</v>
      </c>
      <c r="P52" s="90">
        <v>45</v>
      </c>
      <c r="Q52" s="90">
        <v>47</v>
      </c>
      <c r="R52" s="87">
        <f t="shared" si="3"/>
        <v>92</v>
      </c>
      <c r="S52" s="91">
        <v>56</v>
      </c>
      <c r="T52" s="91">
        <v>38</v>
      </c>
      <c r="U52" s="87">
        <f t="shared" si="4"/>
        <v>94</v>
      </c>
      <c r="V52" s="91"/>
      <c r="W52" s="91"/>
      <c r="X52" s="87"/>
      <c r="Y52" s="91"/>
      <c r="Z52" s="91"/>
      <c r="AA52" s="87"/>
      <c r="AB52" s="91"/>
      <c r="AC52" s="91"/>
      <c r="AD52" s="87"/>
      <c r="AE52" s="91">
        <v>70</v>
      </c>
      <c r="AF52" s="91">
        <v>45</v>
      </c>
      <c r="AG52" s="87">
        <f>SUM(AE52:AF52)</f>
        <v>115</v>
      </c>
      <c r="AH52" s="91"/>
      <c r="AI52" s="91"/>
      <c r="AJ52" s="87"/>
      <c r="AK52" s="90">
        <v>22</v>
      </c>
      <c r="AL52" s="90">
        <v>22</v>
      </c>
      <c r="AM52" s="87">
        <f t="shared" si="6"/>
        <v>44</v>
      </c>
      <c r="AN52" s="91">
        <v>19</v>
      </c>
      <c r="AO52" s="91">
        <v>20</v>
      </c>
      <c r="AP52" s="87">
        <f t="shared" si="7"/>
        <v>39</v>
      </c>
      <c r="AQ52" s="90">
        <v>43</v>
      </c>
      <c r="AR52" s="87">
        <f t="shared" si="8"/>
        <v>43</v>
      </c>
      <c r="AS52" s="87">
        <v>49</v>
      </c>
      <c r="AT52" s="87">
        <f t="shared" si="9"/>
        <v>661</v>
      </c>
      <c r="AU52" s="71" t="s">
        <v>699</v>
      </c>
      <c r="AV52" s="52"/>
    </row>
    <row r="53" spans="1:48" s="76" customFormat="1" ht="122.25" customHeight="1">
      <c r="A53" s="74">
        <v>46</v>
      </c>
      <c r="B53" s="56">
        <v>190090107047</v>
      </c>
      <c r="C53" s="56">
        <v>190000100243</v>
      </c>
      <c r="D53" s="80" t="s">
        <v>388</v>
      </c>
      <c r="E53" s="80" t="s">
        <v>389</v>
      </c>
      <c r="F53" s="54"/>
      <c r="G53" s="90">
        <v>35</v>
      </c>
      <c r="H53" s="90">
        <v>37</v>
      </c>
      <c r="I53" s="87">
        <f t="shared" si="0"/>
        <v>72</v>
      </c>
      <c r="J53" s="90">
        <v>31</v>
      </c>
      <c r="K53" s="90">
        <v>37</v>
      </c>
      <c r="L53" s="87">
        <f t="shared" si="1"/>
        <v>68</v>
      </c>
      <c r="M53" s="90">
        <v>35</v>
      </c>
      <c r="N53" s="90">
        <v>53</v>
      </c>
      <c r="O53" s="87">
        <f t="shared" si="2"/>
        <v>88</v>
      </c>
      <c r="P53" s="90">
        <v>15</v>
      </c>
      <c r="Q53" s="90">
        <v>38</v>
      </c>
      <c r="R53" s="87">
        <f t="shared" si="3"/>
        <v>53</v>
      </c>
      <c r="S53" s="91">
        <v>27</v>
      </c>
      <c r="T53" s="91">
        <v>34</v>
      </c>
      <c r="U53" s="87">
        <f t="shared" si="4"/>
        <v>61</v>
      </c>
      <c r="V53" s="91">
        <v>37</v>
      </c>
      <c r="W53" s="91">
        <v>27</v>
      </c>
      <c r="X53" s="87">
        <f t="shared" si="5"/>
        <v>64</v>
      </c>
      <c r="Y53" s="91"/>
      <c r="Z53" s="91"/>
      <c r="AA53" s="87"/>
      <c r="AB53" s="91"/>
      <c r="AC53" s="91"/>
      <c r="AD53" s="87"/>
      <c r="AE53" s="91"/>
      <c r="AF53" s="91"/>
      <c r="AG53" s="87"/>
      <c r="AH53" s="91"/>
      <c r="AI53" s="91"/>
      <c r="AJ53" s="87"/>
      <c r="AK53" s="90">
        <v>20</v>
      </c>
      <c r="AL53" s="90">
        <v>22</v>
      </c>
      <c r="AM53" s="87">
        <f t="shared" si="6"/>
        <v>42</v>
      </c>
      <c r="AN53" s="91">
        <v>20</v>
      </c>
      <c r="AO53" s="91">
        <v>21</v>
      </c>
      <c r="AP53" s="87">
        <f t="shared" si="7"/>
        <v>41</v>
      </c>
      <c r="AQ53" s="90">
        <v>43</v>
      </c>
      <c r="AR53" s="87">
        <f t="shared" si="8"/>
        <v>43</v>
      </c>
      <c r="AS53" s="87">
        <v>48</v>
      </c>
      <c r="AT53" s="87">
        <f t="shared" si="9"/>
        <v>489</v>
      </c>
      <c r="AU53" s="177" t="s">
        <v>700</v>
      </c>
      <c r="AV53" s="52" t="s">
        <v>727</v>
      </c>
    </row>
    <row r="54" spans="1:48" s="76" customFormat="1" ht="122.25" customHeight="1">
      <c r="A54" s="74">
        <v>47</v>
      </c>
      <c r="B54" s="56">
        <v>190090107048</v>
      </c>
      <c r="C54" s="56">
        <v>190000100244</v>
      </c>
      <c r="D54" s="75" t="s">
        <v>390</v>
      </c>
      <c r="E54" s="75" t="s">
        <v>391</v>
      </c>
      <c r="F54" s="54"/>
      <c r="G54" s="90">
        <v>66</v>
      </c>
      <c r="H54" s="90">
        <v>44</v>
      </c>
      <c r="I54" s="87">
        <f t="shared" si="0"/>
        <v>110</v>
      </c>
      <c r="J54" s="90">
        <v>41</v>
      </c>
      <c r="K54" s="90">
        <v>41</v>
      </c>
      <c r="L54" s="87">
        <f t="shared" si="1"/>
        <v>82</v>
      </c>
      <c r="M54" s="90">
        <v>75</v>
      </c>
      <c r="N54" s="90">
        <v>54</v>
      </c>
      <c r="O54" s="87">
        <f t="shared" si="2"/>
        <v>129</v>
      </c>
      <c r="P54" s="90">
        <v>55</v>
      </c>
      <c r="Q54" s="90">
        <v>48</v>
      </c>
      <c r="R54" s="87">
        <f t="shared" si="3"/>
        <v>103</v>
      </c>
      <c r="S54" s="91">
        <v>61</v>
      </c>
      <c r="T54" s="91">
        <v>46</v>
      </c>
      <c r="U54" s="87">
        <f t="shared" si="4"/>
        <v>107</v>
      </c>
      <c r="V54" s="91">
        <v>69</v>
      </c>
      <c r="W54" s="91">
        <v>46</v>
      </c>
      <c r="X54" s="87">
        <f t="shared" si="5"/>
        <v>115</v>
      </c>
      <c r="Y54" s="91"/>
      <c r="Z54" s="91"/>
      <c r="AA54" s="87"/>
      <c r="AB54" s="91"/>
      <c r="AC54" s="91"/>
      <c r="AD54" s="87"/>
      <c r="AE54" s="91"/>
      <c r="AF54" s="91"/>
      <c r="AG54" s="87"/>
      <c r="AH54" s="91"/>
      <c r="AI54" s="91"/>
      <c r="AJ54" s="87"/>
      <c r="AK54" s="90">
        <v>24</v>
      </c>
      <c r="AL54" s="90">
        <v>24</v>
      </c>
      <c r="AM54" s="87">
        <f t="shared" si="6"/>
        <v>48</v>
      </c>
      <c r="AN54" s="91">
        <v>21</v>
      </c>
      <c r="AO54" s="91">
        <v>22</v>
      </c>
      <c r="AP54" s="87">
        <f t="shared" si="7"/>
        <v>43</v>
      </c>
      <c r="AQ54" s="90">
        <v>43</v>
      </c>
      <c r="AR54" s="87">
        <f t="shared" si="8"/>
        <v>43</v>
      </c>
      <c r="AS54" s="87">
        <v>49</v>
      </c>
      <c r="AT54" s="87">
        <f t="shared" si="9"/>
        <v>737</v>
      </c>
      <c r="AU54" s="71" t="s">
        <v>699</v>
      </c>
      <c r="AV54" s="52"/>
    </row>
    <row r="55" spans="1:48" s="76" customFormat="1" ht="122.25" customHeight="1">
      <c r="A55" s="74">
        <v>48</v>
      </c>
      <c r="B55" s="56">
        <v>190090107049</v>
      </c>
      <c r="C55" s="56">
        <v>190000100245</v>
      </c>
      <c r="D55" s="77" t="s">
        <v>392</v>
      </c>
      <c r="E55" s="77" t="s">
        <v>393</v>
      </c>
      <c r="F55" s="54"/>
      <c r="G55" s="90">
        <v>47</v>
      </c>
      <c r="H55" s="90">
        <v>41</v>
      </c>
      <c r="I55" s="87">
        <f t="shared" si="0"/>
        <v>88</v>
      </c>
      <c r="J55" s="90">
        <v>47</v>
      </c>
      <c r="K55" s="90">
        <v>42</v>
      </c>
      <c r="L55" s="87">
        <f t="shared" si="1"/>
        <v>89</v>
      </c>
      <c r="M55" s="90">
        <v>58</v>
      </c>
      <c r="N55" s="90">
        <v>54</v>
      </c>
      <c r="O55" s="87">
        <f t="shared" si="2"/>
        <v>112</v>
      </c>
      <c r="P55" s="90">
        <v>53</v>
      </c>
      <c r="Q55" s="90">
        <v>42</v>
      </c>
      <c r="R55" s="87">
        <f t="shared" si="3"/>
        <v>95</v>
      </c>
      <c r="S55" s="91">
        <v>41</v>
      </c>
      <c r="T55" s="91">
        <v>42</v>
      </c>
      <c r="U55" s="87">
        <f t="shared" si="4"/>
        <v>83</v>
      </c>
      <c r="V55" s="91">
        <v>67</v>
      </c>
      <c r="W55" s="91">
        <v>41</v>
      </c>
      <c r="X55" s="87">
        <f t="shared" si="5"/>
        <v>108</v>
      </c>
      <c r="Y55" s="91"/>
      <c r="Z55" s="91"/>
      <c r="AA55" s="87"/>
      <c r="AB55" s="91"/>
      <c r="AC55" s="91"/>
      <c r="AD55" s="87"/>
      <c r="AE55" s="91"/>
      <c r="AF55" s="91"/>
      <c r="AG55" s="87"/>
      <c r="AH55" s="91"/>
      <c r="AI55" s="91"/>
      <c r="AJ55" s="87"/>
      <c r="AK55" s="90">
        <v>20</v>
      </c>
      <c r="AL55" s="90">
        <v>24</v>
      </c>
      <c r="AM55" s="87">
        <f t="shared" si="6"/>
        <v>44</v>
      </c>
      <c r="AN55" s="91">
        <v>20</v>
      </c>
      <c r="AO55" s="91">
        <v>21</v>
      </c>
      <c r="AP55" s="87">
        <f t="shared" si="7"/>
        <v>41</v>
      </c>
      <c r="AQ55" s="90">
        <v>42</v>
      </c>
      <c r="AR55" s="87">
        <f t="shared" si="8"/>
        <v>42</v>
      </c>
      <c r="AS55" s="87">
        <v>48</v>
      </c>
      <c r="AT55" s="87">
        <f t="shared" si="9"/>
        <v>660</v>
      </c>
      <c r="AU55" s="71" t="s">
        <v>699</v>
      </c>
      <c r="AV55" s="79"/>
    </row>
    <row r="56" spans="1:48" s="76" customFormat="1" ht="122.25" customHeight="1">
      <c r="A56" s="74">
        <v>49</v>
      </c>
      <c r="B56" s="56">
        <v>190090107050</v>
      </c>
      <c r="C56" s="56">
        <v>190000100246</v>
      </c>
      <c r="D56" s="77" t="s">
        <v>394</v>
      </c>
      <c r="E56" s="77" t="s">
        <v>395</v>
      </c>
      <c r="F56" s="54"/>
      <c r="G56" s="90">
        <v>51</v>
      </c>
      <c r="H56" s="90">
        <v>37</v>
      </c>
      <c r="I56" s="87">
        <f t="shared" si="0"/>
        <v>88</v>
      </c>
      <c r="J56" s="90">
        <v>33</v>
      </c>
      <c r="K56" s="90">
        <v>48</v>
      </c>
      <c r="L56" s="87">
        <f t="shared" si="1"/>
        <v>81</v>
      </c>
      <c r="M56" s="90">
        <v>54</v>
      </c>
      <c r="N56" s="90">
        <v>49</v>
      </c>
      <c r="O56" s="87">
        <f t="shared" si="2"/>
        <v>103</v>
      </c>
      <c r="P56" s="90">
        <v>35</v>
      </c>
      <c r="Q56" s="90">
        <v>40</v>
      </c>
      <c r="R56" s="87">
        <f t="shared" si="3"/>
        <v>75</v>
      </c>
      <c r="S56" s="91">
        <v>49</v>
      </c>
      <c r="T56" s="91">
        <v>45</v>
      </c>
      <c r="U56" s="87">
        <f t="shared" si="4"/>
        <v>94</v>
      </c>
      <c r="V56" s="91">
        <v>61</v>
      </c>
      <c r="W56" s="91">
        <v>44</v>
      </c>
      <c r="X56" s="87">
        <f t="shared" si="5"/>
        <v>105</v>
      </c>
      <c r="Y56" s="91"/>
      <c r="Z56" s="91"/>
      <c r="AA56" s="87"/>
      <c r="AB56" s="91"/>
      <c r="AC56" s="91"/>
      <c r="AD56" s="87"/>
      <c r="AE56" s="91"/>
      <c r="AF56" s="91"/>
      <c r="AG56" s="87"/>
      <c r="AH56" s="91"/>
      <c r="AI56" s="91"/>
      <c r="AJ56" s="87"/>
      <c r="AK56" s="90">
        <v>20</v>
      </c>
      <c r="AL56" s="90">
        <v>20</v>
      </c>
      <c r="AM56" s="87">
        <f t="shared" si="6"/>
        <v>40</v>
      </c>
      <c r="AN56" s="91">
        <v>20</v>
      </c>
      <c r="AO56" s="91">
        <v>21</v>
      </c>
      <c r="AP56" s="87">
        <f t="shared" si="7"/>
        <v>41</v>
      </c>
      <c r="AQ56" s="90">
        <v>40</v>
      </c>
      <c r="AR56" s="87">
        <f t="shared" si="8"/>
        <v>40</v>
      </c>
      <c r="AS56" s="87">
        <v>47</v>
      </c>
      <c r="AT56" s="87">
        <f t="shared" si="9"/>
        <v>627</v>
      </c>
      <c r="AU56" s="71" t="s">
        <v>699</v>
      </c>
      <c r="AV56" s="52"/>
    </row>
    <row r="57" spans="1:48" s="76" customFormat="1" ht="122.25" customHeight="1">
      <c r="A57" s="74">
        <v>50</v>
      </c>
      <c r="B57" s="56">
        <v>190090107051</v>
      </c>
      <c r="C57" s="56">
        <v>190000100247</v>
      </c>
      <c r="D57" s="77" t="s">
        <v>396</v>
      </c>
      <c r="E57" s="77" t="s">
        <v>397</v>
      </c>
      <c r="F57" s="54"/>
      <c r="G57" s="90">
        <v>49</v>
      </c>
      <c r="H57" s="90">
        <v>38</v>
      </c>
      <c r="I57" s="87">
        <f t="shared" si="0"/>
        <v>87</v>
      </c>
      <c r="J57" s="90">
        <v>33</v>
      </c>
      <c r="K57" s="90">
        <v>45</v>
      </c>
      <c r="L57" s="87">
        <f t="shared" si="1"/>
        <v>78</v>
      </c>
      <c r="M57" s="90">
        <v>65</v>
      </c>
      <c r="N57" s="90">
        <v>51</v>
      </c>
      <c r="O57" s="87">
        <f t="shared" si="2"/>
        <v>116</v>
      </c>
      <c r="P57" s="90">
        <v>33</v>
      </c>
      <c r="Q57" s="90">
        <v>35</v>
      </c>
      <c r="R57" s="87">
        <f t="shared" si="3"/>
        <v>68</v>
      </c>
      <c r="S57" s="91">
        <v>32</v>
      </c>
      <c r="T57" s="91">
        <v>40</v>
      </c>
      <c r="U57" s="87">
        <f t="shared" si="4"/>
        <v>72</v>
      </c>
      <c r="V57" s="91"/>
      <c r="W57" s="91"/>
      <c r="X57" s="87"/>
      <c r="Y57" s="91"/>
      <c r="Z57" s="91"/>
      <c r="AA57" s="87"/>
      <c r="AB57" s="91">
        <v>34</v>
      </c>
      <c r="AC57" s="91">
        <v>51</v>
      </c>
      <c r="AD57" s="87">
        <f>SUM(AB57:AC57)</f>
        <v>85</v>
      </c>
      <c r="AE57" s="91"/>
      <c r="AF57" s="91"/>
      <c r="AG57" s="87"/>
      <c r="AH57" s="91"/>
      <c r="AI57" s="91"/>
      <c r="AJ57" s="87"/>
      <c r="AK57" s="90">
        <v>22</v>
      </c>
      <c r="AL57" s="90">
        <v>22</v>
      </c>
      <c r="AM57" s="87">
        <f t="shared" si="6"/>
        <v>44</v>
      </c>
      <c r="AN57" s="91">
        <v>20</v>
      </c>
      <c r="AO57" s="91">
        <v>20</v>
      </c>
      <c r="AP57" s="87">
        <f t="shared" si="7"/>
        <v>40</v>
      </c>
      <c r="AQ57" s="90">
        <v>45</v>
      </c>
      <c r="AR57" s="87">
        <f t="shared" si="8"/>
        <v>45</v>
      </c>
      <c r="AS57" s="87">
        <v>48</v>
      </c>
      <c r="AT57" s="87">
        <f t="shared" si="9"/>
        <v>590</v>
      </c>
      <c r="AU57" s="71" t="s">
        <v>699</v>
      </c>
      <c r="AV57" s="79"/>
    </row>
    <row r="58" spans="1:48" s="76" customFormat="1" ht="122.25" customHeight="1">
      <c r="A58" s="74">
        <v>51</v>
      </c>
      <c r="B58" s="56">
        <v>190090107052</v>
      </c>
      <c r="C58" s="56">
        <v>190000100248</v>
      </c>
      <c r="D58" s="75" t="s">
        <v>398</v>
      </c>
      <c r="E58" s="75" t="s">
        <v>399</v>
      </c>
      <c r="F58" s="54"/>
      <c r="G58" s="90">
        <v>41</v>
      </c>
      <c r="H58" s="90">
        <v>35</v>
      </c>
      <c r="I58" s="87">
        <f t="shared" si="0"/>
        <v>76</v>
      </c>
      <c r="J58" s="90">
        <v>34</v>
      </c>
      <c r="K58" s="90">
        <v>35</v>
      </c>
      <c r="L58" s="87">
        <f t="shared" si="1"/>
        <v>69</v>
      </c>
      <c r="M58" s="90">
        <v>60</v>
      </c>
      <c r="N58" s="90">
        <v>45</v>
      </c>
      <c r="O58" s="87">
        <f t="shared" si="2"/>
        <v>105</v>
      </c>
      <c r="P58" s="90">
        <v>30</v>
      </c>
      <c r="Q58" s="90">
        <v>21</v>
      </c>
      <c r="R58" s="87">
        <f t="shared" si="3"/>
        <v>51</v>
      </c>
      <c r="S58" s="91">
        <v>27</v>
      </c>
      <c r="T58" s="91">
        <v>36</v>
      </c>
      <c r="U58" s="87">
        <f t="shared" si="4"/>
        <v>63</v>
      </c>
      <c r="V58" s="91">
        <v>34</v>
      </c>
      <c r="W58" s="91">
        <v>36</v>
      </c>
      <c r="X58" s="87">
        <f t="shared" si="5"/>
        <v>70</v>
      </c>
      <c r="Y58" s="91"/>
      <c r="Z58" s="91"/>
      <c r="AA58" s="87"/>
      <c r="AB58" s="91"/>
      <c r="AC58" s="91"/>
      <c r="AD58" s="87"/>
      <c r="AE58" s="91"/>
      <c r="AF58" s="91"/>
      <c r="AG58" s="87"/>
      <c r="AH58" s="91"/>
      <c r="AI58" s="91"/>
      <c r="AJ58" s="87"/>
      <c r="AK58" s="90">
        <v>22</v>
      </c>
      <c r="AL58" s="90">
        <v>20</v>
      </c>
      <c r="AM58" s="87">
        <f t="shared" si="6"/>
        <v>42</v>
      </c>
      <c r="AN58" s="91">
        <v>20</v>
      </c>
      <c r="AO58" s="91">
        <v>21</v>
      </c>
      <c r="AP58" s="87">
        <f t="shared" si="7"/>
        <v>41</v>
      </c>
      <c r="AQ58" s="90">
        <v>45</v>
      </c>
      <c r="AR58" s="87">
        <f t="shared" si="8"/>
        <v>45</v>
      </c>
      <c r="AS58" s="87">
        <v>49</v>
      </c>
      <c r="AT58" s="87">
        <f t="shared" si="9"/>
        <v>517</v>
      </c>
      <c r="AU58" s="177" t="s">
        <v>700</v>
      </c>
      <c r="AV58" s="52" t="s">
        <v>726</v>
      </c>
    </row>
    <row r="59" spans="1:48" s="76" customFormat="1" ht="122.25" customHeight="1">
      <c r="A59" s="74">
        <v>52</v>
      </c>
      <c r="B59" s="56">
        <v>190090107053</v>
      </c>
      <c r="C59" s="56">
        <v>190000100249</v>
      </c>
      <c r="D59" s="75" t="s">
        <v>400</v>
      </c>
      <c r="E59" s="75" t="s">
        <v>401</v>
      </c>
      <c r="F59" s="54"/>
      <c r="G59" s="90">
        <v>44</v>
      </c>
      <c r="H59" s="90">
        <v>42</v>
      </c>
      <c r="I59" s="87">
        <f t="shared" si="0"/>
        <v>86</v>
      </c>
      <c r="J59" s="90">
        <v>38</v>
      </c>
      <c r="K59" s="90">
        <v>48</v>
      </c>
      <c r="L59" s="87">
        <f t="shared" si="1"/>
        <v>86</v>
      </c>
      <c r="M59" s="90">
        <v>48</v>
      </c>
      <c r="N59" s="90">
        <v>53</v>
      </c>
      <c r="O59" s="87">
        <f t="shared" si="2"/>
        <v>101</v>
      </c>
      <c r="P59" s="90">
        <v>34</v>
      </c>
      <c r="Q59" s="90">
        <v>42</v>
      </c>
      <c r="R59" s="87">
        <f t="shared" si="3"/>
        <v>76</v>
      </c>
      <c r="S59" s="91">
        <v>54</v>
      </c>
      <c r="T59" s="91">
        <v>43</v>
      </c>
      <c r="U59" s="87">
        <f t="shared" si="4"/>
        <v>97</v>
      </c>
      <c r="V59" s="91">
        <v>40</v>
      </c>
      <c r="W59" s="91">
        <v>32</v>
      </c>
      <c r="X59" s="87">
        <f t="shared" si="5"/>
        <v>72</v>
      </c>
      <c r="Y59" s="91"/>
      <c r="Z59" s="91"/>
      <c r="AA59" s="87"/>
      <c r="AB59" s="91"/>
      <c r="AC59" s="91"/>
      <c r="AD59" s="87"/>
      <c r="AE59" s="91"/>
      <c r="AF59" s="91"/>
      <c r="AG59" s="87"/>
      <c r="AH59" s="91"/>
      <c r="AI59" s="91"/>
      <c r="AJ59" s="87"/>
      <c r="AK59" s="90">
        <v>22</v>
      </c>
      <c r="AL59" s="90">
        <v>23</v>
      </c>
      <c r="AM59" s="87">
        <f t="shared" si="6"/>
        <v>45</v>
      </c>
      <c r="AN59" s="91">
        <v>19</v>
      </c>
      <c r="AO59" s="91">
        <v>20</v>
      </c>
      <c r="AP59" s="87">
        <f t="shared" si="7"/>
        <v>39</v>
      </c>
      <c r="AQ59" s="90">
        <v>42</v>
      </c>
      <c r="AR59" s="87">
        <f t="shared" si="8"/>
        <v>42</v>
      </c>
      <c r="AS59" s="87">
        <v>48</v>
      </c>
      <c r="AT59" s="87">
        <f t="shared" si="9"/>
        <v>602</v>
      </c>
      <c r="AU59" s="71" t="s">
        <v>699</v>
      </c>
      <c r="AV59" s="79"/>
    </row>
    <row r="60" spans="1:48" s="76" customFormat="1" ht="122.25" customHeight="1">
      <c r="A60" s="74">
        <v>53</v>
      </c>
      <c r="B60" s="56">
        <v>190090107054</v>
      </c>
      <c r="C60" s="56">
        <v>190000100250</v>
      </c>
      <c r="D60" s="75" t="s">
        <v>402</v>
      </c>
      <c r="E60" s="75" t="s">
        <v>403</v>
      </c>
      <c r="F60" s="54"/>
      <c r="G60" s="90">
        <v>42</v>
      </c>
      <c r="H60" s="90">
        <v>48</v>
      </c>
      <c r="I60" s="87">
        <f t="shared" si="0"/>
        <v>90</v>
      </c>
      <c r="J60" s="90">
        <v>63</v>
      </c>
      <c r="K60" s="90">
        <v>48</v>
      </c>
      <c r="L60" s="87">
        <f t="shared" si="1"/>
        <v>111</v>
      </c>
      <c r="M60" s="90">
        <v>57</v>
      </c>
      <c r="N60" s="90">
        <v>46</v>
      </c>
      <c r="O60" s="87">
        <f t="shared" si="2"/>
        <v>103</v>
      </c>
      <c r="P60" s="90">
        <v>59</v>
      </c>
      <c r="Q60" s="90">
        <v>52</v>
      </c>
      <c r="R60" s="87">
        <f t="shared" si="3"/>
        <v>111</v>
      </c>
      <c r="S60" s="91">
        <v>55</v>
      </c>
      <c r="T60" s="91">
        <v>41</v>
      </c>
      <c r="U60" s="87">
        <f t="shared" si="4"/>
        <v>96</v>
      </c>
      <c r="V60" s="91"/>
      <c r="W60" s="91"/>
      <c r="X60" s="87"/>
      <c r="Y60" s="91"/>
      <c r="Z60" s="91"/>
      <c r="AA60" s="87"/>
      <c r="AB60" s="91"/>
      <c r="AC60" s="91"/>
      <c r="AD60" s="87"/>
      <c r="AE60" s="91"/>
      <c r="AF60" s="91"/>
      <c r="AG60" s="87"/>
      <c r="AH60" s="91">
        <v>62</v>
      </c>
      <c r="AI60" s="91">
        <v>57</v>
      </c>
      <c r="AJ60" s="87">
        <f>SUM(AH60:AI60)</f>
        <v>119</v>
      </c>
      <c r="AK60" s="90">
        <v>23</v>
      </c>
      <c r="AL60" s="90">
        <v>23</v>
      </c>
      <c r="AM60" s="87">
        <f t="shared" si="6"/>
        <v>46</v>
      </c>
      <c r="AN60" s="91">
        <v>19</v>
      </c>
      <c r="AO60" s="91">
        <v>20</v>
      </c>
      <c r="AP60" s="87">
        <f t="shared" si="7"/>
        <v>39</v>
      </c>
      <c r="AQ60" s="90">
        <v>46</v>
      </c>
      <c r="AR60" s="87">
        <f t="shared" si="8"/>
        <v>46</v>
      </c>
      <c r="AS60" s="87">
        <v>49</v>
      </c>
      <c r="AT60" s="87">
        <f t="shared" si="9"/>
        <v>715</v>
      </c>
      <c r="AU60" s="71" t="s">
        <v>699</v>
      </c>
      <c r="AV60" s="52"/>
    </row>
    <row r="61" spans="1:48" s="76" customFormat="1" ht="122.25" customHeight="1">
      <c r="A61" s="74">
        <v>54</v>
      </c>
      <c r="B61" s="56">
        <v>190090107055</v>
      </c>
      <c r="C61" s="56">
        <v>190000100251</v>
      </c>
      <c r="D61" s="75" t="s">
        <v>404</v>
      </c>
      <c r="E61" s="75" t="s">
        <v>405</v>
      </c>
      <c r="F61" s="81"/>
      <c r="G61" s="90">
        <v>30</v>
      </c>
      <c r="H61" s="90">
        <v>30</v>
      </c>
      <c r="I61" s="87">
        <f t="shared" si="0"/>
        <v>60</v>
      </c>
      <c r="J61" s="90">
        <v>30</v>
      </c>
      <c r="K61" s="100">
        <v>37</v>
      </c>
      <c r="L61" s="87">
        <f t="shared" si="1"/>
        <v>67</v>
      </c>
      <c r="M61" s="90">
        <v>13</v>
      </c>
      <c r="N61" s="90">
        <v>45</v>
      </c>
      <c r="O61" s="87">
        <f t="shared" si="2"/>
        <v>58</v>
      </c>
      <c r="P61" s="90">
        <v>14</v>
      </c>
      <c r="Q61" s="90">
        <v>37</v>
      </c>
      <c r="R61" s="87">
        <f t="shared" si="3"/>
        <v>51</v>
      </c>
      <c r="S61" s="91">
        <v>27</v>
      </c>
      <c r="T61" s="91">
        <v>35</v>
      </c>
      <c r="U61" s="87">
        <f t="shared" si="4"/>
        <v>62</v>
      </c>
      <c r="V61" s="91">
        <v>29</v>
      </c>
      <c r="W61" s="91">
        <v>26</v>
      </c>
      <c r="X61" s="87">
        <f t="shared" si="5"/>
        <v>55</v>
      </c>
      <c r="Y61" s="91"/>
      <c r="Z61" s="91"/>
      <c r="AA61" s="87"/>
      <c r="AB61" s="91"/>
      <c r="AC61" s="91"/>
      <c r="AD61" s="87"/>
      <c r="AE61" s="91"/>
      <c r="AF61" s="91"/>
      <c r="AG61" s="87"/>
      <c r="AH61" s="91"/>
      <c r="AI61" s="91"/>
      <c r="AJ61" s="87"/>
      <c r="AK61" s="90">
        <v>18</v>
      </c>
      <c r="AL61" s="90">
        <v>20</v>
      </c>
      <c r="AM61" s="87">
        <f t="shared" si="6"/>
        <v>38</v>
      </c>
      <c r="AN61" s="91">
        <v>19</v>
      </c>
      <c r="AO61" s="91">
        <v>20</v>
      </c>
      <c r="AP61" s="87">
        <f t="shared" si="7"/>
        <v>39</v>
      </c>
      <c r="AQ61" s="90">
        <v>45</v>
      </c>
      <c r="AR61" s="87">
        <f t="shared" si="8"/>
        <v>45</v>
      </c>
      <c r="AS61" s="87">
        <v>47</v>
      </c>
      <c r="AT61" s="87">
        <f t="shared" si="9"/>
        <v>430</v>
      </c>
      <c r="AU61" s="177" t="s">
        <v>700</v>
      </c>
      <c r="AV61" s="52" t="s">
        <v>728</v>
      </c>
    </row>
    <row r="62" spans="1:48" s="76" customFormat="1" ht="122.25" customHeight="1">
      <c r="A62" s="74">
        <v>55</v>
      </c>
      <c r="B62" s="58">
        <v>700090107001</v>
      </c>
      <c r="C62" s="58">
        <v>700090100068</v>
      </c>
      <c r="D62" s="82" t="s">
        <v>605</v>
      </c>
      <c r="E62" s="82" t="s">
        <v>606</v>
      </c>
      <c r="F62" s="81"/>
      <c r="G62" s="90">
        <v>58</v>
      </c>
      <c r="H62" s="90">
        <v>48</v>
      </c>
      <c r="I62" s="87">
        <f t="shared" si="0"/>
        <v>106</v>
      </c>
      <c r="J62" s="90">
        <v>31</v>
      </c>
      <c r="K62" s="90">
        <v>42</v>
      </c>
      <c r="L62" s="87">
        <f t="shared" si="1"/>
        <v>73</v>
      </c>
      <c r="M62" s="90">
        <v>49</v>
      </c>
      <c r="N62" s="90">
        <v>52</v>
      </c>
      <c r="O62" s="87">
        <f t="shared" si="2"/>
        <v>101</v>
      </c>
      <c r="P62" s="90">
        <v>39</v>
      </c>
      <c r="Q62" s="90">
        <v>47</v>
      </c>
      <c r="R62" s="87">
        <f t="shared" si="3"/>
        <v>86</v>
      </c>
      <c r="S62" s="91">
        <v>71</v>
      </c>
      <c r="T62" s="91">
        <v>49</v>
      </c>
      <c r="U62" s="87">
        <f t="shared" si="4"/>
        <v>120</v>
      </c>
      <c r="V62" s="91"/>
      <c r="W62" s="91"/>
      <c r="X62" s="87"/>
      <c r="Y62" s="91"/>
      <c r="Z62" s="91"/>
      <c r="AA62" s="87"/>
      <c r="AB62" s="91"/>
      <c r="AC62" s="91"/>
      <c r="AD62" s="87"/>
      <c r="AE62" s="91"/>
      <c r="AF62" s="91"/>
      <c r="AG62" s="87"/>
      <c r="AH62" s="91">
        <v>53</v>
      </c>
      <c r="AI62" s="91">
        <v>48</v>
      </c>
      <c r="AJ62" s="87">
        <f>SUM(AH62:AI62)</f>
        <v>101</v>
      </c>
      <c r="AK62" s="90">
        <v>20</v>
      </c>
      <c r="AL62" s="90">
        <v>23</v>
      </c>
      <c r="AM62" s="87">
        <f t="shared" si="6"/>
        <v>43</v>
      </c>
      <c r="AN62" s="91">
        <v>19</v>
      </c>
      <c r="AO62" s="91">
        <v>19</v>
      </c>
      <c r="AP62" s="87">
        <f t="shared" si="7"/>
        <v>38</v>
      </c>
      <c r="AQ62" s="90">
        <v>40</v>
      </c>
      <c r="AR62" s="87">
        <f t="shared" si="8"/>
        <v>40</v>
      </c>
      <c r="AS62" s="87">
        <v>48</v>
      </c>
      <c r="AT62" s="87">
        <f t="shared" si="9"/>
        <v>668</v>
      </c>
      <c r="AU62" s="71" t="s">
        <v>699</v>
      </c>
      <c r="AV62" s="79"/>
    </row>
    <row r="63" spans="1:48" s="76" customFormat="1" ht="122.25" customHeight="1">
      <c r="A63" s="74">
        <v>56</v>
      </c>
      <c r="B63" s="58">
        <v>700090107002</v>
      </c>
      <c r="C63" s="58">
        <v>700090100069</v>
      </c>
      <c r="D63" s="82" t="s">
        <v>607</v>
      </c>
      <c r="E63" s="82" t="s">
        <v>608</v>
      </c>
      <c r="F63" s="81"/>
      <c r="G63" s="90">
        <v>73</v>
      </c>
      <c r="H63" s="90">
        <v>53</v>
      </c>
      <c r="I63" s="87">
        <f t="shared" si="0"/>
        <v>126</v>
      </c>
      <c r="J63" s="90">
        <v>45</v>
      </c>
      <c r="K63" s="90">
        <v>53</v>
      </c>
      <c r="L63" s="87">
        <f t="shared" si="1"/>
        <v>98</v>
      </c>
      <c r="M63" s="90">
        <v>77</v>
      </c>
      <c r="N63" s="90">
        <v>58</v>
      </c>
      <c r="O63" s="87">
        <f t="shared" si="2"/>
        <v>135</v>
      </c>
      <c r="P63" s="90">
        <v>56</v>
      </c>
      <c r="Q63" s="90">
        <v>57</v>
      </c>
      <c r="R63" s="87">
        <f t="shared" si="3"/>
        <v>113</v>
      </c>
      <c r="S63" s="91">
        <v>82</v>
      </c>
      <c r="T63" s="91">
        <v>49</v>
      </c>
      <c r="U63" s="87">
        <f t="shared" si="4"/>
        <v>131</v>
      </c>
      <c r="V63" s="91"/>
      <c r="W63" s="91"/>
      <c r="X63" s="87"/>
      <c r="Y63" s="91"/>
      <c r="Z63" s="91"/>
      <c r="AA63" s="87"/>
      <c r="AB63" s="91"/>
      <c r="AC63" s="91"/>
      <c r="AD63" s="87"/>
      <c r="AE63" s="91"/>
      <c r="AF63" s="91"/>
      <c r="AG63" s="87"/>
      <c r="AH63" s="91">
        <v>69</v>
      </c>
      <c r="AI63" s="91">
        <v>55</v>
      </c>
      <c r="AJ63" s="87">
        <f>SUM(AH63:AI63)</f>
        <v>124</v>
      </c>
      <c r="AK63" s="90">
        <v>24</v>
      </c>
      <c r="AL63" s="90">
        <v>24</v>
      </c>
      <c r="AM63" s="87">
        <f t="shared" si="6"/>
        <v>48</v>
      </c>
      <c r="AN63" s="91">
        <v>21</v>
      </c>
      <c r="AO63" s="91">
        <v>21</v>
      </c>
      <c r="AP63" s="87">
        <f t="shared" si="7"/>
        <v>42</v>
      </c>
      <c r="AQ63" s="90">
        <v>40</v>
      </c>
      <c r="AR63" s="87">
        <f t="shared" si="8"/>
        <v>40</v>
      </c>
      <c r="AS63" s="87">
        <v>47</v>
      </c>
      <c r="AT63" s="87">
        <f t="shared" si="9"/>
        <v>817</v>
      </c>
      <c r="AU63" s="71" t="s">
        <v>699</v>
      </c>
      <c r="AV63" s="52"/>
    </row>
    <row r="64" spans="1:48" s="76" customFormat="1" ht="122.25" customHeight="1">
      <c r="A64" s="74">
        <v>57</v>
      </c>
      <c r="B64" s="58">
        <v>700090107003</v>
      </c>
      <c r="C64" s="58">
        <v>700090100070</v>
      </c>
      <c r="D64" s="82" t="s">
        <v>609</v>
      </c>
      <c r="E64" s="82" t="s">
        <v>610</v>
      </c>
      <c r="F64" s="81"/>
      <c r="G64" s="90">
        <v>50</v>
      </c>
      <c r="H64" s="90">
        <v>49</v>
      </c>
      <c r="I64" s="87">
        <f t="shared" si="0"/>
        <v>99</v>
      </c>
      <c r="J64" s="90">
        <v>57</v>
      </c>
      <c r="K64" s="90">
        <v>49</v>
      </c>
      <c r="L64" s="87">
        <f t="shared" si="1"/>
        <v>106</v>
      </c>
      <c r="M64" s="90">
        <v>79</v>
      </c>
      <c r="N64" s="90">
        <v>54</v>
      </c>
      <c r="O64" s="87">
        <f t="shared" si="2"/>
        <v>133</v>
      </c>
      <c r="P64" s="90">
        <v>56</v>
      </c>
      <c r="Q64" s="90">
        <v>49</v>
      </c>
      <c r="R64" s="87">
        <f t="shared" si="3"/>
        <v>105</v>
      </c>
      <c r="S64" s="91">
        <v>70</v>
      </c>
      <c r="T64" s="91">
        <v>48</v>
      </c>
      <c r="U64" s="87">
        <f t="shared" si="4"/>
        <v>118</v>
      </c>
      <c r="V64" s="91">
        <v>70</v>
      </c>
      <c r="W64" s="91">
        <v>47</v>
      </c>
      <c r="X64" s="87">
        <f t="shared" si="5"/>
        <v>117</v>
      </c>
      <c r="Y64" s="91"/>
      <c r="Z64" s="91"/>
      <c r="AA64" s="87"/>
      <c r="AB64" s="91"/>
      <c r="AC64" s="91"/>
      <c r="AD64" s="87"/>
      <c r="AE64" s="91"/>
      <c r="AF64" s="91"/>
      <c r="AG64" s="87"/>
      <c r="AH64" s="91"/>
      <c r="AI64" s="91"/>
      <c r="AJ64" s="87"/>
      <c r="AK64" s="90">
        <v>23</v>
      </c>
      <c r="AL64" s="90">
        <v>23</v>
      </c>
      <c r="AM64" s="87">
        <f t="shared" si="6"/>
        <v>46</v>
      </c>
      <c r="AN64" s="91">
        <v>21</v>
      </c>
      <c r="AO64" s="91">
        <v>21</v>
      </c>
      <c r="AP64" s="87">
        <f t="shared" si="7"/>
        <v>42</v>
      </c>
      <c r="AQ64" s="90">
        <v>45</v>
      </c>
      <c r="AR64" s="87">
        <f t="shared" si="8"/>
        <v>45</v>
      </c>
      <c r="AS64" s="87">
        <v>48</v>
      </c>
      <c r="AT64" s="87">
        <f t="shared" si="9"/>
        <v>766</v>
      </c>
      <c r="AU64" s="71" t="s">
        <v>699</v>
      </c>
      <c r="AV64" s="52"/>
    </row>
    <row r="65" spans="1:48" s="76" customFormat="1" ht="122.25" customHeight="1">
      <c r="A65" s="74">
        <v>58</v>
      </c>
      <c r="B65" s="58">
        <v>700090107004</v>
      </c>
      <c r="C65" s="58">
        <v>700090100071</v>
      </c>
      <c r="D65" s="82" t="s">
        <v>611</v>
      </c>
      <c r="E65" s="82" t="s">
        <v>612</v>
      </c>
      <c r="F65" s="81"/>
      <c r="G65" s="90">
        <v>45</v>
      </c>
      <c r="H65" s="90">
        <v>48</v>
      </c>
      <c r="I65" s="87">
        <f t="shared" si="0"/>
        <v>93</v>
      </c>
      <c r="J65" s="90">
        <v>42</v>
      </c>
      <c r="K65" s="90">
        <v>44</v>
      </c>
      <c r="L65" s="87">
        <f t="shared" si="1"/>
        <v>86</v>
      </c>
      <c r="M65" s="90">
        <v>71</v>
      </c>
      <c r="N65" s="90">
        <v>56</v>
      </c>
      <c r="O65" s="87">
        <f t="shared" si="2"/>
        <v>127</v>
      </c>
      <c r="P65" s="90">
        <v>51</v>
      </c>
      <c r="Q65" s="90">
        <v>42</v>
      </c>
      <c r="R65" s="87">
        <f t="shared" si="3"/>
        <v>93</v>
      </c>
      <c r="S65" s="91">
        <v>50</v>
      </c>
      <c r="T65" s="91">
        <v>42</v>
      </c>
      <c r="U65" s="87">
        <f t="shared" si="4"/>
        <v>92</v>
      </c>
      <c r="V65" s="91"/>
      <c r="W65" s="91"/>
      <c r="X65" s="87"/>
      <c r="Y65" s="91"/>
      <c r="Z65" s="91"/>
      <c r="AA65" s="87"/>
      <c r="AB65" s="91"/>
      <c r="AC65" s="91"/>
      <c r="AD65" s="87"/>
      <c r="AE65" s="91"/>
      <c r="AF65" s="91"/>
      <c r="AG65" s="87"/>
      <c r="AH65" s="91">
        <v>66</v>
      </c>
      <c r="AI65" s="91">
        <v>53</v>
      </c>
      <c r="AJ65" s="87">
        <f>SUM(AH65:AI65)</f>
        <v>119</v>
      </c>
      <c r="AK65" s="90">
        <v>23</v>
      </c>
      <c r="AL65" s="90">
        <v>23</v>
      </c>
      <c r="AM65" s="87">
        <f t="shared" si="6"/>
        <v>46</v>
      </c>
      <c r="AN65" s="91">
        <v>20</v>
      </c>
      <c r="AO65" s="91">
        <v>21</v>
      </c>
      <c r="AP65" s="87">
        <f t="shared" si="7"/>
        <v>41</v>
      </c>
      <c r="AQ65" s="90">
        <v>45</v>
      </c>
      <c r="AR65" s="87">
        <f t="shared" si="8"/>
        <v>45</v>
      </c>
      <c r="AS65" s="87">
        <v>49</v>
      </c>
      <c r="AT65" s="87">
        <f t="shared" si="9"/>
        <v>697</v>
      </c>
      <c r="AU65" s="71" t="s">
        <v>699</v>
      </c>
      <c r="AV65" s="52"/>
    </row>
    <row r="66" spans="1:48" s="76" customFormat="1" ht="122.25" customHeight="1">
      <c r="A66" s="74">
        <v>59</v>
      </c>
      <c r="B66" s="58">
        <v>700090107005</v>
      </c>
      <c r="C66" s="58">
        <v>700090100072</v>
      </c>
      <c r="D66" s="82" t="s">
        <v>69</v>
      </c>
      <c r="E66" s="82" t="s">
        <v>613</v>
      </c>
      <c r="F66" s="59"/>
      <c r="G66" s="90">
        <v>54</v>
      </c>
      <c r="H66" s="90">
        <v>48</v>
      </c>
      <c r="I66" s="87">
        <f t="shared" si="0"/>
        <v>102</v>
      </c>
      <c r="J66" s="90">
        <v>50</v>
      </c>
      <c r="K66" s="90">
        <v>49</v>
      </c>
      <c r="L66" s="87">
        <f t="shared" si="1"/>
        <v>99</v>
      </c>
      <c r="M66" s="90">
        <v>76</v>
      </c>
      <c r="N66" s="90">
        <v>57</v>
      </c>
      <c r="O66" s="87">
        <f t="shared" si="2"/>
        <v>133</v>
      </c>
      <c r="P66" s="90">
        <v>60</v>
      </c>
      <c r="Q66" s="90">
        <v>45</v>
      </c>
      <c r="R66" s="87">
        <f t="shared" si="3"/>
        <v>105</v>
      </c>
      <c r="S66" s="91">
        <v>71</v>
      </c>
      <c r="T66" s="91">
        <v>49</v>
      </c>
      <c r="U66" s="87">
        <f t="shared" si="4"/>
        <v>120</v>
      </c>
      <c r="V66" s="91">
        <v>56</v>
      </c>
      <c r="W66" s="91">
        <v>39</v>
      </c>
      <c r="X66" s="87">
        <f t="shared" si="5"/>
        <v>95</v>
      </c>
      <c r="Y66" s="91"/>
      <c r="Z66" s="91"/>
      <c r="AA66" s="87"/>
      <c r="AB66" s="91"/>
      <c r="AC66" s="91"/>
      <c r="AD66" s="87"/>
      <c r="AE66" s="91"/>
      <c r="AF66" s="91"/>
      <c r="AG66" s="87"/>
      <c r="AH66" s="91"/>
      <c r="AI66" s="91"/>
      <c r="AJ66" s="87"/>
      <c r="AK66" s="90">
        <v>24</v>
      </c>
      <c r="AL66" s="90">
        <v>24</v>
      </c>
      <c r="AM66" s="87">
        <f t="shared" si="6"/>
        <v>48</v>
      </c>
      <c r="AN66" s="91">
        <v>19</v>
      </c>
      <c r="AO66" s="91">
        <v>20</v>
      </c>
      <c r="AP66" s="87">
        <f t="shared" si="7"/>
        <v>39</v>
      </c>
      <c r="AQ66" s="90">
        <v>48</v>
      </c>
      <c r="AR66" s="87">
        <f t="shared" si="8"/>
        <v>48</v>
      </c>
      <c r="AS66" s="87">
        <v>48</v>
      </c>
      <c r="AT66" s="87">
        <f t="shared" si="9"/>
        <v>741</v>
      </c>
      <c r="AU66" s="71" t="s">
        <v>699</v>
      </c>
      <c r="AV66" s="52"/>
    </row>
    <row r="67" spans="1:48" s="76" customFormat="1" ht="122.25" customHeight="1">
      <c r="A67" s="74">
        <v>60</v>
      </c>
      <c r="B67" s="58">
        <v>700090107006</v>
      </c>
      <c r="C67" s="58">
        <v>700090100073</v>
      </c>
      <c r="D67" s="82" t="s">
        <v>614</v>
      </c>
      <c r="E67" s="82" t="s">
        <v>615</v>
      </c>
      <c r="F67" s="83"/>
      <c r="G67" s="101">
        <v>45</v>
      </c>
      <c r="H67" s="101">
        <v>38</v>
      </c>
      <c r="I67" s="87">
        <f t="shared" si="0"/>
        <v>83</v>
      </c>
      <c r="J67" s="101">
        <v>44</v>
      </c>
      <c r="K67" s="90">
        <v>45</v>
      </c>
      <c r="L67" s="87">
        <f t="shared" si="1"/>
        <v>89</v>
      </c>
      <c r="M67" s="101">
        <v>70</v>
      </c>
      <c r="N67" s="101">
        <v>49</v>
      </c>
      <c r="O67" s="87">
        <f t="shared" si="2"/>
        <v>119</v>
      </c>
      <c r="P67" s="101">
        <v>49</v>
      </c>
      <c r="Q67" s="101">
        <v>47</v>
      </c>
      <c r="R67" s="87">
        <f t="shared" si="3"/>
        <v>96</v>
      </c>
      <c r="S67" s="101">
        <v>54</v>
      </c>
      <c r="T67" s="101">
        <v>43</v>
      </c>
      <c r="U67" s="87">
        <f t="shared" si="4"/>
        <v>97</v>
      </c>
      <c r="V67" s="101">
        <v>56</v>
      </c>
      <c r="W67" s="101">
        <v>49</v>
      </c>
      <c r="X67" s="87">
        <f t="shared" si="5"/>
        <v>105</v>
      </c>
      <c r="Y67" s="101"/>
      <c r="Z67" s="101"/>
      <c r="AA67" s="87"/>
      <c r="AB67" s="101"/>
      <c r="AC67" s="101"/>
      <c r="AD67" s="87"/>
      <c r="AE67" s="101"/>
      <c r="AF67" s="101"/>
      <c r="AG67" s="87"/>
      <c r="AH67" s="101"/>
      <c r="AI67" s="101"/>
      <c r="AJ67" s="87"/>
      <c r="AK67" s="101">
        <v>23</v>
      </c>
      <c r="AL67" s="101">
        <v>23</v>
      </c>
      <c r="AM67" s="87">
        <f t="shared" si="6"/>
        <v>46</v>
      </c>
      <c r="AN67" s="91">
        <v>20</v>
      </c>
      <c r="AO67" s="101">
        <v>21</v>
      </c>
      <c r="AP67" s="87">
        <f t="shared" si="7"/>
        <v>41</v>
      </c>
      <c r="AQ67" s="90">
        <v>49</v>
      </c>
      <c r="AR67" s="87">
        <f t="shared" si="8"/>
        <v>49</v>
      </c>
      <c r="AS67" s="87">
        <v>49</v>
      </c>
      <c r="AT67" s="87">
        <f t="shared" si="9"/>
        <v>676</v>
      </c>
      <c r="AU67" s="71" t="s">
        <v>699</v>
      </c>
      <c r="AV67" s="79"/>
    </row>
    <row r="68" spans="1:48" s="76" customFormat="1" ht="122.25" customHeight="1">
      <c r="A68" s="74">
        <v>61</v>
      </c>
      <c r="B68" s="58">
        <v>700090107007</v>
      </c>
      <c r="C68" s="58">
        <v>700090100074</v>
      </c>
      <c r="D68" s="82" t="s">
        <v>616</v>
      </c>
      <c r="E68" s="82" t="s">
        <v>617</v>
      </c>
      <c r="F68" s="83"/>
      <c r="G68" s="101">
        <v>71</v>
      </c>
      <c r="H68" s="101">
        <v>55</v>
      </c>
      <c r="I68" s="87">
        <f t="shared" si="0"/>
        <v>126</v>
      </c>
      <c r="J68" s="101">
        <v>67</v>
      </c>
      <c r="K68" s="90">
        <v>54</v>
      </c>
      <c r="L68" s="87">
        <f t="shared" si="1"/>
        <v>121</v>
      </c>
      <c r="M68" s="101">
        <v>87</v>
      </c>
      <c r="N68" s="101">
        <v>58</v>
      </c>
      <c r="O68" s="87">
        <f t="shared" si="2"/>
        <v>145</v>
      </c>
      <c r="P68" s="101">
        <v>76</v>
      </c>
      <c r="Q68" s="101">
        <v>52</v>
      </c>
      <c r="R68" s="87">
        <f t="shared" si="3"/>
        <v>128</v>
      </c>
      <c r="S68" s="101">
        <v>82</v>
      </c>
      <c r="T68" s="101">
        <v>48</v>
      </c>
      <c r="U68" s="87">
        <f t="shared" si="4"/>
        <v>130</v>
      </c>
      <c r="V68" s="101">
        <v>73</v>
      </c>
      <c r="W68" s="101">
        <v>53</v>
      </c>
      <c r="X68" s="87">
        <f t="shared" si="5"/>
        <v>126</v>
      </c>
      <c r="Y68" s="101"/>
      <c r="Z68" s="101"/>
      <c r="AA68" s="87"/>
      <c r="AB68" s="101"/>
      <c r="AC68" s="101"/>
      <c r="AD68" s="87"/>
      <c r="AE68" s="101"/>
      <c r="AF68" s="101"/>
      <c r="AG68" s="87"/>
      <c r="AH68" s="101"/>
      <c r="AI68" s="101"/>
      <c r="AJ68" s="87"/>
      <c r="AK68" s="101">
        <v>22</v>
      </c>
      <c r="AL68" s="101">
        <v>22</v>
      </c>
      <c r="AM68" s="87">
        <f t="shared" si="6"/>
        <v>44</v>
      </c>
      <c r="AN68" s="91">
        <v>20</v>
      </c>
      <c r="AO68" s="101">
        <v>20</v>
      </c>
      <c r="AP68" s="87">
        <f t="shared" si="7"/>
        <v>40</v>
      </c>
      <c r="AQ68" s="101">
        <v>45</v>
      </c>
      <c r="AR68" s="87">
        <f t="shared" si="8"/>
        <v>45</v>
      </c>
      <c r="AS68" s="87">
        <v>48</v>
      </c>
      <c r="AT68" s="87">
        <f t="shared" si="9"/>
        <v>860</v>
      </c>
      <c r="AU68" s="71" t="s">
        <v>699</v>
      </c>
      <c r="AV68" s="79"/>
    </row>
    <row r="69" spans="1:48" s="76" customFormat="1" ht="122.25" customHeight="1">
      <c r="A69" s="74">
        <v>62</v>
      </c>
      <c r="B69" s="58">
        <v>700090107008</v>
      </c>
      <c r="C69" s="58">
        <v>700090100075</v>
      </c>
      <c r="D69" s="82" t="s">
        <v>618</v>
      </c>
      <c r="E69" s="82" t="s">
        <v>643</v>
      </c>
      <c r="F69" s="83"/>
      <c r="G69" s="101">
        <v>65</v>
      </c>
      <c r="H69" s="101">
        <v>46</v>
      </c>
      <c r="I69" s="87">
        <f t="shared" si="0"/>
        <v>111</v>
      </c>
      <c r="J69" s="101">
        <v>31</v>
      </c>
      <c r="K69" s="101">
        <v>43</v>
      </c>
      <c r="L69" s="87">
        <f t="shared" si="1"/>
        <v>74</v>
      </c>
      <c r="M69" s="101">
        <v>58</v>
      </c>
      <c r="N69" s="101">
        <v>48</v>
      </c>
      <c r="O69" s="87">
        <f t="shared" si="2"/>
        <v>106</v>
      </c>
      <c r="P69" s="101">
        <v>46</v>
      </c>
      <c r="Q69" s="101">
        <v>42</v>
      </c>
      <c r="R69" s="87">
        <f t="shared" si="3"/>
        <v>88</v>
      </c>
      <c r="S69" s="101">
        <v>48</v>
      </c>
      <c r="T69" s="101">
        <v>44</v>
      </c>
      <c r="U69" s="87">
        <f t="shared" si="4"/>
        <v>92</v>
      </c>
      <c r="V69" s="101">
        <v>41</v>
      </c>
      <c r="W69" s="101">
        <v>42</v>
      </c>
      <c r="X69" s="87">
        <f t="shared" si="5"/>
        <v>83</v>
      </c>
      <c r="Y69" s="101"/>
      <c r="Z69" s="101"/>
      <c r="AA69" s="87"/>
      <c r="AB69" s="101"/>
      <c r="AC69" s="101"/>
      <c r="AD69" s="87"/>
      <c r="AE69" s="101"/>
      <c r="AF69" s="101"/>
      <c r="AG69" s="87"/>
      <c r="AH69" s="101"/>
      <c r="AI69" s="101"/>
      <c r="AJ69" s="87"/>
      <c r="AK69" s="101">
        <v>22</v>
      </c>
      <c r="AL69" s="101">
        <v>23</v>
      </c>
      <c r="AM69" s="87">
        <f t="shared" si="6"/>
        <v>45</v>
      </c>
      <c r="AN69" s="101">
        <v>20</v>
      </c>
      <c r="AO69" s="101">
        <v>21</v>
      </c>
      <c r="AP69" s="87">
        <f t="shared" si="7"/>
        <v>41</v>
      </c>
      <c r="AQ69" s="101">
        <v>48</v>
      </c>
      <c r="AR69" s="87">
        <f t="shared" si="8"/>
        <v>48</v>
      </c>
      <c r="AS69" s="87">
        <v>49</v>
      </c>
      <c r="AT69" s="87">
        <f t="shared" si="9"/>
        <v>640</v>
      </c>
      <c r="AU69" s="71" t="s">
        <v>699</v>
      </c>
      <c r="AV69" s="79"/>
    </row>
    <row r="70" spans="1:48" s="76" customFormat="1" ht="122.25" customHeight="1">
      <c r="A70" s="74">
        <v>63</v>
      </c>
      <c r="B70" s="58">
        <v>700090107009</v>
      </c>
      <c r="C70" s="58">
        <v>700090100076</v>
      </c>
      <c r="D70" s="82" t="s">
        <v>619</v>
      </c>
      <c r="E70" s="82" t="s">
        <v>620</v>
      </c>
      <c r="F70" s="83"/>
      <c r="G70" s="101">
        <v>61</v>
      </c>
      <c r="H70" s="101">
        <v>47</v>
      </c>
      <c r="I70" s="87">
        <f t="shared" si="0"/>
        <v>108</v>
      </c>
      <c r="J70" s="100">
        <v>46</v>
      </c>
      <c r="K70" s="101">
        <v>42</v>
      </c>
      <c r="L70" s="87">
        <f t="shared" si="1"/>
        <v>88</v>
      </c>
      <c r="M70" s="101">
        <v>67</v>
      </c>
      <c r="N70" s="101">
        <v>56</v>
      </c>
      <c r="O70" s="87">
        <f t="shared" si="2"/>
        <v>123</v>
      </c>
      <c r="P70" s="101">
        <v>37</v>
      </c>
      <c r="Q70" s="101">
        <v>47</v>
      </c>
      <c r="R70" s="87">
        <f t="shared" si="3"/>
        <v>84</v>
      </c>
      <c r="S70" s="101">
        <v>64</v>
      </c>
      <c r="T70" s="101">
        <v>45</v>
      </c>
      <c r="U70" s="87">
        <f t="shared" si="4"/>
        <v>109</v>
      </c>
      <c r="V70" s="101"/>
      <c r="W70" s="101"/>
      <c r="X70" s="87"/>
      <c r="Y70" s="101"/>
      <c r="Z70" s="101"/>
      <c r="AA70" s="87"/>
      <c r="AB70" s="101"/>
      <c r="AC70" s="101"/>
      <c r="AD70" s="87"/>
      <c r="AE70" s="101"/>
      <c r="AF70" s="101"/>
      <c r="AG70" s="87"/>
      <c r="AH70" s="101">
        <v>46</v>
      </c>
      <c r="AI70" s="101">
        <v>50</v>
      </c>
      <c r="AJ70" s="87">
        <f>SUM(AH70:AI70)</f>
        <v>96</v>
      </c>
      <c r="AK70" s="101">
        <v>21</v>
      </c>
      <c r="AL70" s="101">
        <v>21</v>
      </c>
      <c r="AM70" s="87">
        <f t="shared" si="6"/>
        <v>42</v>
      </c>
      <c r="AN70" s="101">
        <v>19</v>
      </c>
      <c r="AO70" s="101">
        <v>20</v>
      </c>
      <c r="AP70" s="87">
        <f t="shared" si="7"/>
        <v>39</v>
      </c>
      <c r="AQ70" s="101">
        <v>42</v>
      </c>
      <c r="AR70" s="87">
        <f t="shared" si="8"/>
        <v>42</v>
      </c>
      <c r="AS70" s="87">
        <v>48</v>
      </c>
      <c r="AT70" s="87">
        <f t="shared" si="9"/>
        <v>689</v>
      </c>
      <c r="AU70" s="71" t="s">
        <v>699</v>
      </c>
      <c r="AV70" s="52"/>
    </row>
    <row r="71" spans="1:48" s="76" customFormat="1" ht="122.25" customHeight="1">
      <c r="A71" s="74">
        <v>64</v>
      </c>
      <c r="B71" s="58">
        <v>700090107010</v>
      </c>
      <c r="C71" s="58">
        <v>700090100077</v>
      </c>
      <c r="D71" s="82" t="s">
        <v>621</v>
      </c>
      <c r="E71" s="82" t="s">
        <v>622</v>
      </c>
      <c r="F71" s="83"/>
      <c r="G71" s="101">
        <v>71</v>
      </c>
      <c r="H71" s="101">
        <v>40</v>
      </c>
      <c r="I71" s="87">
        <f t="shared" si="0"/>
        <v>111</v>
      </c>
      <c r="J71" s="101">
        <v>57</v>
      </c>
      <c r="K71" s="101">
        <v>40</v>
      </c>
      <c r="L71" s="87">
        <f t="shared" si="1"/>
        <v>97</v>
      </c>
      <c r="M71" s="101">
        <v>76</v>
      </c>
      <c r="N71" s="101">
        <v>53</v>
      </c>
      <c r="O71" s="87">
        <f t="shared" si="2"/>
        <v>129</v>
      </c>
      <c r="P71" s="101">
        <v>56</v>
      </c>
      <c r="Q71" s="101">
        <v>45</v>
      </c>
      <c r="R71" s="87">
        <f t="shared" si="3"/>
        <v>101</v>
      </c>
      <c r="S71" s="101">
        <v>54</v>
      </c>
      <c r="T71" s="101">
        <v>48</v>
      </c>
      <c r="U71" s="87">
        <f t="shared" si="4"/>
        <v>102</v>
      </c>
      <c r="V71" s="101"/>
      <c r="W71" s="101"/>
      <c r="X71" s="87"/>
      <c r="Y71" s="101"/>
      <c r="Z71" s="101"/>
      <c r="AA71" s="87"/>
      <c r="AB71" s="101"/>
      <c r="AC71" s="101"/>
      <c r="AD71" s="87"/>
      <c r="AE71" s="101"/>
      <c r="AF71" s="101"/>
      <c r="AG71" s="87"/>
      <c r="AH71" s="101">
        <v>68</v>
      </c>
      <c r="AI71" s="101">
        <v>54</v>
      </c>
      <c r="AJ71" s="87">
        <f>SUM(AH71:AI71)</f>
        <v>122</v>
      </c>
      <c r="AK71" s="101">
        <v>20</v>
      </c>
      <c r="AL71" s="101">
        <v>20</v>
      </c>
      <c r="AM71" s="87">
        <f t="shared" si="6"/>
        <v>40</v>
      </c>
      <c r="AN71" s="101">
        <v>20</v>
      </c>
      <c r="AO71" s="101">
        <v>21</v>
      </c>
      <c r="AP71" s="87">
        <f t="shared" si="7"/>
        <v>41</v>
      </c>
      <c r="AQ71" s="101">
        <v>48</v>
      </c>
      <c r="AR71" s="87">
        <f t="shared" si="8"/>
        <v>48</v>
      </c>
      <c r="AS71" s="87">
        <v>45</v>
      </c>
      <c r="AT71" s="87">
        <f t="shared" si="9"/>
        <v>743</v>
      </c>
      <c r="AU71" s="71" t="s">
        <v>699</v>
      </c>
      <c r="AV71" s="79"/>
    </row>
    <row r="72" spans="1:48" s="76" customFormat="1" ht="122.25" customHeight="1">
      <c r="A72" s="74">
        <v>65</v>
      </c>
      <c r="B72" s="58">
        <v>700090107011</v>
      </c>
      <c r="C72" s="58">
        <v>700090100078</v>
      </c>
      <c r="D72" s="82" t="s">
        <v>623</v>
      </c>
      <c r="E72" s="82" t="s">
        <v>624</v>
      </c>
      <c r="F72" s="83"/>
      <c r="G72" s="101">
        <v>71</v>
      </c>
      <c r="H72" s="101">
        <v>52</v>
      </c>
      <c r="I72" s="87">
        <f t="shared" si="0"/>
        <v>123</v>
      </c>
      <c r="J72" s="101">
        <v>52</v>
      </c>
      <c r="K72" s="101">
        <v>46</v>
      </c>
      <c r="L72" s="87">
        <f t="shared" si="1"/>
        <v>98</v>
      </c>
      <c r="M72" s="101">
        <v>72</v>
      </c>
      <c r="N72" s="101">
        <v>53</v>
      </c>
      <c r="O72" s="87">
        <f t="shared" si="2"/>
        <v>125</v>
      </c>
      <c r="P72" s="101">
        <v>59</v>
      </c>
      <c r="Q72" s="101">
        <v>51</v>
      </c>
      <c r="R72" s="87">
        <f t="shared" si="3"/>
        <v>110</v>
      </c>
      <c r="S72" s="101">
        <v>79</v>
      </c>
      <c r="T72" s="101">
        <v>49</v>
      </c>
      <c r="U72" s="87">
        <f t="shared" si="4"/>
        <v>128</v>
      </c>
      <c r="V72" s="101"/>
      <c r="W72" s="101"/>
      <c r="X72" s="87"/>
      <c r="Y72" s="101"/>
      <c r="Z72" s="101"/>
      <c r="AA72" s="87"/>
      <c r="AB72" s="101"/>
      <c r="AC72" s="101"/>
      <c r="AD72" s="87"/>
      <c r="AE72" s="101"/>
      <c r="AF72" s="101"/>
      <c r="AG72" s="87"/>
      <c r="AH72" s="101">
        <v>68</v>
      </c>
      <c r="AI72" s="101">
        <v>55</v>
      </c>
      <c r="AJ72" s="87">
        <f>SUM(AH72:AI72)</f>
        <v>123</v>
      </c>
      <c r="AK72" s="101">
        <v>21</v>
      </c>
      <c r="AL72" s="101">
        <v>21</v>
      </c>
      <c r="AM72" s="87">
        <f t="shared" si="6"/>
        <v>42</v>
      </c>
      <c r="AN72" s="101">
        <v>19</v>
      </c>
      <c r="AO72" s="101">
        <v>20</v>
      </c>
      <c r="AP72" s="87">
        <f t="shared" si="7"/>
        <v>39</v>
      </c>
      <c r="AQ72" s="101">
        <v>48</v>
      </c>
      <c r="AR72" s="87">
        <f t="shared" si="8"/>
        <v>48</v>
      </c>
      <c r="AS72" s="87">
        <v>48</v>
      </c>
      <c r="AT72" s="87">
        <f t="shared" si="9"/>
        <v>788</v>
      </c>
      <c r="AU72" s="71" t="s">
        <v>699</v>
      </c>
      <c r="AV72" s="79"/>
    </row>
    <row r="73" spans="1:48" s="76" customFormat="1" ht="122.25" customHeight="1">
      <c r="A73" s="74">
        <v>66</v>
      </c>
      <c r="B73" s="58">
        <v>700090107012</v>
      </c>
      <c r="C73" s="58">
        <v>700090100079</v>
      </c>
      <c r="D73" s="72" t="s">
        <v>625</v>
      </c>
      <c r="E73" s="82" t="s">
        <v>626</v>
      </c>
      <c r="F73" s="83"/>
      <c r="G73" s="101">
        <v>50</v>
      </c>
      <c r="H73" s="101">
        <v>50</v>
      </c>
      <c r="I73" s="87">
        <f>SUM(G73:H73)</f>
        <v>100</v>
      </c>
      <c r="J73" s="101">
        <v>44</v>
      </c>
      <c r="K73" s="101">
        <v>50</v>
      </c>
      <c r="L73" s="87">
        <f>SUM(J73:K73)</f>
        <v>94</v>
      </c>
      <c r="M73" s="101">
        <v>72</v>
      </c>
      <c r="N73" s="101">
        <v>53</v>
      </c>
      <c r="O73" s="87">
        <f>SUM(M73:N73)</f>
        <v>125</v>
      </c>
      <c r="P73" s="101">
        <v>54</v>
      </c>
      <c r="Q73" s="101">
        <v>48</v>
      </c>
      <c r="R73" s="87">
        <f>SUM(P73:Q73)</f>
        <v>102</v>
      </c>
      <c r="S73" s="101">
        <v>72</v>
      </c>
      <c r="T73" s="101">
        <v>43</v>
      </c>
      <c r="U73" s="87">
        <f>SUM(S73:T73)</f>
        <v>115</v>
      </c>
      <c r="V73" s="101"/>
      <c r="W73" s="101"/>
      <c r="X73" s="87"/>
      <c r="Y73" s="101"/>
      <c r="Z73" s="101"/>
      <c r="AA73" s="87"/>
      <c r="AB73" s="101"/>
      <c r="AC73" s="101"/>
      <c r="AD73" s="87"/>
      <c r="AE73" s="101"/>
      <c r="AF73" s="101"/>
      <c r="AG73" s="87"/>
      <c r="AH73" s="101">
        <v>51</v>
      </c>
      <c r="AI73" s="101">
        <v>54</v>
      </c>
      <c r="AJ73" s="87">
        <f>SUM(AH73:AI73)</f>
        <v>105</v>
      </c>
      <c r="AK73" s="101">
        <v>21</v>
      </c>
      <c r="AL73" s="101">
        <v>20</v>
      </c>
      <c r="AM73" s="87">
        <f>SUM(AK73:AL73)</f>
        <v>41</v>
      </c>
      <c r="AN73" s="101">
        <v>19</v>
      </c>
      <c r="AO73" s="101">
        <v>21</v>
      </c>
      <c r="AP73" s="87">
        <f>SUM(AN73:AO73)</f>
        <v>40</v>
      </c>
      <c r="AQ73" s="101">
        <v>48</v>
      </c>
      <c r="AR73" s="87">
        <f>SUM(AQ73)</f>
        <v>48</v>
      </c>
      <c r="AS73" s="87">
        <v>47</v>
      </c>
      <c r="AT73" s="87">
        <f>AP73+AM73+AJ73+AG73+AD73+AA73+X73+U73+R73+O73+L73+I73</f>
        <v>722</v>
      </c>
      <c r="AU73" s="71" t="s">
        <v>699</v>
      </c>
      <c r="AV73" s="79"/>
    </row>
    <row r="74" spans="1:48" s="76" customFormat="1" ht="122.25" customHeight="1">
      <c r="A74" s="74">
        <v>67</v>
      </c>
      <c r="B74" s="58">
        <v>700090107013</v>
      </c>
      <c r="C74" s="58">
        <v>700090100080</v>
      </c>
      <c r="D74" s="82" t="s">
        <v>627</v>
      </c>
      <c r="E74" s="82" t="s">
        <v>628</v>
      </c>
      <c r="F74" s="83"/>
      <c r="G74" s="101">
        <v>71</v>
      </c>
      <c r="H74" s="101">
        <v>53</v>
      </c>
      <c r="I74" s="87">
        <f>SUM(G74:H74)</f>
        <v>124</v>
      </c>
      <c r="J74" s="101">
        <v>70</v>
      </c>
      <c r="K74" s="101">
        <v>51</v>
      </c>
      <c r="L74" s="87">
        <f>SUM(J74:K74)</f>
        <v>121</v>
      </c>
      <c r="M74" s="101">
        <v>81</v>
      </c>
      <c r="N74" s="101">
        <v>57</v>
      </c>
      <c r="O74" s="87">
        <f>SUM(M74:N74)</f>
        <v>138</v>
      </c>
      <c r="P74" s="101">
        <v>64</v>
      </c>
      <c r="Q74" s="101">
        <v>54</v>
      </c>
      <c r="R74" s="87">
        <f>SUM(P74:Q74)</f>
        <v>118</v>
      </c>
      <c r="S74" s="101">
        <v>83</v>
      </c>
      <c r="T74" s="101">
        <v>52</v>
      </c>
      <c r="U74" s="87">
        <f>SUM(S74:T74)</f>
        <v>135</v>
      </c>
      <c r="V74" s="101">
        <v>69</v>
      </c>
      <c r="W74" s="101">
        <v>42</v>
      </c>
      <c r="X74" s="87">
        <f>SUM(V74:W74)</f>
        <v>111</v>
      </c>
      <c r="Y74" s="101"/>
      <c r="Z74" s="101"/>
      <c r="AA74" s="87"/>
      <c r="AB74" s="101"/>
      <c r="AC74" s="101"/>
      <c r="AD74" s="87"/>
      <c r="AE74" s="101"/>
      <c r="AF74" s="101"/>
      <c r="AG74" s="87"/>
      <c r="AH74" s="101"/>
      <c r="AI74" s="101"/>
      <c r="AJ74" s="87"/>
      <c r="AK74" s="101">
        <v>24</v>
      </c>
      <c r="AL74" s="101">
        <v>24</v>
      </c>
      <c r="AM74" s="87">
        <f>SUM(AK74:AL74)</f>
        <v>48</v>
      </c>
      <c r="AN74" s="101">
        <v>23</v>
      </c>
      <c r="AO74" s="101">
        <v>23</v>
      </c>
      <c r="AP74" s="87">
        <f>SUM(AN74:AO74)</f>
        <v>46</v>
      </c>
      <c r="AQ74" s="101">
        <v>43</v>
      </c>
      <c r="AR74" s="87">
        <f>SUM(AQ74)</f>
        <v>43</v>
      </c>
      <c r="AS74" s="87">
        <v>48</v>
      </c>
      <c r="AT74" s="87">
        <f>AP74+AM74+AJ74+AG74+AD74+AA74+X74+U74+R74+O74+L74+I74</f>
        <v>841</v>
      </c>
      <c r="AU74" s="71" t="s">
        <v>699</v>
      </c>
      <c r="AV74" s="79"/>
    </row>
    <row r="75" spans="1:48" s="76" customFormat="1" ht="122.25" customHeight="1">
      <c r="A75" s="74">
        <v>68</v>
      </c>
      <c r="B75" s="58">
        <v>700090107014</v>
      </c>
      <c r="C75" s="58">
        <v>700090100081</v>
      </c>
      <c r="D75" s="82" t="s">
        <v>629</v>
      </c>
      <c r="E75" s="82" t="s">
        <v>630</v>
      </c>
      <c r="F75" s="83"/>
      <c r="G75" s="101">
        <v>56</v>
      </c>
      <c r="H75" s="101">
        <v>45</v>
      </c>
      <c r="I75" s="87">
        <f>SUM(G75:H75)</f>
        <v>101</v>
      </c>
      <c r="J75" s="101">
        <v>52</v>
      </c>
      <c r="K75" s="101">
        <v>46</v>
      </c>
      <c r="L75" s="87">
        <f>SUM(J75:K75)</f>
        <v>98</v>
      </c>
      <c r="M75" s="101">
        <v>75</v>
      </c>
      <c r="N75" s="101">
        <v>56</v>
      </c>
      <c r="O75" s="87">
        <f>SUM(M75:N75)</f>
        <v>131</v>
      </c>
      <c r="P75" s="101">
        <v>51</v>
      </c>
      <c r="Q75" s="101">
        <v>51</v>
      </c>
      <c r="R75" s="87">
        <f>SUM(P75:Q75)</f>
        <v>102</v>
      </c>
      <c r="S75" s="101">
        <v>73</v>
      </c>
      <c r="T75" s="101">
        <v>48</v>
      </c>
      <c r="U75" s="87">
        <f>SUM(S75:T75)</f>
        <v>121</v>
      </c>
      <c r="V75" s="101">
        <v>49</v>
      </c>
      <c r="W75" s="101">
        <v>33</v>
      </c>
      <c r="X75" s="87">
        <f>SUM(V75:W75)</f>
        <v>82</v>
      </c>
      <c r="Y75" s="101"/>
      <c r="Z75" s="101"/>
      <c r="AA75" s="87"/>
      <c r="AB75" s="101"/>
      <c r="AC75" s="101"/>
      <c r="AD75" s="87"/>
      <c r="AE75" s="101"/>
      <c r="AF75" s="101"/>
      <c r="AG75" s="87"/>
      <c r="AH75" s="101"/>
      <c r="AI75" s="101"/>
      <c r="AJ75" s="87"/>
      <c r="AK75" s="101">
        <v>20</v>
      </c>
      <c r="AL75" s="101">
        <v>21</v>
      </c>
      <c r="AM75" s="87">
        <f>SUM(AK75:AL75)</f>
        <v>41</v>
      </c>
      <c r="AN75" s="101">
        <v>21</v>
      </c>
      <c r="AO75" s="101">
        <v>22</v>
      </c>
      <c r="AP75" s="87">
        <f>SUM(AN75:AO75)</f>
        <v>43</v>
      </c>
      <c r="AQ75" s="101">
        <v>42</v>
      </c>
      <c r="AR75" s="87">
        <f>SUM(AQ75)</f>
        <v>42</v>
      </c>
      <c r="AS75" s="87">
        <v>47</v>
      </c>
      <c r="AT75" s="87">
        <f>AP75+AM75+AJ75+AG75+AD75+AA75+X75+U75+R75+O75+L75+I75</f>
        <v>719</v>
      </c>
      <c r="AU75" s="71" t="s">
        <v>699</v>
      </c>
      <c r="AV75" s="52"/>
    </row>
    <row r="76" spans="1:48" s="76" customFormat="1" ht="122.25" customHeight="1">
      <c r="A76" s="74">
        <v>69</v>
      </c>
      <c r="B76" s="58">
        <v>700090107016</v>
      </c>
      <c r="C76" s="58">
        <v>700090100083</v>
      </c>
      <c r="D76" s="72" t="s">
        <v>631</v>
      </c>
      <c r="E76" s="72" t="s">
        <v>632</v>
      </c>
      <c r="F76" s="83"/>
      <c r="G76" s="101">
        <v>43</v>
      </c>
      <c r="H76" s="101">
        <v>36</v>
      </c>
      <c r="I76" s="87">
        <f>SUM(G76:H76)</f>
        <v>79</v>
      </c>
      <c r="J76" s="101">
        <v>41</v>
      </c>
      <c r="K76" s="101">
        <v>44</v>
      </c>
      <c r="L76" s="87">
        <f>SUM(J76:K76)</f>
        <v>85</v>
      </c>
      <c r="M76" s="101">
        <v>67</v>
      </c>
      <c r="N76" s="101">
        <v>48</v>
      </c>
      <c r="O76" s="87">
        <f>SUM(M76:N76)</f>
        <v>115</v>
      </c>
      <c r="P76" s="101">
        <v>59</v>
      </c>
      <c r="Q76" s="101">
        <v>52</v>
      </c>
      <c r="R76" s="87">
        <f>SUM(P76:Q76)</f>
        <v>111</v>
      </c>
      <c r="S76" s="101">
        <v>32</v>
      </c>
      <c r="T76" s="101">
        <v>37</v>
      </c>
      <c r="U76" s="87">
        <f>SUM(S76:T76)</f>
        <v>69</v>
      </c>
      <c r="V76" s="101">
        <v>55</v>
      </c>
      <c r="W76" s="101">
        <v>51</v>
      </c>
      <c r="X76" s="87">
        <f>SUM(V76:W76)</f>
        <v>106</v>
      </c>
      <c r="Y76" s="101"/>
      <c r="Z76" s="101"/>
      <c r="AA76" s="87"/>
      <c r="AB76" s="101"/>
      <c r="AC76" s="101"/>
      <c r="AD76" s="87"/>
      <c r="AE76" s="101"/>
      <c r="AF76" s="101"/>
      <c r="AG76" s="87"/>
      <c r="AH76" s="101"/>
      <c r="AI76" s="101"/>
      <c r="AJ76" s="87"/>
      <c r="AK76" s="101">
        <v>20</v>
      </c>
      <c r="AL76" s="101">
        <v>21</v>
      </c>
      <c r="AM76" s="87">
        <f>SUM(AK76:AL76)</f>
        <v>41</v>
      </c>
      <c r="AN76" s="101">
        <v>21</v>
      </c>
      <c r="AO76" s="101">
        <v>21</v>
      </c>
      <c r="AP76" s="87">
        <f>SUM(AN76:AO76)</f>
        <v>42</v>
      </c>
      <c r="AQ76" s="101">
        <v>48</v>
      </c>
      <c r="AR76" s="87">
        <f>SUM(AQ76)</f>
        <v>48</v>
      </c>
      <c r="AS76" s="87">
        <v>49</v>
      </c>
      <c r="AT76" s="87">
        <f>AP76+AM76+AJ76+AG76+AD76+AA76+X76+U76+R76+O76+L76+I76</f>
        <v>648</v>
      </c>
      <c r="AU76" s="71" t="s">
        <v>699</v>
      </c>
      <c r="AV76" s="196"/>
    </row>
    <row r="77" spans="1:48" s="76" customFormat="1" ht="122.25" customHeight="1">
      <c r="A77" s="74">
        <v>70</v>
      </c>
      <c r="B77" s="58">
        <v>700090107017</v>
      </c>
      <c r="C77" s="58">
        <v>700090100084</v>
      </c>
      <c r="D77" s="72" t="s">
        <v>633</v>
      </c>
      <c r="E77" s="72" t="s">
        <v>634</v>
      </c>
      <c r="F77" s="83"/>
      <c r="G77" s="101">
        <v>61</v>
      </c>
      <c r="H77" s="101">
        <v>48</v>
      </c>
      <c r="I77" s="87">
        <f>SUM(G77:H77)</f>
        <v>109</v>
      </c>
      <c r="J77" s="101">
        <v>38</v>
      </c>
      <c r="K77" s="101">
        <v>46</v>
      </c>
      <c r="L77" s="87">
        <f>SUM(J77:K77)</f>
        <v>84</v>
      </c>
      <c r="M77" s="101">
        <v>58</v>
      </c>
      <c r="N77" s="101">
        <v>54</v>
      </c>
      <c r="O77" s="87">
        <f>SUM(M77:N77)</f>
        <v>112</v>
      </c>
      <c r="P77" s="101">
        <v>62</v>
      </c>
      <c r="Q77" s="101">
        <v>54</v>
      </c>
      <c r="R77" s="87">
        <f>SUM(P77:Q77)</f>
        <v>116</v>
      </c>
      <c r="S77" s="101">
        <v>66</v>
      </c>
      <c r="T77" s="101">
        <v>48</v>
      </c>
      <c r="U77" s="87">
        <f>SUM(S77:T77)</f>
        <v>114</v>
      </c>
      <c r="V77" s="101"/>
      <c r="W77" s="101"/>
      <c r="X77" s="87"/>
      <c r="Y77" s="101"/>
      <c r="Z77" s="101"/>
      <c r="AA77" s="87"/>
      <c r="AB77" s="101"/>
      <c r="AC77" s="101"/>
      <c r="AD77" s="87"/>
      <c r="AE77" s="101"/>
      <c r="AF77" s="101"/>
      <c r="AG77" s="87"/>
      <c r="AH77" s="101">
        <v>57</v>
      </c>
      <c r="AI77" s="101">
        <v>52</v>
      </c>
      <c r="AJ77" s="87">
        <f>SUM(AH77:AI77)</f>
        <v>109</v>
      </c>
      <c r="AK77" s="101">
        <v>24</v>
      </c>
      <c r="AL77" s="101">
        <v>24</v>
      </c>
      <c r="AM77" s="87">
        <f>SUM(AK77:AL77)</f>
        <v>48</v>
      </c>
      <c r="AN77" s="101">
        <v>20</v>
      </c>
      <c r="AO77" s="101">
        <v>22</v>
      </c>
      <c r="AP77" s="87">
        <f>SUM(AN77:AO77)</f>
        <v>42</v>
      </c>
      <c r="AQ77" s="101">
        <v>43</v>
      </c>
      <c r="AR77" s="87">
        <f>SUM(AQ77)</f>
        <v>43</v>
      </c>
      <c r="AS77" s="87">
        <v>48</v>
      </c>
      <c r="AT77" s="87">
        <f>AP77+AM77+AJ77+AG77+AD77+AA77+X77+U77+R77+O77+L77+I77</f>
        <v>734</v>
      </c>
      <c r="AU77" s="71" t="s">
        <v>699</v>
      </c>
      <c r="AV77" s="196"/>
    </row>
  </sheetData>
  <mergeCells count="21">
    <mergeCell ref="S4:U4"/>
    <mergeCell ref="AQ4:AR4"/>
    <mergeCell ref="A1:AV1"/>
    <mergeCell ref="A2:AV2"/>
    <mergeCell ref="A3:AV3"/>
    <mergeCell ref="AH4:AJ4"/>
    <mergeCell ref="AK4:AM4"/>
    <mergeCell ref="AN4:AP4"/>
    <mergeCell ref="AE4:AG4"/>
    <mergeCell ref="V4:X4"/>
    <mergeCell ref="Y4:AA4"/>
    <mergeCell ref="AB4:AD4"/>
    <mergeCell ref="A4:A7"/>
    <mergeCell ref="M4:O4"/>
    <mergeCell ref="C4:C7"/>
    <mergeCell ref="P4:R4"/>
    <mergeCell ref="E4:E7"/>
    <mergeCell ref="G4:I4"/>
    <mergeCell ref="B4:B7"/>
    <mergeCell ref="D4:D7"/>
    <mergeCell ref="J4:L4"/>
  </mergeCells>
  <conditionalFormatting sqref="G8:G77 J8:J77 M8:M77 P8:P77 S8:S77 AH8:AH77">
    <cfRule type="cellIs" dxfId="38" priority="36" stopIfTrue="1" operator="lessThan">
      <formula>27</formula>
    </cfRule>
    <cfRule type="cellIs" dxfId="37" priority="57" stopIfTrue="1" operator="lessThan">
      <formula>27</formula>
    </cfRule>
  </conditionalFormatting>
  <conditionalFormatting sqref="O8:O77 R8:R77 I8:I77 L8:L77 U8:U77 AJ8:AJ77">
    <cfRule type="cellIs" dxfId="36" priority="35" stopIfTrue="1" operator="lessThan">
      <formula>60</formula>
    </cfRule>
    <cfRule type="cellIs" dxfId="35" priority="56" stopIfTrue="1" operator="lessThan">
      <formula>60</formula>
    </cfRule>
  </conditionalFormatting>
  <conditionalFormatting sqref="AK8:AK77 AN8:AN77">
    <cfRule type="cellIs" dxfId="34" priority="24" stopIfTrue="1" operator="lessThan">
      <formula>13</formula>
    </cfRule>
    <cfRule type="cellIs" dxfId="33" priority="43" stopIfTrue="1" operator="lessThan">
      <formula>13</formula>
    </cfRule>
  </conditionalFormatting>
  <conditionalFormatting sqref="AM8:AM77 AP8:AP77">
    <cfRule type="cellIs" dxfId="32" priority="23" stopIfTrue="1" operator="lessThan">
      <formula>25</formula>
    </cfRule>
    <cfRule type="cellIs" dxfId="31" priority="42" stopIfTrue="1" operator="lessThan">
      <formula>25</formula>
    </cfRule>
  </conditionalFormatting>
  <conditionalFormatting sqref="AR8:AR77">
    <cfRule type="cellIs" dxfId="30" priority="17" stopIfTrue="1" operator="lessThan">
      <formula>25</formula>
    </cfRule>
    <cfRule type="cellIs" dxfId="29" priority="37" stopIfTrue="1" operator="lessThan">
      <formula>25</formula>
    </cfRule>
  </conditionalFormatting>
  <conditionalFormatting sqref="V8:V77">
    <cfRule type="cellIs" dxfId="28" priority="15" stopIfTrue="1" operator="lessThan">
      <formula>27</formula>
    </cfRule>
    <cfRule type="cellIs" dxfId="27" priority="16" stopIfTrue="1" operator="lessThan">
      <formula>27</formula>
    </cfRule>
  </conditionalFormatting>
  <conditionalFormatting sqref="X8:X77">
    <cfRule type="cellIs" dxfId="26" priority="13" stopIfTrue="1" operator="lessThan">
      <formula>60</formula>
    </cfRule>
    <cfRule type="cellIs" dxfId="25" priority="14" stopIfTrue="1" operator="lessThan">
      <formula>60</formula>
    </cfRule>
  </conditionalFormatting>
  <conditionalFormatting sqref="Y8:Y77">
    <cfRule type="cellIs" dxfId="24" priority="11" stopIfTrue="1" operator="lessThan">
      <formula>27</formula>
    </cfRule>
    <cfRule type="cellIs" dxfId="23" priority="12" stopIfTrue="1" operator="lessThan">
      <formula>27</formula>
    </cfRule>
  </conditionalFormatting>
  <conditionalFormatting sqref="AA8:AA77">
    <cfRule type="cellIs" dxfId="22" priority="9" stopIfTrue="1" operator="lessThan">
      <formula>60</formula>
    </cfRule>
    <cfRule type="cellIs" dxfId="21" priority="10" stopIfTrue="1" operator="lessThan">
      <formula>60</formula>
    </cfRule>
  </conditionalFormatting>
  <conditionalFormatting sqref="AB8:AB77">
    <cfRule type="cellIs" dxfId="20" priority="7" stopIfTrue="1" operator="lessThan">
      <formula>27</formula>
    </cfRule>
    <cfRule type="cellIs" dxfId="19" priority="8" stopIfTrue="1" operator="lessThan">
      <formula>27</formula>
    </cfRule>
  </conditionalFormatting>
  <conditionalFormatting sqref="AD8:AD77">
    <cfRule type="cellIs" dxfId="18" priority="5" stopIfTrue="1" operator="lessThan">
      <formula>60</formula>
    </cfRule>
    <cfRule type="cellIs" dxfId="17" priority="6" stopIfTrue="1" operator="lessThan">
      <formula>60</formula>
    </cfRule>
  </conditionalFormatting>
  <conditionalFormatting sqref="AE8:AE77">
    <cfRule type="cellIs" dxfId="16" priority="3" stopIfTrue="1" operator="lessThan">
      <formula>27</formula>
    </cfRule>
    <cfRule type="cellIs" dxfId="15" priority="4" stopIfTrue="1" operator="lessThan">
      <formula>27</formula>
    </cfRule>
  </conditionalFormatting>
  <conditionalFormatting sqref="AG8:AG77">
    <cfRule type="cellIs" dxfId="14" priority="1" stopIfTrue="1" operator="lessThan">
      <formula>60</formula>
    </cfRule>
    <cfRule type="cellIs" dxfId="13" priority="2" stopIfTrue="1" operator="lessThan">
      <formula>60</formula>
    </cfRule>
  </conditionalFormatting>
  <pageMargins left="0.62992125984251968" right="0.31496062992125984" top="0.78740157480314965" bottom="1.6" header="0.31496062992125984" footer="0.94488188976377963"/>
  <pageSetup paperSize="8" scale="32" orientation="landscape" r:id="rId1"/>
  <headerFooter>
    <oddFooter>&amp;L&amp;"Arial,Bold"&amp;16$ Non Credit Subject(s)&amp;"Arial,Regular"        Date: 18.07.2022     Prepared by            Checked by 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K50"/>
  <sheetViews>
    <sheetView zoomScaleNormal="100" workbookViewId="0">
      <selection activeCell="E15" sqref="E15"/>
    </sheetView>
  </sheetViews>
  <sheetFormatPr defaultRowHeight="23.25" customHeight="1"/>
  <sheetData>
    <row r="1" spans="1:37" ht="23.25" customHeight="1">
      <c r="A1" s="248" t="s">
        <v>17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</row>
    <row r="2" spans="1:37" ht="23.25" customHeight="1">
      <c r="A2" s="248" t="s">
        <v>25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</row>
    <row r="3" spans="1:37" ht="23.25" customHeight="1">
      <c r="A3" s="237" t="s">
        <v>671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</row>
    <row r="4" spans="1:37" ht="23.25" customHeight="1">
      <c r="A4" s="245" t="s">
        <v>1</v>
      </c>
      <c r="B4" s="245" t="s">
        <v>0</v>
      </c>
      <c r="C4" s="245" t="s">
        <v>23</v>
      </c>
      <c r="D4" s="246" t="s">
        <v>6</v>
      </c>
      <c r="E4" s="246" t="s">
        <v>24</v>
      </c>
      <c r="F4" s="1" t="s">
        <v>5</v>
      </c>
      <c r="G4" s="240" t="s">
        <v>693</v>
      </c>
      <c r="H4" s="241"/>
      <c r="I4" s="242"/>
      <c r="J4" s="240" t="s">
        <v>764</v>
      </c>
      <c r="K4" s="241"/>
      <c r="L4" s="242"/>
      <c r="M4" s="240" t="s">
        <v>705</v>
      </c>
      <c r="N4" s="241"/>
      <c r="O4" s="242"/>
      <c r="P4" s="240" t="s">
        <v>694</v>
      </c>
      <c r="Q4" s="241"/>
      <c r="R4" s="242"/>
      <c r="S4" s="240" t="s">
        <v>706</v>
      </c>
      <c r="T4" s="241"/>
      <c r="U4" s="242"/>
      <c r="V4" s="240" t="s">
        <v>707</v>
      </c>
      <c r="W4" s="241"/>
      <c r="X4" s="242"/>
      <c r="Y4" s="240" t="s">
        <v>708</v>
      </c>
      <c r="Z4" s="241"/>
      <c r="AA4" s="242"/>
      <c r="AB4" s="240" t="s">
        <v>695</v>
      </c>
      <c r="AC4" s="241"/>
      <c r="AD4" s="242"/>
      <c r="AE4" s="240" t="s">
        <v>696</v>
      </c>
      <c r="AF4" s="241"/>
      <c r="AG4" s="242"/>
      <c r="AH4" s="203" t="s">
        <v>682</v>
      </c>
      <c r="AI4" s="203" t="s">
        <v>12</v>
      </c>
      <c r="AJ4" s="204" t="s">
        <v>15</v>
      </c>
      <c r="AK4" s="204" t="s">
        <v>13</v>
      </c>
    </row>
    <row r="5" spans="1:37" ht="23.25" customHeight="1">
      <c r="A5" s="245"/>
      <c r="B5" s="245"/>
      <c r="C5" s="245"/>
      <c r="D5" s="246"/>
      <c r="E5" s="246"/>
      <c r="F5" s="2"/>
      <c r="G5" s="8" t="s">
        <v>7</v>
      </c>
      <c r="H5" s="8" t="s">
        <v>8</v>
      </c>
      <c r="I5" s="8" t="s">
        <v>4</v>
      </c>
      <c r="J5" s="8" t="s">
        <v>7</v>
      </c>
      <c r="K5" s="8" t="s">
        <v>8</v>
      </c>
      <c r="L5" s="8" t="s">
        <v>4</v>
      </c>
      <c r="M5" s="8" t="s">
        <v>7</v>
      </c>
      <c r="N5" s="8" t="s">
        <v>8</v>
      </c>
      <c r="O5" s="8" t="s">
        <v>4</v>
      </c>
      <c r="P5" s="8" t="s">
        <v>7</v>
      </c>
      <c r="Q5" s="8" t="s">
        <v>8</v>
      </c>
      <c r="R5" s="8" t="s">
        <v>4</v>
      </c>
      <c r="S5" s="8" t="s">
        <v>7</v>
      </c>
      <c r="T5" s="8" t="s">
        <v>8</v>
      </c>
      <c r="U5" s="8" t="s">
        <v>4</v>
      </c>
      <c r="V5" s="8" t="s">
        <v>7</v>
      </c>
      <c r="W5" s="8" t="s">
        <v>8</v>
      </c>
      <c r="X5" s="8" t="s">
        <v>4</v>
      </c>
      <c r="Y5" s="8" t="s">
        <v>7</v>
      </c>
      <c r="Z5" s="8" t="s">
        <v>8</v>
      </c>
      <c r="AA5" s="8" t="s">
        <v>4</v>
      </c>
      <c r="AB5" s="8" t="s">
        <v>9</v>
      </c>
      <c r="AC5" s="8" t="s">
        <v>8</v>
      </c>
      <c r="AD5" s="8" t="s">
        <v>4</v>
      </c>
      <c r="AE5" s="8" t="s">
        <v>9</v>
      </c>
      <c r="AF5" s="8" t="s">
        <v>8</v>
      </c>
      <c r="AG5" s="8" t="s">
        <v>4</v>
      </c>
      <c r="AH5" s="8"/>
      <c r="AI5" s="9"/>
      <c r="AJ5" s="2"/>
      <c r="AK5" s="26"/>
    </row>
    <row r="6" spans="1:37" ht="23.25" customHeight="1">
      <c r="A6" s="245"/>
      <c r="B6" s="245"/>
      <c r="C6" s="245"/>
      <c r="D6" s="246"/>
      <c r="E6" s="246"/>
      <c r="F6" s="46" t="s">
        <v>2</v>
      </c>
      <c r="G6" s="50">
        <v>90</v>
      </c>
      <c r="H6" s="50">
        <v>60</v>
      </c>
      <c r="I6" s="50">
        <f>SUM(G6:H6)</f>
        <v>150</v>
      </c>
      <c r="J6" s="50">
        <v>90</v>
      </c>
      <c r="K6" s="50">
        <v>60</v>
      </c>
      <c r="L6" s="50">
        <f>SUM(J6:K6)</f>
        <v>150</v>
      </c>
      <c r="M6" s="50">
        <v>90</v>
      </c>
      <c r="N6" s="50">
        <v>60</v>
      </c>
      <c r="O6" s="50">
        <f>SUM(M6:N6)</f>
        <v>150</v>
      </c>
      <c r="P6" s="50">
        <v>90</v>
      </c>
      <c r="Q6" s="50">
        <v>60</v>
      </c>
      <c r="R6" s="50">
        <f>SUM(P6:Q6)</f>
        <v>150</v>
      </c>
      <c r="S6" s="50">
        <v>90</v>
      </c>
      <c r="T6" s="50">
        <v>60</v>
      </c>
      <c r="U6" s="50">
        <f>SUM(S6:T6)</f>
        <v>150</v>
      </c>
      <c r="V6" s="50">
        <v>90</v>
      </c>
      <c r="W6" s="50">
        <v>60</v>
      </c>
      <c r="X6" s="50">
        <f>SUM(V6:W6)</f>
        <v>150</v>
      </c>
      <c r="Y6" s="50">
        <v>90</v>
      </c>
      <c r="Z6" s="50">
        <v>60</v>
      </c>
      <c r="AA6" s="50">
        <f>SUM(Y6:Z6)</f>
        <v>150</v>
      </c>
      <c r="AB6" s="50">
        <v>25</v>
      </c>
      <c r="AC6" s="50">
        <v>25</v>
      </c>
      <c r="AD6" s="50">
        <f>SUM(AB6:AC6)</f>
        <v>50</v>
      </c>
      <c r="AE6" s="50">
        <v>25</v>
      </c>
      <c r="AF6" s="50">
        <v>25</v>
      </c>
      <c r="AG6" s="50">
        <f>SUM(AE6:AF6)</f>
        <v>50</v>
      </c>
      <c r="AH6" s="50">
        <v>50</v>
      </c>
      <c r="AI6" s="50">
        <v>1000</v>
      </c>
      <c r="AJ6" s="4"/>
      <c r="AK6" s="27"/>
    </row>
    <row r="7" spans="1:37" ht="23.25" customHeight="1">
      <c r="A7" s="213"/>
      <c r="B7" s="213"/>
      <c r="C7" s="213"/>
      <c r="D7" s="247"/>
      <c r="E7" s="247"/>
      <c r="F7" s="47" t="s">
        <v>3</v>
      </c>
      <c r="G7" s="113">
        <v>27</v>
      </c>
      <c r="H7" s="113"/>
      <c r="I7" s="113">
        <v>60</v>
      </c>
      <c r="J7" s="113">
        <v>27</v>
      </c>
      <c r="K7" s="113"/>
      <c r="L7" s="113">
        <v>60</v>
      </c>
      <c r="M7" s="113">
        <v>27</v>
      </c>
      <c r="N7" s="113"/>
      <c r="O7" s="113">
        <v>60</v>
      </c>
      <c r="P7" s="113">
        <v>27</v>
      </c>
      <c r="Q7" s="113"/>
      <c r="R7" s="113">
        <v>60</v>
      </c>
      <c r="S7" s="113">
        <v>27</v>
      </c>
      <c r="T7" s="113"/>
      <c r="U7" s="113">
        <v>60</v>
      </c>
      <c r="V7" s="113">
        <v>27</v>
      </c>
      <c r="W7" s="113"/>
      <c r="X7" s="113">
        <v>60</v>
      </c>
      <c r="Y7" s="113">
        <v>27</v>
      </c>
      <c r="Z7" s="113"/>
      <c r="AA7" s="113">
        <v>60</v>
      </c>
      <c r="AB7" s="113">
        <v>13</v>
      </c>
      <c r="AC7" s="113"/>
      <c r="AD7" s="113">
        <v>25</v>
      </c>
      <c r="AE7" s="113">
        <v>13</v>
      </c>
      <c r="AF7" s="113"/>
      <c r="AG7" s="113">
        <v>25</v>
      </c>
      <c r="AH7" s="113"/>
      <c r="AI7" s="113">
        <v>500</v>
      </c>
      <c r="AJ7" s="7"/>
      <c r="AK7" s="28"/>
    </row>
    <row r="8" spans="1:37" ht="23.25" customHeight="1">
      <c r="A8" s="44">
        <v>1</v>
      </c>
      <c r="B8" s="89">
        <v>190090120001</v>
      </c>
      <c r="C8" s="67">
        <v>190000100254</v>
      </c>
      <c r="D8" s="68" t="s">
        <v>406</v>
      </c>
      <c r="E8" s="68" t="s">
        <v>407</v>
      </c>
      <c r="F8" s="140"/>
      <c r="G8" s="194">
        <v>31</v>
      </c>
      <c r="H8" s="194">
        <v>32</v>
      </c>
      <c r="I8" s="87">
        <f>SUM(G8:H8)</f>
        <v>63</v>
      </c>
      <c r="J8" s="194">
        <v>53</v>
      </c>
      <c r="K8" s="194">
        <v>42</v>
      </c>
      <c r="L8" s="87">
        <f>SUM(J8:K8)</f>
        <v>95</v>
      </c>
      <c r="M8" s="194">
        <v>56</v>
      </c>
      <c r="N8" s="194">
        <v>45</v>
      </c>
      <c r="O8" s="87">
        <f>SUM(M8:N8)</f>
        <v>101</v>
      </c>
      <c r="P8" s="91">
        <v>60</v>
      </c>
      <c r="Q8" s="91">
        <v>45</v>
      </c>
      <c r="R8" s="87">
        <f>SUM(P8:Q8)</f>
        <v>105</v>
      </c>
      <c r="S8" s="91">
        <v>72</v>
      </c>
      <c r="T8" s="91">
        <v>49</v>
      </c>
      <c r="U8" s="87">
        <f>SUM(S8:T8)</f>
        <v>121</v>
      </c>
      <c r="V8" s="87"/>
      <c r="W8" s="91"/>
      <c r="X8" s="87"/>
      <c r="Y8" s="91">
        <v>67</v>
      </c>
      <c r="Z8" s="91">
        <v>44</v>
      </c>
      <c r="AA8" s="87">
        <f>SUM(Y8:Z8)</f>
        <v>111</v>
      </c>
      <c r="AB8" s="195">
        <v>18</v>
      </c>
      <c r="AC8" s="194">
        <v>18</v>
      </c>
      <c r="AD8" s="87">
        <f>SUM(AB8:AC8)</f>
        <v>36</v>
      </c>
      <c r="AE8" s="195">
        <v>22</v>
      </c>
      <c r="AF8" s="91">
        <v>17</v>
      </c>
      <c r="AG8" s="87">
        <f>SUM(AE8:AF8)</f>
        <v>39</v>
      </c>
      <c r="AH8" s="132">
        <v>49</v>
      </c>
      <c r="AI8" s="87">
        <f>AG8+AD8+AA8+X8+U8+R8+O8+L8+I8</f>
        <v>671</v>
      </c>
      <c r="AJ8" s="45" t="s">
        <v>699</v>
      </c>
      <c r="AK8" s="52"/>
    </row>
    <row r="9" spans="1:37" ht="23.25" customHeight="1">
      <c r="A9" s="44">
        <v>2</v>
      </c>
      <c r="B9" s="89">
        <v>190090120002</v>
      </c>
      <c r="C9" s="67">
        <v>190000100255</v>
      </c>
      <c r="D9" s="68" t="s">
        <v>408</v>
      </c>
      <c r="E9" s="68" t="s">
        <v>409</v>
      </c>
      <c r="F9" s="64"/>
      <c r="G9" s="194">
        <v>55</v>
      </c>
      <c r="H9" s="194">
        <v>33</v>
      </c>
      <c r="I9" s="87">
        <f t="shared" ref="I9:I50" si="0">SUM(G9:H9)</f>
        <v>88</v>
      </c>
      <c r="J9" s="194">
        <v>71</v>
      </c>
      <c r="K9" s="194">
        <v>46</v>
      </c>
      <c r="L9" s="87">
        <f t="shared" ref="L9:L50" si="1">SUM(J9:K9)</f>
        <v>117</v>
      </c>
      <c r="M9" s="194">
        <v>45</v>
      </c>
      <c r="N9" s="194">
        <v>48</v>
      </c>
      <c r="O9" s="87">
        <f t="shared" ref="O9:O50" si="2">SUM(M9:N9)</f>
        <v>93</v>
      </c>
      <c r="P9" s="91">
        <v>72</v>
      </c>
      <c r="Q9" s="91">
        <v>48</v>
      </c>
      <c r="R9" s="87">
        <f t="shared" ref="R9:R50" si="3">SUM(P9:Q9)</f>
        <v>120</v>
      </c>
      <c r="S9" s="91">
        <v>74</v>
      </c>
      <c r="T9" s="91">
        <v>47</v>
      </c>
      <c r="U9" s="87">
        <f t="shared" ref="U9:U50" si="4">SUM(S9:T9)</f>
        <v>121</v>
      </c>
      <c r="V9" s="91">
        <v>63</v>
      </c>
      <c r="W9" s="91">
        <v>47</v>
      </c>
      <c r="X9" s="87">
        <f t="shared" ref="X9:X50" si="5">SUM(V9:W9)</f>
        <v>110</v>
      </c>
      <c r="Y9" s="91"/>
      <c r="Z9" s="91"/>
      <c r="AA9" s="87"/>
      <c r="AB9" s="195">
        <v>19</v>
      </c>
      <c r="AC9" s="194">
        <v>20</v>
      </c>
      <c r="AD9" s="87">
        <f t="shared" ref="AD9:AD50" si="6">SUM(AB9:AC9)</f>
        <v>39</v>
      </c>
      <c r="AE9" s="195">
        <v>20</v>
      </c>
      <c r="AF9" s="91">
        <v>19</v>
      </c>
      <c r="AG9" s="87">
        <f t="shared" ref="AG9:AG50" si="7">SUM(AE9:AF9)</f>
        <v>39</v>
      </c>
      <c r="AH9" s="132">
        <v>48</v>
      </c>
      <c r="AI9" s="87">
        <f t="shared" ref="AI9:AI50" si="8">AG9+AD9+AA9+X9+U9+R9+O9+L9+I9</f>
        <v>727</v>
      </c>
      <c r="AJ9" s="45" t="s">
        <v>699</v>
      </c>
      <c r="AK9" s="84"/>
    </row>
    <row r="10" spans="1:37" ht="23.25" customHeight="1">
      <c r="A10" s="44">
        <v>3</v>
      </c>
      <c r="B10" s="89">
        <v>190090120003</v>
      </c>
      <c r="C10" s="67">
        <v>190000100256</v>
      </c>
      <c r="D10" s="68" t="s">
        <v>410</v>
      </c>
      <c r="E10" s="68" t="s">
        <v>411</v>
      </c>
      <c r="F10" s="64"/>
      <c r="G10" s="194">
        <v>14</v>
      </c>
      <c r="H10" s="194">
        <v>18</v>
      </c>
      <c r="I10" s="87">
        <f t="shared" si="0"/>
        <v>32</v>
      </c>
      <c r="J10" s="194">
        <v>19</v>
      </c>
      <c r="K10" s="194">
        <v>37</v>
      </c>
      <c r="L10" s="87">
        <f t="shared" si="1"/>
        <v>56</v>
      </c>
      <c r="M10" s="194">
        <v>21</v>
      </c>
      <c r="N10" s="194">
        <v>29</v>
      </c>
      <c r="O10" s="87">
        <f t="shared" si="2"/>
        <v>50</v>
      </c>
      <c r="P10" s="91">
        <v>30</v>
      </c>
      <c r="Q10" s="91">
        <v>36</v>
      </c>
      <c r="R10" s="87">
        <f t="shared" si="3"/>
        <v>66</v>
      </c>
      <c r="S10" s="91">
        <v>39</v>
      </c>
      <c r="T10" s="91">
        <v>36</v>
      </c>
      <c r="U10" s="87">
        <f t="shared" si="4"/>
        <v>75</v>
      </c>
      <c r="V10" s="91"/>
      <c r="W10" s="91"/>
      <c r="X10" s="87"/>
      <c r="Y10" s="91">
        <v>32</v>
      </c>
      <c r="Z10" s="91">
        <v>31</v>
      </c>
      <c r="AA10" s="87">
        <f>SUM(Y10:Z10)</f>
        <v>63</v>
      </c>
      <c r="AB10" s="195">
        <v>16</v>
      </c>
      <c r="AC10" s="194">
        <v>17</v>
      </c>
      <c r="AD10" s="87">
        <f t="shared" si="6"/>
        <v>33</v>
      </c>
      <c r="AE10" s="195">
        <v>15</v>
      </c>
      <c r="AF10" s="91">
        <v>14</v>
      </c>
      <c r="AG10" s="87">
        <f t="shared" si="7"/>
        <v>29</v>
      </c>
      <c r="AH10" s="132">
        <v>47</v>
      </c>
      <c r="AI10" s="87">
        <f t="shared" si="8"/>
        <v>404</v>
      </c>
      <c r="AJ10" s="134" t="s">
        <v>700</v>
      </c>
      <c r="AK10" s="84" t="s">
        <v>717</v>
      </c>
    </row>
    <row r="11" spans="1:37" ht="23.25" customHeight="1">
      <c r="A11" s="44">
        <v>4</v>
      </c>
      <c r="B11" s="89">
        <v>190090120004</v>
      </c>
      <c r="C11" s="67">
        <v>190000100257</v>
      </c>
      <c r="D11" s="68" t="s">
        <v>412</v>
      </c>
      <c r="E11" s="68" t="s">
        <v>413</v>
      </c>
      <c r="F11" s="64"/>
      <c r="G11" s="194">
        <v>19</v>
      </c>
      <c r="H11" s="194">
        <v>23</v>
      </c>
      <c r="I11" s="87">
        <f t="shared" si="0"/>
        <v>42</v>
      </c>
      <c r="J11" s="194">
        <v>29</v>
      </c>
      <c r="K11" s="194">
        <v>36</v>
      </c>
      <c r="L11" s="87">
        <f t="shared" si="1"/>
        <v>65</v>
      </c>
      <c r="M11" s="194">
        <v>28</v>
      </c>
      <c r="N11" s="194">
        <v>27</v>
      </c>
      <c r="O11" s="87">
        <f t="shared" si="2"/>
        <v>55</v>
      </c>
      <c r="P11" s="91">
        <v>39</v>
      </c>
      <c r="Q11" s="91">
        <v>41</v>
      </c>
      <c r="R11" s="87">
        <f t="shared" si="3"/>
        <v>80</v>
      </c>
      <c r="S11" s="91">
        <v>50</v>
      </c>
      <c r="T11" s="91">
        <v>41</v>
      </c>
      <c r="U11" s="87">
        <f t="shared" si="4"/>
        <v>91</v>
      </c>
      <c r="V11" s="91"/>
      <c r="W11" s="91"/>
      <c r="X11" s="87"/>
      <c r="Y11" s="91">
        <v>40</v>
      </c>
      <c r="Z11" s="91">
        <v>33</v>
      </c>
      <c r="AA11" s="87">
        <f>SUM(Y11:Z11)</f>
        <v>73</v>
      </c>
      <c r="AB11" s="195">
        <v>17</v>
      </c>
      <c r="AC11" s="194">
        <v>18</v>
      </c>
      <c r="AD11" s="87">
        <f t="shared" si="6"/>
        <v>35</v>
      </c>
      <c r="AE11" s="195">
        <v>15</v>
      </c>
      <c r="AF11" s="91">
        <v>12</v>
      </c>
      <c r="AG11" s="87">
        <f t="shared" si="7"/>
        <v>27</v>
      </c>
      <c r="AH11" s="132">
        <v>48</v>
      </c>
      <c r="AI11" s="87">
        <f t="shared" si="8"/>
        <v>468</v>
      </c>
      <c r="AJ11" s="134" t="s">
        <v>700</v>
      </c>
      <c r="AK11" s="84" t="s">
        <v>719</v>
      </c>
    </row>
    <row r="12" spans="1:37" ht="23.25" customHeight="1">
      <c r="A12" s="44">
        <v>5</v>
      </c>
      <c r="B12" s="89">
        <v>190090120005</v>
      </c>
      <c r="C12" s="67">
        <v>190000100258</v>
      </c>
      <c r="D12" s="68" t="s">
        <v>414</v>
      </c>
      <c r="E12" s="68" t="s">
        <v>415</v>
      </c>
      <c r="F12" s="64"/>
      <c r="G12" s="171">
        <v>30</v>
      </c>
      <c r="H12" s="171">
        <v>21</v>
      </c>
      <c r="I12" s="87">
        <f t="shared" si="0"/>
        <v>51</v>
      </c>
      <c r="J12" s="171">
        <v>32</v>
      </c>
      <c r="K12" s="171">
        <v>37</v>
      </c>
      <c r="L12" s="87">
        <f t="shared" si="1"/>
        <v>69</v>
      </c>
      <c r="M12" s="171">
        <v>36</v>
      </c>
      <c r="N12" s="171">
        <v>37</v>
      </c>
      <c r="O12" s="87">
        <f t="shared" si="2"/>
        <v>73</v>
      </c>
      <c r="P12" s="171">
        <v>39</v>
      </c>
      <c r="Q12" s="171">
        <v>39</v>
      </c>
      <c r="R12" s="87">
        <f t="shared" si="3"/>
        <v>78</v>
      </c>
      <c r="S12" s="171">
        <v>49</v>
      </c>
      <c r="T12" s="171">
        <v>34</v>
      </c>
      <c r="U12" s="87">
        <f t="shared" si="4"/>
        <v>83</v>
      </c>
      <c r="V12" s="91">
        <v>49</v>
      </c>
      <c r="W12" s="91">
        <v>31</v>
      </c>
      <c r="X12" s="87">
        <f t="shared" si="5"/>
        <v>80</v>
      </c>
      <c r="Y12" s="91"/>
      <c r="Z12" s="91"/>
      <c r="AA12" s="87"/>
      <c r="AB12" s="171">
        <v>17</v>
      </c>
      <c r="AC12" s="171">
        <v>16</v>
      </c>
      <c r="AD12" s="87">
        <f t="shared" si="6"/>
        <v>33</v>
      </c>
      <c r="AE12" s="171">
        <v>17</v>
      </c>
      <c r="AF12" s="171">
        <v>15</v>
      </c>
      <c r="AG12" s="87">
        <f t="shared" si="7"/>
        <v>32</v>
      </c>
      <c r="AH12" s="132">
        <v>47</v>
      </c>
      <c r="AI12" s="87">
        <f t="shared" si="8"/>
        <v>499</v>
      </c>
      <c r="AJ12" s="134" t="s">
        <v>700</v>
      </c>
      <c r="AK12" s="84" t="s">
        <v>718</v>
      </c>
    </row>
    <row r="13" spans="1:37" ht="23.25" customHeight="1">
      <c r="A13" s="44">
        <v>6</v>
      </c>
      <c r="B13" s="89">
        <v>190090120006</v>
      </c>
      <c r="C13" s="67">
        <v>190000100259</v>
      </c>
      <c r="D13" s="68" t="s">
        <v>416</v>
      </c>
      <c r="E13" s="68" t="s">
        <v>54</v>
      </c>
      <c r="F13" s="64"/>
      <c r="G13" s="171">
        <v>47</v>
      </c>
      <c r="H13" s="171">
        <v>28</v>
      </c>
      <c r="I13" s="87">
        <f t="shared" si="0"/>
        <v>75</v>
      </c>
      <c r="J13" s="171">
        <v>52</v>
      </c>
      <c r="K13" s="171">
        <v>39</v>
      </c>
      <c r="L13" s="87">
        <f t="shared" si="1"/>
        <v>91</v>
      </c>
      <c r="M13" s="171">
        <v>27</v>
      </c>
      <c r="N13" s="171">
        <v>35</v>
      </c>
      <c r="O13" s="87">
        <f t="shared" si="2"/>
        <v>62</v>
      </c>
      <c r="P13" s="171">
        <v>42</v>
      </c>
      <c r="Q13" s="171">
        <v>42</v>
      </c>
      <c r="R13" s="87">
        <f t="shared" si="3"/>
        <v>84</v>
      </c>
      <c r="S13" s="171">
        <v>53</v>
      </c>
      <c r="T13" s="171">
        <v>42</v>
      </c>
      <c r="U13" s="87">
        <f t="shared" si="4"/>
        <v>95</v>
      </c>
      <c r="V13" s="91">
        <v>50</v>
      </c>
      <c r="W13" s="91">
        <v>34</v>
      </c>
      <c r="X13" s="87">
        <f t="shared" si="5"/>
        <v>84</v>
      </c>
      <c r="Y13" s="91"/>
      <c r="Z13" s="91"/>
      <c r="AA13" s="87"/>
      <c r="AB13" s="171">
        <v>17</v>
      </c>
      <c r="AC13" s="171">
        <v>18</v>
      </c>
      <c r="AD13" s="87">
        <f t="shared" si="6"/>
        <v>35</v>
      </c>
      <c r="AE13" s="171">
        <v>14</v>
      </c>
      <c r="AF13" s="171">
        <v>15</v>
      </c>
      <c r="AG13" s="87">
        <f t="shared" si="7"/>
        <v>29</v>
      </c>
      <c r="AH13" s="132">
        <v>49</v>
      </c>
      <c r="AI13" s="87">
        <f t="shared" si="8"/>
        <v>555</v>
      </c>
      <c r="AJ13" s="45" t="s">
        <v>699</v>
      </c>
      <c r="AK13" s="84"/>
    </row>
    <row r="14" spans="1:37" ht="23.25" customHeight="1">
      <c r="A14" s="44">
        <v>7</v>
      </c>
      <c r="B14" s="89">
        <v>190090120007</v>
      </c>
      <c r="C14" s="67">
        <v>190000100260</v>
      </c>
      <c r="D14" s="68" t="s">
        <v>417</v>
      </c>
      <c r="E14" s="68" t="s">
        <v>418</v>
      </c>
      <c r="F14" s="64"/>
      <c r="G14" s="171">
        <v>60</v>
      </c>
      <c r="H14" s="171">
        <v>44</v>
      </c>
      <c r="I14" s="87">
        <f t="shared" si="0"/>
        <v>104</v>
      </c>
      <c r="J14" s="171">
        <v>70</v>
      </c>
      <c r="K14" s="171">
        <v>50</v>
      </c>
      <c r="L14" s="87">
        <f t="shared" si="1"/>
        <v>120</v>
      </c>
      <c r="M14" s="171">
        <v>70</v>
      </c>
      <c r="N14" s="171">
        <v>54</v>
      </c>
      <c r="O14" s="87">
        <f t="shared" si="2"/>
        <v>124</v>
      </c>
      <c r="P14" s="171">
        <v>74</v>
      </c>
      <c r="Q14" s="171">
        <v>48</v>
      </c>
      <c r="R14" s="87">
        <f t="shared" si="3"/>
        <v>122</v>
      </c>
      <c r="S14" s="171">
        <v>69</v>
      </c>
      <c r="T14" s="171">
        <v>47</v>
      </c>
      <c r="U14" s="87">
        <f t="shared" si="4"/>
        <v>116</v>
      </c>
      <c r="V14" s="91"/>
      <c r="W14" s="91"/>
      <c r="X14" s="87"/>
      <c r="Y14" s="91">
        <v>67</v>
      </c>
      <c r="Z14" s="91">
        <v>46</v>
      </c>
      <c r="AA14" s="87">
        <f>SUM(Y14:Z14)</f>
        <v>113</v>
      </c>
      <c r="AB14" s="171">
        <v>18</v>
      </c>
      <c r="AC14" s="171">
        <v>21</v>
      </c>
      <c r="AD14" s="87">
        <f t="shared" si="6"/>
        <v>39</v>
      </c>
      <c r="AE14" s="171">
        <v>22</v>
      </c>
      <c r="AF14" s="171">
        <v>25</v>
      </c>
      <c r="AG14" s="87">
        <f t="shared" si="7"/>
        <v>47</v>
      </c>
      <c r="AH14" s="132">
        <v>48</v>
      </c>
      <c r="AI14" s="87">
        <f t="shared" si="8"/>
        <v>785</v>
      </c>
      <c r="AJ14" s="45" t="s">
        <v>699</v>
      </c>
      <c r="AK14" s="84"/>
    </row>
    <row r="15" spans="1:37" ht="23.25" customHeight="1">
      <c r="A15" s="44">
        <v>8</v>
      </c>
      <c r="B15" s="89">
        <v>190090120008</v>
      </c>
      <c r="C15" s="67">
        <v>190000100261</v>
      </c>
      <c r="D15" s="68" t="s">
        <v>419</v>
      </c>
      <c r="E15" s="68" t="s">
        <v>420</v>
      </c>
      <c r="F15" s="64"/>
      <c r="G15" s="171">
        <v>58</v>
      </c>
      <c r="H15" s="171">
        <v>36</v>
      </c>
      <c r="I15" s="87">
        <f t="shared" si="0"/>
        <v>94</v>
      </c>
      <c r="J15" s="171">
        <v>67</v>
      </c>
      <c r="K15" s="171">
        <v>45</v>
      </c>
      <c r="L15" s="87">
        <f t="shared" si="1"/>
        <v>112</v>
      </c>
      <c r="M15" s="171">
        <v>62</v>
      </c>
      <c r="N15" s="171">
        <v>53</v>
      </c>
      <c r="O15" s="87">
        <f t="shared" si="2"/>
        <v>115</v>
      </c>
      <c r="P15" s="171">
        <v>71</v>
      </c>
      <c r="Q15" s="171">
        <v>51</v>
      </c>
      <c r="R15" s="87">
        <f t="shared" si="3"/>
        <v>122</v>
      </c>
      <c r="S15" s="171">
        <v>64</v>
      </c>
      <c r="T15" s="171">
        <v>47</v>
      </c>
      <c r="U15" s="87">
        <f t="shared" si="4"/>
        <v>111</v>
      </c>
      <c r="V15" s="91"/>
      <c r="W15" s="91"/>
      <c r="X15" s="87"/>
      <c r="Y15" s="91">
        <v>57</v>
      </c>
      <c r="Z15" s="91">
        <v>43</v>
      </c>
      <c r="AA15" s="87">
        <f>SUM(Y15:Z15)</f>
        <v>100</v>
      </c>
      <c r="AB15" s="171">
        <v>20</v>
      </c>
      <c r="AC15" s="171">
        <v>21</v>
      </c>
      <c r="AD15" s="87">
        <f t="shared" si="6"/>
        <v>41</v>
      </c>
      <c r="AE15" s="171">
        <v>20</v>
      </c>
      <c r="AF15" s="171">
        <v>20</v>
      </c>
      <c r="AG15" s="87">
        <f t="shared" si="7"/>
        <v>40</v>
      </c>
      <c r="AH15" s="132">
        <v>47</v>
      </c>
      <c r="AI15" s="87">
        <f t="shared" si="8"/>
        <v>735</v>
      </c>
      <c r="AJ15" s="45" t="s">
        <v>699</v>
      </c>
      <c r="AK15" s="84"/>
    </row>
    <row r="16" spans="1:37" ht="23.25" customHeight="1">
      <c r="A16" s="44">
        <v>9</v>
      </c>
      <c r="B16" s="89">
        <v>190090120009</v>
      </c>
      <c r="C16" s="67">
        <v>190000100262</v>
      </c>
      <c r="D16" s="68" t="s">
        <v>421</v>
      </c>
      <c r="E16" s="68" t="s">
        <v>422</v>
      </c>
      <c r="F16" s="64"/>
      <c r="G16" s="171">
        <v>52</v>
      </c>
      <c r="H16" s="171">
        <v>29</v>
      </c>
      <c r="I16" s="87">
        <f t="shared" si="0"/>
        <v>81</v>
      </c>
      <c r="J16" s="171">
        <v>75</v>
      </c>
      <c r="K16" s="171">
        <v>42</v>
      </c>
      <c r="L16" s="87">
        <f t="shared" si="1"/>
        <v>117</v>
      </c>
      <c r="M16" s="171">
        <v>48</v>
      </c>
      <c r="N16" s="171">
        <v>50</v>
      </c>
      <c r="O16" s="87">
        <f t="shared" si="2"/>
        <v>98</v>
      </c>
      <c r="P16" s="171">
        <v>67</v>
      </c>
      <c r="Q16" s="171">
        <v>47</v>
      </c>
      <c r="R16" s="87">
        <f t="shared" si="3"/>
        <v>114</v>
      </c>
      <c r="S16" s="171">
        <v>62</v>
      </c>
      <c r="T16" s="171">
        <v>45</v>
      </c>
      <c r="U16" s="87">
        <f t="shared" si="4"/>
        <v>107</v>
      </c>
      <c r="V16" s="91"/>
      <c r="W16" s="91"/>
      <c r="X16" s="87"/>
      <c r="Y16" s="91">
        <v>60</v>
      </c>
      <c r="Z16" s="91">
        <v>42</v>
      </c>
      <c r="AA16" s="87">
        <f>SUM(Y16:Z16)</f>
        <v>102</v>
      </c>
      <c r="AB16" s="171">
        <v>20</v>
      </c>
      <c r="AC16" s="171">
        <v>20</v>
      </c>
      <c r="AD16" s="87">
        <f t="shared" si="6"/>
        <v>40</v>
      </c>
      <c r="AE16" s="171">
        <v>19</v>
      </c>
      <c r="AF16" s="171">
        <v>15</v>
      </c>
      <c r="AG16" s="87">
        <f t="shared" si="7"/>
        <v>34</v>
      </c>
      <c r="AH16" s="132">
        <v>49</v>
      </c>
      <c r="AI16" s="87">
        <f t="shared" si="8"/>
        <v>693</v>
      </c>
      <c r="AJ16" s="45" t="s">
        <v>699</v>
      </c>
      <c r="AK16" s="84"/>
    </row>
    <row r="17" spans="1:37" ht="23.25" customHeight="1">
      <c r="A17" s="44">
        <v>10</v>
      </c>
      <c r="B17" s="89">
        <v>190090120010</v>
      </c>
      <c r="C17" s="67">
        <v>190000100263</v>
      </c>
      <c r="D17" s="68" t="s">
        <v>423</v>
      </c>
      <c r="E17" s="68" t="s">
        <v>424</v>
      </c>
      <c r="F17" s="64"/>
      <c r="G17" s="171">
        <v>32</v>
      </c>
      <c r="H17" s="171">
        <v>34</v>
      </c>
      <c r="I17" s="87">
        <f t="shared" si="0"/>
        <v>66</v>
      </c>
      <c r="J17" s="171">
        <v>36</v>
      </c>
      <c r="K17" s="171">
        <v>39</v>
      </c>
      <c r="L17" s="87">
        <f t="shared" si="1"/>
        <v>75</v>
      </c>
      <c r="M17" s="171">
        <v>33</v>
      </c>
      <c r="N17" s="171">
        <v>37</v>
      </c>
      <c r="O17" s="87">
        <f t="shared" si="2"/>
        <v>70</v>
      </c>
      <c r="P17" s="171">
        <v>40</v>
      </c>
      <c r="Q17" s="171">
        <v>47</v>
      </c>
      <c r="R17" s="87">
        <f t="shared" si="3"/>
        <v>87</v>
      </c>
      <c r="S17" s="171">
        <v>38</v>
      </c>
      <c r="T17" s="171">
        <v>41</v>
      </c>
      <c r="U17" s="87">
        <f t="shared" si="4"/>
        <v>79</v>
      </c>
      <c r="V17" s="91">
        <v>36</v>
      </c>
      <c r="W17" s="91">
        <v>37</v>
      </c>
      <c r="X17" s="87">
        <f t="shared" si="5"/>
        <v>73</v>
      </c>
      <c r="Y17" s="91"/>
      <c r="Z17" s="91"/>
      <c r="AA17" s="87"/>
      <c r="AB17" s="171">
        <v>18</v>
      </c>
      <c r="AC17" s="171">
        <v>19</v>
      </c>
      <c r="AD17" s="87">
        <f t="shared" si="6"/>
        <v>37</v>
      </c>
      <c r="AE17" s="171">
        <v>19</v>
      </c>
      <c r="AF17" s="171">
        <v>16</v>
      </c>
      <c r="AG17" s="87">
        <f t="shared" si="7"/>
        <v>35</v>
      </c>
      <c r="AH17" s="132">
        <v>48</v>
      </c>
      <c r="AI17" s="87">
        <f t="shared" si="8"/>
        <v>522</v>
      </c>
      <c r="AJ17" s="45" t="s">
        <v>699</v>
      </c>
      <c r="AK17" s="84"/>
    </row>
    <row r="18" spans="1:37" ht="23.25" customHeight="1">
      <c r="A18" s="44">
        <v>11</v>
      </c>
      <c r="B18" s="89">
        <v>190090120011</v>
      </c>
      <c r="C18" s="67">
        <v>190000100264</v>
      </c>
      <c r="D18" s="68" t="s">
        <v>425</v>
      </c>
      <c r="E18" s="68" t="s">
        <v>426</v>
      </c>
      <c r="F18" s="64"/>
      <c r="G18" s="171">
        <v>73</v>
      </c>
      <c r="H18" s="171">
        <v>40</v>
      </c>
      <c r="I18" s="87">
        <f t="shared" si="0"/>
        <v>113</v>
      </c>
      <c r="J18" s="171">
        <v>60</v>
      </c>
      <c r="K18" s="171">
        <v>44</v>
      </c>
      <c r="L18" s="87">
        <f t="shared" si="1"/>
        <v>104</v>
      </c>
      <c r="M18" s="171">
        <v>72</v>
      </c>
      <c r="N18" s="171">
        <v>48</v>
      </c>
      <c r="O18" s="87">
        <f t="shared" si="2"/>
        <v>120</v>
      </c>
      <c r="P18" s="171">
        <v>68</v>
      </c>
      <c r="Q18" s="171">
        <v>48</v>
      </c>
      <c r="R18" s="87">
        <f t="shared" si="3"/>
        <v>116</v>
      </c>
      <c r="S18" s="171">
        <v>53</v>
      </c>
      <c r="T18" s="171">
        <v>41</v>
      </c>
      <c r="U18" s="87">
        <f t="shared" si="4"/>
        <v>94</v>
      </c>
      <c r="V18" s="91">
        <v>68</v>
      </c>
      <c r="W18" s="91">
        <v>35</v>
      </c>
      <c r="X18" s="87">
        <f t="shared" si="5"/>
        <v>103</v>
      </c>
      <c r="Y18" s="91"/>
      <c r="Z18" s="91"/>
      <c r="AA18" s="87"/>
      <c r="AB18" s="171">
        <v>18</v>
      </c>
      <c r="AC18" s="171">
        <v>17</v>
      </c>
      <c r="AD18" s="87">
        <f t="shared" si="6"/>
        <v>35</v>
      </c>
      <c r="AE18" s="171">
        <v>22</v>
      </c>
      <c r="AF18" s="171">
        <v>18</v>
      </c>
      <c r="AG18" s="87">
        <f t="shared" si="7"/>
        <v>40</v>
      </c>
      <c r="AH18" s="132">
        <v>47</v>
      </c>
      <c r="AI18" s="87">
        <f t="shared" si="8"/>
        <v>725</v>
      </c>
      <c r="AJ18" s="45" t="s">
        <v>699</v>
      </c>
      <c r="AK18" s="84"/>
    </row>
    <row r="19" spans="1:37" ht="23.25" customHeight="1">
      <c r="A19" s="44">
        <v>12</v>
      </c>
      <c r="B19" s="89">
        <v>190090120012</v>
      </c>
      <c r="C19" s="67">
        <v>190000100265</v>
      </c>
      <c r="D19" s="68" t="s">
        <v>324</v>
      </c>
      <c r="E19" s="68" t="s">
        <v>427</v>
      </c>
      <c r="F19" s="64"/>
      <c r="G19" s="171">
        <v>13</v>
      </c>
      <c r="H19" s="171">
        <v>29</v>
      </c>
      <c r="I19" s="87">
        <f t="shared" si="0"/>
        <v>42</v>
      </c>
      <c r="J19" s="171">
        <v>29</v>
      </c>
      <c r="K19" s="171">
        <v>37</v>
      </c>
      <c r="L19" s="87">
        <f t="shared" si="1"/>
        <v>66</v>
      </c>
      <c r="M19" s="171">
        <v>27</v>
      </c>
      <c r="N19" s="171">
        <v>32</v>
      </c>
      <c r="O19" s="87">
        <f t="shared" si="2"/>
        <v>59</v>
      </c>
      <c r="P19" s="171">
        <v>35</v>
      </c>
      <c r="Q19" s="171">
        <v>37</v>
      </c>
      <c r="R19" s="87">
        <f t="shared" si="3"/>
        <v>72</v>
      </c>
      <c r="S19" s="171">
        <v>51</v>
      </c>
      <c r="T19" s="171">
        <v>41</v>
      </c>
      <c r="U19" s="87">
        <f t="shared" si="4"/>
        <v>92</v>
      </c>
      <c r="V19" s="91">
        <v>36</v>
      </c>
      <c r="W19" s="91">
        <v>35</v>
      </c>
      <c r="X19" s="87">
        <f t="shared" si="5"/>
        <v>71</v>
      </c>
      <c r="Y19" s="91"/>
      <c r="Z19" s="91"/>
      <c r="AA19" s="87"/>
      <c r="AB19" s="171">
        <v>17</v>
      </c>
      <c r="AC19" s="171">
        <v>18</v>
      </c>
      <c r="AD19" s="87">
        <f t="shared" si="6"/>
        <v>35</v>
      </c>
      <c r="AE19" s="171">
        <v>14</v>
      </c>
      <c r="AF19" s="171">
        <v>18</v>
      </c>
      <c r="AG19" s="87">
        <f t="shared" si="7"/>
        <v>32</v>
      </c>
      <c r="AH19" s="132">
        <v>48</v>
      </c>
      <c r="AI19" s="87">
        <f t="shared" si="8"/>
        <v>469</v>
      </c>
      <c r="AJ19" s="134" t="s">
        <v>700</v>
      </c>
      <c r="AK19" s="84" t="s">
        <v>719</v>
      </c>
    </row>
    <row r="20" spans="1:37" ht="23.25" customHeight="1">
      <c r="A20" s="44">
        <v>13</v>
      </c>
      <c r="B20" s="89">
        <v>190090120013</v>
      </c>
      <c r="C20" s="67">
        <v>190000100266</v>
      </c>
      <c r="D20" s="68" t="s">
        <v>428</v>
      </c>
      <c r="E20" s="68" t="s">
        <v>429</v>
      </c>
      <c r="F20" s="64"/>
      <c r="G20" s="171">
        <v>38</v>
      </c>
      <c r="H20" s="171">
        <v>24</v>
      </c>
      <c r="I20" s="87">
        <f t="shared" si="0"/>
        <v>62</v>
      </c>
      <c r="J20" s="171">
        <v>47</v>
      </c>
      <c r="K20" s="171">
        <v>31</v>
      </c>
      <c r="L20" s="87">
        <f t="shared" si="1"/>
        <v>78</v>
      </c>
      <c r="M20" s="171">
        <v>35</v>
      </c>
      <c r="N20" s="171">
        <v>25</v>
      </c>
      <c r="O20" s="87">
        <f t="shared" si="2"/>
        <v>60</v>
      </c>
      <c r="P20" s="171">
        <v>33</v>
      </c>
      <c r="Q20" s="171">
        <v>40</v>
      </c>
      <c r="R20" s="87">
        <f t="shared" si="3"/>
        <v>73</v>
      </c>
      <c r="S20" s="171">
        <v>45</v>
      </c>
      <c r="T20" s="171">
        <v>33</v>
      </c>
      <c r="U20" s="87">
        <f t="shared" si="4"/>
        <v>78</v>
      </c>
      <c r="V20" s="91"/>
      <c r="W20" s="91"/>
      <c r="X20" s="87"/>
      <c r="Y20" s="91">
        <v>34</v>
      </c>
      <c r="Z20" s="91">
        <v>32</v>
      </c>
      <c r="AA20" s="87">
        <f>SUM(Y20:Z20)</f>
        <v>66</v>
      </c>
      <c r="AB20" s="171">
        <v>16</v>
      </c>
      <c r="AC20" s="171">
        <v>17</v>
      </c>
      <c r="AD20" s="87">
        <f t="shared" si="6"/>
        <v>33</v>
      </c>
      <c r="AE20" s="171">
        <v>14</v>
      </c>
      <c r="AF20" s="171">
        <v>13</v>
      </c>
      <c r="AG20" s="87">
        <f t="shared" si="7"/>
        <v>27</v>
      </c>
      <c r="AH20" s="132">
        <v>47</v>
      </c>
      <c r="AI20" s="87">
        <f t="shared" si="8"/>
        <v>477</v>
      </c>
      <c r="AJ20" s="45" t="s">
        <v>699</v>
      </c>
      <c r="AK20" s="84"/>
    </row>
    <row r="21" spans="1:37" ht="23.25" customHeight="1">
      <c r="A21" s="44">
        <v>14</v>
      </c>
      <c r="B21" s="89">
        <v>190090120014</v>
      </c>
      <c r="C21" s="67">
        <v>190000100267</v>
      </c>
      <c r="D21" s="68" t="s">
        <v>430</v>
      </c>
      <c r="E21" s="68" t="s">
        <v>431</v>
      </c>
      <c r="F21" s="64"/>
      <c r="G21" s="171">
        <v>36</v>
      </c>
      <c r="H21" s="171">
        <v>25</v>
      </c>
      <c r="I21" s="87">
        <f t="shared" si="0"/>
        <v>61</v>
      </c>
      <c r="J21" s="171">
        <v>63</v>
      </c>
      <c r="K21" s="171">
        <v>33</v>
      </c>
      <c r="L21" s="87">
        <f t="shared" si="1"/>
        <v>96</v>
      </c>
      <c r="M21" s="171">
        <v>50</v>
      </c>
      <c r="N21" s="171">
        <v>35</v>
      </c>
      <c r="O21" s="87">
        <f t="shared" si="2"/>
        <v>85</v>
      </c>
      <c r="P21" s="171">
        <v>45</v>
      </c>
      <c r="Q21" s="171">
        <v>45</v>
      </c>
      <c r="R21" s="87">
        <f t="shared" si="3"/>
        <v>90</v>
      </c>
      <c r="S21" s="171">
        <v>68</v>
      </c>
      <c r="T21" s="171">
        <v>40</v>
      </c>
      <c r="U21" s="87">
        <f t="shared" si="4"/>
        <v>108</v>
      </c>
      <c r="V21" s="91">
        <v>66</v>
      </c>
      <c r="W21" s="91">
        <v>33</v>
      </c>
      <c r="X21" s="87">
        <f t="shared" si="5"/>
        <v>99</v>
      </c>
      <c r="Y21" s="91"/>
      <c r="Z21" s="91"/>
      <c r="AA21" s="87"/>
      <c r="AB21" s="171">
        <v>18</v>
      </c>
      <c r="AC21" s="171">
        <v>17</v>
      </c>
      <c r="AD21" s="87">
        <f t="shared" si="6"/>
        <v>35</v>
      </c>
      <c r="AE21" s="171">
        <v>20</v>
      </c>
      <c r="AF21" s="171">
        <v>16</v>
      </c>
      <c r="AG21" s="87">
        <f t="shared" si="7"/>
        <v>36</v>
      </c>
      <c r="AH21" s="132">
        <v>49</v>
      </c>
      <c r="AI21" s="87">
        <f t="shared" si="8"/>
        <v>610</v>
      </c>
      <c r="AJ21" s="45" t="s">
        <v>699</v>
      </c>
      <c r="AK21" s="84"/>
    </row>
    <row r="22" spans="1:37" ht="23.25" customHeight="1">
      <c r="A22" s="44">
        <v>15</v>
      </c>
      <c r="B22" s="89">
        <v>190090120015</v>
      </c>
      <c r="C22" s="67">
        <v>190000100268</v>
      </c>
      <c r="D22" s="68" t="s">
        <v>432</v>
      </c>
      <c r="E22" s="68" t="s">
        <v>433</v>
      </c>
      <c r="F22" s="64"/>
      <c r="G22" s="171">
        <v>58</v>
      </c>
      <c r="H22" s="171">
        <v>37</v>
      </c>
      <c r="I22" s="87">
        <f t="shared" si="0"/>
        <v>95</v>
      </c>
      <c r="J22" s="171">
        <v>59</v>
      </c>
      <c r="K22" s="171">
        <v>42</v>
      </c>
      <c r="L22" s="87">
        <f t="shared" si="1"/>
        <v>101</v>
      </c>
      <c r="M22" s="171">
        <v>36</v>
      </c>
      <c r="N22" s="171">
        <v>45</v>
      </c>
      <c r="O22" s="87">
        <f t="shared" si="2"/>
        <v>81</v>
      </c>
      <c r="P22" s="171">
        <v>51</v>
      </c>
      <c r="Q22" s="171">
        <v>47</v>
      </c>
      <c r="R22" s="87">
        <f t="shared" si="3"/>
        <v>98</v>
      </c>
      <c r="S22" s="171">
        <v>51</v>
      </c>
      <c r="T22" s="171">
        <v>45</v>
      </c>
      <c r="U22" s="87">
        <f t="shared" si="4"/>
        <v>96</v>
      </c>
      <c r="V22" s="91"/>
      <c r="W22" s="91"/>
      <c r="X22" s="87"/>
      <c r="Y22" s="91">
        <v>47</v>
      </c>
      <c r="Z22" s="91">
        <v>42</v>
      </c>
      <c r="AA22" s="87">
        <f>SUM(Y22:Z22)</f>
        <v>89</v>
      </c>
      <c r="AB22" s="171">
        <v>19</v>
      </c>
      <c r="AC22" s="171">
        <v>20</v>
      </c>
      <c r="AD22" s="87">
        <f t="shared" si="6"/>
        <v>39</v>
      </c>
      <c r="AE22" s="171">
        <v>23</v>
      </c>
      <c r="AF22" s="171">
        <v>23</v>
      </c>
      <c r="AG22" s="87">
        <f t="shared" si="7"/>
        <v>46</v>
      </c>
      <c r="AH22" s="132">
        <v>48</v>
      </c>
      <c r="AI22" s="87">
        <f t="shared" si="8"/>
        <v>645</v>
      </c>
      <c r="AJ22" s="45" t="s">
        <v>699</v>
      </c>
      <c r="AK22" s="84"/>
    </row>
    <row r="23" spans="1:37" ht="23.25" customHeight="1">
      <c r="A23" s="44">
        <v>16</v>
      </c>
      <c r="B23" s="89">
        <v>190090120016</v>
      </c>
      <c r="C23" s="67">
        <v>190000100269</v>
      </c>
      <c r="D23" s="68" t="s">
        <v>434</v>
      </c>
      <c r="E23" s="68" t="s">
        <v>435</v>
      </c>
      <c r="F23" s="64"/>
      <c r="G23" s="171">
        <v>39</v>
      </c>
      <c r="H23" s="171">
        <v>29</v>
      </c>
      <c r="I23" s="87">
        <f t="shared" si="0"/>
        <v>68</v>
      </c>
      <c r="J23" s="171">
        <v>66</v>
      </c>
      <c r="K23" s="171">
        <v>38</v>
      </c>
      <c r="L23" s="87">
        <f t="shared" si="1"/>
        <v>104</v>
      </c>
      <c r="M23" s="171">
        <v>49</v>
      </c>
      <c r="N23" s="171">
        <v>39</v>
      </c>
      <c r="O23" s="87">
        <f t="shared" si="2"/>
        <v>88</v>
      </c>
      <c r="P23" s="171">
        <v>62</v>
      </c>
      <c r="Q23" s="171">
        <v>45</v>
      </c>
      <c r="R23" s="87">
        <f t="shared" si="3"/>
        <v>107</v>
      </c>
      <c r="S23" s="171">
        <v>50</v>
      </c>
      <c r="T23" s="171">
        <v>40</v>
      </c>
      <c r="U23" s="87">
        <f t="shared" si="4"/>
        <v>90</v>
      </c>
      <c r="V23" s="91"/>
      <c r="W23" s="91"/>
      <c r="X23" s="87"/>
      <c r="Y23" s="91">
        <v>52</v>
      </c>
      <c r="Z23" s="91">
        <v>36</v>
      </c>
      <c r="AA23" s="87">
        <f>SUM(Y23:Z23)</f>
        <v>88</v>
      </c>
      <c r="AB23" s="171">
        <v>18</v>
      </c>
      <c r="AC23" s="171">
        <v>17</v>
      </c>
      <c r="AD23" s="87">
        <f t="shared" si="6"/>
        <v>35</v>
      </c>
      <c r="AE23" s="171">
        <v>21</v>
      </c>
      <c r="AF23" s="171">
        <v>15</v>
      </c>
      <c r="AG23" s="87">
        <f t="shared" si="7"/>
        <v>36</v>
      </c>
      <c r="AH23" s="132">
        <v>47</v>
      </c>
      <c r="AI23" s="87">
        <f t="shared" si="8"/>
        <v>616</v>
      </c>
      <c r="AJ23" s="45" t="s">
        <v>699</v>
      </c>
      <c r="AK23" s="84"/>
    </row>
    <row r="24" spans="1:37" ht="23.25" customHeight="1">
      <c r="A24" s="44">
        <v>17</v>
      </c>
      <c r="B24" s="89">
        <v>190090120017</v>
      </c>
      <c r="C24" s="67">
        <v>190000100270</v>
      </c>
      <c r="D24" s="68" t="s">
        <v>84</v>
      </c>
      <c r="E24" s="68" t="s">
        <v>436</v>
      </c>
      <c r="F24" s="64"/>
      <c r="G24" s="171">
        <v>25</v>
      </c>
      <c r="H24" s="171">
        <v>31</v>
      </c>
      <c r="I24" s="87">
        <f t="shared" si="0"/>
        <v>56</v>
      </c>
      <c r="J24" s="171">
        <v>35</v>
      </c>
      <c r="K24" s="171">
        <v>40</v>
      </c>
      <c r="L24" s="87">
        <f t="shared" si="1"/>
        <v>75</v>
      </c>
      <c r="M24" s="171">
        <v>19</v>
      </c>
      <c r="N24" s="171">
        <v>30</v>
      </c>
      <c r="O24" s="87">
        <f t="shared" si="2"/>
        <v>49</v>
      </c>
      <c r="P24" s="171">
        <v>45</v>
      </c>
      <c r="Q24" s="171">
        <v>40</v>
      </c>
      <c r="R24" s="87">
        <f t="shared" si="3"/>
        <v>85</v>
      </c>
      <c r="S24" s="171">
        <v>47</v>
      </c>
      <c r="T24" s="171">
        <v>40</v>
      </c>
      <c r="U24" s="87">
        <f t="shared" si="4"/>
        <v>87</v>
      </c>
      <c r="V24" s="91"/>
      <c r="W24" s="91"/>
      <c r="X24" s="87"/>
      <c r="Y24" s="91">
        <v>47</v>
      </c>
      <c r="Z24" s="91">
        <v>31</v>
      </c>
      <c r="AA24" s="87">
        <f>SUM(Y24:Z24)</f>
        <v>78</v>
      </c>
      <c r="AB24" s="171">
        <v>17</v>
      </c>
      <c r="AC24" s="171">
        <v>18</v>
      </c>
      <c r="AD24" s="87">
        <f t="shared" si="6"/>
        <v>35</v>
      </c>
      <c r="AE24" s="171">
        <v>17</v>
      </c>
      <c r="AF24" s="171">
        <v>15</v>
      </c>
      <c r="AG24" s="87">
        <f t="shared" si="7"/>
        <v>32</v>
      </c>
      <c r="AH24" s="132">
        <v>48</v>
      </c>
      <c r="AI24" s="87">
        <f t="shared" si="8"/>
        <v>497</v>
      </c>
      <c r="AJ24" s="134" t="s">
        <v>700</v>
      </c>
      <c r="AK24" s="84" t="s">
        <v>719</v>
      </c>
    </row>
    <row r="25" spans="1:37" ht="23.25" customHeight="1">
      <c r="A25" s="44">
        <v>18</v>
      </c>
      <c r="B25" s="89">
        <v>190090120018</v>
      </c>
      <c r="C25" s="67">
        <v>190000100271</v>
      </c>
      <c r="D25" s="68" t="s">
        <v>437</v>
      </c>
      <c r="E25" s="68" t="s">
        <v>438</v>
      </c>
      <c r="F25" s="64"/>
      <c r="G25" s="171">
        <v>42</v>
      </c>
      <c r="H25" s="171">
        <v>34</v>
      </c>
      <c r="I25" s="87">
        <f t="shared" si="0"/>
        <v>76</v>
      </c>
      <c r="J25" s="171">
        <v>63</v>
      </c>
      <c r="K25" s="171">
        <v>42</v>
      </c>
      <c r="L25" s="87">
        <f t="shared" si="1"/>
        <v>105</v>
      </c>
      <c r="M25" s="171">
        <v>53</v>
      </c>
      <c r="N25" s="171">
        <v>40</v>
      </c>
      <c r="O25" s="87">
        <f t="shared" si="2"/>
        <v>93</v>
      </c>
      <c r="P25" s="171">
        <v>64</v>
      </c>
      <c r="Q25" s="171">
        <v>43</v>
      </c>
      <c r="R25" s="87">
        <f t="shared" si="3"/>
        <v>107</v>
      </c>
      <c r="S25" s="171">
        <v>50</v>
      </c>
      <c r="T25" s="171">
        <v>42</v>
      </c>
      <c r="U25" s="87">
        <f t="shared" si="4"/>
        <v>92</v>
      </c>
      <c r="V25" s="91">
        <v>62</v>
      </c>
      <c r="W25" s="91">
        <v>37</v>
      </c>
      <c r="X25" s="87">
        <f t="shared" si="5"/>
        <v>99</v>
      </c>
      <c r="Y25" s="91"/>
      <c r="Z25" s="91"/>
      <c r="AA25" s="87"/>
      <c r="AB25" s="171">
        <v>19</v>
      </c>
      <c r="AC25" s="171">
        <v>19</v>
      </c>
      <c r="AD25" s="87">
        <f t="shared" si="6"/>
        <v>38</v>
      </c>
      <c r="AE25" s="171">
        <v>22</v>
      </c>
      <c r="AF25" s="171">
        <v>19</v>
      </c>
      <c r="AG25" s="87">
        <f t="shared" si="7"/>
        <v>41</v>
      </c>
      <c r="AH25" s="132">
        <v>49</v>
      </c>
      <c r="AI25" s="87">
        <f t="shared" si="8"/>
        <v>651</v>
      </c>
      <c r="AJ25" s="45" t="s">
        <v>699</v>
      </c>
      <c r="AK25" s="84"/>
    </row>
    <row r="26" spans="1:37" ht="23.25" customHeight="1">
      <c r="A26" s="44">
        <v>19</v>
      </c>
      <c r="B26" s="89">
        <v>190090120019</v>
      </c>
      <c r="C26" s="67">
        <v>190000100272</v>
      </c>
      <c r="D26" s="68" t="s">
        <v>439</v>
      </c>
      <c r="E26" s="68" t="s">
        <v>653</v>
      </c>
      <c r="F26" s="64"/>
      <c r="G26" s="171">
        <v>30</v>
      </c>
      <c r="H26" s="171">
        <v>25</v>
      </c>
      <c r="I26" s="87">
        <f t="shared" si="0"/>
        <v>55</v>
      </c>
      <c r="J26" s="171">
        <v>32</v>
      </c>
      <c r="K26" s="171">
        <v>38</v>
      </c>
      <c r="L26" s="87">
        <f t="shared" si="1"/>
        <v>70</v>
      </c>
      <c r="M26" s="171">
        <v>30</v>
      </c>
      <c r="N26" s="171">
        <v>32</v>
      </c>
      <c r="O26" s="87">
        <f t="shared" si="2"/>
        <v>62</v>
      </c>
      <c r="P26" s="171">
        <v>37</v>
      </c>
      <c r="Q26" s="171">
        <v>42</v>
      </c>
      <c r="R26" s="87">
        <f t="shared" si="3"/>
        <v>79</v>
      </c>
      <c r="S26" s="171">
        <v>52</v>
      </c>
      <c r="T26" s="171">
        <v>39</v>
      </c>
      <c r="U26" s="87">
        <f t="shared" si="4"/>
        <v>91</v>
      </c>
      <c r="V26" s="91">
        <v>53</v>
      </c>
      <c r="W26" s="91">
        <v>37</v>
      </c>
      <c r="X26" s="87">
        <f t="shared" si="5"/>
        <v>90</v>
      </c>
      <c r="Y26" s="91"/>
      <c r="Z26" s="91"/>
      <c r="AA26" s="87"/>
      <c r="AB26" s="171">
        <v>20</v>
      </c>
      <c r="AC26" s="171">
        <v>21</v>
      </c>
      <c r="AD26" s="87">
        <f t="shared" si="6"/>
        <v>41</v>
      </c>
      <c r="AE26" s="171">
        <v>21</v>
      </c>
      <c r="AF26" s="171">
        <v>15</v>
      </c>
      <c r="AG26" s="87">
        <f t="shared" si="7"/>
        <v>36</v>
      </c>
      <c r="AH26" s="132">
        <v>48</v>
      </c>
      <c r="AI26" s="87">
        <f t="shared" si="8"/>
        <v>524</v>
      </c>
      <c r="AJ26" s="45" t="s">
        <v>699</v>
      </c>
      <c r="AK26" s="84" t="s">
        <v>702</v>
      </c>
    </row>
    <row r="27" spans="1:37" ht="23.25" customHeight="1">
      <c r="A27" s="44">
        <v>20</v>
      </c>
      <c r="B27" s="89">
        <v>190090120020</v>
      </c>
      <c r="C27" s="67">
        <v>190000100273</v>
      </c>
      <c r="D27" s="68" t="s">
        <v>440</v>
      </c>
      <c r="E27" s="68" t="s">
        <v>441</v>
      </c>
      <c r="F27" s="64"/>
      <c r="G27" s="171">
        <v>61</v>
      </c>
      <c r="H27" s="171">
        <v>38</v>
      </c>
      <c r="I27" s="87">
        <f t="shared" si="0"/>
        <v>99</v>
      </c>
      <c r="J27" s="171">
        <v>77</v>
      </c>
      <c r="K27" s="171">
        <v>44</v>
      </c>
      <c r="L27" s="87">
        <f t="shared" si="1"/>
        <v>121</v>
      </c>
      <c r="M27" s="171">
        <v>73</v>
      </c>
      <c r="N27" s="171">
        <v>54</v>
      </c>
      <c r="O27" s="87">
        <f t="shared" si="2"/>
        <v>127</v>
      </c>
      <c r="P27" s="171">
        <v>74</v>
      </c>
      <c r="Q27" s="171">
        <v>49</v>
      </c>
      <c r="R27" s="87">
        <f t="shared" si="3"/>
        <v>123</v>
      </c>
      <c r="S27" s="171">
        <v>65</v>
      </c>
      <c r="T27" s="171">
        <v>45</v>
      </c>
      <c r="U27" s="87">
        <f t="shared" si="4"/>
        <v>110</v>
      </c>
      <c r="V27" s="91">
        <v>70</v>
      </c>
      <c r="W27" s="91">
        <v>45</v>
      </c>
      <c r="X27" s="87">
        <f t="shared" si="5"/>
        <v>115</v>
      </c>
      <c r="Y27" s="91"/>
      <c r="Z27" s="91"/>
      <c r="AA27" s="87"/>
      <c r="AB27" s="171">
        <v>20</v>
      </c>
      <c r="AC27" s="171">
        <v>20</v>
      </c>
      <c r="AD27" s="87">
        <f t="shared" si="6"/>
        <v>40</v>
      </c>
      <c r="AE27" s="171">
        <v>25</v>
      </c>
      <c r="AF27" s="171">
        <v>17</v>
      </c>
      <c r="AG27" s="87">
        <f t="shared" si="7"/>
        <v>42</v>
      </c>
      <c r="AH27" s="132">
        <v>49</v>
      </c>
      <c r="AI27" s="87">
        <f t="shared" si="8"/>
        <v>777</v>
      </c>
      <c r="AJ27" s="45" t="s">
        <v>699</v>
      </c>
      <c r="AK27" s="84"/>
    </row>
    <row r="28" spans="1:37" ht="23.25" customHeight="1">
      <c r="A28" s="44">
        <v>21</v>
      </c>
      <c r="B28" s="89">
        <v>190090120021</v>
      </c>
      <c r="C28" s="67">
        <v>190000100274</v>
      </c>
      <c r="D28" s="68" t="s">
        <v>442</v>
      </c>
      <c r="E28" s="68" t="s">
        <v>443</v>
      </c>
      <c r="F28" s="64"/>
      <c r="G28" s="171">
        <v>45</v>
      </c>
      <c r="H28" s="171">
        <v>26</v>
      </c>
      <c r="I28" s="87">
        <f t="shared" si="0"/>
        <v>71</v>
      </c>
      <c r="J28" s="171">
        <v>61</v>
      </c>
      <c r="K28" s="171">
        <v>44</v>
      </c>
      <c r="L28" s="87">
        <f t="shared" si="1"/>
        <v>105</v>
      </c>
      <c r="M28" s="171">
        <v>59</v>
      </c>
      <c r="N28" s="171">
        <v>48</v>
      </c>
      <c r="O28" s="87">
        <f t="shared" si="2"/>
        <v>107</v>
      </c>
      <c r="P28" s="171">
        <v>62</v>
      </c>
      <c r="Q28" s="171">
        <v>49</v>
      </c>
      <c r="R28" s="87">
        <f t="shared" si="3"/>
        <v>111</v>
      </c>
      <c r="S28" s="171">
        <v>60</v>
      </c>
      <c r="T28" s="171">
        <v>46</v>
      </c>
      <c r="U28" s="87">
        <f t="shared" si="4"/>
        <v>106</v>
      </c>
      <c r="V28" s="91"/>
      <c r="W28" s="91"/>
      <c r="X28" s="87"/>
      <c r="Y28" s="91">
        <v>49</v>
      </c>
      <c r="Z28" s="91">
        <v>41</v>
      </c>
      <c r="AA28" s="87">
        <f>SUM(Y28:Z28)</f>
        <v>90</v>
      </c>
      <c r="AB28" s="171">
        <v>19</v>
      </c>
      <c r="AC28" s="171">
        <v>20</v>
      </c>
      <c r="AD28" s="87">
        <f t="shared" si="6"/>
        <v>39</v>
      </c>
      <c r="AE28" s="171">
        <v>14</v>
      </c>
      <c r="AF28" s="171">
        <v>14</v>
      </c>
      <c r="AG28" s="87">
        <f t="shared" si="7"/>
        <v>28</v>
      </c>
      <c r="AH28" s="132">
        <v>48</v>
      </c>
      <c r="AI28" s="87">
        <f t="shared" si="8"/>
        <v>657</v>
      </c>
      <c r="AJ28" s="45" t="s">
        <v>699</v>
      </c>
      <c r="AK28" s="84"/>
    </row>
    <row r="29" spans="1:37" ht="23.25" customHeight="1">
      <c r="A29" s="44">
        <v>22</v>
      </c>
      <c r="B29" s="89">
        <v>190090120022</v>
      </c>
      <c r="C29" s="67">
        <v>190000100275</v>
      </c>
      <c r="D29" s="68" t="s">
        <v>444</v>
      </c>
      <c r="E29" s="68" t="s">
        <v>445</v>
      </c>
      <c r="F29" s="64"/>
      <c r="G29" s="171">
        <v>52</v>
      </c>
      <c r="H29" s="171">
        <v>33</v>
      </c>
      <c r="I29" s="87">
        <f t="shared" si="0"/>
        <v>85</v>
      </c>
      <c r="J29" s="171">
        <v>72</v>
      </c>
      <c r="K29" s="171">
        <v>39</v>
      </c>
      <c r="L29" s="87">
        <f t="shared" si="1"/>
        <v>111</v>
      </c>
      <c r="M29" s="171">
        <v>66</v>
      </c>
      <c r="N29" s="171">
        <v>49</v>
      </c>
      <c r="O29" s="87">
        <f t="shared" si="2"/>
        <v>115</v>
      </c>
      <c r="P29" s="171">
        <v>68</v>
      </c>
      <c r="Q29" s="171">
        <v>49</v>
      </c>
      <c r="R29" s="87">
        <f t="shared" si="3"/>
        <v>117</v>
      </c>
      <c r="S29" s="171">
        <v>68</v>
      </c>
      <c r="T29" s="171">
        <v>43</v>
      </c>
      <c r="U29" s="87">
        <f t="shared" si="4"/>
        <v>111</v>
      </c>
      <c r="V29" s="91"/>
      <c r="W29" s="91"/>
      <c r="X29" s="87"/>
      <c r="Y29" s="91">
        <v>63</v>
      </c>
      <c r="Z29" s="91">
        <v>43</v>
      </c>
      <c r="AA29" s="87">
        <f>SUM(Y29:Z29)</f>
        <v>106</v>
      </c>
      <c r="AB29" s="171">
        <v>20</v>
      </c>
      <c r="AC29" s="171">
        <v>18</v>
      </c>
      <c r="AD29" s="87">
        <f t="shared" si="6"/>
        <v>38</v>
      </c>
      <c r="AE29" s="171">
        <v>21</v>
      </c>
      <c r="AF29" s="171">
        <v>17</v>
      </c>
      <c r="AG29" s="87">
        <f t="shared" si="7"/>
        <v>38</v>
      </c>
      <c r="AH29" s="132">
        <v>49</v>
      </c>
      <c r="AI29" s="87">
        <f t="shared" si="8"/>
        <v>721</v>
      </c>
      <c r="AJ29" s="45" t="s">
        <v>699</v>
      </c>
      <c r="AK29" s="84"/>
    </row>
    <row r="30" spans="1:37" ht="23.25" customHeight="1">
      <c r="A30" s="44">
        <v>23</v>
      </c>
      <c r="B30" s="89">
        <v>190090120023</v>
      </c>
      <c r="C30" s="67">
        <v>190000100276</v>
      </c>
      <c r="D30" s="68" t="s">
        <v>446</v>
      </c>
      <c r="E30" s="68" t="s">
        <v>447</v>
      </c>
      <c r="F30" s="64"/>
      <c r="G30" s="171">
        <v>46</v>
      </c>
      <c r="H30" s="171">
        <v>31</v>
      </c>
      <c r="I30" s="87">
        <f t="shared" si="0"/>
        <v>77</v>
      </c>
      <c r="J30" s="171">
        <v>68</v>
      </c>
      <c r="K30" s="157">
        <v>46</v>
      </c>
      <c r="L30" s="87">
        <f t="shared" si="1"/>
        <v>114</v>
      </c>
      <c r="M30" s="171">
        <v>70</v>
      </c>
      <c r="N30" s="171">
        <v>51</v>
      </c>
      <c r="O30" s="87">
        <f t="shared" si="2"/>
        <v>121</v>
      </c>
      <c r="P30" s="171">
        <v>75</v>
      </c>
      <c r="Q30" s="171">
        <v>47</v>
      </c>
      <c r="R30" s="87">
        <f t="shared" si="3"/>
        <v>122</v>
      </c>
      <c r="S30" s="171">
        <v>71</v>
      </c>
      <c r="T30" s="171">
        <v>46</v>
      </c>
      <c r="U30" s="87">
        <f t="shared" si="4"/>
        <v>117</v>
      </c>
      <c r="V30" s="91"/>
      <c r="W30" s="91"/>
      <c r="X30" s="87"/>
      <c r="Y30" s="91">
        <v>70</v>
      </c>
      <c r="Z30" s="91">
        <v>47</v>
      </c>
      <c r="AA30" s="87">
        <f>SUM(Y30:Z30)</f>
        <v>117</v>
      </c>
      <c r="AB30" s="171">
        <v>17</v>
      </c>
      <c r="AC30" s="171">
        <v>18</v>
      </c>
      <c r="AD30" s="87">
        <f t="shared" si="6"/>
        <v>35</v>
      </c>
      <c r="AE30" s="171">
        <v>22</v>
      </c>
      <c r="AF30" s="171">
        <v>15</v>
      </c>
      <c r="AG30" s="87">
        <f t="shared" si="7"/>
        <v>37</v>
      </c>
      <c r="AH30" s="132">
        <v>48</v>
      </c>
      <c r="AI30" s="87">
        <f t="shared" si="8"/>
        <v>740</v>
      </c>
      <c r="AJ30" s="45" t="s">
        <v>699</v>
      </c>
      <c r="AK30" s="84"/>
    </row>
    <row r="31" spans="1:37" ht="23.25" customHeight="1">
      <c r="A31" s="44">
        <v>24</v>
      </c>
      <c r="B31" s="89">
        <v>190090120024</v>
      </c>
      <c r="C31" s="67">
        <v>190000100277</v>
      </c>
      <c r="D31" s="68" t="s">
        <v>448</v>
      </c>
      <c r="E31" s="68" t="s">
        <v>449</v>
      </c>
      <c r="F31" s="64"/>
      <c r="G31" s="171">
        <v>17</v>
      </c>
      <c r="H31" s="171">
        <v>22</v>
      </c>
      <c r="I31" s="87">
        <f t="shared" si="0"/>
        <v>39</v>
      </c>
      <c r="J31" s="171">
        <v>36</v>
      </c>
      <c r="K31" s="171">
        <v>30</v>
      </c>
      <c r="L31" s="87">
        <f t="shared" si="1"/>
        <v>66</v>
      </c>
      <c r="M31" s="171">
        <v>19</v>
      </c>
      <c r="N31" s="171">
        <v>22</v>
      </c>
      <c r="O31" s="87">
        <f t="shared" si="2"/>
        <v>41</v>
      </c>
      <c r="P31" s="171">
        <v>27</v>
      </c>
      <c r="Q31" s="171">
        <v>40</v>
      </c>
      <c r="R31" s="87">
        <f t="shared" si="3"/>
        <v>67</v>
      </c>
      <c r="S31" s="171">
        <v>34</v>
      </c>
      <c r="T31" s="171">
        <v>31</v>
      </c>
      <c r="U31" s="87">
        <f t="shared" si="4"/>
        <v>65</v>
      </c>
      <c r="V31" s="91">
        <v>35</v>
      </c>
      <c r="W31" s="91">
        <v>33</v>
      </c>
      <c r="X31" s="87">
        <f t="shared" si="5"/>
        <v>68</v>
      </c>
      <c r="Y31" s="91"/>
      <c r="Z31" s="91"/>
      <c r="AA31" s="87"/>
      <c r="AB31" s="171">
        <v>17</v>
      </c>
      <c r="AC31" s="171">
        <v>17</v>
      </c>
      <c r="AD31" s="87">
        <f t="shared" si="6"/>
        <v>34</v>
      </c>
      <c r="AE31" s="171">
        <v>16</v>
      </c>
      <c r="AF31" s="171">
        <v>15</v>
      </c>
      <c r="AG31" s="87">
        <f t="shared" si="7"/>
        <v>31</v>
      </c>
      <c r="AH31" s="132">
        <v>47</v>
      </c>
      <c r="AI31" s="87">
        <f t="shared" si="8"/>
        <v>411</v>
      </c>
      <c r="AJ31" s="134" t="s">
        <v>700</v>
      </c>
      <c r="AK31" s="84" t="s">
        <v>719</v>
      </c>
    </row>
    <row r="32" spans="1:37" ht="23.25" customHeight="1">
      <c r="A32" s="44">
        <v>25</v>
      </c>
      <c r="B32" s="89">
        <v>190090120025</v>
      </c>
      <c r="C32" s="67">
        <v>190000100278</v>
      </c>
      <c r="D32" s="68" t="s">
        <v>450</v>
      </c>
      <c r="E32" s="68" t="s">
        <v>451</v>
      </c>
      <c r="F32" s="64"/>
      <c r="G32" s="171">
        <v>46</v>
      </c>
      <c r="H32" s="171">
        <v>36</v>
      </c>
      <c r="I32" s="87">
        <f t="shared" si="0"/>
        <v>82</v>
      </c>
      <c r="J32" s="171">
        <v>78</v>
      </c>
      <c r="K32" s="171">
        <v>42</v>
      </c>
      <c r="L32" s="87">
        <f t="shared" si="1"/>
        <v>120</v>
      </c>
      <c r="M32" s="171">
        <v>74</v>
      </c>
      <c r="N32" s="171">
        <v>47</v>
      </c>
      <c r="O32" s="87">
        <f t="shared" si="2"/>
        <v>121</v>
      </c>
      <c r="P32" s="171">
        <v>68</v>
      </c>
      <c r="Q32" s="171">
        <v>46</v>
      </c>
      <c r="R32" s="87">
        <f t="shared" si="3"/>
        <v>114</v>
      </c>
      <c r="S32" s="171">
        <v>75</v>
      </c>
      <c r="T32" s="171">
        <v>46</v>
      </c>
      <c r="U32" s="87">
        <f t="shared" si="4"/>
        <v>121</v>
      </c>
      <c r="V32" s="91"/>
      <c r="W32" s="91"/>
      <c r="X32" s="87"/>
      <c r="Y32" s="91">
        <v>70</v>
      </c>
      <c r="Z32" s="91">
        <v>43</v>
      </c>
      <c r="AA32" s="87">
        <f>SUM(Y32:Z32)</f>
        <v>113</v>
      </c>
      <c r="AB32" s="171">
        <v>19</v>
      </c>
      <c r="AC32" s="171">
        <v>20</v>
      </c>
      <c r="AD32" s="87">
        <f t="shared" si="6"/>
        <v>39</v>
      </c>
      <c r="AE32" s="171">
        <v>21</v>
      </c>
      <c r="AF32" s="171">
        <v>21</v>
      </c>
      <c r="AG32" s="87">
        <f t="shared" si="7"/>
        <v>42</v>
      </c>
      <c r="AH32" s="132">
        <v>49</v>
      </c>
      <c r="AI32" s="87">
        <f t="shared" si="8"/>
        <v>752</v>
      </c>
      <c r="AJ32" s="45" t="s">
        <v>699</v>
      </c>
      <c r="AK32" s="84"/>
    </row>
    <row r="33" spans="1:37" ht="23.25" customHeight="1">
      <c r="A33" s="44">
        <v>26</v>
      </c>
      <c r="B33" s="89">
        <v>190090120026</v>
      </c>
      <c r="C33" s="67">
        <v>190000100279</v>
      </c>
      <c r="D33" s="68" t="s">
        <v>452</v>
      </c>
      <c r="E33" s="68" t="s">
        <v>453</v>
      </c>
      <c r="F33" s="64"/>
      <c r="G33" s="171">
        <v>80</v>
      </c>
      <c r="H33" s="171">
        <v>50</v>
      </c>
      <c r="I33" s="87">
        <f t="shared" si="0"/>
        <v>130</v>
      </c>
      <c r="J33" s="171">
        <v>80</v>
      </c>
      <c r="K33" s="171">
        <v>52</v>
      </c>
      <c r="L33" s="87">
        <f t="shared" si="1"/>
        <v>132</v>
      </c>
      <c r="M33" s="171">
        <v>78</v>
      </c>
      <c r="N33" s="171">
        <v>57</v>
      </c>
      <c r="O33" s="87">
        <f t="shared" si="2"/>
        <v>135</v>
      </c>
      <c r="P33" s="171">
        <v>81</v>
      </c>
      <c r="Q33" s="171">
        <v>57</v>
      </c>
      <c r="R33" s="87">
        <f t="shared" si="3"/>
        <v>138</v>
      </c>
      <c r="S33" s="171">
        <v>70</v>
      </c>
      <c r="T33" s="171">
        <v>50</v>
      </c>
      <c r="U33" s="87">
        <f t="shared" si="4"/>
        <v>120</v>
      </c>
      <c r="V33" s="91">
        <v>67</v>
      </c>
      <c r="W33" s="91">
        <v>52</v>
      </c>
      <c r="X33" s="87">
        <f t="shared" si="5"/>
        <v>119</v>
      </c>
      <c r="Y33" s="91"/>
      <c r="Z33" s="91"/>
      <c r="AA33" s="87"/>
      <c r="AB33" s="171">
        <v>21</v>
      </c>
      <c r="AC33" s="171">
        <v>22</v>
      </c>
      <c r="AD33" s="87">
        <f t="shared" si="6"/>
        <v>43</v>
      </c>
      <c r="AE33" s="171">
        <v>24</v>
      </c>
      <c r="AF33" s="171">
        <v>20</v>
      </c>
      <c r="AG33" s="87">
        <f t="shared" si="7"/>
        <v>44</v>
      </c>
      <c r="AH33" s="132">
        <v>48</v>
      </c>
      <c r="AI33" s="87">
        <f t="shared" si="8"/>
        <v>861</v>
      </c>
      <c r="AJ33" s="45" t="s">
        <v>699</v>
      </c>
      <c r="AK33" s="84"/>
    </row>
    <row r="34" spans="1:37" ht="23.25" customHeight="1">
      <c r="A34" s="44">
        <v>27</v>
      </c>
      <c r="B34" s="89">
        <v>190090120027</v>
      </c>
      <c r="C34" s="67">
        <v>190000100280</v>
      </c>
      <c r="D34" s="68" t="s">
        <v>454</v>
      </c>
      <c r="E34" s="68" t="s">
        <v>455</v>
      </c>
      <c r="F34" s="64"/>
      <c r="G34" s="171">
        <v>43</v>
      </c>
      <c r="H34" s="171">
        <v>33</v>
      </c>
      <c r="I34" s="87">
        <f t="shared" si="0"/>
        <v>76</v>
      </c>
      <c r="J34" s="171">
        <v>53</v>
      </c>
      <c r="K34" s="171">
        <v>42</v>
      </c>
      <c r="L34" s="87">
        <f t="shared" si="1"/>
        <v>95</v>
      </c>
      <c r="M34" s="171">
        <v>48</v>
      </c>
      <c r="N34" s="171">
        <v>34</v>
      </c>
      <c r="O34" s="87">
        <f t="shared" si="2"/>
        <v>82</v>
      </c>
      <c r="P34" s="171">
        <v>60</v>
      </c>
      <c r="Q34" s="171">
        <v>46</v>
      </c>
      <c r="R34" s="87">
        <f t="shared" si="3"/>
        <v>106</v>
      </c>
      <c r="S34" s="171">
        <v>69</v>
      </c>
      <c r="T34" s="171">
        <v>45</v>
      </c>
      <c r="U34" s="87">
        <f t="shared" si="4"/>
        <v>114</v>
      </c>
      <c r="V34" s="91">
        <v>64</v>
      </c>
      <c r="W34" s="91">
        <v>39</v>
      </c>
      <c r="X34" s="87">
        <f t="shared" si="5"/>
        <v>103</v>
      </c>
      <c r="Y34" s="91"/>
      <c r="Z34" s="91"/>
      <c r="AA34" s="87"/>
      <c r="AB34" s="171">
        <v>19</v>
      </c>
      <c r="AC34" s="171">
        <v>18</v>
      </c>
      <c r="AD34" s="87">
        <f t="shared" si="6"/>
        <v>37</v>
      </c>
      <c r="AE34" s="171">
        <v>17</v>
      </c>
      <c r="AF34" s="171">
        <v>20</v>
      </c>
      <c r="AG34" s="87">
        <f t="shared" si="7"/>
        <v>37</v>
      </c>
      <c r="AH34" s="132">
        <v>47</v>
      </c>
      <c r="AI34" s="87">
        <f t="shared" si="8"/>
        <v>650</v>
      </c>
      <c r="AJ34" s="45" t="s">
        <v>699</v>
      </c>
      <c r="AK34" s="84"/>
    </row>
    <row r="35" spans="1:37" ht="23.25" customHeight="1">
      <c r="A35" s="44">
        <v>28</v>
      </c>
      <c r="B35" s="89">
        <v>190090120028</v>
      </c>
      <c r="C35" s="67">
        <v>190000100281</v>
      </c>
      <c r="D35" s="68" t="s">
        <v>456</v>
      </c>
      <c r="E35" s="68" t="s">
        <v>457</v>
      </c>
      <c r="F35" s="64"/>
      <c r="G35" s="171">
        <v>24</v>
      </c>
      <c r="H35" s="171">
        <v>26</v>
      </c>
      <c r="I35" s="87">
        <f t="shared" si="0"/>
        <v>50</v>
      </c>
      <c r="J35" s="171">
        <v>29</v>
      </c>
      <c r="K35" s="171">
        <v>31</v>
      </c>
      <c r="L35" s="87">
        <f t="shared" si="1"/>
        <v>60</v>
      </c>
      <c r="M35" s="171">
        <v>18</v>
      </c>
      <c r="N35" s="171">
        <v>33</v>
      </c>
      <c r="O35" s="87">
        <f t="shared" si="2"/>
        <v>51</v>
      </c>
      <c r="P35" s="171">
        <v>29</v>
      </c>
      <c r="Q35" s="171">
        <v>36</v>
      </c>
      <c r="R35" s="87">
        <f t="shared" si="3"/>
        <v>65</v>
      </c>
      <c r="S35" s="171">
        <v>50</v>
      </c>
      <c r="T35" s="171">
        <v>40</v>
      </c>
      <c r="U35" s="87">
        <f t="shared" si="4"/>
        <v>90</v>
      </c>
      <c r="V35" s="91">
        <v>48</v>
      </c>
      <c r="W35" s="91">
        <v>34</v>
      </c>
      <c r="X35" s="87">
        <f t="shared" si="5"/>
        <v>82</v>
      </c>
      <c r="Y35" s="91"/>
      <c r="Z35" s="91"/>
      <c r="AA35" s="87"/>
      <c r="AB35" s="171">
        <v>18</v>
      </c>
      <c r="AC35" s="171">
        <v>17</v>
      </c>
      <c r="AD35" s="87">
        <f t="shared" si="6"/>
        <v>35</v>
      </c>
      <c r="AE35" s="171">
        <v>15</v>
      </c>
      <c r="AF35" s="171">
        <v>13</v>
      </c>
      <c r="AG35" s="87">
        <f t="shared" si="7"/>
        <v>28</v>
      </c>
      <c r="AH35" s="132">
        <v>49</v>
      </c>
      <c r="AI35" s="87">
        <f t="shared" si="8"/>
        <v>461</v>
      </c>
      <c r="AJ35" s="134" t="s">
        <v>700</v>
      </c>
      <c r="AK35" s="84" t="s">
        <v>719</v>
      </c>
    </row>
    <row r="36" spans="1:37" ht="23.25" customHeight="1">
      <c r="A36" s="44">
        <v>29</v>
      </c>
      <c r="B36" s="89">
        <v>190090120029</v>
      </c>
      <c r="C36" s="67">
        <v>190000100282</v>
      </c>
      <c r="D36" s="68" t="s">
        <v>458</v>
      </c>
      <c r="E36" s="68" t="s">
        <v>459</v>
      </c>
      <c r="F36" s="64"/>
      <c r="G36" s="171">
        <v>30</v>
      </c>
      <c r="H36" s="171">
        <v>25</v>
      </c>
      <c r="I36" s="87">
        <f t="shared" si="0"/>
        <v>55</v>
      </c>
      <c r="J36" s="171">
        <v>41</v>
      </c>
      <c r="K36" s="171">
        <v>37</v>
      </c>
      <c r="L36" s="87">
        <f t="shared" si="1"/>
        <v>78</v>
      </c>
      <c r="M36" s="171">
        <v>30</v>
      </c>
      <c r="N36" s="171">
        <v>35</v>
      </c>
      <c r="O36" s="87">
        <f t="shared" si="2"/>
        <v>65</v>
      </c>
      <c r="P36" s="171">
        <v>44</v>
      </c>
      <c r="Q36" s="171">
        <v>41</v>
      </c>
      <c r="R36" s="87">
        <f t="shared" si="3"/>
        <v>85</v>
      </c>
      <c r="S36" s="171">
        <v>50</v>
      </c>
      <c r="T36" s="171">
        <v>39</v>
      </c>
      <c r="U36" s="87">
        <f t="shared" si="4"/>
        <v>89</v>
      </c>
      <c r="V36" s="91">
        <v>43</v>
      </c>
      <c r="W36" s="91">
        <v>34</v>
      </c>
      <c r="X36" s="87">
        <f t="shared" si="5"/>
        <v>77</v>
      </c>
      <c r="Y36" s="91"/>
      <c r="Z36" s="91"/>
      <c r="AA36" s="87"/>
      <c r="AB36" s="171">
        <v>19</v>
      </c>
      <c r="AC36" s="171">
        <v>18</v>
      </c>
      <c r="AD36" s="87">
        <f t="shared" si="6"/>
        <v>37</v>
      </c>
      <c r="AE36" s="171">
        <v>21</v>
      </c>
      <c r="AF36" s="171">
        <v>13</v>
      </c>
      <c r="AG36" s="87">
        <f t="shared" si="7"/>
        <v>34</v>
      </c>
      <c r="AH36" s="132">
        <v>48</v>
      </c>
      <c r="AI36" s="87">
        <f t="shared" si="8"/>
        <v>520</v>
      </c>
      <c r="AJ36" s="45" t="s">
        <v>699</v>
      </c>
      <c r="AK36" s="84" t="s">
        <v>702</v>
      </c>
    </row>
    <row r="37" spans="1:37" ht="23.25" customHeight="1">
      <c r="A37" s="44">
        <v>30</v>
      </c>
      <c r="B37" s="89">
        <v>190090120030</v>
      </c>
      <c r="C37" s="67">
        <v>190000100283</v>
      </c>
      <c r="D37" s="68" t="s">
        <v>460</v>
      </c>
      <c r="E37" s="68" t="s">
        <v>461</v>
      </c>
      <c r="F37" s="64"/>
      <c r="G37" s="171">
        <v>74</v>
      </c>
      <c r="H37" s="171">
        <v>52</v>
      </c>
      <c r="I37" s="87">
        <f t="shared" si="0"/>
        <v>126</v>
      </c>
      <c r="J37" s="171">
        <v>67</v>
      </c>
      <c r="K37" s="171">
        <v>48</v>
      </c>
      <c r="L37" s="87">
        <f t="shared" si="1"/>
        <v>115</v>
      </c>
      <c r="M37" s="171">
        <v>62</v>
      </c>
      <c r="N37" s="171">
        <v>53</v>
      </c>
      <c r="O37" s="87">
        <f t="shared" si="2"/>
        <v>115</v>
      </c>
      <c r="P37" s="171">
        <v>75</v>
      </c>
      <c r="Q37" s="171">
        <v>53</v>
      </c>
      <c r="R37" s="87">
        <f t="shared" si="3"/>
        <v>128</v>
      </c>
      <c r="S37" s="171">
        <v>66</v>
      </c>
      <c r="T37" s="171">
        <v>46</v>
      </c>
      <c r="U37" s="87">
        <f t="shared" si="4"/>
        <v>112</v>
      </c>
      <c r="V37" s="91">
        <v>58</v>
      </c>
      <c r="W37" s="91">
        <v>48</v>
      </c>
      <c r="X37" s="87">
        <f t="shared" si="5"/>
        <v>106</v>
      </c>
      <c r="Y37" s="91"/>
      <c r="Z37" s="91"/>
      <c r="AA37" s="87"/>
      <c r="AB37" s="171">
        <v>21</v>
      </c>
      <c r="AC37" s="171">
        <v>21</v>
      </c>
      <c r="AD37" s="87">
        <f t="shared" si="6"/>
        <v>42</v>
      </c>
      <c r="AE37" s="171">
        <v>23</v>
      </c>
      <c r="AF37" s="171">
        <v>18</v>
      </c>
      <c r="AG37" s="87">
        <f t="shared" si="7"/>
        <v>41</v>
      </c>
      <c r="AH37" s="132">
        <v>49</v>
      </c>
      <c r="AI37" s="87">
        <f t="shared" si="8"/>
        <v>785</v>
      </c>
      <c r="AJ37" s="45" t="s">
        <v>699</v>
      </c>
      <c r="AK37" s="84"/>
    </row>
    <row r="38" spans="1:37" ht="23.25" customHeight="1">
      <c r="A38" s="44">
        <v>31</v>
      </c>
      <c r="B38" s="89">
        <v>190090120031</v>
      </c>
      <c r="C38" s="67">
        <v>190000100284</v>
      </c>
      <c r="D38" s="68" t="s">
        <v>462</v>
      </c>
      <c r="E38" s="120" t="s">
        <v>463</v>
      </c>
      <c r="F38" s="64"/>
      <c r="G38" s="171">
        <v>55</v>
      </c>
      <c r="H38" s="171">
        <v>42</v>
      </c>
      <c r="I38" s="87">
        <f t="shared" si="0"/>
        <v>97</v>
      </c>
      <c r="J38" s="171">
        <v>76</v>
      </c>
      <c r="K38" s="171">
        <v>45</v>
      </c>
      <c r="L38" s="87">
        <f t="shared" si="1"/>
        <v>121</v>
      </c>
      <c r="M38" s="171">
        <v>70</v>
      </c>
      <c r="N38" s="171">
        <v>51</v>
      </c>
      <c r="O38" s="87">
        <f t="shared" si="2"/>
        <v>121</v>
      </c>
      <c r="P38" s="171">
        <v>72</v>
      </c>
      <c r="Q38" s="171">
        <v>52</v>
      </c>
      <c r="R38" s="87">
        <f t="shared" si="3"/>
        <v>124</v>
      </c>
      <c r="S38" s="171">
        <v>61</v>
      </c>
      <c r="T38" s="171">
        <v>50</v>
      </c>
      <c r="U38" s="87">
        <f t="shared" si="4"/>
        <v>111</v>
      </c>
      <c r="V38" s="91"/>
      <c r="W38" s="91"/>
      <c r="X38" s="87"/>
      <c r="Y38" s="91">
        <v>71</v>
      </c>
      <c r="Z38" s="91">
        <v>47</v>
      </c>
      <c r="AA38" s="87">
        <f>SUM(Y38:Z38)</f>
        <v>118</v>
      </c>
      <c r="AB38" s="171">
        <v>18</v>
      </c>
      <c r="AC38" s="171">
        <v>17</v>
      </c>
      <c r="AD38" s="87">
        <f t="shared" si="6"/>
        <v>35</v>
      </c>
      <c r="AE38" s="171">
        <v>19</v>
      </c>
      <c r="AF38" s="171">
        <v>19</v>
      </c>
      <c r="AG38" s="87">
        <f t="shared" si="7"/>
        <v>38</v>
      </c>
      <c r="AH38" s="132">
        <v>48</v>
      </c>
      <c r="AI38" s="87">
        <f t="shared" si="8"/>
        <v>765</v>
      </c>
      <c r="AJ38" s="45" t="s">
        <v>699</v>
      </c>
      <c r="AK38" s="84"/>
    </row>
    <row r="39" spans="1:37" ht="23.25" customHeight="1">
      <c r="A39" s="44">
        <v>32</v>
      </c>
      <c r="B39" s="89">
        <v>190090120032</v>
      </c>
      <c r="C39" s="67">
        <v>190000100285</v>
      </c>
      <c r="D39" s="68" t="s">
        <v>464</v>
      </c>
      <c r="E39" s="120" t="s">
        <v>465</v>
      </c>
      <c r="F39" s="64"/>
      <c r="G39" s="171">
        <v>18</v>
      </c>
      <c r="H39" s="171">
        <v>20</v>
      </c>
      <c r="I39" s="87">
        <f t="shared" si="0"/>
        <v>38</v>
      </c>
      <c r="J39" s="171">
        <v>12</v>
      </c>
      <c r="K39" s="171">
        <v>29</v>
      </c>
      <c r="L39" s="87">
        <f t="shared" si="1"/>
        <v>41</v>
      </c>
      <c r="M39" s="171">
        <v>11</v>
      </c>
      <c r="N39" s="171">
        <v>20</v>
      </c>
      <c r="O39" s="87">
        <f t="shared" si="2"/>
        <v>31</v>
      </c>
      <c r="P39" s="171">
        <v>1</v>
      </c>
      <c r="Q39" s="171">
        <v>41</v>
      </c>
      <c r="R39" s="87">
        <f t="shared" si="3"/>
        <v>42</v>
      </c>
      <c r="S39" s="171">
        <v>45</v>
      </c>
      <c r="T39" s="171">
        <v>39</v>
      </c>
      <c r="U39" s="87">
        <f t="shared" si="4"/>
        <v>84</v>
      </c>
      <c r="V39" s="91"/>
      <c r="W39" s="91"/>
      <c r="X39" s="87"/>
      <c r="Y39" s="91">
        <v>28</v>
      </c>
      <c r="Z39" s="91">
        <v>32</v>
      </c>
      <c r="AA39" s="87">
        <f>SUM(Y39:Z39)</f>
        <v>60</v>
      </c>
      <c r="AB39" s="171">
        <v>16</v>
      </c>
      <c r="AC39" s="171">
        <v>19</v>
      </c>
      <c r="AD39" s="87">
        <f t="shared" si="6"/>
        <v>35</v>
      </c>
      <c r="AE39" s="171">
        <v>15</v>
      </c>
      <c r="AF39" s="171">
        <v>11</v>
      </c>
      <c r="AG39" s="87">
        <f t="shared" si="7"/>
        <v>26</v>
      </c>
      <c r="AH39" s="132">
        <v>47</v>
      </c>
      <c r="AI39" s="87">
        <f t="shared" si="8"/>
        <v>357</v>
      </c>
      <c r="AJ39" s="134" t="s">
        <v>700</v>
      </c>
      <c r="AK39" s="84" t="s">
        <v>720</v>
      </c>
    </row>
    <row r="40" spans="1:37" ht="23.25" customHeight="1">
      <c r="A40" s="44">
        <v>33</v>
      </c>
      <c r="B40" s="89">
        <v>190090120033</v>
      </c>
      <c r="C40" s="67">
        <v>190000100286</v>
      </c>
      <c r="D40" s="68" t="s">
        <v>466</v>
      </c>
      <c r="E40" s="68" t="s">
        <v>467</v>
      </c>
      <c r="F40" s="64"/>
      <c r="G40" s="171">
        <v>52</v>
      </c>
      <c r="H40" s="171">
        <v>36</v>
      </c>
      <c r="I40" s="87">
        <f t="shared" si="0"/>
        <v>88</v>
      </c>
      <c r="J40" s="171">
        <v>60</v>
      </c>
      <c r="K40" s="171">
        <v>36</v>
      </c>
      <c r="L40" s="87">
        <f t="shared" si="1"/>
        <v>96</v>
      </c>
      <c r="M40" s="171">
        <v>54</v>
      </c>
      <c r="N40" s="171">
        <v>49</v>
      </c>
      <c r="O40" s="87">
        <f t="shared" si="2"/>
        <v>103</v>
      </c>
      <c r="P40" s="171">
        <v>75</v>
      </c>
      <c r="Q40" s="171">
        <v>47</v>
      </c>
      <c r="R40" s="87">
        <f t="shared" si="3"/>
        <v>122</v>
      </c>
      <c r="S40" s="171">
        <v>67</v>
      </c>
      <c r="T40" s="171">
        <v>47</v>
      </c>
      <c r="U40" s="87">
        <f t="shared" si="4"/>
        <v>114</v>
      </c>
      <c r="V40" s="91">
        <v>65</v>
      </c>
      <c r="W40" s="91">
        <v>41</v>
      </c>
      <c r="X40" s="87">
        <f t="shared" si="5"/>
        <v>106</v>
      </c>
      <c r="Y40" s="91"/>
      <c r="Z40" s="91"/>
      <c r="AA40" s="87"/>
      <c r="AB40" s="171">
        <v>19</v>
      </c>
      <c r="AC40" s="171">
        <v>19</v>
      </c>
      <c r="AD40" s="87">
        <f t="shared" si="6"/>
        <v>38</v>
      </c>
      <c r="AE40" s="171">
        <v>22</v>
      </c>
      <c r="AF40" s="171">
        <v>22</v>
      </c>
      <c r="AG40" s="87">
        <f t="shared" si="7"/>
        <v>44</v>
      </c>
      <c r="AH40" s="132">
        <v>48</v>
      </c>
      <c r="AI40" s="87">
        <f t="shared" si="8"/>
        <v>711</v>
      </c>
      <c r="AJ40" s="45" t="s">
        <v>699</v>
      </c>
      <c r="AK40" s="84"/>
    </row>
    <row r="41" spans="1:37" ht="23.25" customHeight="1">
      <c r="A41" s="44">
        <v>34</v>
      </c>
      <c r="B41" s="89">
        <v>190090120034</v>
      </c>
      <c r="C41" s="67">
        <v>190000100287</v>
      </c>
      <c r="D41" s="68" t="s">
        <v>468</v>
      </c>
      <c r="E41" s="68" t="s">
        <v>469</v>
      </c>
      <c r="F41" s="64"/>
      <c r="G41" s="171">
        <v>36</v>
      </c>
      <c r="H41" s="171">
        <v>33</v>
      </c>
      <c r="I41" s="87">
        <f t="shared" si="0"/>
        <v>69</v>
      </c>
      <c r="J41" s="171">
        <v>54</v>
      </c>
      <c r="K41" s="171">
        <v>43</v>
      </c>
      <c r="L41" s="87">
        <f t="shared" si="1"/>
        <v>97</v>
      </c>
      <c r="M41" s="171">
        <v>55</v>
      </c>
      <c r="N41" s="171">
        <v>40</v>
      </c>
      <c r="O41" s="87">
        <f t="shared" si="2"/>
        <v>95</v>
      </c>
      <c r="P41" s="171">
        <v>57</v>
      </c>
      <c r="Q41" s="171">
        <v>48</v>
      </c>
      <c r="R41" s="87">
        <f t="shared" si="3"/>
        <v>105</v>
      </c>
      <c r="S41" s="171">
        <v>62</v>
      </c>
      <c r="T41" s="171">
        <v>46</v>
      </c>
      <c r="U41" s="87">
        <f t="shared" si="4"/>
        <v>108</v>
      </c>
      <c r="V41" s="91">
        <v>62</v>
      </c>
      <c r="W41" s="91">
        <v>43</v>
      </c>
      <c r="X41" s="87">
        <f t="shared" si="5"/>
        <v>105</v>
      </c>
      <c r="Y41" s="91"/>
      <c r="Z41" s="91"/>
      <c r="AA41" s="87"/>
      <c r="AB41" s="171">
        <v>18</v>
      </c>
      <c r="AC41" s="171">
        <v>19</v>
      </c>
      <c r="AD41" s="87">
        <f t="shared" si="6"/>
        <v>37</v>
      </c>
      <c r="AE41" s="171">
        <v>21</v>
      </c>
      <c r="AF41" s="171">
        <v>15</v>
      </c>
      <c r="AG41" s="87">
        <f t="shared" si="7"/>
        <v>36</v>
      </c>
      <c r="AH41" s="132">
        <v>49</v>
      </c>
      <c r="AI41" s="87">
        <f t="shared" si="8"/>
        <v>652</v>
      </c>
      <c r="AJ41" s="45" t="s">
        <v>699</v>
      </c>
      <c r="AK41" s="84"/>
    </row>
    <row r="42" spans="1:37" ht="23.25" customHeight="1">
      <c r="A42" s="44">
        <v>35</v>
      </c>
      <c r="B42" s="89">
        <v>190090120035</v>
      </c>
      <c r="C42" s="67">
        <v>190000100288</v>
      </c>
      <c r="D42" s="68" t="s">
        <v>470</v>
      </c>
      <c r="E42" s="68" t="s">
        <v>471</v>
      </c>
      <c r="F42" s="64"/>
      <c r="G42" s="171">
        <v>32</v>
      </c>
      <c r="H42" s="171">
        <v>23</v>
      </c>
      <c r="I42" s="87">
        <f t="shared" si="0"/>
        <v>55</v>
      </c>
      <c r="J42" s="171">
        <v>33</v>
      </c>
      <c r="K42" s="171">
        <v>35</v>
      </c>
      <c r="L42" s="87">
        <f t="shared" si="1"/>
        <v>68</v>
      </c>
      <c r="M42" s="171">
        <v>29</v>
      </c>
      <c r="N42" s="171">
        <v>35</v>
      </c>
      <c r="O42" s="87">
        <f t="shared" si="2"/>
        <v>64</v>
      </c>
      <c r="P42" s="171">
        <v>46</v>
      </c>
      <c r="Q42" s="171">
        <v>39</v>
      </c>
      <c r="R42" s="87">
        <f t="shared" si="3"/>
        <v>85</v>
      </c>
      <c r="S42" s="171">
        <v>39</v>
      </c>
      <c r="T42" s="171">
        <v>39</v>
      </c>
      <c r="U42" s="87">
        <f t="shared" si="4"/>
        <v>78</v>
      </c>
      <c r="V42" s="91"/>
      <c r="W42" s="91"/>
      <c r="X42" s="87"/>
      <c r="Y42" s="91">
        <v>45</v>
      </c>
      <c r="Z42" s="91">
        <v>39</v>
      </c>
      <c r="AA42" s="87">
        <f>SUM(Y42:Z42)</f>
        <v>84</v>
      </c>
      <c r="AB42" s="171">
        <v>20</v>
      </c>
      <c r="AC42" s="171">
        <v>21</v>
      </c>
      <c r="AD42" s="87">
        <f t="shared" si="6"/>
        <v>41</v>
      </c>
      <c r="AE42" s="171">
        <v>15</v>
      </c>
      <c r="AF42" s="171">
        <v>16</v>
      </c>
      <c r="AG42" s="87">
        <f t="shared" si="7"/>
        <v>31</v>
      </c>
      <c r="AH42" s="132">
        <v>48</v>
      </c>
      <c r="AI42" s="87">
        <f t="shared" si="8"/>
        <v>506</v>
      </c>
      <c r="AJ42" s="45" t="s">
        <v>699</v>
      </c>
      <c r="AK42" s="84" t="s">
        <v>702</v>
      </c>
    </row>
    <row r="43" spans="1:37" ht="23.25" customHeight="1">
      <c r="A43" s="44">
        <v>36</v>
      </c>
      <c r="B43" s="89">
        <v>190090120036</v>
      </c>
      <c r="C43" s="67">
        <v>190000100289</v>
      </c>
      <c r="D43" s="68" t="s">
        <v>32</v>
      </c>
      <c r="E43" s="68" t="s">
        <v>472</v>
      </c>
      <c r="F43" s="64"/>
      <c r="G43" s="171">
        <v>54</v>
      </c>
      <c r="H43" s="171">
        <v>34</v>
      </c>
      <c r="I43" s="87">
        <f t="shared" si="0"/>
        <v>88</v>
      </c>
      <c r="J43" s="171">
        <v>62</v>
      </c>
      <c r="K43" s="171">
        <v>42</v>
      </c>
      <c r="L43" s="87">
        <f t="shared" si="1"/>
        <v>104</v>
      </c>
      <c r="M43" s="171">
        <v>63</v>
      </c>
      <c r="N43" s="171">
        <v>46</v>
      </c>
      <c r="O43" s="87">
        <f t="shared" si="2"/>
        <v>109</v>
      </c>
      <c r="P43" s="171">
        <v>71</v>
      </c>
      <c r="Q43" s="171">
        <v>46</v>
      </c>
      <c r="R43" s="87">
        <f t="shared" si="3"/>
        <v>117</v>
      </c>
      <c r="S43" s="171">
        <v>58</v>
      </c>
      <c r="T43" s="171">
        <v>42</v>
      </c>
      <c r="U43" s="87">
        <f t="shared" si="4"/>
        <v>100</v>
      </c>
      <c r="V43" s="91">
        <v>60</v>
      </c>
      <c r="W43" s="91">
        <v>40</v>
      </c>
      <c r="X43" s="87">
        <f t="shared" si="5"/>
        <v>100</v>
      </c>
      <c r="Y43" s="91"/>
      <c r="Z43" s="91"/>
      <c r="AA43" s="87"/>
      <c r="AB43" s="171">
        <v>17</v>
      </c>
      <c r="AC43" s="171">
        <v>18</v>
      </c>
      <c r="AD43" s="87">
        <f t="shared" si="6"/>
        <v>35</v>
      </c>
      <c r="AE43" s="171">
        <v>18</v>
      </c>
      <c r="AF43" s="171">
        <v>19</v>
      </c>
      <c r="AG43" s="87">
        <f t="shared" si="7"/>
        <v>37</v>
      </c>
      <c r="AH43" s="132">
        <v>49</v>
      </c>
      <c r="AI43" s="87">
        <f t="shared" si="8"/>
        <v>690</v>
      </c>
      <c r="AJ43" s="45" t="s">
        <v>699</v>
      </c>
      <c r="AK43" s="84"/>
    </row>
    <row r="44" spans="1:37" ht="23.25" customHeight="1">
      <c r="A44" s="44">
        <v>37</v>
      </c>
      <c r="B44" s="89">
        <v>190090120037</v>
      </c>
      <c r="C44" s="67">
        <v>190000100290</v>
      </c>
      <c r="D44" s="68" t="s">
        <v>33</v>
      </c>
      <c r="E44" s="68" t="s">
        <v>473</v>
      </c>
      <c r="F44" s="64"/>
      <c r="G44" s="171">
        <v>24</v>
      </c>
      <c r="H44" s="171">
        <v>32</v>
      </c>
      <c r="I44" s="87">
        <f t="shared" si="0"/>
        <v>56</v>
      </c>
      <c r="J44" s="171">
        <v>27</v>
      </c>
      <c r="K44" s="171">
        <v>37</v>
      </c>
      <c r="L44" s="87">
        <f t="shared" si="1"/>
        <v>64</v>
      </c>
      <c r="M44" s="171">
        <v>39</v>
      </c>
      <c r="N44" s="171">
        <v>41</v>
      </c>
      <c r="O44" s="87">
        <f t="shared" si="2"/>
        <v>80</v>
      </c>
      <c r="P44" s="171">
        <v>56</v>
      </c>
      <c r="Q44" s="171">
        <v>40</v>
      </c>
      <c r="R44" s="87">
        <f t="shared" si="3"/>
        <v>96</v>
      </c>
      <c r="S44" s="171">
        <v>52</v>
      </c>
      <c r="T44" s="171">
        <v>42</v>
      </c>
      <c r="U44" s="87">
        <f t="shared" si="4"/>
        <v>94</v>
      </c>
      <c r="V44" s="91">
        <v>45</v>
      </c>
      <c r="W44" s="91">
        <v>36</v>
      </c>
      <c r="X44" s="87">
        <f t="shared" si="5"/>
        <v>81</v>
      </c>
      <c r="Y44" s="91"/>
      <c r="Z44" s="91"/>
      <c r="AA44" s="87"/>
      <c r="AB44" s="171">
        <v>17</v>
      </c>
      <c r="AC44" s="171">
        <v>16</v>
      </c>
      <c r="AD44" s="87">
        <f t="shared" si="6"/>
        <v>33</v>
      </c>
      <c r="AE44" s="171">
        <v>15</v>
      </c>
      <c r="AF44" s="171">
        <v>13</v>
      </c>
      <c r="AG44" s="87">
        <f t="shared" si="7"/>
        <v>28</v>
      </c>
      <c r="AH44" s="132">
        <v>48</v>
      </c>
      <c r="AI44" s="87">
        <f t="shared" si="8"/>
        <v>532</v>
      </c>
      <c r="AJ44" s="45" t="s">
        <v>699</v>
      </c>
      <c r="AK44" s="84" t="s">
        <v>701</v>
      </c>
    </row>
    <row r="45" spans="1:37" ht="23.25" customHeight="1">
      <c r="A45" s="44">
        <v>38</v>
      </c>
      <c r="B45" s="89">
        <v>190090120039</v>
      </c>
      <c r="C45" s="67">
        <v>190000100292</v>
      </c>
      <c r="D45" s="68" t="s">
        <v>474</v>
      </c>
      <c r="E45" s="68" t="s">
        <v>475</v>
      </c>
      <c r="F45" s="64"/>
      <c r="G45" s="171">
        <v>53</v>
      </c>
      <c r="H45" s="171">
        <v>44</v>
      </c>
      <c r="I45" s="87">
        <f t="shared" si="0"/>
        <v>97</v>
      </c>
      <c r="J45" s="171">
        <v>68</v>
      </c>
      <c r="K45" s="171">
        <v>48</v>
      </c>
      <c r="L45" s="87">
        <f t="shared" si="1"/>
        <v>116</v>
      </c>
      <c r="M45" s="171">
        <v>66</v>
      </c>
      <c r="N45" s="171">
        <v>53</v>
      </c>
      <c r="O45" s="87">
        <f t="shared" si="2"/>
        <v>119</v>
      </c>
      <c r="P45" s="171">
        <v>77</v>
      </c>
      <c r="Q45" s="171">
        <v>54</v>
      </c>
      <c r="R45" s="87">
        <f t="shared" si="3"/>
        <v>131</v>
      </c>
      <c r="S45" s="171">
        <v>70</v>
      </c>
      <c r="T45" s="171">
        <v>49</v>
      </c>
      <c r="U45" s="87">
        <f t="shared" si="4"/>
        <v>119</v>
      </c>
      <c r="V45" s="91"/>
      <c r="W45" s="91"/>
      <c r="X45" s="87"/>
      <c r="Y45" s="91">
        <v>60</v>
      </c>
      <c r="Z45" s="91">
        <v>46</v>
      </c>
      <c r="AA45" s="87">
        <f>SUM(Y45:Z45)</f>
        <v>106</v>
      </c>
      <c r="AB45" s="171">
        <v>19</v>
      </c>
      <c r="AC45" s="171">
        <v>20</v>
      </c>
      <c r="AD45" s="87">
        <f t="shared" si="6"/>
        <v>39</v>
      </c>
      <c r="AE45" s="171">
        <v>23</v>
      </c>
      <c r="AF45" s="171">
        <v>21</v>
      </c>
      <c r="AG45" s="87">
        <f t="shared" si="7"/>
        <v>44</v>
      </c>
      <c r="AH45" s="132">
        <v>49</v>
      </c>
      <c r="AI45" s="87">
        <f t="shared" si="8"/>
        <v>771</v>
      </c>
      <c r="AJ45" s="45" t="s">
        <v>699</v>
      </c>
      <c r="AK45" s="84"/>
    </row>
    <row r="46" spans="1:37" ht="23.25" customHeight="1">
      <c r="A46" s="44">
        <v>39</v>
      </c>
      <c r="B46" s="89">
        <v>190090120040</v>
      </c>
      <c r="C46" s="67">
        <v>190000100293</v>
      </c>
      <c r="D46" s="68" t="s">
        <v>476</v>
      </c>
      <c r="E46" s="68" t="s">
        <v>477</v>
      </c>
      <c r="F46" s="64"/>
      <c r="G46" s="171">
        <v>49</v>
      </c>
      <c r="H46" s="171">
        <v>38</v>
      </c>
      <c r="I46" s="87">
        <f t="shared" si="0"/>
        <v>87</v>
      </c>
      <c r="J46" s="171">
        <v>73</v>
      </c>
      <c r="K46" s="171">
        <v>44</v>
      </c>
      <c r="L46" s="87">
        <f t="shared" si="1"/>
        <v>117</v>
      </c>
      <c r="M46" s="171">
        <v>53</v>
      </c>
      <c r="N46" s="171">
        <v>41</v>
      </c>
      <c r="O46" s="87">
        <f t="shared" si="2"/>
        <v>94</v>
      </c>
      <c r="P46" s="171">
        <v>55</v>
      </c>
      <c r="Q46" s="171">
        <v>48</v>
      </c>
      <c r="R46" s="87">
        <f t="shared" si="3"/>
        <v>103</v>
      </c>
      <c r="S46" s="171">
        <v>69</v>
      </c>
      <c r="T46" s="171">
        <v>45</v>
      </c>
      <c r="U46" s="87">
        <f t="shared" si="4"/>
        <v>114</v>
      </c>
      <c r="V46" s="91"/>
      <c r="W46" s="91"/>
      <c r="X46" s="87"/>
      <c r="Y46" s="91">
        <v>65</v>
      </c>
      <c r="Z46" s="91">
        <v>46</v>
      </c>
      <c r="AA46" s="87">
        <f>SUM(Y46:Z46)</f>
        <v>111</v>
      </c>
      <c r="AB46" s="171">
        <v>16</v>
      </c>
      <c r="AC46" s="171">
        <v>18</v>
      </c>
      <c r="AD46" s="87">
        <f t="shared" si="6"/>
        <v>34</v>
      </c>
      <c r="AE46" s="171">
        <v>21</v>
      </c>
      <c r="AF46" s="171">
        <v>21</v>
      </c>
      <c r="AG46" s="87">
        <f t="shared" si="7"/>
        <v>42</v>
      </c>
      <c r="AH46" s="132">
        <v>48</v>
      </c>
      <c r="AI46" s="87">
        <f t="shared" si="8"/>
        <v>702</v>
      </c>
      <c r="AJ46" s="45" t="s">
        <v>699</v>
      </c>
      <c r="AK46" s="84"/>
    </row>
    <row r="47" spans="1:37" ht="23.25" customHeight="1">
      <c r="A47" s="44">
        <v>40</v>
      </c>
      <c r="B47" s="89">
        <v>190090120042</v>
      </c>
      <c r="C47" s="67">
        <v>190000100295</v>
      </c>
      <c r="D47" s="68" t="s">
        <v>478</v>
      </c>
      <c r="E47" s="68" t="s">
        <v>479</v>
      </c>
      <c r="F47" s="64"/>
      <c r="G47" s="171">
        <v>54</v>
      </c>
      <c r="H47" s="171">
        <v>29</v>
      </c>
      <c r="I47" s="87">
        <f t="shared" si="0"/>
        <v>83</v>
      </c>
      <c r="J47" s="171">
        <v>61</v>
      </c>
      <c r="K47" s="171">
        <v>46</v>
      </c>
      <c r="L47" s="87">
        <f t="shared" si="1"/>
        <v>107</v>
      </c>
      <c r="M47" s="171">
        <v>36</v>
      </c>
      <c r="N47" s="171">
        <v>41</v>
      </c>
      <c r="O47" s="87">
        <f t="shared" si="2"/>
        <v>77</v>
      </c>
      <c r="P47" s="171">
        <v>53</v>
      </c>
      <c r="Q47" s="171">
        <v>48</v>
      </c>
      <c r="R47" s="87">
        <f t="shared" si="3"/>
        <v>101</v>
      </c>
      <c r="S47" s="171">
        <v>60</v>
      </c>
      <c r="T47" s="171">
        <v>42</v>
      </c>
      <c r="U47" s="87">
        <f t="shared" si="4"/>
        <v>102</v>
      </c>
      <c r="V47" s="91">
        <v>54</v>
      </c>
      <c r="W47" s="91">
        <v>44</v>
      </c>
      <c r="X47" s="87">
        <f t="shared" si="5"/>
        <v>98</v>
      </c>
      <c r="Y47" s="91"/>
      <c r="Z47" s="91"/>
      <c r="AA47" s="87"/>
      <c r="AB47" s="171">
        <v>16</v>
      </c>
      <c r="AC47" s="171">
        <v>18</v>
      </c>
      <c r="AD47" s="87">
        <f t="shared" si="6"/>
        <v>34</v>
      </c>
      <c r="AE47" s="171">
        <v>15</v>
      </c>
      <c r="AF47" s="171">
        <v>16</v>
      </c>
      <c r="AG47" s="87">
        <f t="shared" si="7"/>
        <v>31</v>
      </c>
      <c r="AH47" s="132">
        <v>49</v>
      </c>
      <c r="AI47" s="87">
        <f t="shared" si="8"/>
        <v>633</v>
      </c>
      <c r="AJ47" s="45" t="s">
        <v>699</v>
      </c>
      <c r="AK47" s="84"/>
    </row>
    <row r="48" spans="1:37" ht="23.25" customHeight="1">
      <c r="A48" s="44">
        <v>41</v>
      </c>
      <c r="B48" s="89">
        <v>190090120043</v>
      </c>
      <c r="C48" s="67">
        <v>190000100296</v>
      </c>
      <c r="D48" s="68" t="s">
        <v>480</v>
      </c>
      <c r="E48" s="68" t="s">
        <v>481</v>
      </c>
      <c r="F48" s="64"/>
      <c r="G48" s="171">
        <v>18</v>
      </c>
      <c r="H48" s="171">
        <v>21</v>
      </c>
      <c r="I48" s="87">
        <f t="shared" si="0"/>
        <v>39</v>
      </c>
      <c r="J48" s="171">
        <v>28</v>
      </c>
      <c r="K48" s="171">
        <v>32</v>
      </c>
      <c r="L48" s="87">
        <f t="shared" si="1"/>
        <v>60</v>
      </c>
      <c r="M48" s="171">
        <v>21</v>
      </c>
      <c r="N48" s="171">
        <v>27</v>
      </c>
      <c r="O48" s="87">
        <f t="shared" si="2"/>
        <v>48</v>
      </c>
      <c r="P48" s="171">
        <v>28</v>
      </c>
      <c r="Q48" s="171">
        <v>39</v>
      </c>
      <c r="R48" s="87">
        <f t="shared" si="3"/>
        <v>67</v>
      </c>
      <c r="S48" s="171">
        <v>38</v>
      </c>
      <c r="T48" s="171">
        <v>39</v>
      </c>
      <c r="U48" s="87">
        <f t="shared" si="4"/>
        <v>77</v>
      </c>
      <c r="V48" s="91">
        <v>48</v>
      </c>
      <c r="W48" s="91">
        <v>38</v>
      </c>
      <c r="X48" s="87">
        <f t="shared" si="5"/>
        <v>86</v>
      </c>
      <c r="Y48" s="91"/>
      <c r="Z48" s="91"/>
      <c r="AA48" s="87"/>
      <c r="AB48" s="171">
        <v>17</v>
      </c>
      <c r="AC48" s="171">
        <v>17</v>
      </c>
      <c r="AD48" s="87">
        <f t="shared" si="6"/>
        <v>34</v>
      </c>
      <c r="AE48" s="171">
        <v>16</v>
      </c>
      <c r="AF48" s="171">
        <v>14</v>
      </c>
      <c r="AG48" s="87">
        <f t="shared" si="7"/>
        <v>30</v>
      </c>
      <c r="AH48" s="132">
        <v>48</v>
      </c>
      <c r="AI48" s="87">
        <f t="shared" si="8"/>
        <v>441</v>
      </c>
      <c r="AJ48" s="134" t="s">
        <v>700</v>
      </c>
      <c r="AK48" s="84" t="s">
        <v>719</v>
      </c>
    </row>
    <row r="49" spans="1:37" ht="23.25" customHeight="1">
      <c r="A49" s="44">
        <v>42</v>
      </c>
      <c r="B49" s="89">
        <v>190090120044</v>
      </c>
      <c r="C49" s="67">
        <v>190000100297</v>
      </c>
      <c r="D49" s="68" t="s">
        <v>482</v>
      </c>
      <c r="E49" s="68" t="s">
        <v>483</v>
      </c>
      <c r="F49" s="64"/>
      <c r="G49" s="171">
        <v>34</v>
      </c>
      <c r="H49" s="171">
        <v>26</v>
      </c>
      <c r="I49" s="87">
        <f t="shared" si="0"/>
        <v>60</v>
      </c>
      <c r="J49" s="171">
        <v>46</v>
      </c>
      <c r="K49" s="171">
        <v>38</v>
      </c>
      <c r="L49" s="87">
        <f t="shared" si="1"/>
        <v>84</v>
      </c>
      <c r="M49" s="171">
        <v>34</v>
      </c>
      <c r="N49" s="171">
        <v>36</v>
      </c>
      <c r="O49" s="87">
        <f t="shared" si="2"/>
        <v>70</v>
      </c>
      <c r="P49" s="171">
        <v>43</v>
      </c>
      <c r="Q49" s="171">
        <v>43</v>
      </c>
      <c r="R49" s="87">
        <f t="shared" si="3"/>
        <v>86</v>
      </c>
      <c r="S49" s="171">
        <v>47</v>
      </c>
      <c r="T49" s="171">
        <v>42</v>
      </c>
      <c r="U49" s="87">
        <f t="shared" si="4"/>
        <v>89</v>
      </c>
      <c r="V49" s="91">
        <v>43</v>
      </c>
      <c r="W49" s="91">
        <v>37</v>
      </c>
      <c r="X49" s="87">
        <f t="shared" si="5"/>
        <v>80</v>
      </c>
      <c r="Y49" s="91"/>
      <c r="Z49" s="91"/>
      <c r="AA49" s="87"/>
      <c r="AB49" s="171">
        <v>16</v>
      </c>
      <c r="AC49" s="171">
        <v>16</v>
      </c>
      <c r="AD49" s="87">
        <f t="shared" si="6"/>
        <v>32</v>
      </c>
      <c r="AE49" s="171">
        <v>20</v>
      </c>
      <c r="AF49" s="171">
        <v>15</v>
      </c>
      <c r="AG49" s="87">
        <f t="shared" si="7"/>
        <v>35</v>
      </c>
      <c r="AH49" s="132">
        <v>49</v>
      </c>
      <c r="AI49" s="87">
        <f t="shared" si="8"/>
        <v>536</v>
      </c>
      <c r="AJ49" s="45" t="s">
        <v>699</v>
      </c>
      <c r="AK49" s="84"/>
    </row>
    <row r="50" spans="1:37" ht="23.25" customHeight="1">
      <c r="A50" s="44">
        <v>43</v>
      </c>
      <c r="B50" s="89">
        <v>190090120045</v>
      </c>
      <c r="C50" s="67">
        <v>190000100298</v>
      </c>
      <c r="D50" s="68" t="s">
        <v>484</v>
      </c>
      <c r="E50" s="68" t="s">
        <v>485</v>
      </c>
      <c r="F50" s="64"/>
      <c r="G50" s="171">
        <v>44</v>
      </c>
      <c r="H50" s="157">
        <v>18</v>
      </c>
      <c r="I50" s="87">
        <f t="shared" si="0"/>
        <v>62</v>
      </c>
      <c r="J50" s="171">
        <v>42</v>
      </c>
      <c r="K50" s="171">
        <v>29</v>
      </c>
      <c r="L50" s="87">
        <f t="shared" si="1"/>
        <v>71</v>
      </c>
      <c r="M50" s="171">
        <v>27</v>
      </c>
      <c r="N50" s="171">
        <v>33</v>
      </c>
      <c r="O50" s="87">
        <f t="shared" si="2"/>
        <v>60</v>
      </c>
      <c r="P50" s="157">
        <v>31</v>
      </c>
      <c r="Q50" s="171">
        <v>31</v>
      </c>
      <c r="R50" s="87">
        <f t="shared" si="3"/>
        <v>62</v>
      </c>
      <c r="S50" s="171">
        <v>40</v>
      </c>
      <c r="T50" s="171">
        <v>38</v>
      </c>
      <c r="U50" s="87">
        <f t="shared" si="4"/>
        <v>78</v>
      </c>
      <c r="V50" s="91">
        <v>52</v>
      </c>
      <c r="W50" s="91">
        <v>34</v>
      </c>
      <c r="X50" s="87">
        <f t="shared" si="5"/>
        <v>86</v>
      </c>
      <c r="Y50" s="91"/>
      <c r="Z50" s="91"/>
      <c r="AA50" s="87"/>
      <c r="AB50" s="171">
        <v>16</v>
      </c>
      <c r="AC50" s="171">
        <v>17</v>
      </c>
      <c r="AD50" s="87">
        <f t="shared" si="6"/>
        <v>33</v>
      </c>
      <c r="AE50" s="171">
        <v>13</v>
      </c>
      <c r="AF50" s="171">
        <v>13</v>
      </c>
      <c r="AG50" s="87">
        <f t="shared" si="7"/>
        <v>26</v>
      </c>
      <c r="AH50" s="132">
        <v>48</v>
      </c>
      <c r="AI50" s="87">
        <f t="shared" si="8"/>
        <v>478</v>
      </c>
      <c r="AJ50" s="45" t="s">
        <v>699</v>
      </c>
      <c r="AK50" s="84"/>
    </row>
  </sheetData>
  <mergeCells count="17">
    <mergeCell ref="A1:AK1"/>
    <mergeCell ref="A2:AK2"/>
    <mergeCell ref="A3:AK3"/>
    <mergeCell ref="M4:O4"/>
    <mergeCell ref="AE4:AG4"/>
    <mergeCell ref="A4:A7"/>
    <mergeCell ref="B4:B7"/>
    <mergeCell ref="C4:C7"/>
    <mergeCell ref="D4:D7"/>
    <mergeCell ref="E4:E7"/>
    <mergeCell ref="G4:I4"/>
    <mergeCell ref="J4:L4"/>
    <mergeCell ref="P4:R4"/>
    <mergeCell ref="S4:U4"/>
    <mergeCell ref="V4:X4"/>
    <mergeCell ref="Y4:AA4"/>
    <mergeCell ref="AB4:AD4"/>
  </mergeCells>
  <conditionalFormatting sqref="G8:G50 J8:J50 M7:M50 P8:P50 V8:V50 Y8:Y50">
    <cfRule type="cellIs" dxfId="12" priority="6" stopIfTrue="1" operator="lessThan">
      <formula>27</formula>
    </cfRule>
  </conditionalFormatting>
  <conditionalFormatting sqref="I8:I50 L8:L50 O8:O50 R8:R50 X8:X50 AA8:AA50">
    <cfRule type="cellIs" dxfId="11" priority="5" stopIfTrue="1" operator="lessThan">
      <formula>60</formula>
    </cfRule>
  </conditionalFormatting>
  <conditionalFormatting sqref="S8:S50">
    <cfRule type="cellIs" dxfId="10" priority="4" stopIfTrue="1" operator="lessThan">
      <formula>18</formula>
    </cfRule>
  </conditionalFormatting>
  <conditionalFormatting sqref="U8:U50">
    <cfRule type="cellIs" dxfId="9" priority="3" stopIfTrue="1" operator="lessThan">
      <formula>40</formula>
    </cfRule>
  </conditionalFormatting>
  <conditionalFormatting sqref="AB8:AB50 AE8:AE50">
    <cfRule type="cellIs" dxfId="8" priority="2" stopIfTrue="1" operator="lessThan">
      <formula>13</formula>
    </cfRule>
  </conditionalFormatting>
  <conditionalFormatting sqref="AD8:AD50 AG8:AG50">
    <cfRule type="cellIs" dxfId="7" priority="1" stopIfTrue="1" operator="lessThan">
      <formula>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N69"/>
  <sheetViews>
    <sheetView tabSelected="1" topLeftCell="C1" zoomScale="40" zoomScaleNormal="40" workbookViewId="0">
      <selection activeCell="E10" sqref="E10"/>
    </sheetView>
  </sheetViews>
  <sheetFormatPr defaultRowHeight="13.2"/>
  <cols>
    <col min="1" max="1" width="14.33203125" customWidth="1"/>
    <col min="2" max="3" width="33.33203125" customWidth="1"/>
    <col min="4" max="4" width="38.44140625" customWidth="1"/>
    <col min="5" max="5" width="38.109375" customWidth="1"/>
    <col min="6" max="6" width="10.109375" customWidth="1"/>
    <col min="7" max="14" width="9" customWidth="1"/>
    <col min="15" max="18" width="11.109375" customWidth="1"/>
    <col min="19" max="20" width="9" customWidth="1"/>
    <col min="21" max="21" width="10.88671875" customWidth="1"/>
    <col min="22" max="24" width="9" customWidth="1"/>
    <col min="25" max="29" width="10.5546875" customWidth="1"/>
    <col min="30" max="30" width="12.44140625" customWidth="1"/>
    <col min="36" max="36" width="12" customWidth="1"/>
    <col min="37" max="38" width="18.88671875" customWidth="1"/>
    <col min="39" max="39" width="28.88671875" customWidth="1"/>
    <col min="40" max="40" width="65.6640625" customWidth="1"/>
  </cols>
  <sheetData>
    <row r="1" spans="1:40" ht="74.25" customHeight="1">
      <c r="A1" s="251" t="s">
        <v>17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</row>
    <row r="2" spans="1:40" ht="74.25" customHeight="1">
      <c r="A2" s="251" t="s">
        <v>25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</row>
    <row r="3" spans="1:40" ht="74.25" customHeight="1">
      <c r="A3" s="250" t="s">
        <v>670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50"/>
      <c r="AM3" s="250"/>
      <c r="AN3" s="250"/>
    </row>
    <row r="4" spans="1:40" ht="227.25" customHeight="1">
      <c r="A4" s="253" t="s">
        <v>1</v>
      </c>
      <c r="B4" s="253" t="s">
        <v>0</v>
      </c>
      <c r="C4" s="253" t="s">
        <v>21</v>
      </c>
      <c r="D4" s="254" t="s">
        <v>6</v>
      </c>
      <c r="E4" s="252" t="s">
        <v>22</v>
      </c>
      <c r="F4" s="3" t="s">
        <v>5</v>
      </c>
      <c r="G4" s="249" t="s">
        <v>654</v>
      </c>
      <c r="H4" s="249"/>
      <c r="I4" s="249"/>
      <c r="J4" s="249" t="s">
        <v>655</v>
      </c>
      <c r="K4" s="249"/>
      <c r="L4" s="249"/>
      <c r="M4" s="249" t="s">
        <v>709</v>
      </c>
      <c r="N4" s="249"/>
      <c r="O4" s="249"/>
      <c r="P4" s="249" t="s">
        <v>710</v>
      </c>
      <c r="Q4" s="249"/>
      <c r="R4" s="249"/>
      <c r="S4" s="249" t="s">
        <v>656</v>
      </c>
      <c r="T4" s="249"/>
      <c r="U4" s="249"/>
      <c r="V4" s="249" t="s">
        <v>657</v>
      </c>
      <c r="W4" s="249"/>
      <c r="X4" s="249"/>
      <c r="Y4" s="249" t="s">
        <v>658</v>
      </c>
      <c r="Z4" s="249"/>
      <c r="AA4" s="249"/>
      <c r="AB4" s="249" t="s">
        <v>659</v>
      </c>
      <c r="AC4" s="249"/>
      <c r="AD4" s="249"/>
      <c r="AE4" s="257" t="s">
        <v>660</v>
      </c>
      <c r="AF4" s="258"/>
      <c r="AG4" s="259"/>
      <c r="AH4" s="249" t="s">
        <v>661</v>
      </c>
      <c r="AI4" s="249"/>
      <c r="AJ4" s="249"/>
      <c r="AK4" s="170" t="s">
        <v>662</v>
      </c>
      <c r="AL4" s="127" t="s">
        <v>11</v>
      </c>
      <c r="AM4" s="85" t="s">
        <v>14</v>
      </c>
      <c r="AN4" s="85" t="s">
        <v>13</v>
      </c>
    </row>
    <row r="5" spans="1:40" ht="45" customHeight="1">
      <c r="A5" s="253"/>
      <c r="B5" s="253"/>
      <c r="C5" s="253"/>
      <c r="D5" s="255"/>
      <c r="E5" s="252"/>
      <c r="F5" s="185"/>
      <c r="G5" s="186" t="s">
        <v>7</v>
      </c>
      <c r="H5" s="186" t="s">
        <v>8</v>
      </c>
      <c r="I5" s="186" t="s">
        <v>4</v>
      </c>
      <c r="J5" s="186" t="s">
        <v>7</v>
      </c>
      <c r="K5" s="186" t="s">
        <v>8</v>
      </c>
      <c r="L5" s="186" t="s">
        <v>4</v>
      </c>
      <c r="M5" s="186" t="s">
        <v>7</v>
      </c>
      <c r="N5" s="186" t="s">
        <v>8</v>
      </c>
      <c r="O5" s="186" t="s">
        <v>4</v>
      </c>
      <c r="P5" s="186" t="s">
        <v>7</v>
      </c>
      <c r="Q5" s="186" t="s">
        <v>8</v>
      </c>
      <c r="R5" s="186" t="s">
        <v>4</v>
      </c>
      <c r="S5" s="186" t="s">
        <v>7</v>
      </c>
      <c r="T5" s="186" t="s">
        <v>8</v>
      </c>
      <c r="U5" s="186" t="s">
        <v>4</v>
      </c>
      <c r="V5" s="186" t="s">
        <v>7</v>
      </c>
      <c r="W5" s="186" t="s">
        <v>8</v>
      </c>
      <c r="X5" s="186" t="s">
        <v>4</v>
      </c>
      <c r="Y5" s="186" t="s">
        <v>7</v>
      </c>
      <c r="Z5" s="186" t="s">
        <v>8</v>
      </c>
      <c r="AA5" s="186" t="s">
        <v>4</v>
      </c>
      <c r="AB5" s="186" t="s">
        <v>9</v>
      </c>
      <c r="AC5" s="186" t="s">
        <v>8</v>
      </c>
      <c r="AD5" s="186" t="s">
        <v>4</v>
      </c>
      <c r="AE5" s="186" t="s">
        <v>9</v>
      </c>
      <c r="AF5" s="186" t="s">
        <v>8</v>
      </c>
      <c r="AG5" s="186" t="s">
        <v>4</v>
      </c>
      <c r="AH5" s="186" t="s">
        <v>9</v>
      </c>
      <c r="AI5" s="186" t="s">
        <v>8</v>
      </c>
      <c r="AJ5" s="186" t="s">
        <v>4</v>
      </c>
      <c r="AK5" s="29"/>
      <c r="AL5" s="24"/>
      <c r="AM5" s="5"/>
      <c r="AN5" s="64"/>
    </row>
    <row r="6" spans="1:40" ht="39" customHeight="1">
      <c r="A6" s="253"/>
      <c r="B6" s="253"/>
      <c r="C6" s="253"/>
      <c r="D6" s="255"/>
      <c r="E6" s="252"/>
      <c r="F6" s="3" t="s">
        <v>2</v>
      </c>
      <c r="G6" s="135">
        <v>120</v>
      </c>
      <c r="H6" s="135">
        <v>80</v>
      </c>
      <c r="I6" s="135">
        <f>SUM(G6:H6)</f>
        <v>200</v>
      </c>
      <c r="J6" s="135">
        <v>120</v>
      </c>
      <c r="K6" s="135">
        <v>80</v>
      </c>
      <c r="L6" s="135">
        <f>SUM(J6:K6)</f>
        <v>200</v>
      </c>
      <c r="M6" s="135">
        <v>120</v>
      </c>
      <c r="N6" s="135">
        <v>80</v>
      </c>
      <c r="O6" s="135">
        <f>SUM(M6:N6)</f>
        <v>200</v>
      </c>
      <c r="P6" s="135">
        <v>90</v>
      </c>
      <c r="Q6" s="135">
        <v>60</v>
      </c>
      <c r="R6" s="135">
        <f>SUM(P6:Q6)</f>
        <v>150</v>
      </c>
      <c r="S6" s="135">
        <v>90</v>
      </c>
      <c r="T6" s="135">
        <v>60</v>
      </c>
      <c r="U6" s="135">
        <f>SUM(S6:T6)</f>
        <v>150</v>
      </c>
      <c r="V6" s="135">
        <v>90</v>
      </c>
      <c r="W6" s="135">
        <v>60</v>
      </c>
      <c r="X6" s="135">
        <f>SUM(V6:W6)</f>
        <v>150</v>
      </c>
      <c r="Y6" s="135">
        <v>90</v>
      </c>
      <c r="Z6" s="135">
        <v>60</v>
      </c>
      <c r="AA6" s="135">
        <f>SUM(Y6:Z6)</f>
        <v>150</v>
      </c>
      <c r="AB6" s="168">
        <v>25</v>
      </c>
      <c r="AC6" s="168">
        <v>25</v>
      </c>
      <c r="AD6" s="168">
        <f>SUM(AB6:AC6)</f>
        <v>50</v>
      </c>
      <c r="AE6" s="174">
        <v>25</v>
      </c>
      <c r="AF6" s="174">
        <v>25</v>
      </c>
      <c r="AG6" s="174">
        <f>SUM(AE6:AF6)</f>
        <v>50</v>
      </c>
      <c r="AH6" s="168">
        <v>50</v>
      </c>
      <c r="AI6" s="168">
        <v>50</v>
      </c>
      <c r="AJ6" s="168">
        <f>SUM(AH6:AI6)</f>
        <v>100</v>
      </c>
      <c r="AK6" s="137">
        <v>50</v>
      </c>
      <c r="AL6" s="135">
        <v>1100</v>
      </c>
      <c r="AM6" s="4"/>
      <c r="AN6" s="64"/>
    </row>
    <row r="7" spans="1:40" ht="39" customHeight="1">
      <c r="A7" s="253"/>
      <c r="B7" s="253"/>
      <c r="C7" s="253"/>
      <c r="D7" s="256"/>
      <c r="E7" s="252"/>
      <c r="F7" s="6" t="s">
        <v>3</v>
      </c>
      <c r="G7" s="136">
        <v>36</v>
      </c>
      <c r="H7" s="136"/>
      <c r="I7" s="136">
        <v>80</v>
      </c>
      <c r="J7" s="136">
        <v>36</v>
      </c>
      <c r="K7" s="136"/>
      <c r="L7" s="136">
        <v>80</v>
      </c>
      <c r="M7" s="136">
        <v>36</v>
      </c>
      <c r="N7" s="136"/>
      <c r="O7" s="136">
        <v>80</v>
      </c>
      <c r="P7" s="136">
        <v>27</v>
      </c>
      <c r="Q7" s="136"/>
      <c r="R7" s="136">
        <v>60</v>
      </c>
      <c r="S7" s="136">
        <v>27</v>
      </c>
      <c r="T7" s="136"/>
      <c r="U7" s="136">
        <v>60</v>
      </c>
      <c r="V7" s="136">
        <v>27</v>
      </c>
      <c r="W7" s="136"/>
      <c r="X7" s="136">
        <v>60</v>
      </c>
      <c r="Y7" s="136">
        <v>27</v>
      </c>
      <c r="Z7" s="136"/>
      <c r="AA7" s="136">
        <v>60</v>
      </c>
      <c r="AB7" s="169">
        <v>13</v>
      </c>
      <c r="AC7" s="169"/>
      <c r="AD7" s="169">
        <v>25</v>
      </c>
      <c r="AE7" s="175">
        <v>13</v>
      </c>
      <c r="AF7" s="175"/>
      <c r="AG7" s="175">
        <v>25</v>
      </c>
      <c r="AH7" s="169">
        <v>25</v>
      </c>
      <c r="AI7" s="169"/>
      <c r="AJ7" s="169">
        <v>50</v>
      </c>
      <c r="AK7" s="138"/>
      <c r="AL7" s="135">
        <v>550</v>
      </c>
      <c r="AM7" s="7"/>
      <c r="AN7" s="64"/>
    </row>
    <row r="8" spans="1:40" s="34" customFormat="1" ht="131.25" customHeight="1">
      <c r="A8" s="91">
        <v>1</v>
      </c>
      <c r="B8" s="87">
        <f>'[1]ECE-I'!B5</f>
        <v>190090102001</v>
      </c>
      <c r="C8" s="87">
        <f>'[1]ECE-I'!C5</f>
        <v>190000100001</v>
      </c>
      <c r="D8" s="141" t="str">
        <f>'[1]ECE-I'!E5</f>
        <v>Abhishek Kumar</v>
      </c>
      <c r="E8" s="142" t="str">
        <f>'[1]ECE-I'!F5</f>
        <v xml:space="preserve">Rajendra Kumar </v>
      </c>
      <c r="F8" s="143"/>
      <c r="G8" s="144">
        <v>78</v>
      </c>
      <c r="H8" s="145">
        <v>61</v>
      </c>
      <c r="I8" s="146">
        <f>SUM(G8:H8)</f>
        <v>139</v>
      </c>
      <c r="J8" s="90">
        <v>62</v>
      </c>
      <c r="K8" s="145">
        <v>66</v>
      </c>
      <c r="L8" s="146">
        <f>SUM(J8:K8)</f>
        <v>128</v>
      </c>
      <c r="M8" s="90">
        <v>82</v>
      </c>
      <c r="N8" s="145">
        <v>66</v>
      </c>
      <c r="O8" s="146">
        <f>SUM(M8:N8)</f>
        <v>148</v>
      </c>
      <c r="P8" s="90"/>
      <c r="Q8" s="90"/>
      <c r="R8" s="87"/>
      <c r="S8" s="90">
        <v>59</v>
      </c>
      <c r="T8" s="90">
        <v>51</v>
      </c>
      <c r="U8" s="87">
        <f>SUM(S8:T8)</f>
        <v>110</v>
      </c>
      <c r="V8" s="90"/>
      <c r="W8" s="90"/>
      <c r="X8" s="87"/>
      <c r="Y8" s="90">
        <v>60</v>
      </c>
      <c r="Z8" s="90">
        <v>56</v>
      </c>
      <c r="AA8" s="87">
        <f>SUM(Y8:Z8)</f>
        <v>116</v>
      </c>
      <c r="AB8" s="91">
        <v>20</v>
      </c>
      <c r="AC8" s="91">
        <v>18</v>
      </c>
      <c r="AD8" s="87">
        <f>SUM(AB8:AC8)</f>
        <v>38</v>
      </c>
      <c r="AE8" s="147">
        <v>20</v>
      </c>
      <c r="AF8" s="147">
        <v>19</v>
      </c>
      <c r="AG8" s="132">
        <f>SUM(AE8:AF8)</f>
        <v>39</v>
      </c>
      <c r="AH8" s="147">
        <v>47</v>
      </c>
      <c r="AI8" s="147">
        <v>47</v>
      </c>
      <c r="AJ8" s="132">
        <f>SUM(AH8:AI8)</f>
        <v>94</v>
      </c>
      <c r="AK8" s="86">
        <v>49</v>
      </c>
      <c r="AL8" s="131">
        <f>AJ8+AG8+AD8+AA8+X8+U8+R8+O8+L8+I8</f>
        <v>812</v>
      </c>
      <c r="AM8" s="132" t="s">
        <v>699</v>
      </c>
      <c r="AN8" s="183"/>
    </row>
    <row r="9" spans="1:40" s="34" customFormat="1" ht="131.25" customHeight="1">
      <c r="A9" s="91">
        <v>2</v>
      </c>
      <c r="B9" s="88">
        <f>'[1]ECE-I'!B6</f>
        <v>190090102002</v>
      </c>
      <c r="C9" s="88">
        <f>'[1]ECE-I'!C6</f>
        <v>190000100002</v>
      </c>
      <c r="D9" s="141" t="str">
        <f>'[1]ECE-I'!E6</f>
        <v>Abhishek Kumar Singh</v>
      </c>
      <c r="E9" s="142" t="str">
        <f>'[1]ECE-I'!F6</f>
        <v xml:space="preserve">Tripurari Singh </v>
      </c>
      <c r="F9" s="143"/>
      <c r="G9" s="144">
        <v>99</v>
      </c>
      <c r="H9" s="145">
        <v>58</v>
      </c>
      <c r="I9" s="146">
        <f t="shared" ref="I9:I68" si="0">SUM(G9:H9)</f>
        <v>157</v>
      </c>
      <c r="J9" s="90">
        <v>78</v>
      </c>
      <c r="K9" s="145">
        <v>60</v>
      </c>
      <c r="L9" s="146">
        <f t="shared" ref="L9:L68" si="1">SUM(J9:K9)</f>
        <v>138</v>
      </c>
      <c r="M9" s="90">
        <v>81</v>
      </c>
      <c r="N9" s="145">
        <v>62</v>
      </c>
      <c r="O9" s="146">
        <f t="shared" ref="O9:O68" si="2">SUM(M9:N9)</f>
        <v>143</v>
      </c>
      <c r="P9" s="90"/>
      <c r="Q9" s="90"/>
      <c r="R9" s="87"/>
      <c r="S9" s="90">
        <v>72</v>
      </c>
      <c r="T9" s="90">
        <v>50</v>
      </c>
      <c r="U9" s="87">
        <f t="shared" ref="U9:U66" si="3">SUM(S9:T9)</f>
        <v>122</v>
      </c>
      <c r="V9" s="90"/>
      <c r="W9" s="90"/>
      <c r="X9" s="87"/>
      <c r="Y9" s="90">
        <v>66</v>
      </c>
      <c r="Z9" s="90">
        <v>48</v>
      </c>
      <c r="AA9" s="87">
        <f t="shared" ref="AA9:AA67" si="4">SUM(Y9:Z9)</f>
        <v>114</v>
      </c>
      <c r="AB9" s="91">
        <v>21</v>
      </c>
      <c r="AC9" s="91">
        <v>18</v>
      </c>
      <c r="AD9" s="87">
        <f t="shared" ref="AD9:AD68" si="5">SUM(AB9:AC9)</f>
        <v>39</v>
      </c>
      <c r="AE9" s="147">
        <v>24</v>
      </c>
      <c r="AF9" s="147">
        <v>23</v>
      </c>
      <c r="AG9" s="132">
        <f t="shared" ref="AG9:AG68" si="6">SUM(AE9:AF9)</f>
        <v>47</v>
      </c>
      <c r="AH9" s="147">
        <v>42</v>
      </c>
      <c r="AI9" s="147">
        <v>42</v>
      </c>
      <c r="AJ9" s="132">
        <f t="shared" ref="AJ9:AJ68" si="7">SUM(AH9:AI9)</f>
        <v>84</v>
      </c>
      <c r="AK9" s="86">
        <v>48</v>
      </c>
      <c r="AL9" s="131">
        <f t="shared" ref="AL9:AL68" si="8">AJ9+AG9+AD9+AA9+X9+U9+R9+O9+L9+I9</f>
        <v>844</v>
      </c>
      <c r="AM9" s="132" t="s">
        <v>699</v>
      </c>
      <c r="AN9" s="183"/>
    </row>
    <row r="10" spans="1:40" s="34" customFormat="1" ht="131.25" customHeight="1">
      <c r="A10" s="91">
        <v>3</v>
      </c>
      <c r="B10" s="88">
        <f>'[1]ECE-I'!B7</f>
        <v>190090102003</v>
      </c>
      <c r="C10" s="88">
        <f>'[1]ECE-I'!C7</f>
        <v>190000100003</v>
      </c>
      <c r="D10" s="148" t="str">
        <f>'[1]ECE-I'!E7</f>
        <v>Abhishek Raj</v>
      </c>
      <c r="E10" s="142" t="str">
        <f>'[1]ECE-I'!F7</f>
        <v xml:space="preserve">Raj Kumar </v>
      </c>
      <c r="F10" s="143"/>
      <c r="G10" s="144">
        <v>47</v>
      </c>
      <c r="H10" s="145">
        <v>55</v>
      </c>
      <c r="I10" s="146">
        <f t="shared" si="0"/>
        <v>102</v>
      </c>
      <c r="J10" s="90">
        <v>61</v>
      </c>
      <c r="K10" s="145">
        <v>60</v>
      </c>
      <c r="L10" s="146">
        <f t="shared" si="1"/>
        <v>121</v>
      </c>
      <c r="M10" s="90">
        <v>56</v>
      </c>
      <c r="N10" s="145">
        <v>51</v>
      </c>
      <c r="O10" s="146">
        <f t="shared" si="2"/>
        <v>107</v>
      </c>
      <c r="P10" s="90"/>
      <c r="Q10" s="149"/>
      <c r="R10" s="87"/>
      <c r="S10" s="90">
        <v>48</v>
      </c>
      <c r="T10" s="90">
        <v>45</v>
      </c>
      <c r="U10" s="87">
        <f t="shared" si="3"/>
        <v>93</v>
      </c>
      <c r="V10" s="90"/>
      <c r="W10" s="90"/>
      <c r="X10" s="87"/>
      <c r="Y10" s="90">
        <v>44</v>
      </c>
      <c r="Z10" s="90">
        <v>39</v>
      </c>
      <c r="AA10" s="87">
        <f t="shared" si="4"/>
        <v>83</v>
      </c>
      <c r="AB10" s="91">
        <v>18</v>
      </c>
      <c r="AC10" s="91">
        <v>17</v>
      </c>
      <c r="AD10" s="87">
        <f t="shared" si="5"/>
        <v>35</v>
      </c>
      <c r="AE10" s="147">
        <v>19</v>
      </c>
      <c r="AF10" s="147">
        <v>19</v>
      </c>
      <c r="AG10" s="132">
        <f t="shared" si="6"/>
        <v>38</v>
      </c>
      <c r="AH10" s="147">
        <v>44</v>
      </c>
      <c r="AI10" s="147">
        <v>44</v>
      </c>
      <c r="AJ10" s="132">
        <f t="shared" si="7"/>
        <v>88</v>
      </c>
      <c r="AK10" s="86">
        <v>49</v>
      </c>
      <c r="AL10" s="131">
        <f t="shared" si="8"/>
        <v>667</v>
      </c>
      <c r="AM10" s="132" t="s">
        <v>699</v>
      </c>
      <c r="AN10" s="183"/>
    </row>
    <row r="11" spans="1:40" s="34" customFormat="1" ht="131.25" customHeight="1">
      <c r="A11" s="91">
        <v>4</v>
      </c>
      <c r="B11" s="88">
        <f>'[1]ECE-I'!B8</f>
        <v>190090102004</v>
      </c>
      <c r="C11" s="88">
        <f>'[1]ECE-I'!C8</f>
        <v>190000100004</v>
      </c>
      <c r="D11" s="148" t="str">
        <f>'[1]ECE-I'!E8</f>
        <v>Aman Naithani</v>
      </c>
      <c r="E11" s="142" t="str">
        <f>'[1]ECE-I'!F8</f>
        <v>Ganesh Prasad Naithani</v>
      </c>
      <c r="F11" s="143"/>
      <c r="G11" s="144">
        <v>75</v>
      </c>
      <c r="H11" s="145">
        <v>59</v>
      </c>
      <c r="I11" s="146">
        <f t="shared" si="0"/>
        <v>134</v>
      </c>
      <c r="J11" s="90">
        <v>75</v>
      </c>
      <c r="K11" s="145">
        <v>69</v>
      </c>
      <c r="L11" s="146">
        <f t="shared" si="1"/>
        <v>144</v>
      </c>
      <c r="M11" s="90">
        <v>99</v>
      </c>
      <c r="N11" s="145">
        <v>70</v>
      </c>
      <c r="O11" s="146">
        <f t="shared" si="2"/>
        <v>169</v>
      </c>
      <c r="P11" s="90"/>
      <c r="Q11" s="90"/>
      <c r="R11" s="87"/>
      <c r="S11" s="90">
        <v>61</v>
      </c>
      <c r="T11" s="90">
        <v>49</v>
      </c>
      <c r="U11" s="87">
        <f t="shared" si="3"/>
        <v>110</v>
      </c>
      <c r="V11" s="90"/>
      <c r="W11" s="90"/>
      <c r="X11" s="87"/>
      <c r="Y11" s="90">
        <v>50</v>
      </c>
      <c r="Z11" s="90">
        <v>48</v>
      </c>
      <c r="AA11" s="87">
        <f t="shared" si="4"/>
        <v>98</v>
      </c>
      <c r="AB11" s="91">
        <v>20</v>
      </c>
      <c r="AC11" s="91">
        <v>18</v>
      </c>
      <c r="AD11" s="87">
        <f t="shared" si="5"/>
        <v>38</v>
      </c>
      <c r="AE11" s="147">
        <v>21</v>
      </c>
      <c r="AF11" s="147">
        <v>20</v>
      </c>
      <c r="AG11" s="132">
        <f t="shared" si="6"/>
        <v>41</v>
      </c>
      <c r="AH11" s="147">
        <v>39</v>
      </c>
      <c r="AI11" s="147">
        <v>42</v>
      </c>
      <c r="AJ11" s="132">
        <f t="shared" si="7"/>
        <v>81</v>
      </c>
      <c r="AK11" s="86">
        <v>48</v>
      </c>
      <c r="AL11" s="131">
        <f t="shared" si="8"/>
        <v>815</v>
      </c>
      <c r="AM11" s="132" t="s">
        <v>699</v>
      </c>
      <c r="AN11" s="183"/>
    </row>
    <row r="12" spans="1:40" s="34" customFormat="1" ht="131.25" customHeight="1">
      <c r="A12" s="91">
        <v>5</v>
      </c>
      <c r="B12" s="88">
        <f>'[1]ECE-I'!B9</f>
        <v>190090102005</v>
      </c>
      <c r="C12" s="88">
        <f>'[1]ECE-I'!C9</f>
        <v>190000100005</v>
      </c>
      <c r="D12" s="141" t="str">
        <f>'[1]ECE-I'!E9</f>
        <v>Akash Kishore</v>
      </c>
      <c r="E12" s="142" t="str">
        <f>'[1]ECE-I'!F9</f>
        <v xml:space="preserve">Brij Kishore </v>
      </c>
      <c r="F12" s="143"/>
      <c r="G12" s="144">
        <v>50</v>
      </c>
      <c r="H12" s="145">
        <v>47</v>
      </c>
      <c r="I12" s="146">
        <f t="shared" si="0"/>
        <v>97</v>
      </c>
      <c r="J12" s="90">
        <v>51</v>
      </c>
      <c r="K12" s="145">
        <v>52</v>
      </c>
      <c r="L12" s="146">
        <f t="shared" si="1"/>
        <v>103</v>
      </c>
      <c r="M12" s="90">
        <v>42</v>
      </c>
      <c r="N12" s="145">
        <v>43</v>
      </c>
      <c r="O12" s="146">
        <f t="shared" si="2"/>
        <v>85</v>
      </c>
      <c r="P12" s="90"/>
      <c r="Q12" s="90"/>
      <c r="R12" s="87"/>
      <c r="S12" s="90">
        <v>33</v>
      </c>
      <c r="T12" s="90">
        <v>38</v>
      </c>
      <c r="U12" s="87">
        <f t="shared" si="3"/>
        <v>71</v>
      </c>
      <c r="V12" s="90"/>
      <c r="W12" s="90"/>
      <c r="X12" s="87"/>
      <c r="Y12" s="90">
        <v>42</v>
      </c>
      <c r="Z12" s="90">
        <v>39</v>
      </c>
      <c r="AA12" s="87">
        <f t="shared" si="4"/>
        <v>81</v>
      </c>
      <c r="AB12" s="91">
        <v>17</v>
      </c>
      <c r="AC12" s="91">
        <v>21</v>
      </c>
      <c r="AD12" s="87">
        <f t="shared" si="5"/>
        <v>38</v>
      </c>
      <c r="AE12" s="147">
        <v>18</v>
      </c>
      <c r="AF12" s="147">
        <v>18</v>
      </c>
      <c r="AG12" s="132">
        <f t="shared" si="6"/>
        <v>36</v>
      </c>
      <c r="AH12" s="147">
        <v>42</v>
      </c>
      <c r="AI12" s="147">
        <v>42</v>
      </c>
      <c r="AJ12" s="132">
        <f t="shared" si="7"/>
        <v>84</v>
      </c>
      <c r="AK12" s="86">
        <v>47</v>
      </c>
      <c r="AL12" s="131">
        <f t="shared" si="8"/>
        <v>595</v>
      </c>
      <c r="AM12" s="132" t="s">
        <v>699</v>
      </c>
      <c r="AN12" s="183"/>
    </row>
    <row r="13" spans="1:40" s="34" customFormat="1" ht="131.25" customHeight="1">
      <c r="A13" s="91">
        <v>6</v>
      </c>
      <c r="B13" s="88">
        <f>'[1]ECE-I'!B10</f>
        <v>190090102006</v>
      </c>
      <c r="C13" s="88">
        <f>'[1]ECE-I'!C10</f>
        <v>190000100006</v>
      </c>
      <c r="D13" s="148" t="str">
        <f>'[1]ECE-I'!E10</f>
        <v>Anchal Devrani</v>
      </c>
      <c r="E13" s="142" t="str">
        <f>'[1]ECE-I'!F10</f>
        <v xml:space="preserve">Arun Devrani </v>
      </c>
      <c r="F13" s="143"/>
      <c r="G13" s="144">
        <v>54</v>
      </c>
      <c r="H13" s="145">
        <v>48</v>
      </c>
      <c r="I13" s="146">
        <f t="shared" si="0"/>
        <v>102</v>
      </c>
      <c r="J13" s="90">
        <v>51</v>
      </c>
      <c r="K13" s="145">
        <v>66</v>
      </c>
      <c r="L13" s="146">
        <f t="shared" si="1"/>
        <v>117</v>
      </c>
      <c r="M13" s="90">
        <v>63</v>
      </c>
      <c r="N13" s="145">
        <v>57</v>
      </c>
      <c r="O13" s="146">
        <f t="shared" si="2"/>
        <v>120</v>
      </c>
      <c r="P13" s="90"/>
      <c r="Q13" s="90"/>
      <c r="R13" s="87"/>
      <c r="S13" s="90">
        <v>59</v>
      </c>
      <c r="T13" s="90">
        <v>46</v>
      </c>
      <c r="U13" s="87">
        <f t="shared" si="3"/>
        <v>105</v>
      </c>
      <c r="V13" s="90"/>
      <c r="W13" s="90"/>
      <c r="X13" s="87"/>
      <c r="Y13" s="90">
        <v>44</v>
      </c>
      <c r="Z13" s="90">
        <v>41</v>
      </c>
      <c r="AA13" s="87">
        <f t="shared" si="4"/>
        <v>85</v>
      </c>
      <c r="AB13" s="91">
        <v>21</v>
      </c>
      <c r="AC13" s="91">
        <v>21</v>
      </c>
      <c r="AD13" s="87">
        <f t="shared" si="5"/>
        <v>42</v>
      </c>
      <c r="AE13" s="147">
        <v>20</v>
      </c>
      <c r="AF13" s="147">
        <v>21</v>
      </c>
      <c r="AG13" s="132">
        <f t="shared" si="6"/>
        <v>41</v>
      </c>
      <c r="AH13" s="147">
        <v>41</v>
      </c>
      <c r="AI13" s="147">
        <v>38</v>
      </c>
      <c r="AJ13" s="132">
        <f t="shared" si="7"/>
        <v>79</v>
      </c>
      <c r="AK13" s="86">
        <v>48</v>
      </c>
      <c r="AL13" s="131">
        <f t="shared" si="8"/>
        <v>691</v>
      </c>
      <c r="AM13" s="132" t="s">
        <v>699</v>
      </c>
      <c r="AN13" s="183"/>
    </row>
    <row r="14" spans="1:40" s="34" customFormat="1" ht="131.25" customHeight="1">
      <c r="A14" s="91">
        <v>7</v>
      </c>
      <c r="B14" s="88">
        <f>'[1]ECE-I'!B11</f>
        <v>190090102007</v>
      </c>
      <c r="C14" s="88">
        <f>'[1]ECE-I'!C11</f>
        <v>190000100007</v>
      </c>
      <c r="D14" s="148" t="str">
        <f>'[1]ECE-I'!E11</f>
        <v>Anirudh Rana</v>
      </c>
      <c r="E14" s="142" t="str">
        <f>'[1]ECE-I'!F11</f>
        <v xml:space="preserve">Rabindra Singh Rana </v>
      </c>
      <c r="F14" s="143"/>
      <c r="G14" s="144">
        <v>81</v>
      </c>
      <c r="H14" s="145">
        <v>59</v>
      </c>
      <c r="I14" s="146">
        <f t="shared" si="0"/>
        <v>140</v>
      </c>
      <c r="J14" s="90">
        <v>75</v>
      </c>
      <c r="K14" s="145">
        <v>61</v>
      </c>
      <c r="L14" s="146">
        <f t="shared" si="1"/>
        <v>136</v>
      </c>
      <c r="M14" s="90">
        <v>94</v>
      </c>
      <c r="N14" s="145">
        <v>71</v>
      </c>
      <c r="O14" s="146">
        <f t="shared" si="2"/>
        <v>165</v>
      </c>
      <c r="P14" s="90"/>
      <c r="Q14" s="90"/>
      <c r="R14" s="87"/>
      <c r="S14" s="90">
        <v>65</v>
      </c>
      <c r="T14" s="90">
        <v>53</v>
      </c>
      <c r="U14" s="87">
        <f t="shared" si="3"/>
        <v>118</v>
      </c>
      <c r="V14" s="90"/>
      <c r="W14" s="90"/>
      <c r="X14" s="87"/>
      <c r="Y14" s="90">
        <v>70</v>
      </c>
      <c r="Z14" s="90">
        <v>49</v>
      </c>
      <c r="AA14" s="87">
        <f t="shared" si="4"/>
        <v>119</v>
      </c>
      <c r="AB14" s="91">
        <v>18</v>
      </c>
      <c r="AC14" s="91">
        <v>21</v>
      </c>
      <c r="AD14" s="87">
        <f t="shared" si="5"/>
        <v>39</v>
      </c>
      <c r="AE14" s="147">
        <v>21</v>
      </c>
      <c r="AF14" s="147">
        <v>20</v>
      </c>
      <c r="AG14" s="132">
        <f t="shared" si="6"/>
        <v>41</v>
      </c>
      <c r="AH14" s="147">
        <v>44</v>
      </c>
      <c r="AI14" s="147">
        <v>46</v>
      </c>
      <c r="AJ14" s="132">
        <f t="shared" si="7"/>
        <v>90</v>
      </c>
      <c r="AK14" s="86">
        <v>47</v>
      </c>
      <c r="AL14" s="131">
        <f t="shared" si="8"/>
        <v>848</v>
      </c>
      <c r="AM14" s="132" t="s">
        <v>699</v>
      </c>
      <c r="AN14" s="183"/>
    </row>
    <row r="15" spans="1:40" s="34" customFormat="1" ht="131.25" customHeight="1">
      <c r="A15" s="91">
        <v>8</v>
      </c>
      <c r="B15" s="88">
        <f>'[1]ECE-I'!B12</f>
        <v>190090102008</v>
      </c>
      <c r="C15" s="88">
        <f>'[1]ECE-I'!C12</f>
        <v>190000100008</v>
      </c>
      <c r="D15" s="141" t="str">
        <f>'[1]ECE-I'!E12</f>
        <v>Ansh Bhardwaj</v>
      </c>
      <c r="E15" s="142" t="str">
        <f>'[1]ECE-I'!F12</f>
        <v xml:space="preserve">Sandeep Sharma </v>
      </c>
      <c r="F15" s="143"/>
      <c r="G15" s="144">
        <v>88</v>
      </c>
      <c r="H15" s="145">
        <v>67</v>
      </c>
      <c r="I15" s="146">
        <f t="shared" si="0"/>
        <v>155</v>
      </c>
      <c r="J15" s="90">
        <v>73</v>
      </c>
      <c r="K15" s="145">
        <v>70</v>
      </c>
      <c r="L15" s="146">
        <f t="shared" si="1"/>
        <v>143</v>
      </c>
      <c r="M15" s="90">
        <v>93</v>
      </c>
      <c r="N15" s="145">
        <v>72</v>
      </c>
      <c r="O15" s="146">
        <f t="shared" si="2"/>
        <v>165</v>
      </c>
      <c r="P15" s="90">
        <v>75</v>
      </c>
      <c r="Q15" s="90">
        <v>49</v>
      </c>
      <c r="R15" s="87">
        <f>SUM(P15:Q15)</f>
        <v>124</v>
      </c>
      <c r="S15" s="90"/>
      <c r="T15" s="90"/>
      <c r="U15" s="87"/>
      <c r="V15" s="90"/>
      <c r="W15" s="90"/>
      <c r="X15" s="87"/>
      <c r="Y15" s="90">
        <v>69</v>
      </c>
      <c r="Z15" s="90">
        <v>55</v>
      </c>
      <c r="AA15" s="87">
        <f t="shared" si="4"/>
        <v>124</v>
      </c>
      <c r="AB15" s="91">
        <v>21</v>
      </c>
      <c r="AC15" s="91">
        <v>21</v>
      </c>
      <c r="AD15" s="87">
        <f t="shared" si="5"/>
        <v>42</v>
      </c>
      <c r="AE15" s="147">
        <v>20</v>
      </c>
      <c r="AF15" s="147">
        <v>19</v>
      </c>
      <c r="AG15" s="132">
        <f t="shared" si="6"/>
        <v>39</v>
      </c>
      <c r="AH15" s="147">
        <v>38</v>
      </c>
      <c r="AI15" s="147">
        <v>30</v>
      </c>
      <c r="AJ15" s="132">
        <f t="shared" si="7"/>
        <v>68</v>
      </c>
      <c r="AK15" s="86">
        <v>48</v>
      </c>
      <c r="AL15" s="131">
        <f t="shared" si="8"/>
        <v>860</v>
      </c>
      <c r="AM15" s="132" t="s">
        <v>699</v>
      </c>
      <c r="AN15" s="183"/>
    </row>
    <row r="16" spans="1:40" s="34" customFormat="1" ht="131.25" customHeight="1">
      <c r="A16" s="91">
        <v>9</v>
      </c>
      <c r="B16" s="88">
        <f>'[1]ECE-I'!B13</f>
        <v>190090102009</v>
      </c>
      <c r="C16" s="88">
        <f>'[1]ECE-I'!C13</f>
        <v>190000100009</v>
      </c>
      <c r="D16" s="148" t="str">
        <f>'[1]ECE-I'!E13</f>
        <v>Anuj Saini</v>
      </c>
      <c r="E16" s="142" t="str">
        <f>'[1]ECE-I'!F13</f>
        <v xml:space="preserve">Brijpal Singh Saini </v>
      </c>
      <c r="F16" s="143"/>
      <c r="G16" s="144">
        <v>84</v>
      </c>
      <c r="H16" s="145">
        <v>73</v>
      </c>
      <c r="I16" s="146">
        <f t="shared" si="0"/>
        <v>157</v>
      </c>
      <c r="J16" s="90">
        <v>81</v>
      </c>
      <c r="K16" s="145">
        <v>76</v>
      </c>
      <c r="L16" s="146">
        <f t="shared" si="1"/>
        <v>157</v>
      </c>
      <c r="M16" s="90">
        <v>94</v>
      </c>
      <c r="N16" s="145">
        <v>63</v>
      </c>
      <c r="O16" s="146">
        <f t="shared" si="2"/>
        <v>157</v>
      </c>
      <c r="P16" s="90">
        <v>69</v>
      </c>
      <c r="Q16" s="149">
        <v>54</v>
      </c>
      <c r="R16" s="87">
        <f>SUM(P16:Q16)</f>
        <v>123</v>
      </c>
      <c r="S16" s="90"/>
      <c r="T16" s="90"/>
      <c r="U16" s="87"/>
      <c r="V16" s="90"/>
      <c r="W16" s="90"/>
      <c r="X16" s="87"/>
      <c r="Y16" s="90">
        <v>63</v>
      </c>
      <c r="Z16" s="90">
        <v>48</v>
      </c>
      <c r="AA16" s="87">
        <f t="shared" si="4"/>
        <v>111</v>
      </c>
      <c r="AB16" s="91">
        <v>22</v>
      </c>
      <c r="AC16" s="91">
        <v>21</v>
      </c>
      <c r="AD16" s="87">
        <f t="shared" si="5"/>
        <v>43</v>
      </c>
      <c r="AE16" s="147">
        <v>23</v>
      </c>
      <c r="AF16" s="147">
        <v>22</v>
      </c>
      <c r="AG16" s="132">
        <f t="shared" si="6"/>
        <v>45</v>
      </c>
      <c r="AH16" s="147">
        <v>47</v>
      </c>
      <c r="AI16" s="147">
        <v>48</v>
      </c>
      <c r="AJ16" s="132">
        <f t="shared" si="7"/>
        <v>95</v>
      </c>
      <c r="AK16" s="86">
        <v>47</v>
      </c>
      <c r="AL16" s="131">
        <f t="shared" si="8"/>
        <v>888</v>
      </c>
      <c r="AM16" s="132" t="s">
        <v>699</v>
      </c>
      <c r="AN16" s="183"/>
    </row>
    <row r="17" spans="1:40" s="34" customFormat="1" ht="131.25" customHeight="1">
      <c r="A17" s="91">
        <v>10</v>
      </c>
      <c r="B17" s="88">
        <f>'[1]ECE-I'!B14</f>
        <v>190090102010</v>
      </c>
      <c r="C17" s="88">
        <f>'[1]ECE-I'!C14</f>
        <v>190000100010</v>
      </c>
      <c r="D17" s="148" t="str">
        <f>'[1]ECE-I'!E14</f>
        <v>Aryan Khatana</v>
      </c>
      <c r="E17" s="142" t="str">
        <f>'[1]ECE-I'!F14</f>
        <v>Ranveer Khatana</v>
      </c>
      <c r="F17" s="143"/>
      <c r="G17" s="144">
        <v>60</v>
      </c>
      <c r="H17" s="145">
        <v>60</v>
      </c>
      <c r="I17" s="146">
        <f t="shared" si="0"/>
        <v>120</v>
      </c>
      <c r="J17" s="90">
        <v>56</v>
      </c>
      <c r="K17" s="145">
        <v>61</v>
      </c>
      <c r="L17" s="146">
        <f t="shared" si="1"/>
        <v>117</v>
      </c>
      <c r="M17" s="90">
        <v>63</v>
      </c>
      <c r="N17" s="145">
        <v>56</v>
      </c>
      <c r="O17" s="146">
        <f t="shared" si="2"/>
        <v>119</v>
      </c>
      <c r="P17" s="90"/>
      <c r="Q17" s="90"/>
      <c r="R17" s="87"/>
      <c r="S17" s="90">
        <v>64</v>
      </c>
      <c r="T17" s="90">
        <v>49</v>
      </c>
      <c r="U17" s="87">
        <f t="shared" si="3"/>
        <v>113</v>
      </c>
      <c r="V17" s="90"/>
      <c r="W17" s="90"/>
      <c r="X17" s="87"/>
      <c r="Y17" s="90">
        <v>48</v>
      </c>
      <c r="Z17" s="90">
        <v>54</v>
      </c>
      <c r="AA17" s="87">
        <f t="shared" si="4"/>
        <v>102</v>
      </c>
      <c r="AB17" s="91">
        <v>20</v>
      </c>
      <c r="AC17" s="91">
        <v>18</v>
      </c>
      <c r="AD17" s="87">
        <f t="shared" si="5"/>
        <v>38</v>
      </c>
      <c r="AE17" s="147">
        <v>17</v>
      </c>
      <c r="AF17" s="147">
        <v>18</v>
      </c>
      <c r="AG17" s="132">
        <f t="shared" si="6"/>
        <v>35</v>
      </c>
      <c r="AH17" s="147">
        <v>39</v>
      </c>
      <c r="AI17" s="147">
        <v>43</v>
      </c>
      <c r="AJ17" s="132">
        <f t="shared" si="7"/>
        <v>82</v>
      </c>
      <c r="AK17" s="86">
        <v>47</v>
      </c>
      <c r="AL17" s="131">
        <f t="shared" si="8"/>
        <v>726</v>
      </c>
      <c r="AM17" s="132" t="s">
        <v>699</v>
      </c>
      <c r="AN17" s="183"/>
    </row>
    <row r="18" spans="1:40" s="34" customFormat="1" ht="131.25" customHeight="1">
      <c r="A18" s="91">
        <v>11</v>
      </c>
      <c r="B18" s="88">
        <f>'[1]ECE-I'!B15</f>
        <v>190090102011</v>
      </c>
      <c r="C18" s="88">
        <f>'[1]ECE-I'!C15</f>
        <v>190000100011</v>
      </c>
      <c r="D18" s="148" t="str">
        <f>'[1]ECE-I'!E15</f>
        <v>Ashish Chauhan</v>
      </c>
      <c r="E18" s="142" t="str">
        <f>'[1]ECE-I'!F15</f>
        <v xml:space="preserve">Arun Kumar </v>
      </c>
      <c r="F18" s="143"/>
      <c r="G18" s="144">
        <v>86</v>
      </c>
      <c r="H18" s="145">
        <v>64</v>
      </c>
      <c r="I18" s="146">
        <f t="shared" si="0"/>
        <v>150</v>
      </c>
      <c r="J18" s="90">
        <v>85</v>
      </c>
      <c r="K18" s="145">
        <v>75</v>
      </c>
      <c r="L18" s="146">
        <f t="shared" si="1"/>
        <v>160</v>
      </c>
      <c r="M18" s="90">
        <v>98</v>
      </c>
      <c r="N18" s="145">
        <v>77</v>
      </c>
      <c r="O18" s="146">
        <f t="shared" si="2"/>
        <v>175</v>
      </c>
      <c r="P18" s="90"/>
      <c r="Q18" s="90"/>
      <c r="R18" s="87"/>
      <c r="S18" s="90">
        <v>75</v>
      </c>
      <c r="T18" s="90">
        <v>52</v>
      </c>
      <c r="U18" s="87">
        <f t="shared" si="3"/>
        <v>127</v>
      </c>
      <c r="V18" s="90"/>
      <c r="W18" s="90"/>
      <c r="X18" s="87"/>
      <c r="Y18" s="90">
        <v>62</v>
      </c>
      <c r="Z18" s="90">
        <v>52</v>
      </c>
      <c r="AA18" s="87">
        <f t="shared" si="4"/>
        <v>114</v>
      </c>
      <c r="AB18" s="91">
        <v>20</v>
      </c>
      <c r="AC18" s="91">
        <v>18</v>
      </c>
      <c r="AD18" s="87">
        <f t="shared" si="5"/>
        <v>38</v>
      </c>
      <c r="AE18" s="147">
        <v>22</v>
      </c>
      <c r="AF18" s="147">
        <v>21</v>
      </c>
      <c r="AG18" s="132">
        <f t="shared" si="6"/>
        <v>43</v>
      </c>
      <c r="AH18" s="147">
        <v>41</v>
      </c>
      <c r="AI18" s="147">
        <v>44</v>
      </c>
      <c r="AJ18" s="132">
        <f t="shared" si="7"/>
        <v>85</v>
      </c>
      <c r="AK18" s="86">
        <v>48</v>
      </c>
      <c r="AL18" s="131">
        <f t="shared" si="8"/>
        <v>892</v>
      </c>
      <c r="AM18" s="132" t="s">
        <v>699</v>
      </c>
      <c r="AN18" s="183"/>
    </row>
    <row r="19" spans="1:40" s="34" customFormat="1" ht="131.25" customHeight="1">
      <c r="A19" s="91">
        <v>12</v>
      </c>
      <c r="B19" s="88">
        <f>'[1]ECE-I'!B16</f>
        <v>190090102012</v>
      </c>
      <c r="C19" s="88">
        <f>'[1]ECE-I'!C16</f>
        <v>190000100012</v>
      </c>
      <c r="D19" s="148" t="str">
        <f>'[1]ECE-I'!E16</f>
        <v>Avanti Mer</v>
      </c>
      <c r="E19" s="142" t="str">
        <f>'[1]ECE-I'!F16</f>
        <v xml:space="preserve">Bhawan Singh Mer </v>
      </c>
      <c r="F19" s="143"/>
      <c r="G19" s="144">
        <v>37</v>
      </c>
      <c r="H19" s="145">
        <v>59</v>
      </c>
      <c r="I19" s="146">
        <f t="shared" si="0"/>
        <v>96</v>
      </c>
      <c r="J19" s="90">
        <v>65</v>
      </c>
      <c r="K19" s="145">
        <v>58</v>
      </c>
      <c r="L19" s="146">
        <f t="shared" si="1"/>
        <v>123</v>
      </c>
      <c r="M19" s="90">
        <v>40</v>
      </c>
      <c r="N19" s="145">
        <v>58</v>
      </c>
      <c r="O19" s="146">
        <f t="shared" si="2"/>
        <v>98</v>
      </c>
      <c r="P19" s="150">
        <v>60</v>
      </c>
      <c r="Q19" s="149">
        <v>40</v>
      </c>
      <c r="R19" s="87">
        <f>SUM(P19:Q19)</f>
        <v>100</v>
      </c>
      <c r="S19" s="90"/>
      <c r="T19" s="90"/>
      <c r="U19" s="87"/>
      <c r="V19" s="90"/>
      <c r="W19" s="90"/>
      <c r="X19" s="87"/>
      <c r="Y19" s="90">
        <v>37</v>
      </c>
      <c r="Z19" s="90">
        <v>40</v>
      </c>
      <c r="AA19" s="87">
        <f t="shared" si="4"/>
        <v>77</v>
      </c>
      <c r="AB19" s="91">
        <v>18</v>
      </c>
      <c r="AC19" s="91">
        <v>18</v>
      </c>
      <c r="AD19" s="87">
        <f t="shared" si="5"/>
        <v>36</v>
      </c>
      <c r="AE19" s="147">
        <v>23</v>
      </c>
      <c r="AF19" s="147">
        <v>22</v>
      </c>
      <c r="AG19" s="132">
        <f t="shared" si="6"/>
        <v>45</v>
      </c>
      <c r="AH19" s="147">
        <v>41</v>
      </c>
      <c r="AI19" s="147">
        <v>40</v>
      </c>
      <c r="AJ19" s="132">
        <f t="shared" si="7"/>
        <v>81</v>
      </c>
      <c r="AK19" s="86">
        <v>49</v>
      </c>
      <c r="AL19" s="131">
        <f t="shared" si="8"/>
        <v>656</v>
      </c>
      <c r="AM19" s="132" t="s">
        <v>699</v>
      </c>
      <c r="AN19" s="183"/>
    </row>
    <row r="20" spans="1:40" s="34" customFormat="1" ht="131.25" customHeight="1">
      <c r="A20" s="91">
        <v>13</v>
      </c>
      <c r="B20" s="88">
        <f>'[1]ECE-I'!B17</f>
        <v>190090102013</v>
      </c>
      <c r="C20" s="88">
        <f>'[1]ECE-I'!C17</f>
        <v>190000100013</v>
      </c>
      <c r="D20" s="148" t="str">
        <f>'[1]ECE-I'!E17</f>
        <v>Ayush Nautiyal</v>
      </c>
      <c r="E20" s="142" t="str">
        <f>'[1]ECE-I'!F17</f>
        <v>Nand Kishor Nautiyal</v>
      </c>
      <c r="F20" s="143"/>
      <c r="G20" s="144">
        <v>61</v>
      </c>
      <c r="H20" s="145">
        <v>64</v>
      </c>
      <c r="I20" s="146">
        <f t="shared" si="0"/>
        <v>125</v>
      </c>
      <c r="J20" s="90">
        <v>50</v>
      </c>
      <c r="K20" s="145">
        <v>66</v>
      </c>
      <c r="L20" s="146">
        <f t="shared" si="1"/>
        <v>116</v>
      </c>
      <c r="M20" s="90">
        <v>77</v>
      </c>
      <c r="N20" s="145">
        <v>74</v>
      </c>
      <c r="O20" s="146">
        <f t="shared" si="2"/>
        <v>151</v>
      </c>
      <c r="P20" s="90"/>
      <c r="Q20" s="90"/>
      <c r="R20" s="87"/>
      <c r="S20" s="90">
        <v>50</v>
      </c>
      <c r="T20" s="90">
        <v>50</v>
      </c>
      <c r="U20" s="87">
        <f t="shared" si="3"/>
        <v>100</v>
      </c>
      <c r="V20" s="90"/>
      <c r="W20" s="90"/>
      <c r="X20" s="87"/>
      <c r="Y20" s="90">
        <v>51</v>
      </c>
      <c r="Z20" s="90">
        <v>44</v>
      </c>
      <c r="AA20" s="87">
        <f t="shared" si="4"/>
        <v>95</v>
      </c>
      <c r="AB20" s="91">
        <v>21</v>
      </c>
      <c r="AC20" s="91">
        <v>19</v>
      </c>
      <c r="AD20" s="87">
        <f t="shared" si="5"/>
        <v>40</v>
      </c>
      <c r="AE20" s="147">
        <v>20</v>
      </c>
      <c r="AF20" s="147">
        <v>21</v>
      </c>
      <c r="AG20" s="132">
        <f t="shared" si="6"/>
        <v>41</v>
      </c>
      <c r="AH20" s="147">
        <v>39</v>
      </c>
      <c r="AI20" s="147">
        <v>39</v>
      </c>
      <c r="AJ20" s="132">
        <f t="shared" si="7"/>
        <v>78</v>
      </c>
      <c r="AK20" s="86">
        <v>48</v>
      </c>
      <c r="AL20" s="131">
        <f t="shared" si="8"/>
        <v>746</v>
      </c>
      <c r="AM20" s="132" t="s">
        <v>699</v>
      </c>
      <c r="AN20" s="183"/>
    </row>
    <row r="21" spans="1:40" s="34" customFormat="1" ht="131.25" customHeight="1">
      <c r="A21" s="91">
        <v>14</v>
      </c>
      <c r="B21" s="88">
        <f>'[1]ECE-I'!B18</f>
        <v>190090102014</v>
      </c>
      <c r="C21" s="88">
        <f>'[1]ECE-I'!C18</f>
        <v>190000100014</v>
      </c>
      <c r="D21" s="148" t="str">
        <f>'[1]ECE-I'!E18</f>
        <v>Bhumika Kandpal</v>
      </c>
      <c r="E21" s="142" t="str">
        <f>'[1]ECE-I'!F18</f>
        <v xml:space="preserve">Manoj Chandra Kandpal </v>
      </c>
      <c r="F21" s="143"/>
      <c r="G21" s="144">
        <v>90</v>
      </c>
      <c r="H21" s="145">
        <v>65</v>
      </c>
      <c r="I21" s="146">
        <f t="shared" si="0"/>
        <v>155</v>
      </c>
      <c r="J21" s="90">
        <v>72</v>
      </c>
      <c r="K21" s="145">
        <v>70</v>
      </c>
      <c r="L21" s="146">
        <f t="shared" si="1"/>
        <v>142</v>
      </c>
      <c r="M21" s="90">
        <v>72</v>
      </c>
      <c r="N21" s="145">
        <v>55</v>
      </c>
      <c r="O21" s="146">
        <f t="shared" si="2"/>
        <v>127</v>
      </c>
      <c r="P21" s="90">
        <v>66</v>
      </c>
      <c r="Q21" s="90">
        <v>55</v>
      </c>
      <c r="R21" s="87">
        <f>SUM(P21:Q21)</f>
        <v>121</v>
      </c>
      <c r="S21" s="90"/>
      <c r="T21" s="90"/>
      <c r="U21" s="87"/>
      <c r="V21" s="90">
        <v>70</v>
      </c>
      <c r="W21" s="90">
        <v>53</v>
      </c>
      <c r="X21" s="87">
        <f>SUM(V21:W21)</f>
        <v>123</v>
      </c>
      <c r="Y21" s="90"/>
      <c r="Z21" s="90"/>
      <c r="AA21" s="87"/>
      <c r="AB21" s="91">
        <v>21</v>
      </c>
      <c r="AC21" s="91">
        <v>18</v>
      </c>
      <c r="AD21" s="87">
        <f t="shared" si="5"/>
        <v>39</v>
      </c>
      <c r="AE21" s="147">
        <v>22</v>
      </c>
      <c r="AF21" s="147">
        <v>21</v>
      </c>
      <c r="AG21" s="132">
        <f t="shared" si="6"/>
        <v>43</v>
      </c>
      <c r="AH21" s="147">
        <v>46</v>
      </c>
      <c r="AI21" s="147">
        <v>47</v>
      </c>
      <c r="AJ21" s="132">
        <f t="shared" si="7"/>
        <v>93</v>
      </c>
      <c r="AK21" s="86">
        <v>49</v>
      </c>
      <c r="AL21" s="131">
        <f t="shared" si="8"/>
        <v>843</v>
      </c>
      <c r="AM21" s="132" t="s">
        <v>699</v>
      </c>
      <c r="AN21" s="183"/>
    </row>
    <row r="22" spans="1:40" s="34" customFormat="1" ht="131.25" customHeight="1">
      <c r="A22" s="91">
        <v>15</v>
      </c>
      <c r="B22" s="88">
        <f>'[1]ECE-I'!B19</f>
        <v>190090102015</v>
      </c>
      <c r="C22" s="88">
        <f>'[1]ECE-I'!C19</f>
        <v>190000100015</v>
      </c>
      <c r="D22" s="141" t="str">
        <f>'[1]ECE-I'!E19</f>
        <v>Deepak Negi</v>
      </c>
      <c r="E22" s="142" t="str">
        <f>'[1]ECE-I'!F19</f>
        <v xml:space="preserve">Kuldeep Singh Negi </v>
      </c>
      <c r="F22" s="143"/>
      <c r="G22" s="144">
        <v>65</v>
      </c>
      <c r="H22" s="145">
        <v>62</v>
      </c>
      <c r="I22" s="146">
        <f t="shared" si="0"/>
        <v>127</v>
      </c>
      <c r="J22" s="90">
        <v>65</v>
      </c>
      <c r="K22" s="145">
        <v>70</v>
      </c>
      <c r="L22" s="146">
        <f t="shared" si="1"/>
        <v>135</v>
      </c>
      <c r="M22" s="90">
        <v>79</v>
      </c>
      <c r="N22" s="145">
        <v>67</v>
      </c>
      <c r="O22" s="146">
        <f t="shared" si="2"/>
        <v>146</v>
      </c>
      <c r="P22" s="90"/>
      <c r="Q22" s="90"/>
      <c r="R22" s="87"/>
      <c r="S22" s="90">
        <v>57</v>
      </c>
      <c r="T22" s="90">
        <v>48</v>
      </c>
      <c r="U22" s="87">
        <f t="shared" si="3"/>
        <v>105</v>
      </c>
      <c r="V22" s="90"/>
      <c r="W22" s="90"/>
      <c r="X22" s="87"/>
      <c r="Y22" s="90">
        <v>52</v>
      </c>
      <c r="Z22" s="90">
        <v>43</v>
      </c>
      <c r="AA22" s="87">
        <f t="shared" si="4"/>
        <v>95</v>
      </c>
      <c r="AB22" s="91">
        <v>17</v>
      </c>
      <c r="AC22" s="91">
        <v>18</v>
      </c>
      <c r="AD22" s="87">
        <f t="shared" si="5"/>
        <v>35</v>
      </c>
      <c r="AE22" s="147">
        <v>18</v>
      </c>
      <c r="AF22" s="147">
        <v>18</v>
      </c>
      <c r="AG22" s="132">
        <f t="shared" si="6"/>
        <v>36</v>
      </c>
      <c r="AH22" s="147">
        <v>37</v>
      </c>
      <c r="AI22" s="147">
        <v>35</v>
      </c>
      <c r="AJ22" s="132">
        <f t="shared" si="7"/>
        <v>72</v>
      </c>
      <c r="AK22" s="86">
        <v>47</v>
      </c>
      <c r="AL22" s="131">
        <f t="shared" si="8"/>
        <v>751</v>
      </c>
      <c r="AM22" s="132" t="s">
        <v>699</v>
      </c>
      <c r="AN22" s="183"/>
    </row>
    <row r="23" spans="1:40" s="34" customFormat="1" ht="131.25" customHeight="1">
      <c r="A23" s="91">
        <v>16</v>
      </c>
      <c r="B23" s="88">
        <f>'[1]ECE-I'!B20</f>
        <v>190090102016</v>
      </c>
      <c r="C23" s="88">
        <f>'[1]ECE-I'!C20</f>
        <v>190000100016</v>
      </c>
      <c r="D23" s="141" t="str">
        <f>'[1]ECE-I'!E20</f>
        <v>Devansh Tripathi</v>
      </c>
      <c r="E23" s="142" t="str">
        <f>'[1]ECE-I'!F20</f>
        <v xml:space="preserve">Rajiv Tripathi </v>
      </c>
      <c r="F23" s="143"/>
      <c r="G23" s="144">
        <v>82</v>
      </c>
      <c r="H23" s="145">
        <v>56</v>
      </c>
      <c r="I23" s="146">
        <f t="shared" si="0"/>
        <v>138</v>
      </c>
      <c r="J23" s="90">
        <v>75</v>
      </c>
      <c r="K23" s="145">
        <v>70</v>
      </c>
      <c r="L23" s="146">
        <f t="shared" si="1"/>
        <v>145</v>
      </c>
      <c r="M23" s="90">
        <v>99</v>
      </c>
      <c r="N23" s="145">
        <v>72</v>
      </c>
      <c r="O23" s="146">
        <f t="shared" si="2"/>
        <v>171</v>
      </c>
      <c r="P23" s="90"/>
      <c r="Q23" s="90"/>
      <c r="R23" s="87"/>
      <c r="S23" s="90">
        <v>70</v>
      </c>
      <c r="T23" s="90">
        <v>44</v>
      </c>
      <c r="U23" s="87">
        <f t="shared" si="3"/>
        <v>114</v>
      </c>
      <c r="V23" s="90"/>
      <c r="W23" s="90"/>
      <c r="X23" s="87"/>
      <c r="Y23" s="90">
        <v>67</v>
      </c>
      <c r="Z23" s="90">
        <v>52</v>
      </c>
      <c r="AA23" s="87">
        <f t="shared" si="4"/>
        <v>119</v>
      </c>
      <c r="AB23" s="91">
        <v>17</v>
      </c>
      <c r="AC23" s="91">
        <v>17</v>
      </c>
      <c r="AD23" s="87">
        <f t="shared" si="5"/>
        <v>34</v>
      </c>
      <c r="AE23" s="147">
        <v>22</v>
      </c>
      <c r="AF23" s="147">
        <v>20</v>
      </c>
      <c r="AG23" s="132">
        <f t="shared" si="6"/>
        <v>42</v>
      </c>
      <c r="AH23" s="147">
        <v>42</v>
      </c>
      <c r="AI23" s="147">
        <v>42</v>
      </c>
      <c r="AJ23" s="132">
        <f t="shared" si="7"/>
        <v>84</v>
      </c>
      <c r="AK23" s="86">
        <v>48</v>
      </c>
      <c r="AL23" s="131">
        <f t="shared" si="8"/>
        <v>847</v>
      </c>
      <c r="AM23" s="132" t="s">
        <v>699</v>
      </c>
      <c r="AN23" s="183"/>
    </row>
    <row r="24" spans="1:40" s="34" customFormat="1" ht="131.25" customHeight="1">
      <c r="A24" s="91">
        <v>17</v>
      </c>
      <c r="B24" s="87">
        <f>'[1]ECE-I'!B21</f>
        <v>190090102017</v>
      </c>
      <c r="C24" s="87">
        <f>'[1]ECE-I'!C21</f>
        <v>190000100017</v>
      </c>
      <c r="D24" s="148" t="str">
        <f>'[1]ECE-I'!E21</f>
        <v>Devrath Anthwal</v>
      </c>
      <c r="E24" s="142" t="str">
        <f>'[1]ECE-I'!F21</f>
        <v xml:space="preserve">Sushil Anthwal </v>
      </c>
      <c r="F24" s="143"/>
      <c r="G24" s="144">
        <v>69</v>
      </c>
      <c r="H24" s="145">
        <v>60</v>
      </c>
      <c r="I24" s="146">
        <f t="shared" si="0"/>
        <v>129</v>
      </c>
      <c r="J24" s="90">
        <v>70</v>
      </c>
      <c r="K24" s="145">
        <v>64</v>
      </c>
      <c r="L24" s="146">
        <f t="shared" si="1"/>
        <v>134</v>
      </c>
      <c r="M24" s="90">
        <v>82</v>
      </c>
      <c r="N24" s="145">
        <v>46</v>
      </c>
      <c r="O24" s="146">
        <f t="shared" si="2"/>
        <v>128</v>
      </c>
      <c r="P24" s="90"/>
      <c r="Q24" s="90"/>
      <c r="R24" s="87"/>
      <c r="S24" s="90">
        <v>59</v>
      </c>
      <c r="T24" s="90">
        <v>48</v>
      </c>
      <c r="U24" s="87">
        <f t="shared" si="3"/>
        <v>107</v>
      </c>
      <c r="V24" s="90"/>
      <c r="W24" s="90"/>
      <c r="X24" s="87"/>
      <c r="Y24" s="90">
        <v>60</v>
      </c>
      <c r="Z24" s="90">
        <v>47</v>
      </c>
      <c r="AA24" s="87">
        <f t="shared" si="4"/>
        <v>107</v>
      </c>
      <c r="AB24" s="91">
        <v>22</v>
      </c>
      <c r="AC24" s="91">
        <v>21</v>
      </c>
      <c r="AD24" s="87">
        <f t="shared" si="5"/>
        <v>43</v>
      </c>
      <c r="AE24" s="147">
        <v>21</v>
      </c>
      <c r="AF24" s="147">
        <v>20</v>
      </c>
      <c r="AG24" s="132">
        <f t="shared" si="6"/>
        <v>41</v>
      </c>
      <c r="AH24" s="147">
        <v>44</v>
      </c>
      <c r="AI24" s="147">
        <v>44</v>
      </c>
      <c r="AJ24" s="132">
        <f t="shared" si="7"/>
        <v>88</v>
      </c>
      <c r="AK24" s="86">
        <v>48</v>
      </c>
      <c r="AL24" s="131">
        <f t="shared" si="8"/>
        <v>777</v>
      </c>
      <c r="AM24" s="132" t="s">
        <v>699</v>
      </c>
      <c r="AN24" s="183"/>
    </row>
    <row r="25" spans="1:40" s="34" customFormat="1" ht="131.25" customHeight="1">
      <c r="A25" s="91">
        <v>18</v>
      </c>
      <c r="B25" s="88">
        <f>'[1]ECE-I'!B22</f>
        <v>190090102018</v>
      </c>
      <c r="C25" s="88">
        <f>'[1]ECE-I'!C22</f>
        <v>190000100018</v>
      </c>
      <c r="D25" s="148" t="str">
        <f>'[1]ECE-I'!E22</f>
        <v>Durgesh Bijalwan</v>
      </c>
      <c r="E25" s="142" t="str">
        <f>'[1]ECE-I'!F22</f>
        <v xml:space="preserve">Vishalmani Bijalwan </v>
      </c>
      <c r="F25" s="143"/>
      <c r="G25" s="144">
        <v>37</v>
      </c>
      <c r="H25" s="145">
        <v>54</v>
      </c>
      <c r="I25" s="146">
        <f t="shared" si="0"/>
        <v>91</v>
      </c>
      <c r="J25" s="90">
        <v>57</v>
      </c>
      <c r="K25" s="145">
        <v>70</v>
      </c>
      <c r="L25" s="146">
        <f t="shared" si="1"/>
        <v>127</v>
      </c>
      <c r="M25" s="90">
        <v>66</v>
      </c>
      <c r="N25" s="145">
        <v>54</v>
      </c>
      <c r="O25" s="146">
        <f t="shared" si="2"/>
        <v>120</v>
      </c>
      <c r="P25" s="90">
        <v>52</v>
      </c>
      <c r="Q25" s="149">
        <v>40</v>
      </c>
      <c r="R25" s="87">
        <f>SUM(P25:Q25)</f>
        <v>92</v>
      </c>
      <c r="S25" s="90"/>
      <c r="T25" s="90"/>
      <c r="U25" s="87"/>
      <c r="V25" s="90">
        <v>47</v>
      </c>
      <c r="W25" s="90">
        <v>50</v>
      </c>
      <c r="X25" s="87">
        <f>SUM(V25:W25)</f>
        <v>97</v>
      </c>
      <c r="Y25" s="90"/>
      <c r="Z25" s="90"/>
      <c r="AA25" s="87"/>
      <c r="AB25" s="91">
        <v>19</v>
      </c>
      <c r="AC25" s="91">
        <v>20</v>
      </c>
      <c r="AD25" s="87">
        <f t="shared" si="5"/>
        <v>39</v>
      </c>
      <c r="AE25" s="147">
        <v>17</v>
      </c>
      <c r="AF25" s="147">
        <v>17</v>
      </c>
      <c r="AG25" s="132">
        <f t="shared" si="6"/>
        <v>34</v>
      </c>
      <c r="AH25" s="147">
        <v>35</v>
      </c>
      <c r="AI25" s="147">
        <v>30</v>
      </c>
      <c r="AJ25" s="132">
        <f t="shared" si="7"/>
        <v>65</v>
      </c>
      <c r="AK25" s="86">
        <v>47</v>
      </c>
      <c r="AL25" s="131">
        <f t="shared" si="8"/>
        <v>665</v>
      </c>
      <c r="AM25" s="132" t="s">
        <v>699</v>
      </c>
      <c r="AN25" s="183"/>
    </row>
    <row r="26" spans="1:40" s="34" customFormat="1" ht="131.25" customHeight="1">
      <c r="A26" s="91">
        <v>19</v>
      </c>
      <c r="B26" s="88">
        <f>'[1]ECE-I'!B23</f>
        <v>190090102019</v>
      </c>
      <c r="C26" s="88">
        <f>'[1]ECE-I'!C23</f>
        <v>190000100019</v>
      </c>
      <c r="D26" s="148" t="str">
        <f>'[1]ECE-I'!E23</f>
        <v>Ishant</v>
      </c>
      <c r="E26" s="142" t="str">
        <f>'[1]ECE-I'!F23</f>
        <v xml:space="preserve">Mahesh Kumar </v>
      </c>
      <c r="F26" s="143"/>
      <c r="G26" s="144">
        <v>81</v>
      </c>
      <c r="H26" s="145">
        <v>65</v>
      </c>
      <c r="I26" s="146">
        <f t="shared" si="0"/>
        <v>146</v>
      </c>
      <c r="J26" s="90">
        <v>61</v>
      </c>
      <c r="K26" s="145">
        <v>75</v>
      </c>
      <c r="L26" s="146">
        <f t="shared" si="1"/>
        <v>136</v>
      </c>
      <c r="M26" s="90">
        <v>83</v>
      </c>
      <c r="N26" s="145">
        <v>49</v>
      </c>
      <c r="O26" s="146">
        <f t="shared" si="2"/>
        <v>132</v>
      </c>
      <c r="P26" s="90"/>
      <c r="Q26" s="90"/>
      <c r="R26" s="87"/>
      <c r="S26" s="90">
        <v>69</v>
      </c>
      <c r="T26" s="90">
        <v>42</v>
      </c>
      <c r="U26" s="87">
        <f t="shared" si="3"/>
        <v>111</v>
      </c>
      <c r="V26" s="90"/>
      <c r="W26" s="90"/>
      <c r="X26" s="87"/>
      <c r="Y26" s="90">
        <v>55</v>
      </c>
      <c r="Z26" s="90">
        <v>41</v>
      </c>
      <c r="AA26" s="87">
        <f t="shared" si="4"/>
        <v>96</v>
      </c>
      <c r="AB26" s="91">
        <v>17</v>
      </c>
      <c r="AC26" s="91">
        <v>19</v>
      </c>
      <c r="AD26" s="87">
        <f t="shared" si="5"/>
        <v>36</v>
      </c>
      <c r="AE26" s="147">
        <v>23</v>
      </c>
      <c r="AF26" s="147">
        <v>22</v>
      </c>
      <c r="AG26" s="132">
        <f t="shared" si="6"/>
        <v>45</v>
      </c>
      <c r="AH26" s="147">
        <v>40</v>
      </c>
      <c r="AI26" s="147">
        <v>38</v>
      </c>
      <c r="AJ26" s="132">
        <f t="shared" si="7"/>
        <v>78</v>
      </c>
      <c r="AK26" s="86">
        <v>49</v>
      </c>
      <c r="AL26" s="131">
        <f t="shared" si="8"/>
        <v>780</v>
      </c>
      <c r="AM26" s="132" t="s">
        <v>699</v>
      </c>
      <c r="AN26" s="183"/>
    </row>
    <row r="27" spans="1:40" s="34" customFormat="1" ht="131.25" customHeight="1">
      <c r="A27" s="91">
        <v>20</v>
      </c>
      <c r="B27" s="88">
        <f>'[1]ECE-I'!B24</f>
        <v>190090102020</v>
      </c>
      <c r="C27" s="88">
        <f>'[1]ECE-I'!C24</f>
        <v>190000100020</v>
      </c>
      <c r="D27" s="148" t="str">
        <f>'[1]ECE-I'!E24</f>
        <v>Jatin Bhandari</v>
      </c>
      <c r="E27" s="142" t="str">
        <f>'[1]ECE-I'!F24</f>
        <v xml:space="preserve">B.S. Bhandari </v>
      </c>
      <c r="F27" s="143"/>
      <c r="G27" s="144">
        <v>62</v>
      </c>
      <c r="H27" s="145">
        <v>61</v>
      </c>
      <c r="I27" s="146">
        <f t="shared" si="0"/>
        <v>123</v>
      </c>
      <c r="J27" s="90">
        <v>72</v>
      </c>
      <c r="K27" s="145">
        <v>73</v>
      </c>
      <c r="L27" s="146">
        <f t="shared" si="1"/>
        <v>145</v>
      </c>
      <c r="M27" s="90">
        <v>92</v>
      </c>
      <c r="N27" s="145">
        <v>74</v>
      </c>
      <c r="O27" s="146">
        <f t="shared" si="2"/>
        <v>166</v>
      </c>
      <c r="P27" s="90"/>
      <c r="Q27" s="90"/>
      <c r="R27" s="87"/>
      <c r="S27" s="90">
        <v>55</v>
      </c>
      <c r="T27" s="90">
        <v>48</v>
      </c>
      <c r="U27" s="87">
        <f t="shared" si="3"/>
        <v>103</v>
      </c>
      <c r="V27" s="90"/>
      <c r="W27" s="90"/>
      <c r="X27" s="87"/>
      <c r="Y27" s="90">
        <v>42</v>
      </c>
      <c r="Z27" s="90">
        <v>44</v>
      </c>
      <c r="AA27" s="87">
        <f t="shared" si="4"/>
        <v>86</v>
      </c>
      <c r="AB27" s="91">
        <v>20</v>
      </c>
      <c r="AC27" s="91">
        <v>17</v>
      </c>
      <c r="AD27" s="87">
        <f t="shared" si="5"/>
        <v>37</v>
      </c>
      <c r="AE27" s="147">
        <v>21</v>
      </c>
      <c r="AF27" s="147">
        <v>20</v>
      </c>
      <c r="AG27" s="132">
        <f t="shared" si="6"/>
        <v>41</v>
      </c>
      <c r="AH27" s="147">
        <v>35</v>
      </c>
      <c r="AI27" s="147">
        <v>35</v>
      </c>
      <c r="AJ27" s="132">
        <f t="shared" si="7"/>
        <v>70</v>
      </c>
      <c r="AK27" s="86">
        <v>48</v>
      </c>
      <c r="AL27" s="131">
        <f t="shared" si="8"/>
        <v>771</v>
      </c>
      <c r="AM27" s="132" t="s">
        <v>699</v>
      </c>
      <c r="AN27" s="183"/>
    </row>
    <row r="28" spans="1:40" s="34" customFormat="1" ht="131.25" customHeight="1">
      <c r="A28" s="91">
        <v>21</v>
      </c>
      <c r="B28" s="88">
        <f>'[1]ECE-I'!B25</f>
        <v>190090102021</v>
      </c>
      <c r="C28" s="88">
        <f>'[1]ECE-I'!C25</f>
        <v>190000100021</v>
      </c>
      <c r="D28" s="148" t="str">
        <f>'[1]ECE-I'!E25</f>
        <v>Kanchan Negi</v>
      </c>
      <c r="E28" s="142" t="str">
        <f>'[1]ECE-I'!F25</f>
        <v xml:space="preserve">Laxman Singh Negi </v>
      </c>
      <c r="F28" s="143"/>
      <c r="G28" s="144">
        <v>48</v>
      </c>
      <c r="H28" s="145">
        <v>51</v>
      </c>
      <c r="I28" s="146">
        <f t="shared" si="0"/>
        <v>99</v>
      </c>
      <c r="J28" s="90">
        <v>55</v>
      </c>
      <c r="K28" s="145">
        <v>60</v>
      </c>
      <c r="L28" s="146">
        <f t="shared" si="1"/>
        <v>115</v>
      </c>
      <c r="M28" s="90">
        <v>49</v>
      </c>
      <c r="N28" s="145">
        <v>54</v>
      </c>
      <c r="O28" s="146">
        <f t="shared" si="2"/>
        <v>103</v>
      </c>
      <c r="P28" s="90">
        <v>52</v>
      </c>
      <c r="Q28" s="90">
        <v>42</v>
      </c>
      <c r="R28" s="87">
        <f>SUM(P28:Q28)</f>
        <v>94</v>
      </c>
      <c r="S28" s="90"/>
      <c r="T28" s="90"/>
      <c r="U28" s="87"/>
      <c r="V28" s="90">
        <v>49</v>
      </c>
      <c r="W28" s="90">
        <v>44</v>
      </c>
      <c r="X28" s="87">
        <f>SUM(V28:W28)</f>
        <v>93</v>
      </c>
      <c r="Y28" s="90"/>
      <c r="Z28" s="90"/>
      <c r="AA28" s="87"/>
      <c r="AB28" s="91">
        <v>18</v>
      </c>
      <c r="AC28" s="91">
        <v>19</v>
      </c>
      <c r="AD28" s="87">
        <f t="shared" si="5"/>
        <v>37</v>
      </c>
      <c r="AE28" s="147">
        <v>22</v>
      </c>
      <c r="AF28" s="147">
        <v>21</v>
      </c>
      <c r="AG28" s="132">
        <f t="shared" si="6"/>
        <v>43</v>
      </c>
      <c r="AH28" s="147">
        <v>42</v>
      </c>
      <c r="AI28" s="147">
        <v>44</v>
      </c>
      <c r="AJ28" s="132">
        <f t="shared" si="7"/>
        <v>86</v>
      </c>
      <c r="AK28" s="86">
        <v>48</v>
      </c>
      <c r="AL28" s="131">
        <f t="shared" si="8"/>
        <v>670</v>
      </c>
      <c r="AM28" s="132" t="s">
        <v>699</v>
      </c>
      <c r="AN28" s="183"/>
    </row>
    <row r="29" spans="1:40" s="34" customFormat="1" ht="131.25" customHeight="1">
      <c r="A29" s="91">
        <v>22</v>
      </c>
      <c r="B29" s="88">
        <f>'[1]ECE-I'!B26</f>
        <v>190090102022</v>
      </c>
      <c r="C29" s="88">
        <f>'[1]ECE-I'!C26</f>
        <v>190000100022</v>
      </c>
      <c r="D29" s="148" t="str">
        <f>'[1]ECE-I'!E26</f>
        <v>Kanhaiya Lal Nandan</v>
      </c>
      <c r="E29" s="142" t="str">
        <f>'[1]ECE-I'!F26</f>
        <v>Shasi Kant  Niraj</v>
      </c>
      <c r="F29" s="143"/>
      <c r="G29" s="144">
        <v>76</v>
      </c>
      <c r="H29" s="145">
        <v>53</v>
      </c>
      <c r="I29" s="146">
        <f t="shared" si="0"/>
        <v>129</v>
      </c>
      <c r="J29" s="90">
        <v>46</v>
      </c>
      <c r="K29" s="145">
        <v>61</v>
      </c>
      <c r="L29" s="146">
        <f t="shared" si="1"/>
        <v>107</v>
      </c>
      <c r="M29" s="90">
        <v>51</v>
      </c>
      <c r="N29" s="145">
        <v>51</v>
      </c>
      <c r="O29" s="146">
        <f t="shared" si="2"/>
        <v>102</v>
      </c>
      <c r="P29" s="90"/>
      <c r="Q29" s="90"/>
      <c r="R29" s="87"/>
      <c r="S29" s="90">
        <v>51</v>
      </c>
      <c r="T29" s="90">
        <v>47</v>
      </c>
      <c r="U29" s="87">
        <f t="shared" si="3"/>
        <v>98</v>
      </c>
      <c r="V29" s="90"/>
      <c r="W29" s="90"/>
      <c r="X29" s="87"/>
      <c r="Y29" s="90">
        <v>38</v>
      </c>
      <c r="Z29" s="90">
        <v>41</v>
      </c>
      <c r="AA29" s="87">
        <f t="shared" si="4"/>
        <v>79</v>
      </c>
      <c r="AB29" s="91">
        <v>17</v>
      </c>
      <c r="AC29" s="91">
        <v>18</v>
      </c>
      <c r="AD29" s="87">
        <f t="shared" si="5"/>
        <v>35</v>
      </c>
      <c r="AE29" s="147">
        <v>20</v>
      </c>
      <c r="AF29" s="147">
        <v>19</v>
      </c>
      <c r="AG29" s="132">
        <f t="shared" si="6"/>
        <v>39</v>
      </c>
      <c r="AH29" s="147">
        <v>40</v>
      </c>
      <c r="AI29" s="147">
        <v>40</v>
      </c>
      <c r="AJ29" s="132">
        <f t="shared" si="7"/>
        <v>80</v>
      </c>
      <c r="AK29" s="86">
        <v>47</v>
      </c>
      <c r="AL29" s="131">
        <f t="shared" si="8"/>
        <v>669</v>
      </c>
      <c r="AM29" s="132" t="s">
        <v>699</v>
      </c>
      <c r="AN29" s="183"/>
    </row>
    <row r="30" spans="1:40" s="34" customFormat="1" ht="131.25" customHeight="1">
      <c r="A30" s="91">
        <v>23</v>
      </c>
      <c r="B30" s="88">
        <f>'[1]ECE-I'!B27</f>
        <v>190090102023</v>
      </c>
      <c r="C30" s="88">
        <f>'[1]ECE-I'!C27</f>
        <v>190000100023</v>
      </c>
      <c r="D30" s="148" t="str">
        <f>'[1]ECE-I'!E27</f>
        <v>Kushagra Rawat</v>
      </c>
      <c r="E30" s="142" t="str">
        <f>'[1]ECE-I'!F27</f>
        <v xml:space="preserve">Prakash Singh Rawat </v>
      </c>
      <c r="F30" s="143"/>
      <c r="G30" s="144">
        <v>68</v>
      </c>
      <c r="H30" s="145">
        <v>52</v>
      </c>
      <c r="I30" s="146">
        <f t="shared" si="0"/>
        <v>120</v>
      </c>
      <c r="J30" s="90">
        <v>65</v>
      </c>
      <c r="K30" s="145">
        <v>61</v>
      </c>
      <c r="L30" s="146">
        <f t="shared" si="1"/>
        <v>126</v>
      </c>
      <c r="M30" s="90">
        <v>73</v>
      </c>
      <c r="N30" s="145">
        <v>65</v>
      </c>
      <c r="O30" s="146">
        <f t="shared" si="2"/>
        <v>138</v>
      </c>
      <c r="P30" s="90"/>
      <c r="Q30" s="90"/>
      <c r="R30" s="87"/>
      <c r="S30" s="90">
        <v>55</v>
      </c>
      <c r="T30" s="90">
        <v>46</v>
      </c>
      <c r="U30" s="87">
        <f t="shared" si="3"/>
        <v>101</v>
      </c>
      <c r="V30" s="90"/>
      <c r="W30" s="90"/>
      <c r="X30" s="87"/>
      <c r="Y30" s="90">
        <v>36</v>
      </c>
      <c r="Z30" s="90">
        <v>43</v>
      </c>
      <c r="AA30" s="87">
        <f t="shared" si="4"/>
        <v>79</v>
      </c>
      <c r="AB30" s="91">
        <v>20</v>
      </c>
      <c r="AC30" s="91">
        <v>19</v>
      </c>
      <c r="AD30" s="87">
        <f t="shared" si="5"/>
        <v>39</v>
      </c>
      <c r="AE30" s="147">
        <v>19</v>
      </c>
      <c r="AF30" s="147">
        <v>18</v>
      </c>
      <c r="AG30" s="132">
        <f t="shared" si="6"/>
        <v>37</v>
      </c>
      <c r="AH30" s="147">
        <v>40</v>
      </c>
      <c r="AI30" s="147">
        <v>40</v>
      </c>
      <c r="AJ30" s="132">
        <f t="shared" si="7"/>
        <v>80</v>
      </c>
      <c r="AK30" s="86">
        <v>48</v>
      </c>
      <c r="AL30" s="131">
        <f t="shared" si="8"/>
        <v>720</v>
      </c>
      <c r="AM30" s="132" t="s">
        <v>699</v>
      </c>
      <c r="AN30" s="183"/>
    </row>
    <row r="31" spans="1:40" s="34" customFormat="1" ht="131.25" customHeight="1">
      <c r="A31" s="91">
        <v>24</v>
      </c>
      <c r="B31" s="88">
        <f>'[1]ECE-I'!B28</f>
        <v>190090102024</v>
      </c>
      <c r="C31" s="88">
        <f>'[1]ECE-I'!C28</f>
        <v>190000100024</v>
      </c>
      <c r="D31" s="141" t="str">
        <f>'[1]ECE-I'!E28</f>
        <v>Muskan Rawat</v>
      </c>
      <c r="E31" s="142" t="str">
        <f>'[1]ECE-I'!F28</f>
        <v xml:space="preserve">Kuldeep Singh Rawat </v>
      </c>
      <c r="F31" s="143"/>
      <c r="G31" s="144">
        <v>70</v>
      </c>
      <c r="H31" s="145">
        <v>62</v>
      </c>
      <c r="I31" s="146">
        <f t="shared" si="0"/>
        <v>132</v>
      </c>
      <c r="J31" s="90">
        <v>60</v>
      </c>
      <c r="K31" s="145">
        <v>56</v>
      </c>
      <c r="L31" s="146">
        <f t="shared" si="1"/>
        <v>116</v>
      </c>
      <c r="M31" s="90">
        <v>76</v>
      </c>
      <c r="N31" s="145">
        <v>56</v>
      </c>
      <c r="O31" s="146">
        <f t="shared" si="2"/>
        <v>132</v>
      </c>
      <c r="P31" s="90"/>
      <c r="Q31" s="90"/>
      <c r="R31" s="87"/>
      <c r="S31" s="182">
        <v>63</v>
      </c>
      <c r="T31" s="90">
        <v>54</v>
      </c>
      <c r="U31" s="87">
        <f t="shared" si="3"/>
        <v>117</v>
      </c>
      <c r="V31" s="90"/>
      <c r="W31" s="90"/>
      <c r="X31" s="87"/>
      <c r="Y31" s="90">
        <v>52</v>
      </c>
      <c r="Z31" s="90">
        <v>41</v>
      </c>
      <c r="AA31" s="87">
        <f t="shared" si="4"/>
        <v>93</v>
      </c>
      <c r="AB31" s="91">
        <v>20</v>
      </c>
      <c r="AC31" s="91">
        <v>19</v>
      </c>
      <c r="AD31" s="87">
        <f t="shared" si="5"/>
        <v>39</v>
      </c>
      <c r="AE31" s="147">
        <v>21</v>
      </c>
      <c r="AF31" s="147">
        <v>20</v>
      </c>
      <c r="AG31" s="132">
        <f t="shared" si="6"/>
        <v>41</v>
      </c>
      <c r="AH31" s="147">
        <v>41</v>
      </c>
      <c r="AI31" s="147">
        <v>39</v>
      </c>
      <c r="AJ31" s="132">
        <f t="shared" si="7"/>
        <v>80</v>
      </c>
      <c r="AK31" s="86">
        <v>49</v>
      </c>
      <c r="AL31" s="131">
        <f t="shared" si="8"/>
        <v>750</v>
      </c>
      <c r="AM31" s="132" t="s">
        <v>699</v>
      </c>
      <c r="AN31" s="183"/>
    </row>
    <row r="32" spans="1:40" s="34" customFormat="1" ht="131.25" customHeight="1">
      <c r="A32" s="91">
        <v>25</v>
      </c>
      <c r="B32" s="88">
        <f>'[1]ECE-I'!B29</f>
        <v>190090102025</v>
      </c>
      <c r="C32" s="88">
        <f>'[1]ECE-I'!C29</f>
        <v>190000100025</v>
      </c>
      <c r="D32" s="141" t="str">
        <f>'[1]ECE-I'!E29</f>
        <v>Owais Ali Khan</v>
      </c>
      <c r="E32" s="142" t="str">
        <f>'[1]ECE-I'!F29</f>
        <v xml:space="preserve">Tahir Khan </v>
      </c>
      <c r="F32" s="143"/>
      <c r="G32" s="144">
        <v>37</v>
      </c>
      <c r="H32" s="145">
        <v>45</v>
      </c>
      <c r="I32" s="146">
        <f t="shared" si="0"/>
        <v>82</v>
      </c>
      <c r="J32" s="90">
        <v>40</v>
      </c>
      <c r="K32" s="145">
        <v>52</v>
      </c>
      <c r="L32" s="146">
        <f t="shared" si="1"/>
        <v>92</v>
      </c>
      <c r="M32" s="90">
        <v>41</v>
      </c>
      <c r="N32" s="145">
        <v>44</v>
      </c>
      <c r="O32" s="146">
        <f t="shared" si="2"/>
        <v>85</v>
      </c>
      <c r="P32" s="90">
        <v>50</v>
      </c>
      <c r="Q32" s="90">
        <v>31</v>
      </c>
      <c r="R32" s="87">
        <f>SUM(P32:Q32)</f>
        <v>81</v>
      </c>
      <c r="S32" s="90"/>
      <c r="T32" s="90"/>
      <c r="U32" s="87"/>
      <c r="V32" s="90">
        <v>29</v>
      </c>
      <c r="W32" s="90">
        <v>35</v>
      </c>
      <c r="X32" s="87">
        <f>SUM(V32:W32)</f>
        <v>64</v>
      </c>
      <c r="Y32" s="90"/>
      <c r="Z32" s="90"/>
      <c r="AA32" s="87"/>
      <c r="AB32" s="91">
        <v>19</v>
      </c>
      <c r="AC32" s="91">
        <v>20</v>
      </c>
      <c r="AD32" s="87">
        <f t="shared" si="5"/>
        <v>39</v>
      </c>
      <c r="AE32" s="147">
        <v>20</v>
      </c>
      <c r="AF32" s="147">
        <v>19</v>
      </c>
      <c r="AG32" s="132">
        <f t="shared" si="6"/>
        <v>39</v>
      </c>
      <c r="AH32" s="147">
        <v>30</v>
      </c>
      <c r="AI32" s="147">
        <v>30</v>
      </c>
      <c r="AJ32" s="132">
        <f t="shared" si="7"/>
        <v>60</v>
      </c>
      <c r="AK32" s="86">
        <v>47</v>
      </c>
      <c r="AL32" s="131">
        <f t="shared" si="8"/>
        <v>542</v>
      </c>
      <c r="AM32" s="132" t="s">
        <v>699</v>
      </c>
      <c r="AN32" s="183"/>
    </row>
    <row r="33" spans="1:40" s="34" customFormat="1" ht="131.25" customHeight="1">
      <c r="A33" s="91">
        <v>26</v>
      </c>
      <c r="B33" s="87">
        <f>'[1]ECE-I'!B30</f>
        <v>190090102026</v>
      </c>
      <c r="C33" s="87">
        <f>'[1]ECE-I'!C30</f>
        <v>190000100026</v>
      </c>
      <c r="D33" s="148" t="str">
        <f>'[1]ECE-I'!E30</f>
        <v>Pawan Singh Rawat</v>
      </c>
      <c r="E33" s="142" t="str">
        <f>'[1]ECE-I'!F30</f>
        <v xml:space="preserve">Uday Singh Rawat </v>
      </c>
      <c r="F33" s="143"/>
      <c r="G33" s="144">
        <v>58</v>
      </c>
      <c r="H33" s="145">
        <v>58</v>
      </c>
      <c r="I33" s="146">
        <f t="shared" si="0"/>
        <v>116</v>
      </c>
      <c r="J33" s="90">
        <v>66</v>
      </c>
      <c r="K33" s="145">
        <v>64</v>
      </c>
      <c r="L33" s="146">
        <f t="shared" si="1"/>
        <v>130</v>
      </c>
      <c r="M33" s="90">
        <v>59</v>
      </c>
      <c r="N33" s="145">
        <v>54</v>
      </c>
      <c r="O33" s="146">
        <f t="shared" si="2"/>
        <v>113</v>
      </c>
      <c r="P33" s="90"/>
      <c r="Q33" s="90"/>
      <c r="R33" s="87"/>
      <c r="S33" s="90">
        <v>55</v>
      </c>
      <c r="T33" s="90">
        <v>44</v>
      </c>
      <c r="U33" s="87">
        <f t="shared" si="3"/>
        <v>99</v>
      </c>
      <c r="V33" s="90"/>
      <c r="W33" s="90"/>
      <c r="X33" s="87"/>
      <c r="Y33" s="90">
        <v>38</v>
      </c>
      <c r="Z33" s="90">
        <v>39</v>
      </c>
      <c r="AA33" s="87">
        <f t="shared" si="4"/>
        <v>77</v>
      </c>
      <c r="AB33" s="91">
        <v>19</v>
      </c>
      <c r="AC33" s="91">
        <v>21</v>
      </c>
      <c r="AD33" s="87">
        <f t="shared" si="5"/>
        <v>40</v>
      </c>
      <c r="AE33" s="147">
        <v>21</v>
      </c>
      <c r="AF33" s="147">
        <v>21</v>
      </c>
      <c r="AG33" s="132">
        <f t="shared" si="6"/>
        <v>42</v>
      </c>
      <c r="AH33" s="147">
        <v>30</v>
      </c>
      <c r="AI33" s="147">
        <v>30</v>
      </c>
      <c r="AJ33" s="132">
        <f t="shared" si="7"/>
        <v>60</v>
      </c>
      <c r="AK33" s="86">
        <v>47</v>
      </c>
      <c r="AL33" s="131">
        <f t="shared" si="8"/>
        <v>677</v>
      </c>
      <c r="AM33" s="132" t="s">
        <v>699</v>
      </c>
      <c r="AN33" s="183"/>
    </row>
    <row r="34" spans="1:40" s="34" customFormat="1" ht="131.25" customHeight="1">
      <c r="A34" s="91">
        <v>27</v>
      </c>
      <c r="B34" s="88">
        <f>'[1]ECE-I'!B31</f>
        <v>190090102027</v>
      </c>
      <c r="C34" s="88">
        <f>'[1]ECE-I'!C31</f>
        <v>190000100027</v>
      </c>
      <c r="D34" s="148" t="str">
        <f>'[1]ECE-I'!E31</f>
        <v>Rinni Negi</v>
      </c>
      <c r="E34" s="142" t="str">
        <f>'[1]ECE-I'!F31</f>
        <v xml:space="preserve">Rajesh Singh Negi </v>
      </c>
      <c r="F34" s="143"/>
      <c r="G34" s="144">
        <v>73</v>
      </c>
      <c r="H34" s="145">
        <v>57</v>
      </c>
      <c r="I34" s="146">
        <f t="shared" si="0"/>
        <v>130</v>
      </c>
      <c r="J34" s="90">
        <v>57</v>
      </c>
      <c r="K34" s="145">
        <v>58</v>
      </c>
      <c r="L34" s="146">
        <f t="shared" si="1"/>
        <v>115</v>
      </c>
      <c r="M34" s="90">
        <v>57</v>
      </c>
      <c r="N34" s="145">
        <v>54</v>
      </c>
      <c r="O34" s="146">
        <f t="shared" si="2"/>
        <v>111</v>
      </c>
      <c r="P34" s="90">
        <v>53</v>
      </c>
      <c r="Q34" s="90">
        <v>46</v>
      </c>
      <c r="R34" s="87">
        <f>SUM(P34:Q34)</f>
        <v>99</v>
      </c>
      <c r="S34" s="90"/>
      <c r="T34" s="90"/>
      <c r="U34" s="87"/>
      <c r="V34" s="90"/>
      <c r="W34" s="90"/>
      <c r="X34" s="87"/>
      <c r="Y34" s="90">
        <v>43</v>
      </c>
      <c r="Z34" s="90">
        <v>44</v>
      </c>
      <c r="AA34" s="87">
        <f t="shared" si="4"/>
        <v>87</v>
      </c>
      <c r="AB34" s="91">
        <v>20</v>
      </c>
      <c r="AC34" s="91">
        <v>21</v>
      </c>
      <c r="AD34" s="87">
        <f t="shared" si="5"/>
        <v>41</v>
      </c>
      <c r="AE34" s="147">
        <v>22</v>
      </c>
      <c r="AF34" s="147">
        <v>20</v>
      </c>
      <c r="AG34" s="132">
        <f t="shared" si="6"/>
        <v>42</v>
      </c>
      <c r="AH34" s="147">
        <v>39</v>
      </c>
      <c r="AI34" s="147">
        <v>39</v>
      </c>
      <c r="AJ34" s="132">
        <f t="shared" si="7"/>
        <v>78</v>
      </c>
      <c r="AK34" s="86">
        <v>48</v>
      </c>
      <c r="AL34" s="131">
        <f t="shared" si="8"/>
        <v>703</v>
      </c>
      <c r="AM34" s="132" t="s">
        <v>699</v>
      </c>
      <c r="AN34" s="183"/>
    </row>
    <row r="35" spans="1:40" s="34" customFormat="1" ht="131.25" customHeight="1">
      <c r="A35" s="91">
        <v>28</v>
      </c>
      <c r="B35" s="87">
        <f>'[1]ECE-I'!B32</f>
        <v>190090102028</v>
      </c>
      <c r="C35" s="87">
        <f>'[1]ECE-I'!C32</f>
        <v>190000100028</v>
      </c>
      <c r="D35" s="148" t="str">
        <f>'[1]ECE-I'!E32</f>
        <v>Rishabh Kathait</v>
      </c>
      <c r="E35" s="142" t="str">
        <f>'[1]ECE-I'!F32</f>
        <v xml:space="preserve">Rakesh Kathait </v>
      </c>
      <c r="F35" s="143"/>
      <c r="G35" s="144">
        <v>38</v>
      </c>
      <c r="H35" s="145">
        <v>43</v>
      </c>
      <c r="I35" s="146">
        <f t="shared" si="0"/>
        <v>81</v>
      </c>
      <c r="J35" s="90">
        <v>52</v>
      </c>
      <c r="K35" s="145">
        <v>58</v>
      </c>
      <c r="L35" s="146">
        <f t="shared" si="1"/>
        <v>110</v>
      </c>
      <c r="M35" s="90">
        <v>40</v>
      </c>
      <c r="N35" s="145">
        <v>50</v>
      </c>
      <c r="O35" s="146">
        <f t="shared" si="2"/>
        <v>90</v>
      </c>
      <c r="P35" s="90"/>
      <c r="Q35" s="90"/>
      <c r="R35" s="87"/>
      <c r="S35" s="90">
        <v>22</v>
      </c>
      <c r="T35" s="90">
        <v>34</v>
      </c>
      <c r="U35" s="87">
        <f t="shared" si="3"/>
        <v>56</v>
      </c>
      <c r="V35" s="90"/>
      <c r="W35" s="90"/>
      <c r="X35" s="87"/>
      <c r="Y35" s="90">
        <v>33</v>
      </c>
      <c r="Z35" s="90">
        <v>37</v>
      </c>
      <c r="AA35" s="87">
        <f t="shared" si="4"/>
        <v>70</v>
      </c>
      <c r="AB35" s="91">
        <v>18</v>
      </c>
      <c r="AC35" s="91">
        <v>19</v>
      </c>
      <c r="AD35" s="87">
        <f t="shared" si="5"/>
        <v>37</v>
      </c>
      <c r="AE35" s="147">
        <v>17</v>
      </c>
      <c r="AF35" s="147">
        <v>18</v>
      </c>
      <c r="AG35" s="132">
        <f t="shared" si="6"/>
        <v>35</v>
      </c>
      <c r="AH35" s="147">
        <v>42</v>
      </c>
      <c r="AI35" s="147">
        <v>42</v>
      </c>
      <c r="AJ35" s="132">
        <f t="shared" si="7"/>
        <v>84</v>
      </c>
      <c r="AK35" s="86">
        <v>48</v>
      </c>
      <c r="AL35" s="131">
        <f t="shared" si="8"/>
        <v>563</v>
      </c>
      <c r="AM35" s="132" t="s">
        <v>699</v>
      </c>
      <c r="AN35" s="176" t="s">
        <v>702</v>
      </c>
    </row>
    <row r="36" spans="1:40" s="34" customFormat="1" ht="131.25" customHeight="1">
      <c r="A36" s="91">
        <v>29</v>
      </c>
      <c r="B36" s="88">
        <f>'[1]ECE-I'!B33</f>
        <v>190090102029</v>
      </c>
      <c r="C36" s="88">
        <f>'[1]ECE-I'!C33</f>
        <v>190000100029</v>
      </c>
      <c r="D36" s="141" t="str">
        <f>'[1]ECE-I'!E33</f>
        <v>Rudransh Mittal</v>
      </c>
      <c r="E36" s="142" t="str">
        <f>'[1]ECE-I'!F33</f>
        <v xml:space="preserve">Pawan Mittal </v>
      </c>
      <c r="F36" s="143"/>
      <c r="G36" s="144">
        <v>67</v>
      </c>
      <c r="H36" s="145">
        <v>46</v>
      </c>
      <c r="I36" s="146">
        <f t="shared" si="0"/>
        <v>113</v>
      </c>
      <c r="J36" s="90">
        <v>69</v>
      </c>
      <c r="K36" s="145">
        <v>70</v>
      </c>
      <c r="L36" s="146">
        <f t="shared" si="1"/>
        <v>139</v>
      </c>
      <c r="M36" s="90">
        <v>77</v>
      </c>
      <c r="N36" s="145">
        <v>59</v>
      </c>
      <c r="O36" s="146">
        <f t="shared" si="2"/>
        <v>136</v>
      </c>
      <c r="P36" s="90"/>
      <c r="Q36" s="90"/>
      <c r="R36" s="87"/>
      <c r="S36" s="90">
        <v>40</v>
      </c>
      <c r="T36" s="90">
        <v>41</v>
      </c>
      <c r="U36" s="87">
        <f t="shared" si="3"/>
        <v>81</v>
      </c>
      <c r="V36" s="90"/>
      <c r="W36" s="90"/>
      <c r="X36" s="87"/>
      <c r="Y36" s="90">
        <v>42</v>
      </c>
      <c r="Z36" s="90">
        <v>41</v>
      </c>
      <c r="AA36" s="87">
        <f t="shared" si="4"/>
        <v>83</v>
      </c>
      <c r="AB36" s="91">
        <v>17</v>
      </c>
      <c r="AC36" s="91">
        <v>19</v>
      </c>
      <c r="AD36" s="87">
        <f t="shared" si="5"/>
        <v>36</v>
      </c>
      <c r="AE36" s="147">
        <v>14</v>
      </c>
      <c r="AF36" s="147">
        <v>15</v>
      </c>
      <c r="AG36" s="132">
        <f t="shared" si="6"/>
        <v>29</v>
      </c>
      <c r="AH36" s="147">
        <v>44</v>
      </c>
      <c r="AI36" s="147">
        <v>44</v>
      </c>
      <c r="AJ36" s="132">
        <f t="shared" si="7"/>
        <v>88</v>
      </c>
      <c r="AK36" s="86">
        <v>47</v>
      </c>
      <c r="AL36" s="131">
        <f t="shared" si="8"/>
        <v>705</v>
      </c>
      <c r="AM36" s="132" t="s">
        <v>699</v>
      </c>
      <c r="AN36" s="183"/>
    </row>
    <row r="37" spans="1:40" s="34" customFormat="1" ht="131.25" customHeight="1">
      <c r="A37" s="91">
        <v>30</v>
      </c>
      <c r="B37" s="88">
        <f>'[1]ECE-I'!B34</f>
        <v>190090102030</v>
      </c>
      <c r="C37" s="88">
        <f>'[1]ECE-I'!C34</f>
        <v>190000100030</v>
      </c>
      <c r="D37" s="148" t="str">
        <f>'[1]ECE-I'!E34</f>
        <v>Sagar Kothari</v>
      </c>
      <c r="E37" s="142" t="str">
        <f>'[1]ECE-I'!F34</f>
        <v xml:space="preserve">Dinesh Kothari </v>
      </c>
      <c r="F37" s="143"/>
      <c r="G37" s="144">
        <v>44</v>
      </c>
      <c r="H37" s="145">
        <v>42</v>
      </c>
      <c r="I37" s="146">
        <f t="shared" si="0"/>
        <v>86</v>
      </c>
      <c r="J37" s="90">
        <v>50</v>
      </c>
      <c r="K37" s="145">
        <v>56</v>
      </c>
      <c r="L37" s="146">
        <f t="shared" si="1"/>
        <v>106</v>
      </c>
      <c r="M37" s="90">
        <v>42</v>
      </c>
      <c r="N37" s="145">
        <v>52</v>
      </c>
      <c r="O37" s="146">
        <f t="shared" si="2"/>
        <v>94</v>
      </c>
      <c r="P37" s="90"/>
      <c r="Q37" s="90"/>
      <c r="R37" s="87"/>
      <c r="S37" s="90">
        <v>34</v>
      </c>
      <c r="T37" s="90">
        <v>42</v>
      </c>
      <c r="U37" s="87">
        <f t="shared" si="3"/>
        <v>76</v>
      </c>
      <c r="V37" s="90"/>
      <c r="W37" s="90"/>
      <c r="X37" s="87"/>
      <c r="Y37" s="90">
        <v>21</v>
      </c>
      <c r="Z37" s="90">
        <v>36</v>
      </c>
      <c r="AA37" s="87">
        <f t="shared" si="4"/>
        <v>57</v>
      </c>
      <c r="AB37" s="91">
        <v>18</v>
      </c>
      <c r="AC37" s="91">
        <v>20</v>
      </c>
      <c r="AD37" s="87">
        <f t="shared" si="5"/>
        <v>38</v>
      </c>
      <c r="AE37" s="147">
        <v>17</v>
      </c>
      <c r="AF37" s="147">
        <v>18</v>
      </c>
      <c r="AG37" s="132">
        <f t="shared" si="6"/>
        <v>35</v>
      </c>
      <c r="AH37" s="147">
        <v>38</v>
      </c>
      <c r="AI37" s="147">
        <v>38</v>
      </c>
      <c r="AJ37" s="132">
        <f t="shared" si="7"/>
        <v>76</v>
      </c>
      <c r="AK37" s="86">
        <v>48</v>
      </c>
      <c r="AL37" s="131">
        <f t="shared" si="8"/>
        <v>568</v>
      </c>
      <c r="AM37" s="173" t="s">
        <v>700</v>
      </c>
      <c r="AN37" s="176" t="s">
        <v>704</v>
      </c>
    </row>
    <row r="38" spans="1:40" s="34" customFormat="1" ht="131.25" customHeight="1">
      <c r="A38" s="91">
        <v>31</v>
      </c>
      <c r="B38" s="88">
        <f>'[1]ECE-I'!B35</f>
        <v>190090102031</v>
      </c>
      <c r="C38" s="88">
        <f>'[1]ECE-I'!C35</f>
        <v>190000100031</v>
      </c>
      <c r="D38" s="148" t="str">
        <f>'[1]ECE-I'!E35</f>
        <v>Sajal</v>
      </c>
      <c r="E38" s="142" t="str">
        <f>'[1]ECE-I'!F35</f>
        <v xml:space="preserve">Ajay Teshwar </v>
      </c>
      <c r="F38" s="143"/>
      <c r="G38" s="144">
        <v>55</v>
      </c>
      <c r="H38" s="145">
        <v>59</v>
      </c>
      <c r="I38" s="146">
        <f t="shared" si="0"/>
        <v>114</v>
      </c>
      <c r="J38" s="90">
        <v>49</v>
      </c>
      <c r="K38" s="145">
        <v>60</v>
      </c>
      <c r="L38" s="146">
        <f t="shared" si="1"/>
        <v>109</v>
      </c>
      <c r="M38" s="90">
        <v>80</v>
      </c>
      <c r="N38" s="145">
        <v>58</v>
      </c>
      <c r="O38" s="146">
        <f t="shared" si="2"/>
        <v>138</v>
      </c>
      <c r="P38" s="90"/>
      <c r="Q38" s="90"/>
      <c r="R38" s="87"/>
      <c r="S38" s="90">
        <v>52</v>
      </c>
      <c r="T38" s="90">
        <v>45</v>
      </c>
      <c r="U38" s="87">
        <f t="shared" si="3"/>
        <v>97</v>
      </c>
      <c r="V38" s="90"/>
      <c r="W38" s="90"/>
      <c r="X38" s="87"/>
      <c r="Y38" s="90">
        <v>45</v>
      </c>
      <c r="Z38" s="90">
        <v>43</v>
      </c>
      <c r="AA38" s="87">
        <f t="shared" si="4"/>
        <v>88</v>
      </c>
      <c r="AB38" s="91">
        <v>17</v>
      </c>
      <c r="AC38" s="91">
        <v>18</v>
      </c>
      <c r="AD38" s="87">
        <f t="shared" si="5"/>
        <v>35</v>
      </c>
      <c r="AE38" s="147">
        <v>22</v>
      </c>
      <c r="AF38" s="147">
        <v>21</v>
      </c>
      <c r="AG38" s="132">
        <f t="shared" si="6"/>
        <v>43</v>
      </c>
      <c r="AH38" s="147">
        <v>39</v>
      </c>
      <c r="AI38" s="147">
        <v>42</v>
      </c>
      <c r="AJ38" s="132">
        <f t="shared" si="7"/>
        <v>81</v>
      </c>
      <c r="AK38" s="86">
        <v>47</v>
      </c>
      <c r="AL38" s="131">
        <f t="shared" si="8"/>
        <v>705</v>
      </c>
      <c r="AM38" s="132" t="s">
        <v>699</v>
      </c>
      <c r="AN38" s="183"/>
    </row>
    <row r="39" spans="1:40" s="34" customFormat="1" ht="131.25" customHeight="1">
      <c r="A39" s="91">
        <v>32</v>
      </c>
      <c r="B39" s="88">
        <f>'[1]ECE-I'!B36</f>
        <v>190090102032</v>
      </c>
      <c r="C39" s="88">
        <f>'[1]ECE-I'!C36</f>
        <v>190000100032</v>
      </c>
      <c r="D39" s="141" t="str">
        <f>'[1]ECE-I'!E36</f>
        <v>Saket Raturi</v>
      </c>
      <c r="E39" s="142" t="str">
        <f>'[1]ECE-I'!F36</f>
        <v xml:space="preserve">Raja Ram Raturi </v>
      </c>
      <c r="F39" s="143"/>
      <c r="G39" s="144">
        <v>37</v>
      </c>
      <c r="H39" s="145">
        <v>52</v>
      </c>
      <c r="I39" s="146">
        <f t="shared" si="0"/>
        <v>89</v>
      </c>
      <c r="J39" s="90">
        <v>52</v>
      </c>
      <c r="K39" s="145">
        <v>65</v>
      </c>
      <c r="L39" s="146">
        <f t="shared" si="1"/>
        <v>117</v>
      </c>
      <c r="M39" s="90">
        <v>38</v>
      </c>
      <c r="N39" s="145">
        <v>50</v>
      </c>
      <c r="O39" s="146">
        <f t="shared" si="2"/>
        <v>88</v>
      </c>
      <c r="P39" s="90"/>
      <c r="Q39" s="90"/>
      <c r="R39" s="87"/>
      <c r="S39" s="90">
        <v>35</v>
      </c>
      <c r="T39" s="90">
        <v>46</v>
      </c>
      <c r="U39" s="87">
        <f t="shared" si="3"/>
        <v>81</v>
      </c>
      <c r="V39" s="90"/>
      <c r="W39" s="90"/>
      <c r="X39" s="87"/>
      <c r="Y39" s="90">
        <v>37</v>
      </c>
      <c r="Z39" s="90">
        <v>41</v>
      </c>
      <c r="AA39" s="87">
        <f t="shared" si="4"/>
        <v>78</v>
      </c>
      <c r="AB39" s="91">
        <v>17</v>
      </c>
      <c r="AC39" s="91">
        <v>19</v>
      </c>
      <c r="AD39" s="87">
        <f t="shared" si="5"/>
        <v>36</v>
      </c>
      <c r="AE39" s="147">
        <v>17</v>
      </c>
      <c r="AF39" s="147">
        <v>17</v>
      </c>
      <c r="AG39" s="132">
        <f t="shared" si="6"/>
        <v>34</v>
      </c>
      <c r="AH39" s="147">
        <v>40</v>
      </c>
      <c r="AI39" s="147">
        <v>43</v>
      </c>
      <c r="AJ39" s="132">
        <f t="shared" si="7"/>
        <v>83</v>
      </c>
      <c r="AK39" s="86">
        <v>48</v>
      </c>
      <c r="AL39" s="131">
        <f t="shared" si="8"/>
        <v>606</v>
      </c>
      <c r="AM39" s="132" t="s">
        <v>699</v>
      </c>
      <c r="AN39" s="183"/>
    </row>
    <row r="40" spans="1:40" s="34" customFormat="1" ht="131.25" customHeight="1">
      <c r="A40" s="91">
        <v>33</v>
      </c>
      <c r="B40" s="88">
        <f>'[1]ECE-I'!B37</f>
        <v>190090102033</v>
      </c>
      <c r="C40" s="88">
        <f>'[1]ECE-I'!C37</f>
        <v>190000100033</v>
      </c>
      <c r="D40" s="141" t="s">
        <v>651</v>
      </c>
      <c r="E40" s="142" t="str">
        <f>'[1]ECE-I'!F37</f>
        <v xml:space="preserve">Suresh Chandra </v>
      </c>
      <c r="F40" s="143"/>
      <c r="G40" s="144">
        <v>72</v>
      </c>
      <c r="H40" s="145">
        <v>61</v>
      </c>
      <c r="I40" s="146">
        <f t="shared" si="0"/>
        <v>133</v>
      </c>
      <c r="J40" s="90">
        <v>84</v>
      </c>
      <c r="K40" s="145">
        <v>75</v>
      </c>
      <c r="L40" s="146">
        <f t="shared" si="1"/>
        <v>159</v>
      </c>
      <c r="M40" s="90">
        <v>95</v>
      </c>
      <c r="N40" s="145">
        <v>62</v>
      </c>
      <c r="O40" s="146">
        <f t="shared" si="2"/>
        <v>157</v>
      </c>
      <c r="P40" s="90">
        <v>77</v>
      </c>
      <c r="Q40" s="90">
        <v>56</v>
      </c>
      <c r="R40" s="87">
        <f>SUM(P40:Q40)</f>
        <v>133</v>
      </c>
      <c r="S40" s="90"/>
      <c r="T40" s="90"/>
      <c r="U40" s="87"/>
      <c r="V40" s="90"/>
      <c r="W40" s="90"/>
      <c r="X40" s="87"/>
      <c r="Y40" s="90">
        <v>60</v>
      </c>
      <c r="Z40" s="90">
        <v>49</v>
      </c>
      <c r="AA40" s="87">
        <f t="shared" si="4"/>
        <v>109</v>
      </c>
      <c r="AB40" s="91">
        <v>18</v>
      </c>
      <c r="AC40" s="91">
        <v>19</v>
      </c>
      <c r="AD40" s="87">
        <f t="shared" si="5"/>
        <v>37</v>
      </c>
      <c r="AE40" s="147">
        <v>21</v>
      </c>
      <c r="AF40" s="147">
        <v>21</v>
      </c>
      <c r="AG40" s="132">
        <f t="shared" si="6"/>
        <v>42</v>
      </c>
      <c r="AH40" s="147">
        <v>39</v>
      </c>
      <c r="AI40" s="147">
        <v>39</v>
      </c>
      <c r="AJ40" s="132">
        <f t="shared" si="7"/>
        <v>78</v>
      </c>
      <c r="AK40" s="86">
        <v>47</v>
      </c>
      <c r="AL40" s="131">
        <f t="shared" si="8"/>
        <v>848</v>
      </c>
      <c r="AM40" s="132" t="s">
        <v>699</v>
      </c>
      <c r="AN40" s="183"/>
    </row>
    <row r="41" spans="1:40" s="34" customFormat="1" ht="131.25" customHeight="1">
      <c r="A41" s="91">
        <v>34</v>
      </c>
      <c r="B41" s="88">
        <f>'[1]ECE-I'!B38</f>
        <v>190090102034</v>
      </c>
      <c r="C41" s="88">
        <f>'[1]ECE-I'!C38</f>
        <v>190000100034</v>
      </c>
      <c r="D41" s="141" t="str">
        <f>'[1]ECE-I'!E38</f>
        <v>Sakshi Sharma</v>
      </c>
      <c r="E41" s="142" t="str">
        <f>'[1]ECE-I'!F38</f>
        <v xml:space="preserve">Arjun Dutt Sharma </v>
      </c>
      <c r="F41" s="143"/>
      <c r="G41" s="144">
        <v>45</v>
      </c>
      <c r="H41" s="145">
        <v>51</v>
      </c>
      <c r="I41" s="146">
        <f t="shared" si="0"/>
        <v>96</v>
      </c>
      <c r="J41" s="90">
        <v>59</v>
      </c>
      <c r="K41" s="145">
        <v>58</v>
      </c>
      <c r="L41" s="146">
        <f t="shared" si="1"/>
        <v>117</v>
      </c>
      <c r="M41" s="90">
        <v>49</v>
      </c>
      <c r="N41" s="145">
        <v>49</v>
      </c>
      <c r="O41" s="146">
        <f t="shared" si="2"/>
        <v>98</v>
      </c>
      <c r="P41" s="90"/>
      <c r="Q41" s="90"/>
      <c r="R41" s="87"/>
      <c r="S41" s="145">
        <v>42</v>
      </c>
      <c r="T41" s="90">
        <v>43</v>
      </c>
      <c r="U41" s="87">
        <f t="shared" si="3"/>
        <v>85</v>
      </c>
      <c r="V41" s="90"/>
      <c r="W41" s="90"/>
      <c r="X41" s="87"/>
      <c r="Y41" s="90">
        <v>34</v>
      </c>
      <c r="Z41" s="90">
        <v>40</v>
      </c>
      <c r="AA41" s="87">
        <f t="shared" si="4"/>
        <v>74</v>
      </c>
      <c r="AB41" s="91">
        <v>18</v>
      </c>
      <c r="AC41" s="91">
        <v>20</v>
      </c>
      <c r="AD41" s="87">
        <f t="shared" si="5"/>
        <v>38</v>
      </c>
      <c r="AE41" s="147">
        <v>18</v>
      </c>
      <c r="AF41" s="147">
        <v>18</v>
      </c>
      <c r="AG41" s="132">
        <f t="shared" si="6"/>
        <v>36</v>
      </c>
      <c r="AH41" s="147">
        <v>42</v>
      </c>
      <c r="AI41" s="147">
        <v>42</v>
      </c>
      <c r="AJ41" s="132">
        <f t="shared" si="7"/>
        <v>84</v>
      </c>
      <c r="AK41" s="86">
        <v>49</v>
      </c>
      <c r="AL41" s="131">
        <f t="shared" si="8"/>
        <v>628</v>
      </c>
      <c r="AM41" s="132" t="s">
        <v>699</v>
      </c>
      <c r="AN41" s="183"/>
    </row>
    <row r="42" spans="1:40" s="34" customFormat="1" ht="131.25" customHeight="1">
      <c r="A42" s="91">
        <v>35</v>
      </c>
      <c r="B42" s="88">
        <f>'[1]ECE-I'!B39</f>
        <v>190090102035</v>
      </c>
      <c r="C42" s="88">
        <f>'[1]ECE-I'!C39</f>
        <v>190000100035</v>
      </c>
      <c r="D42" s="141" t="str">
        <f>'[1]ECE-I'!E39</f>
        <v>Sarthak Goyal</v>
      </c>
      <c r="E42" s="142" t="str">
        <f>'[1]ECE-I'!F39</f>
        <v xml:space="preserve">Ashok Goyal </v>
      </c>
      <c r="F42" s="143"/>
      <c r="G42" s="144">
        <v>50</v>
      </c>
      <c r="H42" s="145">
        <v>53</v>
      </c>
      <c r="I42" s="146">
        <f t="shared" si="0"/>
        <v>103</v>
      </c>
      <c r="J42" s="90">
        <v>78</v>
      </c>
      <c r="K42" s="145">
        <v>66</v>
      </c>
      <c r="L42" s="146">
        <f t="shared" si="1"/>
        <v>144</v>
      </c>
      <c r="M42" s="90">
        <v>74</v>
      </c>
      <c r="N42" s="145">
        <v>57</v>
      </c>
      <c r="O42" s="146">
        <f t="shared" si="2"/>
        <v>131</v>
      </c>
      <c r="P42" s="145"/>
      <c r="Q42" s="90"/>
      <c r="R42" s="87"/>
      <c r="S42" s="145">
        <v>63</v>
      </c>
      <c r="T42" s="90">
        <v>42</v>
      </c>
      <c r="U42" s="87">
        <f t="shared" si="3"/>
        <v>105</v>
      </c>
      <c r="V42" s="90"/>
      <c r="W42" s="90"/>
      <c r="X42" s="87"/>
      <c r="Y42" s="90">
        <v>44</v>
      </c>
      <c r="Z42" s="90">
        <v>47</v>
      </c>
      <c r="AA42" s="87">
        <f t="shared" si="4"/>
        <v>91</v>
      </c>
      <c r="AB42" s="91">
        <v>17</v>
      </c>
      <c r="AC42" s="91">
        <v>19</v>
      </c>
      <c r="AD42" s="87">
        <f t="shared" si="5"/>
        <v>36</v>
      </c>
      <c r="AE42" s="147">
        <v>23</v>
      </c>
      <c r="AF42" s="147">
        <v>22</v>
      </c>
      <c r="AG42" s="132">
        <f t="shared" si="6"/>
        <v>45</v>
      </c>
      <c r="AH42" s="147">
        <v>39</v>
      </c>
      <c r="AI42" s="147">
        <v>44</v>
      </c>
      <c r="AJ42" s="132">
        <f t="shared" si="7"/>
        <v>83</v>
      </c>
      <c r="AK42" s="86">
        <v>48</v>
      </c>
      <c r="AL42" s="131">
        <f t="shared" si="8"/>
        <v>738</v>
      </c>
      <c r="AM42" s="132" t="s">
        <v>699</v>
      </c>
      <c r="AN42" s="183"/>
    </row>
    <row r="43" spans="1:40" s="34" customFormat="1" ht="131.25" customHeight="1">
      <c r="A43" s="91">
        <v>36</v>
      </c>
      <c r="B43" s="88">
        <f>'[1]ECE-I'!B40</f>
        <v>190090102036</v>
      </c>
      <c r="C43" s="88">
        <f>'[1]ECE-I'!C40</f>
        <v>190000100036</v>
      </c>
      <c r="D43" s="141" t="str">
        <f>'[1]ECE-I'!E40</f>
        <v>Saumya Singh</v>
      </c>
      <c r="E43" s="142" t="str">
        <f>'[1]ECE-I'!F40</f>
        <v xml:space="preserve">Praveen Vikram Singh </v>
      </c>
      <c r="F43" s="143"/>
      <c r="G43" s="144">
        <v>73</v>
      </c>
      <c r="H43" s="145">
        <v>60</v>
      </c>
      <c r="I43" s="146">
        <f t="shared" si="0"/>
        <v>133</v>
      </c>
      <c r="J43" s="90">
        <v>64</v>
      </c>
      <c r="K43" s="145">
        <v>62</v>
      </c>
      <c r="L43" s="146">
        <f t="shared" si="1"/>
        <v>126</v>
      </c>
      <c r="M43" s="90">
        <v>91</v>
      </c>
      <c r="N43" s="145">
        <v>59</v>
      </c>
      <c r="O43" s="146">
        <f t="shared" si="2"/>
        <v>150</v>
      </c>
      <c r="P43" s="145"/>
      <c r="Q43" s="90"/>
      <c r="R43" s="87"/>
      <c r="S43" s="145">
        <v>57</v>
      </c>
      <c r="T43" s="90">
        <v>53</v>
      </c>
      <c r="U43" s="87">
        <f t="shared" si="3"/>
        <v>110</v>
      </c>
      <c r="V43" s="90">
        <v>52</v>
      </c>
      <c r="W43" s="90">
        <v>55</v>
      </c>
      <c r="X43" s="87">
        <f>SUM(V43:W43)</f>
        <v>107</v>
      </c>
      <c r="Y43" s="90"/>
      <c r="Z43" s="90"/>
      <c r="AA43" s="87"/>
      <c r="AB43" s="91">
        <v>19</v>
      </c>
      <c r="AC43" s="91">
        <v>20</v>
      </c>
      <c r="AD43" s="87">
        <f t="shared" si="5"/>
        <v>39</v>
      </c>
      <c r="AE43" s="147">
        <v>23</v>
      </c>
      <c r="AF43" s="147">
        <v>22</v>
      </c>
      <c r="AG43" s="132">
        <f t="shared" si="6"/>
        <v>45</v>
      </c>
      <c r="AH43" s="147">
        <v>40</v>
      </c>
      <c r="AI43" s="147">
        <v>38</v>
      </c>
      <c r="AJ43" s="132">
        <f t="shared" si="7"/>
        <v>78</v>
      </c>
      <c r="AK43" s="86">
        <v>49</v>
      </c>
      <c r="AL43" s="131">
        <f t="shared" si="8"/>
        <v>788</v>
      </c>
      <c r="AM43" s="132" t="s">
        <v>699</v>
      </c>
      <c r="AN43" s="183"/>
    </row>
    <row r="44" spans="1:40" s="34" customFormat="1" ht="131.25" customHeight="1">
      <c r="A44" s="91">
        <v>37</v>
      </c>
      <c r="B44" s="88">
        <f>'[1]ECE-I'!B41</f>
        <v>190090102037</v>
      </c>
      <c r="C44" s="88">
        <f>'[1]ECE-I'!C41</f>
        <v>190000100037</v>
      </c>
      <c r="D44" s="141" t="str">
        <f>'[1]ECE-I'!E41</f>
        <v>Saumya Singh</v>
      </c>
      <c r="E44" s="142" t="str">
        <f>'[1]ECE-I'!F41</f>
        <v xml:space="preserve">Rajesh Kumar </v>
      </c>
      <c r="F44" s="143"/>
      <c r="G44" s="144">
        <v>73</v>
      </c>
      <c r="H44" s="145">
        <v>67</v>
      </c>
      <c r="I44" s="146">
        <f t="shared" si="0"/>
        <v>140</v>
      </c>
      <c r="J44" s="90">
        <v>58</v>
      </c>
      <c r="K44" s="145">
        <v>75</v>
      </c>
      <c r="L44" s="146">
        <f t="shared" si="1"/>
        <v>133</v>
      </c>
      <c r="M44" s="90">
        <v>64</v>
      </c>
      <c r="N44" s="145">
        <v>54</v>
      </c>
      <c r="O44" s="146">
        <f t="shared" si="2"/>
        <v>118</v>
      </c>
      <c r="P44" s="145">
        <v>64</v>
      </c>
      <c r="Q44" s="90">
        <v>51</v>
      </c>
      <c r="R44" s="87">
        <f>SUM(P44:Q44)</f>
        <v>115</v>
      </c>
      <c r="S44" s="90"/>
      <c r="T44" s="90"/>
      <c r="U44" s="87"/>
      <c r="V44" s="90">
        <v>56</v>
      </c>
      <c r="W44" s="90">
        <v>52</v>
      </c>
      <c r="X44" s="87">
        <f>SUM(V44:W44)</f>
        <v>108</v>
      </c>
      <c r="Y44" s="90"/>
      <c r="Z44" s="90"/>
      <c r="AA44" s="87"/>
      <c r="AB44" s="91">
        <v>18</v>
      </c>
      <c r="AC44" s="91">
        <v>18</v>
      </c>
      <c r="AD44" s="87">
        <f t="shared" si="5"/>
        <v>36</v>
      </c>
      <c r="AE44" s="147">
        <v>21</v>
      </c>
      <c r="AF44" s="147">
        <v>20</v>
      </c>
      <c r="AG44" s="132">
        <f t="shared" si="6"/>
        <v>41</v>
      </c>
      <c r="AH44" s="147">
        <v>47</v>
      </c>
      <c r="AI44" s="147">
        <v>47</v>
      </c>
      <c r="AJ44" s="132">
        <f t="shared" si="7"/>
        <v>94</v>
      </c>
      <c r="AK44" s="86">
        <v>49</v>
      </c>
      <c r="AL44" s="131">
        <f t="shared" si="8"/>
        <v>785</v>
      </c>
      <c r="AM44" s="132" t="s">
        <v>699</v>
      </c>
      <c r="AN44" s="183"/>
    </row>
    <row r="45" spans="1:40" s="34" customFormat="1" ht="131.25" customHeight="1">
      <c r="A45" s="91">
        <v>38</v>
      </c>
      <c r="B45" s="88">
        <f>'[1]ECE-I'!B42</f>
        <v>190090102038</v>
      </c>
      <c r="C45" s="88">
        <f>'[1]ECE-I'!C42</f>
        <v>190000100038</v>
      </c>
      <c r="D45" s="141" t="str">
        <f>'[1]ECE-I'!E42</f>
        <v>Shakib</v>
      </c>
      <c r="E45" s="142" t="str">
        <f>'[1]ECE-I'!F42</f>
        <v xml:space="preserve">Shamshad Ali </v>
      </c>
      <c r="F45" s="143"/>
      <c r="G45" s="144">
        <v>85</v>
      </c>
      <c r="H45" s="145">
        <v>61</v>
      </c>
      <c r="I45" s="146">
        <f t="shared" si="0"/>
        <v>146</v>
      </c>
      <c r="J45" s="90">
        <v>88</v>
      </c>
      <c r="K45" s="145">
        <v>75</v>
      </c>
      <c r="L45" s="146">
        <f t="shared" si="1"/>
        <v>163</v>
      </c>
      <c r="M45" s="90">
        <v>80</v>
      </c>
      <c r="N45" s="145">
        <v>57</v>
      </c>
      <c r="O45" s="146">
        <f t="shared" si="2"/>
        <v>137</v>
      </c>
      <c r="P45" s="90"/>
      <c r="Q45" s="90"/>
      <c r="R45" s="87"/>
      <c r="S45" s="90">
        <v>68</v>
      </c>
      <c r="T45" s="90">
        <v>50</v>
      </c>
      <c r="U45" s="87">
        <f t="shared" si="3"/>
        <v>118</v>
      </c>
      <c r="V45" s="90"/>
      <c r="W45" s="90"/>
      <c r="X45" s="87"/>
      <c r="Y45" s="90">
        <v>72</v>
      </c>
      <c r="Z45" s="90">
        <v>48</v>
      </c>
      <c r="AA45" s="87">
        <f t="shared" si="4"/>
        <v>120</v>
      </c>
      <c r="AB45" s="91">
        <v>18</v>
      </c>
      <c r="AC45" s="91">
        <v>17</v>
      </c>
      <c r="AD45" s="87">
        <f t="shared" si="5"/>
        <v>35</v>
      </c>
      <c r="AE45" s="147">
        <v>23</v>
      </c>
      <c r="AF45" s="147">
        <v>22</v>
      </c>
      <c r="AG45" s="132">
        <f t="shared" si="6"/>
        <v>45</v>
      </c>
      <c r="AH45" s="147">
        <v>39</v>
      </c>
      <c r="AI45" s="147">
        <v>43</v>
      </c>
      <c r="AJ45" s="132">
        <f t="shared" si="7"/>
        <v>82</v>
      </c>
      <c r="AK45" s="86">
        <v>47</v>
      </c>
      <c r="AL45" s="131">
        <f t="shared" si="8"/>
        <v>846</v>
      </c>
      <c r="AM45" s="132" t="s">
        <v>699</v>
      </c>
      <c r="AN45" s="183"/>
    </row>
    <row r="46" spans="1:40" s="34" customFormat="1" ht="131.25" customHeight="1">
      <c r="A46" s="91">
        <v>39</v>
      </c>
      <c r="B46" s="88">
        <f>'[1]ECE-I'!B43</f>
        <v>190090102039</v>
      </c>
      <c r="C46" s="88">
        <f>'[1]ECE-I'!C43</f>
        <v>190000100039</v>
      </c>
      <c r="D46" s="141" t="str">
        <f>'[1]ECE-I'!E43</f>
        <v>Shikha Rawat</v>
      </c>
      <c r="E46" s="142" t="str">
        <f>'[1]ECE-I'!F43</f>
        <v xml:space="preserve">Kamal Singh Rawat </v>
      </c>
      <c r="F46" s="143"/>
      <c r="G46" s="144">
        <v>15</v>
      </c>
      <c r="H46" s="145">
        <v>49</v>
      </c>
      <c r="I46" s="146">
        <f t="shared" si="0"/>
        <v>64</v>
      </c>
      <c r="J46" s="90">
        <v>44</v>
      </c>
      <c r="K46" s="145">
        <v>66</v>
      </c>
      <c r="L46" s="146">
        <f t="shared" si="1"/>
        <v>110</v>
      </c>
      <c r="M46" s="90">
        <v>38</v>
      </c>
      <c r="N46" s="145">
        <v>52</v>
      </c>
      <c r="O46" s="146">
        <f t="shared" si="2"/>
        <v>90</v>
      </c>
      <c r="P46" s="90">
        <v>55</v>
      </c>
      <c r="Q46" s="90">
        <v>44</v>
      </c>
      <c r="R46" s="87">
        <f>SUM(P46:Q46)</f>
        <v>99</v>
      </c>
      <c r="S46" s="90"/>
      <c r="T46" s="90"/>
      <c r="U46" s="87"/>
      <c r="V46" s="90">
        <v>35</v>
      </c>
      <c r="W46" s="90">
        <v>41</v>
      </c>
      <c r="X46" s="87">
        <f>SUM(V46:W46)</f>
        <v>76</v>
      </c>
      <c r="Y46" s="90"/>
      <c r="Z46" s="90"/>
      <c r="AA46" s="87"/>
      <c r="AB46" s="91">
        <v>19</v>
      </c>
      <c r="AC46" s="91">
        <v>19</v>
      </c>
      <c r="AD46" s="87">
        <f t="shared" si="5"/>
        <v>38</v>
      </c>
      <c r="AE46" s="147">
        <v>18</v>
      </c>
      <c r="AF46" s="147">
        <v>18</v>
      </c>
      <c r="AG46" s="132">
        <f t="shared" si="6"/>
        <v>36</v>
      </c>
      <c r="AH46" s="147">
        <v>41</v>
      </c>
      <c r="AI46" s="147">
        <v>39</v>
      </c>
      <c r="AJ46" s="132">
        <f t="shared" si="7"/>
        <v>80</v>
      </c>
      <c r="AK46" s="86">
        <v>49</v>
      </c>
      <c r="AL46" s="131">
        <f t="shared" si="8"/>
        <v>593</v>
      </c>
      <c r="AM46" s="173" t="s">
        <v>700</v>
      </c>
      <c r="AN46" s="176" t="s">
        <v>703</v>
      </c>
    </row>
    <row r="47" spans="1:40" s="34" customFormat="1" ht="131.25" customHeight="1">
      <c r="A47" s="91">
        <v>40</v>
      </c>
      <c r="B47" s="88">
        <f>'[1]ECE-I'!B44</f>
        <v>190090102040</v>
      </c>
      <c r="C47" s="88">
        <f>'[1]ECE-I'!C44</f>
        <v>190000100040</v>
      </c>
      <c r="D47" s="141" t="str">
        <f>'[1]ECE-I'!E44</f>
        <v>Shreya</v>
      </c>
      <c r="E47" s="142" t="str">
        <f>'[1]ECE-I'!F44</f>
        <v xml:space="preserve">Somnath Posti </v>
      </c>
      <c r="F47" s="143"/>
      <c r="G47" s="144">
        <v>51</v>
      </c>
      <c r="H47" s="145">
        <v>53</v>
      </c>
      <c r="I47" s="146">
        <f t="shared" si="0"/>
        <v>104</v>
      </c>
      <c r="J47" s="90">
        <v>57</v>
      </c>
      <c r="K47" s="145">
        <v>69</v>
      </c>
      <c r="L47" s="146">
        <f t="shared" si="1"/>
        <v>126</v>
      </c>
      <c r="M47" s="90">
        <v>46</v>
      </c>
      <c r="N47" s="145">
        <v>46</v>
      </c>
      <c r="O47" s="146">
        <f t="shared" si="2"/>
        <v>92</v>
      </c>
      <c r="P47" s="90"/>
      <c r="Q47" s="90"/>
      <c r="R47" s="87"/>
      <c r="S47" s="145">
        <v>42</v>
      </c>
      <c r="T47" s="90">
        <v>43</v>
      </c>
      <c r="U47" s="87">
        <f t="shared" si="3"/>
        <v>85</v>
      </c>
      <c r="V47" s="90"/>
      <c r="W47" s="90"/>
      <c r="X47" s="87"/>
      <c r="Y47" s="90">
        <v>19</v>
      </c>
      <c r="Z47" s="90">
        <v>38</v>
      </c>
      <c r="AA47" s="87">
        <f t="shared" si="4"/>
        <v>57</v>
      </c>
      <c r="AB47" s="91">
        <v>19</v>
      </c>
      <c r="AC47" s="91">
        <v>21</v>
      </c>
      <c r="AD47" s="87">
        <f t="shared" si="5"/>
        <v>40</v>
      </c>
      <c r="AE47" s="147">
        <v>19</v>
      </c>
      <c r="AF47" s="147">
        <v>19</v>
      </c>
      <c r="AG47" s="132">
        <f t="shared" si="6"/>
        <v>38</v>
      </c>
      <c r="AH47" s="147">
        <v>44</v>
      </c>
      <c r="AI47" s="147">
        <v>44</v>
      </c>
      <c r="AJ47" s="132">
        <f t="shared" si="7"/>
        <v>88</v>
      </c>
      <c r="AK47" s="86">
        <v>48</v>
      </c>
      <c r="AL47" s="131">
        <f t="shared" si="8"/>
        <v>630</v>
      </c>
      <c r="AM47" s="173" t="s">
        <v>700</v>
      </c>
      <c r="AN47" s="176" t="s">
        <v>704</v>
      </c>
    </row>
    <row r="48" spans="1:40" s="34" customFormat="1" ht="131.25" customHeight="1">
      <c r="A48" s="91">
        <v>41</v>
      </c>
      <c r="B48" s="88">
        <f>'[1]ECE-I'!B45</f>
        <v>190090102041</v>
      </c>
      <c r="C48" s="88">
        <f>'[1]ECE-I'!C45</f>
        <v>190000100041</v>
      </c>
      <c r="D48" s="141" t="str">
        <f>'[1]ECE-I'!E45</f>
        <v>Shubham Raj</v>
      </c>
      <c r="E48" s="142" t="str">
        <f>'[1]ECE-I'!F45</f>
        <v>Raju Rajak</v>
      </c>
      <c r="F48" s="143"/>
      <c r="G48" s="144">
        <v>3</v>
      </c>
      <c r="H48" s="145">
        <v>36</v>
      </c>
      <c r="I48" s="146">
        <f t="shared" si="0"/>
        <v>39</v>
      </c>
      <c r="J48" s="90">
        <v>36</v>
      </c>
      <c r="K48" s="145">
        <v>47</v>
      </c>
      <c r="L48" s="146">
        <f t="shared" si="1"/>
        <v>83</v>
      </c>
      <c r="M48" s="90">
        <v>4</v>
      </c>
      <c r="N48" s="145">
        <v>34</v>
      </c>
      <c r="O48" s="146">
        <f t="shared" si="2"/>
        <v>38</v>
      </c>
      <c r="P48" s="145">
        <v>30</v>
      </c>
      <c r="Q48" s="90">
        <v>30</v>
      </c>
      <c r="R48" s="87">
        <f>SUM(P48:Q48)</f>
        <v>60</v>
      </c>
      <c r="S48" s="145"/>
      <c r="T48" s="90"/>
      <c r="U48" s="87"/>
      <c r="V48" s="90"/>
      <c r="W48" s="90"/>
      <c r="X48" s="87"/>
      <c r="Y48" s="90">
        <v>12</v>
      </c>
      <c r="Z48" s="90">
        <v>34</v>
      </c>
      <c r="AA48" s="87">
        <f t="shared" si="4"/>
        <v>46</v>
      </c>
      <c r="AB48" s="91">
        <v>17</v>
      </c>
      <c r="AC48" s="91">
        <v>20</v>
      </c>
      <c r="AD48" s="87">
        <f t="shared" si="5"/>
        <v>37</v>
      </c>
      <c r="AE48" s="147">
        <v>17</v>
      </c>
      <c r="AF48" s="147">
        <v>17</v>
      </c>
      <c r="AG48" s="132">
        <f t="shared" si="6"/>
        <v>34</v>
      </c>
      <c r="AH48" s="147">
        <v>42</v>
      </c>
      <c r="AI48" s="147">
        <v>42</v>
      </c>
      <c r="AJ48" s="132">
        <f t="shared" si="7"/>
        <v>84</v>
      </c>
      <c r="AK48" s="86">
        <v>47</v>
      </c>
      <c r="AL48" s="131">
        <f t="shared" si="8"/>
        <v>421</v>
      </c>
      <c r="AM48" s="173" t="s">
        <v>700</v>
      </c>
      <c r="AN48" s="176" t="s">
        <v>716</v>
      </c>
    </row>
    <row r="49" spans="1:40" s="34" customFormat="1" ht="131.25" customHeight="1">
      <c r="A49" s="91">
        <v>42</v>
      </c>
      <c r="B49" s="88">
        <f>'[1]ECE-I'!B46</f>
        <v>190090102042</v>
      </c>
      <c r="C49" s="88">
        <f>'[1]ECE-I'!C46</f>
        <v>190000100042</v>
      </c>
      <c r="D49" s="141" t="str">
        <f>'[1]ECE-I'!E46</f>
        <v>Stuti Tewari</v>
      </c>
      <c r="E49" s="142" t="str">
        <f>'[1]ECE-I'!F46</f>
        <v xml:space="preserve">Raj Shekhar Tewari </v>
      </c>
      <c r="F49" s="143"/>
      <c r="G49" s="144">
        <v>84</v>
      </c>
      <c r="H49" s="145">
        <v>52</v>
      </c>
      <c r="I49" s="146">
        <f t="shared" si="0"/>
        <v>136</v>
      </c>
      <c r="J49" s="90">
        <v>77</v>
      </c>
      <c r="K49" s="145">
        <v>66</v>
      </c>
      <c r="L49" s="146">
        <f t="shared" si="1"/>
        <v>143</v>
      </c>
      <c r="M49" s="90">
        <v>60</v>
      </c>
      <c r="N49" s="145">
        <v>57</v>
      </c>
      <c r="O49" s="146">
        <f t="shared" si="2"/>
        <v>117</v>
      </c>
      <c r="P49" s="145">
        <v>60</v>
      </c>
      <c r="Q49" s="171">
        <v>46</v>
      </c>
      <c r="R49" s="87">
        <f>SUM(P49:Q49)</f>
        <v>106</v>
      </c>
      <c r="S49" s="145"/>
      <c r="T49" s="90"/>
      <c r="U49" s="87"/>
      <c r="V49" s="150">
        <v>55</v>
      </c>
      <c r="W49" s="150">
        <v>54</v>
      </c>
      <c r="X49" s="87">
        <f>SUM(V49:W49)</f>
        <v>109</v>
      </c>
      <c r="Y49" s="150"/>
      <c r="Z49" s="150"/>
      <c r="AA49" s="87"/>
      <c r="AB49" s="91">
        <v>21</v>
      </c>
      <c r="AC49" s="91">
        <v>21</v>
      </c>
      <c r="AD49" s="87">
        <f t="shared" si="5"/>
        <v>42</v>
      </c>
      <c r="AE49" s="147">
        <v>18</v>
      </c>
      <c r="AF49" s="147">
        <v>17</v>
      </c>
      <c r="AG49" s="132">
        <f t="shared" si="6"/>
        <v>35</v>
      </c>
      <c r="AH49" s="147">
        <v>42</v>
      </c>
      <c r="AI49" s="147">
        <v>39</v>
      </c>
      <c r="AJ49" s="132">
        <f t="shared" si="7"/>
        <v>81</v>
      </c>
      <c r="AK49" s="86">
        <v>48</v>
      </c>
      <c r="AL49" s="131">
        <f t="shared" si="8"/>
        <v>769</v>
      </c>
      <c r="AM49" s="132" t="s">
        <v>699</v>
      </c>
      <c r="AN49" s="183"/>
    </row>
    <row r="50" spans="1:40" s="34" customFormat="1" ht="131.25" customHeight="1">
      <c r="A50" s="91">
        <v>43</v>
      </c>
      <c r="B50" s="88">
        <f>'[1]ECE-I'!B47</f>
        <v>190090102043</v>
      </c>
      <c r="C50" s="88">
        <f>'[1]ECE-I'!C47</f>
        <v>190000100043</v>
      </c>
      <c r="D50" s="141" t="str">
        <f>'[1]ECE-I'!E47</f>
        <v>Sukirti Binjola</v>
      </c>
      <c r="E50" s="141" t="str">
        <f>'[1]ECE-I'!F47</f>
        <v xml:space="preserve">Mukesh Binjola </v>
      </c>
      <c r="F50" s="151"/>
      <c r="G50" s="90">
        <v>69</v>
      </c>
      <c r="H50" s="145">
        <v>62</v>
      </c>
      <c r="I50" s="87">
        <f t="shared" si="0"/>
        <v>131</v>
      </c>
      <c r="J50" s="90">
        <v>70</v>
      </c>
      <c r="K50" s="145">
        <v>75</v>
      </c>
      <c r="L50" s="87">
        <f t="shared" si="1"/>
        <v>145</v>
      </c>
      <c r="M50" s="90">
        <v>73</v>
      </c>
      <c r="N50" s="145">
        <v>63</v>
      </c>
      <c r="O50" s="87">
        <f t="shared" si="2"/>
        <v>136</v>
      </c>
      <c r="P50" s="145"/>
      <c r="Q50" s="90"/>
      <c r="R50" s="87"/>
      <c r="S50" s="145">
        <v>78</v>
      </c>
      <c r="T50" s="150">
        <v>55</v>
      </c>
      <c r="U50" s="87">
        <f t="shared" si="3"/>
        <v>133</v>
      </c>
      <c r="V50" s="150"/>
      <c r="W50" s="150"/>
      <c r="X50" s="87"/>
      <c r="Y50" s="150">
        <v>45</v>
      </c>
      <c r="Z50" s="150">
        <v>41</v>
      </c>
      <c r="AA50" s="87">
        <f t="shared" si="4"/>
        <v>86</v>
      </c>
      <c r="AB50" s="91">
        <v>18</v>
      </c>
      <c r="AC50" s="91">
        <v>21</v>
      </c>
      <c r="AD50" s="87">
        <f t="shared" si="5"/>
        <v>39</v>
      </c>
      <c r="AE50" s="147">
        <v>23</v>
      </c>
      <c r="AF50" s="147">
        <v>22</v>
      </c>
      <c r="AG50" s="132">
        <f t="shared" si="6"/>
        <v>45</v>
      </c>
      <c r="AH50" s="147">
        <v>41</v>
      </c>
      <c r="AI50" s="147">
        <v>39</v>
      </c>
      <c r="AJ50" s="132">
        <f t="shared" si="7"/>
        <v>80</v>
      </c>
      <c r="AK50" s="86">
        <v>49</v>
      </c>
      <c r="AL50" s="131">
        <f t="shared" si="8"/>
        <v>795</v>
      </c>
      <c r="AM50" s="132" t="s">
        <v>699</v>
      </c>
      <c r="AN50" s="183"/>
    </row>
    <row r="51" spans="1:40" ht="131.25" customHeight="1">
      <c r="A51" s="91">
        <v>44</v>
      </c>
      <c r="B51" s="88">
        <f>'[1]ECE-I'!B48</f>
        <v>190090102044</v>
      </c>
      <c r="C51" s="88">
        <f>'[1]ECE-I'!C48</f>
        <v>190000100044</v>
      </c>
      <c r="D51" s="141" t="str">
        <f>'[1]ECE-I'!E48</f>
        <v>Suryakant Rathor</v>
      </c>
      <c r="E51" s="141" t="str">
        <f>'[1]ECE-I'!F48</f>
        <v xml:space="preserve">Rajkumar Rathor </v>
      </c>
      <c r="F51" s="152"/>
      <c r="G51" s="90">
        <v>48</v>
      </c>
      <c r="H51" s="145">
        <v>45</v>
      </c>
      <c r="I51" s="87">
        <f t="shared" si="0"/>
        <v>93</v>
      </c>
      <c r="J51" s="90">
        <v>69</v>
      </c>
      <c r="K51" s="145">
        <v>67</v>
      </c>
      <c r="L51" s="87">
        <f t="shared" si="1"/>
        <v>136</v>
      </c>
      <c r="M51" s="90">
        <v>56</v>
      </c>
      <c r="N51" s="145">
        <v>43</v>
      </c>
      <c r="O51" s="87">
        <f t="shared" si="2"/>
        <v>99</v>
      </c>
      <c r="P51" s="145"/>
      <c r="Q51" s="90"/>
      <c r="R51" s="87"/>
      <c r="S51" s="150">
        <v>59</v>
      </c>
      <c r="T51" s="150">
        <v>37</v>
      </c>
      <c r="U51" s="87">
        <f t="shared" si="3"/>
        <v>96</v>
      </c>
      <c r="V51" s="150"/>
      <c r="W51" s="150"/>
      <c r="X51" s="87"/>
      <c r="Y51" s="150">
        <v>52</v>
      </c>
      <c r="Z51" s="150">
        <v>43</v>
      </c>
      <c r="AA51" s="87">
        <f t="shared" si="4"/>
        <v>95</v>
      </c>
      <c r="AB51" s="91">
        <v>18</v>
      </c>
      <c r="AC51" s="91">
        <v>21</v>
      </c>
      <c r="AD51" s="87">
        <f t="shared" si="5"/>
        <v>39</v>
      </c>
      <c r="AE51" s="147">
        <v>13</v>
      </c>
      <c r="AF51" s="147">
        <v>14</v>
      </c>
      <c r="AG51" s="132">
        <f t="shared" si="6"/>
        <v>27</v>
      </c>
      <c r="AH51" s="147">
        <v>34</v>
      </c>
      <c r="AI51" s="147">
        <v>30</v>
      </c>
      <c r="AJ51" s="132">
        <f t="shared" si="7"/>
        <v>64</v>
      </c>
      <c r="AK51" s="86">
        <v>47</v>
      </c>
      <c r="AL51" s="131">
        <f t="shared" si="8"/>
        <v>649</v>
      </c>
      <c r="AM51" s="132" t="s">
        <v>699</v>
      </c>
      <c r="AN51" s="184"/>
    </row>
    <row r="52" spans="1:40" ht="131.25" customHeight="1">
      <c r="A52" s="91">
        <v>45</v>
      </c>
      <c r="B52" s="88">
        <f>'[1]ECE-I'!B49</f>
        <v>190090102045</v>
      </c>
      <c r="C52" s="88">
        <f>'[1]ECE-I'!C49</f>
        <v>190000100045</v>
      </c>
      <c r="D52" s="141" t="str">
        <f>'[1]ECE-I'!E49</f>
        <v>Udhav Negi</v>
      </c>
      <c r="E52" s="141" t="str">
        <f>'[1]ECE-I'!F49</f>
        <v xml:space="preserve">Bhaskar Singh Negi </v>
      </c>
      <c r="F52" s="152"/>
      <c r="G52" s="90">
        <v>61</v>
      </c>
      <c r="H52" s="145">
        <v>53</v>
      </c>
      <c r="I52" s="87">
        <f t="shared" si="0"/>
        <v>114</v>
      </c>
      <c r="J52" s="90">
        <v>80</v>
      </c>
      <c r="K52" s="145">
        <v>67</v>
      </c>
      <c r="L52" s="87">
        <f t="shared" si="1"/>
        <v>147</v>
      </c>
      <c r="M52" s="90">
        <v>81</v>
      </c>
      <c r="N52" s="145">
        <v>71</v>
      </c>
      <c r="O52" s="87">
        <f t="shared" si="2"/>
        <v>152</v>
      </c>
      <c r="P52" s="150"/>
      <c r="Q52" s="90"/>
      <c r="R52" s="87"/>
      <c r="S52" s="150">
        <v>67</v>
      </c>
      <c r="T52" s="150">
        <v>53</v>
      </c>
      <c r="U52" s="87">
        <f t="shared" si="3"/>
        <v>120</v>
      </c>
      <c r="V52" s="150"/>
      <c r="W52" s="150"/>
      <c r="X52" s="87"/>
      <c r="Y52" s="150">
        <v>38</v>
      </c>
      <c r="Z52" s="150">
        <v>39</v>
      </c>
      <c r="AA52" s="87">
        <f t="shared" si="4"/>
        <v>77</v>
      </c>
      <c r="AB52" s="91">
        <v>22</v>
      </c>
      <c r="AC52" s="91">
        <v>21</v>
      </c>
      <c r="AD52" s="87">
        <f t="shared" si="5"/>
        <v>43</v>
      </c>
      <c r="AE52" s="147">
        <v>14</v>
      </c>
      <c r="AF52" s="147">
        <v>15</v>
      </c>
      <c r="AG52" s="132">
        <f t="shared" si="6"/>
        <v>29</v>
      </c>
      <c r="AH52" s="147">
        <v>38</v>
      </c>
      <c r="AI52" s="147">
        <v>30</v>
      </c>
      <c r="AJ52" s="132">
        <f t="shared" si="7"/>
        <v>68</v>
      </c>
      <c r="AK52" s="86">
        <v>48</v>
      </c>
      <c r="AL52" s="131">
        <f t="shared" si="8"/>
        <v>750</v>
      </c>
      <c r="AM52" s="132" t="s">
        <v>699</v>
      </c>
      <c r="AN52" s="184"/>
    </row>
    <row r="53" spans="1:40" ht="131.25" customHeight="1">
      <c r="A53" s="91">
        <v>46</v>
      </c>
      <c r="B53" s="88">
        <f>'[1]ECE-I'!B50</f>
        <v>190090102046</v>
      </c>
      <c r="C53" s="88">
        <f>'[1]ECE-I'!C50</f>
        <v>190000100046</v>
      </c>
      <c r="D53" s="141" t="str">
        <f>'[1]ECE-I'!E50</f>
        <v>Ujjwal Dangwal</v>
      </c>
      <c r="E53" s="141" t="str">
        <f>'[1]ECE-I'!F50</f>
        <v xml:space="preserve">Jyoti Ram Dangwal </v>
      </c>
      <c r="F53" s="152"/>
      <c r="G53" s="90">
        <v>87</v>
      </c>
      <c r="H53" s="145">
        <v>57</v>
      </c>
      <c r="I53" s="87">
        <f t="shared" si="0"/>
        <v>144</v>
      </c>
      <c r="J53" s="90">
        <v>72</v>
      </c>
      <c r="K53" s="145">
        <v>75</v>
      </c>
      <c r="L53" s="87">
        <f t="shared" si="1"/>
        <v>147</v>
      </c>
      <c r="M53" s="90">
        <v>101</v>
      </c>
      <c r="N53" s="145">
        <v>70</v>
      </c>
      <c r="O53" s="87">
        <f t="shared" si="2"/>
        <v>171</v>
      </c>
      <c r="P53" s="150">
        <v>64</v>
      </c>
      <c r="Q53" s="171">
        <v>48</v>
      </c>
      <c r="R53" s="87">
        <f>SUM(P53:Q53)</f>
        <v>112</v>
      </c>
      <c r="S53" s="150"/>
      <c r="T53" s="150"/>
      <c r="U53" s="87"/>
      <c r="V53" s="150">
        <v>50</v>
      </c>
      <c r="W53" s="150">
        <v>46</v>
      </c>
      <c r="X53" s="87">
        <f>SUM(V53:W53)</f>
        <v>96</v>
      </c>
      <c r="Y53" s="150"/>
      <c r="Z53" s="150"/>
      <c r="AA53" s="87"/>
      <c r="AB53" s="91">
        <v>20</v>
      </c>
      <c r="AC53" s="91">
        <v>18</v>
      </c>
      <c r="AD53" s="87">
        <f t="shared" si="5"/>
        <v>38</v>
      </c>
      <c r="AE53" s="147">
        <v>17</v>
      </c>
      <c r="AF53" s="147">
        <v>18</v>
      </c>
      <c r="AG53" s="132">
        <f t="shared" si="6"/>
        <v>35</v>
      </c>
      <c r="AH53" s="147">
        <v>40</v>
      </c>
      <c r="AI53" s="147">
        <v>35</v>
      </c>
      <c r="AJ53" s="132">
        <f t="shared" si="7"/>
        <v>75</v>
      </c>
      <c r="AK53" s="86">
        <v>49</v>
      </c>
      <c r="AL53" s="131">
        <f t="shared" si="8"/>
        <v>818</v>
      </c>
      <c r="AM53" s="132" t="s">
        <v>699</v>
      </c>
      <c r="AN53" s="184"/>
    </row>
    <row r="54" spans="1:40" ht="131.25" customHeight="1">
      <c r="A54" s="91">
        <v>47</v>
      </c>
      <c r="B54" s="88">
        <f>'[1]ECE-I'!B51</f>
        <v>190090102047</v>
      </c>
      <c r="C54" s="88">
        <f>'[1]ECE-I'!C51</f>
        <v>190000100047</v>
      </c>
      <c r="D54" s="141" t="str">
        <f>'[1]ECE-I'!E51</f>
        <v>Ved Prakash Pandey</v>
      </c>
      <c r="E54" s="141" t="str">
        <f>'[1]ECE-I'!F51</f>
        <v xml:space="preserve">Shivendra Nath Pandey </v>
      </c>
      <c r="F54" s="152"/>
      <c r="G54" s="90">
        <v>15</v>
      </c>
      <c r="H54" s="145">
        <v>34</v>
      </c>
      <c r="I54" s="87">
        <f t="shared" si="0"/>
        <v>49</v>
      </c>
      <c r="J54" s="90">
        <v>38</v>
      </c>
      <c r="K54" s="145">
        <v>57</v>
      </c>
      <c r="L54" s="87">
        <f t="shared" si="1"/>
        <v>95</v>
      </c>
      <c r="M54" s="90">
        <v>17</v>
      </c>
      <c r="N54" s="145">
        <v>36</v>
      </c>
      <c r="O54" s="87">
        <f t="shared" si="2"/>
        <v>53</v>
      </c>
      <c r="P54" s="150"/>
      <c r="Q54" s="90"/>
      <c r="R54" s="87"/>
      <c r="S54" s="150">
        <v>31</v>
      </c>
      <c r="T54" s="150">
        <v>35</v>
      </c>
      <c r="U54" s="87">
        <f t="shared" si="3"/>
        <v>66</v>
      </c>
      <c r="V54" s="150"/>
      <c r="W54" s="150"/>
      <c r="X54" s="87"/>
      <c r="Y54" s="150">
        <v>6</v>
      </c>
      <c r="Z54" s="150">
        <v>34</v>
      </c>
      <c r="AA54" s="87">
        <f t="shared" si="4"/>
        <v>40</v>
      </c>
      <c r="AB54" s="91">
        <v>18</v>
      </c>
      <c r="AC54" s="91">
        <v>19</v>
      </c>
      <c r="AD54" s="87">
        <f t="shared" si="5"/>
        <v>37</v>
      </c>
      <c r="AE54" s="147">
        <v>16</v>
      </c>
      <c r="AF54" s="147">
        <v>17</v>
      </c>
      <c r="AG54" s="132">
        <f t="shared" si="6"/>
        <v>33</v>
      </c>
      <c r="AH54" s="147">
        <v>35</v>
      </c>
      <c r="AI54" s="147">
        <v>35</v>
      </c>
      <c r="AJ54" s="132">
        <f t="shared" si="7"/>
        <v>70</v>
      </c>
      <c r="AK54" s="86">
        <v>48</v>
      </c>
      <c r="AL54" s="131">
        <f t="shared" si="8"/>
        <v>443</v>
      </c>
      <c r="AM54" s="173" t="s">
        <v>700</v>
      </c>
      <c r="AN54" s="176" t="s">
        <v>716</v>
      </c>
    </row>
    <row r="55" spans="1:40" ht="131.25" customHeight="1">
      <c r="A55" s="91">
        <v>48</v>
      </c>
      <c r="B55" s="88">
        <f>'[1]ECE-I'!B52</f>
        <v>190090102048</v>
      </c>
      <c r="C55" s="88">
        <f>'[1]ECE-I'!C52</f>
        <v>190000100048</v>
      </c>
      <c r="D55" s="148" t="str">
        <f>'[1]ECE-I'!E52</f>
        <v>Yash Tiwari</v>
      </c>
      <c r="E55" s="141" t="str">
        <f>'[1]ECE-I'!F52</f>
        <v xml:space="preserve">Prakash Chandra Tiwari </v>
      </c>
      <c r="F55" s="152"/>
      <c r="G55" s="90">
        <v>49</v>
      </c>
      <c r="H55" s="145">
        <v>42</v>
      </c>
      <c r="I55" s="87">
        <f t="shared" si="0"/>
        <v>91</v>
      </c>
      <c r="J55" s="90">
        <v>51</v>
      </c>
      <c r="K55" s="145">
        <v>52</v>
      </c>
      <c r="L55" s="87">
        <f t="shared" si="1"/>
        <v>103</v>
      </c>
      <c r="M55" s="90">
        <v>44</v>
      </c>
      <c r="N55" s="145">
        <v>41</v>
      </c>
      <c r="O55" s="87">
        <f t="shared" si="2"/>
        <v>85</v>
      </c>
      <c r="P55" s="150"/>
      <c r="Q55" s="90"/>
      <c r="R55" s="87"/>
      <c r="S55" s="150">
        <v>28</v>
      </c>
      <c r="T55" s="150">
        <v>33</v>
      </c>
      <c r="U55" s="87">
        <f t="shared" si="3"/>
        <v>61</v>
      </c>
      <c r="V55" s="150"/>
      <c r="W55" s="150"/>
      <c r="X55" s="87"/>
      <c r="Y55" s="150">
        <v>16</v>
      </c>
      <c r="Z55" s="150">
        <v>35</v>
      </c>
      <c r="AA55" s="87">
        <f t="shared" si="4"/>
        <v>51</v>
      </c>
      <c r="AB55" s="91">
        <v>18</v>
      </c>
      <c r="AC55" s="91">
        <v>17</v>
      </c>
      <c r="AD55" s="87">
        <f t="shared" si="5"/>
        <v>35</v>
      </c>
      <c r="AE55" s="147">
        <v>19</v>
      </c>
      <c r="AF55" s="147">
        <v>19</v>
      </c>
      <c r="AG55" s="132">
        <f t="shared" si="6"/>
        <v>38</v>
      </c>
      <c r="AH55" s="147">
        <v>35</v>
      </c>
      <c r="AI55" s="147">
        <v>35</v>
      </c>
      <c r="AJ55" s="132">
        <f t="shared" si="7"/>
        <v>70</v>
      </c>
      <c r="AK55" s="86">
        <v>47</v>
      </c>
      <c r="AL55" s="131">
        <f t="shared" si="8"/>
        <v>534</v>
      </c>
      <c r="AM55" s="173" t="s">
        <v>700</v>
      </c>
      <c r="AN55" s="176" t="s">
        <v>704</v>
      </c>
    </row>
    <row r="56" spans="1:40" ht="131.25" customHeight="1">
      <c r="A56" s="91">
        <v>49</v>
      </c>
      <c r="B56" s="88">
        <v>700090102001</v>
      </c>
      <c r="C56" s="153">
        <v>700090100015</v>
      </c>
      <c r="D56" s="154" t="s">
        <v>512</v>
      </c>
      <c r="E56" s="154" t="s">
        <v>513</v>
      </c>
      <c r="F56" s="152"/>
      <c r="G56" s="90">
        <v>36</v>
      </c>
      <c r="H56" s="145">
        <v>44</v>
      </c>
      <c r="I56" s="87">
        <f t="shared" si="0"/>
        <v>80</v>
      </c>
      <c r="J56" s="90">
        <v>38</v>
      </c>
      <c r="K56" s="145">
        <v>56</v>
      </c>
      <c r="L56" s="87">
        <f t="shared" si="1"/>
        <v>94</v>
      </c>
      <c r="M56" s="90">
        <v>40</v>
      </c>
      <c r="N56" s="145">
        <v>45</v>
      </c>
      <c r="O56" s="87">
        <f t="shared" si="2"/>
        <v>85</v>
      </c>
      <c r="P56" s="150"/>
      <c r="Q56" s="150"/>
      <c r="R56" s="87"/>
      <c r="S56" s="150">
        <v>32</v>
      </c>
      <c r="T56" s="150">
        <v>33</v>
      </c>
      <c r="U56" s="87">
        <f t="shared" si="3"/>
        <v>65</v>
      </c>
      <c r="V56" s="150">
        <v>40</v>
      </c>
      <c r="W56" s="150">
        <v>35</v>
      </c>
      <c r="X56" s="87">
        <f>SUM(V56:W56)</f>
        <v>75</v>
      </c>
      <c r="Y56" s="150"/>
      <c r="Z56" s="150"/>
      <c r="AA56" s="87"/>
      <c r="AB56" s="91">
        <v>19</v>
      </c>
      <c r="AC56" s="91">
        <v>20</v>
      </c>
      <c r="AD56" s="87">
        <f t="shared" si="5"/>
        <v>39</v>
      </c>
      <c r="AE56" s="147">
        <v>18</v>
      </c>
      <c r="AF56" s="147">
        <v>18</v>
      </c>
      <c r="AG56" s="132">
        <f t="shared" si="6"/>
        <v>36</v>
      </c>
      <c r="AH56" s="147">
        <v>39</v>
      </c>
      <c r="AI56" s="147">
        <v>44</v>
      </c>
      <c r="AJ56" s="132">
        <f t="shared" si="7"/>
        <v>83</v>
      </c>
      <c r="AK56" s="86">
        <v>48</v>
      </c>
      <c r="AL56" s="131">
        <f t="shared" si="8"/>
        <v>557</v>
      </c>
      <c r="AM56" s="132" t="s">
        <v>699</v>
      </c>
      <c r="AN56" s="184"/>
    </row>
    <row r="57" spans="1:40" ht="131.25" customHeight="1">
      <c r="A57" s="91">
        <v>50</v>
      </c>
      <c r="B57" s="88">
        <v>700090102002</v>
      </c>
      <c r="C57" s="153">
        <v>700090100016</v>
      </c>
      <c r="D57" s="154" t="s">
        <v>514</v>
      </c>
      <c r="E57" s="154" t="s">
        <v>515</v>
      </c>
      <c r="F57" s="152"/>
      <c r="G57" s="90">
        <v>43</v>
      </c>
      <c r="H57" s="91">
        <v>46</v>
      </c>
      <c r="I57" s="87">
        <f t="shared" si="0"/>
        <v>89</v>
      </c>
      <c r="J57" s="90">
        <v>79</v>
      </c>
      <c r="K57" s="91">
        <v>75</v>
      </c>
      <c r="L57" s="87">
        <f t="shared" si="1"/>
        <v>154</v>
      </c>
      <c r="M57" s="90">
        <v>69</v>
      </c>
      <c r="N57" s="91">
        <v>52</v>
      </c>
      <c r="O57" s="87">
        <f t="shared" si="2"/>
        <v>121</v>
      </c>
      <c r="P57" s="150"/>
      <c r="Q57" s="171"/>
      <c r="R57" s="87"/>
      <c r="S57" s="150">
        <v>60</v>
      </c>
      <c r="T57" s="150">
        <v>42</v>
      </c>
      <c r="U57" s="87">
        <f t="shared" si="3"/>
        <v>102</v>
      </c>
      <c r="V57" s="150"/>
      <c r="W57" s="150"/>
      <c r="X57" s="87"/>
      <c r="Y57" s="150">
        <v>46</v>
      </c>
      <c r="Z57" s="150">
        <v>39</v>
      </c>
      <c r="AA57" s="87">
        <f t="shared" si="4"/>
        <v>85</v>
      </c>
      <c r="AB57" s="91">
        <v>18</v>
      </c>
      <c r="AC57" s="91">
        <v>20</v>
      </c>
      <c r="AD57" s="87">
        <f t="shared" si="5"/>
        <v>38</v>
      </c>
      <c r="AE57" s="147">
        <v>20</v>
      </c>
      <c r="AF57" s="147">
        <v>20</v>
      </c>
      <c r="AG57" s="132">
        <f t="shared" si="6"/>
        <v>40</v>
      </c>
      <c r="AH57" s="147">
        <v>30</v>
      </c>
      <c r="AI57" s="147">
        <v>30</v>
      </c>
      <c r="AJ57" s="132">
        <f t="shared" si="7"/>
        <v>60</v>
      </c>
      <c r="AK57" s="86">
        <v>47</v>
      </c>
      <c r="AL57" s="131">
        <f t="shared" si="8"/>
        <v>689</v>
      </c>
      <c r="AM57" s="132" t="s">
        <v>699</v>
      </c>
      <c r="AN57" s="184"/>
    </row>
    <row r="58" spans="1:40" ht="131.25" customHeight="1">
      <c r="A58" s="91">
        <v>51</v>
      </c>
      <c r="B58" s="88">
        <v>700090102003</v>
      </c>
      <c r="C58" s="153">
        <v>700090100017</v>
      </c>
      <c r="D58" s="154" t="s">
        <v>516</v>
      </c>
      <c r="E58" s="154" t="s">
        <v>517</v>
      </c>
      <c r="F58" s="152"/>
      <c r="G58" s="91">
        <v>51</v>
      </c>
      <c r="H58" s="91">
        <v>41</v>
      </c>
      <c r="I58" s="87">
        <f t="shared" si="0"/>
        <v>92</v>
      </c>
      <c r="J58" s="91">
        <v>64</v>
      </c>
      <c r="K58" s="91">
        <v>62</v>
      </c>
      <c r="L58" s="87">
        <f t="shared" si="1"/>
        <v>126</v>
      </c>
      <c r="M58" s="91">
        <v>64</v>
      </c>
      <c r="N58" s="91">
        <v>51</v>
      </c>
      <c r="O58" s="87">
        <f t="shared" si="2"/>
        <v>115</v>
      </c>
      <c r="P58" s="150">
        <v>50</v>
      </c>
      <c r="Q58" s="171">
        <v>43</v>
      </c>
      <c r="R58" s="87">
        <f>SUM(P58:Q58)</f>
        <v>93</v>
      </c>
      <c r="S58" s="150"/>
      <c r="T58" s="150"/>
      <c r="U58" s="87"/>
      <c r="V58" s="150"/>
      <c r="W58" s="150"/>
      <c r="X58" s="87"/>
      <c r="Y58" s="150">
        <v>42</v>
      </c>
      <c r="Z58" s="150">
        <v>33</v>
      </c>
      <c r="AA58" s="87">
        <f t="shared" si="4"/>
        <v>75</v>
      </c>
      <c r="AB58" s="91">
        <v>18</v>
      </c>
      <c r="AC58" s="91">
        <v>18</v>
      </c>
      <c r="AD58" s="87">
        <f t="shared" si="5"/>
        <v>36</v>
      </c>
      <c r="AE58" s="147">
        <v>18</v>
      </c>
      <c r="AF58" s="147">
        <v>18</v>
      </c>
      <c r="AG58" s="132">
        <f t="shared" si="6"/>
        <v>36</v>
      </c>
      <c r="AH58" s="147">
        <v>31</v>
      </c>
      <c r="AI58" s="147">
        <v>31</v>
      </c>
      <c r="AJ58" s="132">
        <f t="shared" si="7"/>
        <v>62</v>
      </c>
      <c r="AK58" s="86">
        <v>48</v>
      </c>
      <c r="AL58" s="131">
        <f t="shared" si="8"/>
        <v>635</v>
      </c>
      <c r="AM58" s="132" t="s">
        <v>699</v>
      </c>
      <c r="AN58" s="184"/>
    </row>
    <row r="59" spans="1:40" ht="131.25" customHeight="1">
      <c r="A59" s="91">
        <v>52</v>
      </c>
      <c r="B59" s="88">
        <v>700090102004</v>
      </c>
      <c r="C59" s="153">
        <v>700090100018</v>
      </c>
      <c r="D59" s="154" t="s">
        <v>518</v>
      </c>
      <c r="E59" s="154" t="s">
        <v>519</v>
      </c>
      <c r="F59" s="152"/>
      <c r="G59" s="91">
        <v>48</v>
      </c>
      <c r="H59" s="91">
        <v>52</v>
      </c>
      <c r="I59" s="87">
        <f t="shared" si="0"/>
        <v>100</v>
      </c>
      <c r="J59" s="91">
        <v>70</v>
      </c>
      <c r="K59" s="91">
        <v>67</v>
      </c>
      <c r="L59" s="87">
        <f t="shared" si="1"/>
        <v>137</v>
      </c>
      <c r="M59" s="91">
        <v>44</v>
      </c>
      <c r="N59" s="91">
        <v>48</v>
      </c>
      <c r="O59" s="87">
        <f t="shared" si="2"/>
        <v>92</v>
      </c>
      <c r="P59" s="150"/>
      <c r="Q59" s="150"/>
      <c r="R59" s="87"/>
      <c r="S59" s="150">
        <v>61</v>
      </c>
      <c r="T59" s="150">
        <v>50</v>
      </c>
      <c r="U59" s="87">
        <f t="shared" si="3"/>
        <v>111</v>
      </c>
      <c r="V59" s="150"/>
      <c r="W59" s="150"/>
      <c r="X59" s="87"/>
      <c r="Y59" s="150">
        <v>19</v>
      </c>
      <c r="Z59" s="150">
        <v>36</v>
      </c>
      <c r="AA59" s="87">
        <f t="shared" si="4"/>
        <v>55</v>
      </c>
      <c r="AB59" s="91">
        <v>17</v>
      </c>
      <c r="AC59" s="91">
        <v>19</v>
      </c>
      <c r="AD59" s="87">
        <f t="shared" si="5"/>
        <v>36</v>
      </c>
      <c r="AE59" s="147">
        <v>20</v>
      </c>
      <c r="AF59" s="147">
        <v>19</v>
      </c>
      <c r="AG59" s="132">
        <f t="shared" si="6"/>
        <v>39</v>
      </c>
      <c r="AH59" s="147">
        <v>37</v>
      </c>
      <c r="AI59" s="147">
        <v>37</v>
      </c>
      <c r="AJ59" s="132">
        <f t="shared" si="7"/>
        <v>74</v>
      </c>
      <c r="AK59" s="86">
        <v>47</v>
      </c>
      <c r="AL59" s="131">
        <f t="shared" si="8"/>
        <v>644</v>
      </c>
      <c r="AM59" s="173" t="s">
        <v>700</v>
      </c>
      <c r="AN59" s="176" t="s">
        <v>704</v>
      </c>
    </row>
    <row r="60" spans="1:40" ht="131.25" customHeight="1">
      <c r="A60" s="91">
        <v>53</v>
      </c>
      <c r="B60" s="88">
        <v>700090102005</v>
      </c>
      <c r="C60" s="153">
        <v>700090100019</v>
      </c>
      <c r="D60" s="154" t="s">
        <v>520</v>
      </c>
      <c r="E60" s="154" t="s">
        <v>521</v>
      </c>
      <c r="F60" s="152"/>
      <c r="G60" s="91">
        <v>48</v>
      </c>
      <c r="H60" s="91">
        <v>40</v>
      </c>
      <c r="I60" s="87">
        <f t="shared" si="0"/>
        <v>88</v>
      </c>
      <c r="J60" s="91">
        <v>54</v>
      </c>
      <c r="K60" s="91">
        <v>56</v>
      </c>
      <c r="L60" s="87">
        <f t="shared" si="1"/>
        <v>110</v>
      </c>
      <c r="M60" s="91">
        <v>41</v>
      </c>
      <c r="N60" s="91">
        <v>51</v>
      </c>
      <c r="O60" s="87">
        <f t="shared" si="2"/>
        <v>92</v>
      </c>
      <c r="P60" s="150">
        <v>49</v>
      </c>
      <c r="Q60" s="150">
        <v>45</v>
      </c>
      <c r="R60" s="87">
        <f>SUM(P60:Q60)</f>
        <v>94</v>
      </c>
      <c r="S60" s="150"/>
      <c r="T60" s="150"/>
      <c r="U60" s="87"/>
      <c r="V60" s="150">
        <v>40</v>
      </c>
      <c r="W60" s="150">
        <v>40</v>
      </c>
      <c r="X60" s="87">
        <f>SUM(V60:W60)</f>
        <v>80</v>
      </c>
      <c r="Y60" s="150"/>
      <c r="Z60" s="150"/>
      <c r="AA60" s="87"/>
      <c r="AB60" s="91">
        <v>18</v>
      </c>
      <c r="AC60" s="91">
        <v>19</v>
      </c>
      <c r="AD60" s="87">
        <f t="shared" si="5"/>
        <v>37</v>
      </c>
      <c r="AE60" s="147">
        <v>20</v>
      </c>
      <c r="AF60" s="147">
        <v>21</v>
      </c>
      <c r="AG60" s="132">
        <f t="shared" si="6"/>
        <v>41</v>
      </c>
      <c r="AH60" s="147">
        <v>35</v>
      </c>
      <c r="AI60" s="147">
        <v>35</v>
      </c>
      <c r="AJ60" s="132">
        <f t="shared" si="7"/>
        <v>70</v>
      </c>
      <c r="AK60" s="86">
        <v>48</v>
      </c>
      <c r="AL60" s="131">
        <f t="shared" si="8"/>
        <v>612</v>
      </c>
      <c r="AM60" s="132" t="s">
        <v>699</v>
      </c>
      <c r="AN60" s="184"/>
    </row>
    <row r="61" spans="1:40" ht="131.25" customHeight="1">
      <c r="A61" s="91">
        <v>54</v>
      </c>
      <c r="B61" s="88">
        <v>700090102006</v>
      </c>
      <c r="C61" s="153">
        <v>700090100020</v>
      </c>
      <c r="D61" s="154" t="s">
        <v>522</v>
      </c>
      <c r="E61" s="154" t="s">
        <v>523</v>
      </c>
      <c r="F61" s="152"/>
      <c r="G61" s="91">
        <v>58</v>
      </c>
      <c r="H61" s="91">
        <v>46</v>
      </c>
      <c r="I61" s="87">
        <f t="shared" si="0"/>
        <v>104</v>
      </c>
      <c r="J61" s="91">
        <v>64</v>
      </c>
      <c r="K61" s="91">
        <v>66</v>
      </c>
      <c r="L61" s="87">
        <f t="shared" si="1"/>
        <v>130</v>
      </c>
      <c r="M61" s="91">
        <v>51</v>
      </c>
      <c r="N61" s="91">
        <v>46</v>
      </c>
      <c r="O61" s="87">
        <f t="shared" si="2"/>
        <v>97</v>
      </c>
      <c r="P61" s="150"/>
      <c r="Q61" s="150"/>
      <c r="R61" s="87"/>
      <c r="S61" s="150">
        <v>61</v>
      </c>
      <c r="T61" s="150">
        <v>46</v>
      </c>
      <c r="U61" s="87">
        <f t="shared" si="3"/>
        <v>107</v>
      </c>
      <c r="V61" s="150"/>
      <c r="W61" s="150"/>
      <c r="X61" s="87"/>
      <c r="Y61" s="150">
        <v>45</v>
      </c>
      <c r="Z61" s="150">
        <v>40</v>
      </c>
      <c r="AA61" s="87">
        <f t="shared" si="4"/>
        <v>85</v>
      </c>
      <c r="AB61" s="91">
        <v>17</v>
      </c>
      <c r="AC61" s="91">
        <v>20</v>
      </c>
      <c r="AD61" s="87">
        <f t="shared" si="5"/>
        <v>37</v>
      </c>
      <c r="AE61" s="147">
        <v>14</v>
      </c>
      <c r="AF61" s="147">
        <v>15</v>
      </c>
      <c r="AG61" s="132">
        <f t="shared" si="6"/>
        <v>29</v>
      </c>
      <c r="AH61" s="147">
        <v>39</v>
      </c>
      <c r="AI61" s="147">
        <v>44</v>
      </c>
      <c r="AJ61" s="132">
        <f t="shared" si="7"/>
        <v>83</v>
      </c>
      <c r="AK61" s="86">
        <v>47</v>
      </c>
      <c r="AL61" s="131">
        <f t="shared" si="8"/>
        <v>672</v>
      </c>
      <c r="AM61" s="132" t="s">
        <v>699</v>
      </c>
      <c r="AN61" s="184"/>
    </row>
    <row r="62" spans="1:40" ht="131.25" customHeight="1">
      <c r="A62" s="91">
        <v>55</v>
      </c>
      <c r="B62" s="88">
        <v>700090102007</v>
      </c>
      <c r="C62" s="153">
        <v>700090100021</v>
      </c>
      <c r="D62" s="199" t="s">
        <v>524</v>
      </c>
      <c r="E62" s="154" t="s">
        <v>525</v>
      </c>
      <c r="F62" s="152"/>
      <c r="G62" s="91">
        <v>40</v>
      </c>
      <c r="H62" s="91">
        <v>45</v>
      </c>
      <c r="I62" s="87">
        <f t="shared" si="0"/>
        <v>85</v>
      </c>
      <c r="J62" s="91">
        <v>60</v>
      </c>
      <c r="K62" s="91">
        <v>71</v>
      </c>
      <c r="L62" s="87">
        <f t="shared" si="1"/>
        <v>131</v>
      </c>
      <c r="M62" s="91">
        <v>36</v>
      </c>
      <c r="N62" s="91">
        <v>47</v>
      </c>
      <c r="O62" s="87">
        <f t="shared" si="2"/>
        <v>83</v>
      </c>
      <c r="P62" s="150"/>
      <c r="Q62" s="150"/>
      <c r="R62" s="87"/>
      <c r="S62" s="150">
        <v>50</v>
      </c>
      <c r="T62" s="150">
        <v>46</v>
      </c>
      <c r="U62" s="87">
        <f t="shared" si="3"/>
        <v>96</v>
      </c>
      <c r="V62" s="150"/>
      <c r="W62" s="150"/>
      <c r="X62" s="87"/>
      <c r="Y62" s="150">
        <v>46</v>
      </c>
      <c r="Z62" s="150">
        <v>47</v>
      </c>
      <c r="AA62" s="87">
        <f t="shared" si="4"/>
        <v>93</v>
      </c>
      <c r="AB62" s="91">
        <v>17</v>
      </c>
      <c r="AC62" s="91">
        <v>20</v>
      </c>
      <c r="AD62" s="87">
        <f t="shared" si="5"/>
        <v>37</v>
      </c>
      <c r="AE62" s="147">
        <v>18</v>
      </c>
      <c r="AF62" s="147">
        <v>19</v>
      </c>
      <c r="AG62" s="132">
        <f t="shared" si="6"/>
        <v>37</v>
      </c>
      <c r="AH62" s="147">
        <v>39</v>
      </c>
      <c r="AI62" s="147">
        <v>43</v>
      </c>
      <c r="AJ62" s="132">
        <f t="shared" si="7"/>
        <v>82</v>
      </c>
      <c r="AK62" s="86">
        <v>48</v>
      </c>
      <c r="AL62" s="131">
        <f t="shared" si="8"/>
        <v>644</v>
      </c>
      <c r="AM62" s="132" t="s">
        <v>699</v>
      </c>
      <c r="AN62" s="184"/>
    </row>
    <row r="63" spans="1:40" ht="131.25" customHeight="1">
      <c r="A63" s="91">
        <v>56</v>
      </c>
      <c r="B63" s="88">
        <v>700090102008</v>
      </c>
      <c r="C63" s="88">
        <v>700090100022</v>
      </c>
      <c r="D63" s="154" t="s">
        <v>526</v>
      </c>
      <c r="E63" s="154" t="s">
        <v>527</v>
      </c>
      <c r="F63" s="152"/>
      <c r="G63" s="91">
        <v>13</v>
      </c>
      <c r="H63" s="91">
        <v>45</v>
      </c>
      <c r="I63" s="87">
        <f t="shared" si="0"/>
        <v>58</v>
      </c>
      <c r="J63" s="91">
        <v>51</v>
      </c>
      <c r="K63" s="91">
        <v>66</v>
      </c>
      <c r="L63" s="87">
        <f t="shared" si="1"/>
        <v>117</v>
      </c>
      <c r="M63" s="91">
        <v>43</v>
      </c>
      <c r="N63" s="91">
        <v>38</v>
      </c>
      <c r="O63" s="87">
        <f t="shared" si="2"/>
        <v>81</v>
      </c>
      <c r="P63" s="150"/>
      <c r="Q63" s="150"/>
      <c r="R63" s="87"/>
      <c r="S63" s="150">
        <v>35</v>
      </c>
      <c r="T63" s="150">
        <v>39</v>
      </c>
      <c r="U63" s="87">
        <f t="shared" si="3"/>
        <v>74</v>
      </c>
      <c r="V63" s="150"/>
      <c r="W63" s="150"/>
      <c r="X63" s="87"/>
      <c r="Y63" s="150">
        <v>35</v>
      </c>
      <c r="Z63" s="150">
        <v>33</v>
      </c>
      <c r="AA63" s="87">
        <f t="shared" si="4"/>
        <v>68</v>
      </c>
      <c r="AB63" s="91">
        <v>18</v>
      </c>
      <c r="AC63" s="91">
        <v>19</v>
      </c>
      <c r="AD63" s="87">
        <f t="shared" si="5"/>
        <v>37</v>
      </c>
      <c r="AE63" s="147">
        <v>19</v>
      </c>
      <c r="AF63" s="147">
        <v>18</v>
      </c>
      <c r="AG63" s="132">
        <f t="shared" si="6"/>
        <v>37</v>
      </c>
      <c r="AH63" s="147">
        <v>35</v>
      </c>
      <c r="AI63" s="147">
        <v>35</v>
      </c>
      <c r="AJ63" s="132">
        <f t="shared" si="7"/>
        <v>70</v>
      </c>
      <c r="AK63" s="86">
        <v>47</v>
      </c>
      <c r="AL63" s="131">
        <f t="shared" si="8"/>
        <v>542</v>
      </c>
      <c r="AM63" s="173" t="s">
        <v>700</v>
      </c>
      <c r="AN63" s="176" t="s">
        <v>703</v>
      </c>
    </row>
    <row r="64" spans="1:40" ht="131.25" customHeight="1">
      <c r="A64" s="91">
        <v>57</v>
      </c>
      <c r="B64" s="88">
        <v>700090102009</v>
      </c>
      <c r="C64" s="88">
        <v>700090100023</v>
      </c>
      <c r="D64" s="154" t="s">
        <v>528</v>
      </c>
      <c r="E64" s="154" t="s">
        <v>529</v>
      </c>
      <c r="F64" s="152"/>
      <c r="G64" s="91">
        <v>37</v>
      </c>
      <c r="H64" s="91">
        <v>47</v>
      </c>
      <c r="I64" s="87">
        <f t="shared" si="0"/>
        <v>84</v>
      </c>
      <c r="J64" s="91">
        <v>44</v>
      </c>
      <c r="K64" s="91">
        <v>58</v>
      </c>
      <c r="L64" s="87">
        <f t="shared" si="1"/>
        <v>102</v>
      </c>
      <c r="M64" s="91">
        <v>37</v>
      </c>
      <c r="N64" s="91">
        <v>43</v>
      </c>
      <c r="O64" s="87">
        <f t="shared" si="2"/>
        <v>80</v>
      </c>
      <c r="P64" s="150">
        <v>47</v>
      </c>
      <c r="Q64" s="171">
        <v>41</v>
      </c>
      <c r="R64" s="87">
        <f>SUM(P64:Q64)</f>
        <v>88</v>
      </c>
      <c r="S64" s="150"/>
      <c r="T64" s="150"/>
      <c r="U64" s="87"/>
      <c r="V64" s="150"/>
      <c r="W64" s="150"/>
      <c r="X64" s="87"/>
      <c r="Y64" s="150">
        <v>38</v>
      </c>
      <c r="Z64" s="150">
        <v>38</v>
      </c>
      <c r="AA64" s="87">
        <f t="shared" si="4"/>
        <v>76</v>
      </c>
      <c r="AB64" s="91">
        <v>18</v>
      </c>
      <c r="AC64" s="91">
        <v>20</v>
      </c>
      <c r="AD64" s="87">
        <f t="shared" si="5"/>
        <v>38</v>
      </c>
      <c r="AE64" s="147">
        <v>20</v>
      </c>
      <c r="AF64" s="147">
        <v>21</v>
      </c>
      <c r="AG64" s="132">
        <f t="shared" si="6"/>
        <v>41</v>
      </c>
      <c r="AH64" s="147">
        <v>30</v>
      </c>
      <c r="AI64" s="147">
        <v>30</v>
      </c>
      <c r="AJ64" s="132">
        <f t="shared" si="7"/>
        <v>60</v>
      </c>
      <c r="AK64" s="86">
        <v>48</v>
      </c>
      <c r="AL64" s="131">
        <f t="shared" si="8"/>
        <v>569</v>
      </c>
      <c r="AM64" s="132" t="s">
        <v>699</v>
      </c>
      <c r="AN64" s="184"/>
    </row>
    <row r="65" spans="1:40" ht="131.25" customHeight="1">
      <c r="A65" s="91">
        <v>58</v>
      </c>
      <c r="B65" s="88">
        <v>700090102010</v>
      </c>
      <c r="C65" s="88">
        <v>700090100024</v>
      </c>
      <c r="D65" s="154" t="s">
        <v>530</v>
      </c>
      <c r="E65" s="154" t="s">
        <v>531</v>
      </c>
      <c r="F65" s="152"/>
      <c r="G65" s="91">
        <v>36</v>
      </c>
      <c r="H65" s="91">
        <v>44</v>
      </c>
      <c r="I65" s="87">
        <f t="shared" si="0"/>
        <v>80</v>
      </c>
      <c r="J65" s="91">
        <v>50</v>
      </c>
      <c r="K65" s="91">
        <v>70</v>
      </c>
      <c r="L65" s="87">
        <f t="shared" si="1"/>
        <v>120</v>
      </c>
      <c r="M65" s="91">
        <v>38</v>
      </c>
      <c r="N65" s="91">
        <v>48</v>
      </c>
      <c r="O65" s="87">
        <f t="shared" si="2"/>
        <v>86</v>
      </c>
      <c r="P65" s="150"/>
      <c r="Q65" s="171"/>
      <c r="R65" s="87"/>
      <c r="S65" s="150">
        <v>53</v>
      </c>
      <c r="T65" s="150">
        <v>43</v>
      </c>
      <c r="U65" s="87">
        <f t="shared" si="3"/>
        <v>96</v>
      </c>
      <c r="V65" s="150"/>
      <c r="W65" s="150"/>
      <c r="X65" s="87"/>
      <c r="Y65" s="150">
        <v>42</v>
      </c>
      <c r="Z65" s="150">
        <v>44</v>
      </c>
      <c r="AA65" s="87">
        <f t="shared" si="4"/>
        <v>86</v>
      </c>
      <c r="AB65" s="91">
        <v>17</v>
      </c>
      <c r="AC65" s="91">
        <v>19</v>
      </c>
      <c r="AD65" s="87">
        <f t="shared" si="5"/>
        <v>36</v>
      </c>
      <c r="AE65" s="147">
        <v>21</v>
      </c>
      <c r="AF65" s="147">
        <v>22</v>
      </c>
      <c r="AG65" s="132">
        <f t="shared" si="6"/>
        <v>43</v>
      </c>
      <c r="AH65" s="147">
        <v>35</v>
      </c>
      <c r="AI65" s="147">
        <v>35</v>
      </c>
      <c r="AJ65" s="132">
        <f t="shared" si="7"/>
        <v>70</v>
      </c>
      <c r="AK65" s="86">
        <v>49</v>
      </c>
      <c r="AL65" s="131">
        <f t="shared" si="8"/>
        <v>617</v>
      </c>
      <c r="AM65" s="132" t="s">
        <v>699</v>
      </c>
      <c r="AN65" s="184"/>
    </row>
    <row r="66" spans="1:40" ht="131.25" customHeight="1">
      <c r="A66" s="91">
        <v>59</v>
      </c>
      <c r="B66" s="88">
        <v>700090102011</v>
      </c>
      <c r="C66" s="88">
        <v>700090100025</v>
      </c>
      <c r="D66" s="154" t="s">
        <v>532</v>
      </c>
      <c r="E66" s="154" t="s">
        <v>533</v>
      </c>
      <c r="F66" s="152"/>
      <c r="G66" s="91">
        <v>48</v>
      </c>
      <c r="H66" s="91">
        <v>45</v>
      </c>
      <c r="I66" s="87">
        <f t="shared" si="0"/>
        <v>93</v>
      </c>
      <c r="J66" s="91">
        <v>60</v>
      </c>
      <c r="K66" s="91">
        <v>62</v>
      </c>
      <c r="L66" s="87">
        <f t="shared" si="1"/>
        <v>122</v>
      </c>
      <c r="M66" s="91">
        <v>38</v>
      </c>
      <c r="N66" s="91">
        <v>53</v>
      </c>
      <c r="O66" s="87">
        <f t="shared" si="2"/>
        <v>91</v>
      </c>
      <c r="P66" s="150"/>
      <c r="Q66" s="150"/>
      <c r="R66" s="87"/>
      <c r="S66" s="150">
        <v>48</v>
      </c>
      <c r="T66" s="150">
        <v>45</v>
      </c>
      <c r="U66" s="87">
        <f t="shared" si="3"/>
        <v>93</v>
      </c>
      <c r="V66" s="150"/>
      <c r="W66" s="150"/>
      <c r="X66" s="87"/>
      <c r="Y66" s="150">
        <v>58</v>
      </c>
      <c r="Z66" s="150">
        <v>42</v>
      </c>
      <c r="AA66" s="87">
        <f t="shared" si="4"/>
        <v>100</v>
      </c>
      <c r="AB66" s="91">
        <v>17</v>
      </c>
      <c r="AC66" s="91">
        <v>19</v>
      </c>
      <c r="AD66" s="87">
        <f t="shared" si="5"/>
        <v>36</v>
      </c>
      <c r="AE66" s="147">
        <v>22</v>
      </c>
      <c r="AF66" s="147">
        <v>23</v>
      </c>
      <c r="AG66" s="132">
        <f t="shared" si="6"/>
        <v>45</v>
      </c>
      <c r="AH66" s="147">
        <v>38</v>
      </c>
      <c r="AI66" s="147">
        <v>35</v>
      </c>
      <c r="AJ66" s="132">
        <f t="shared" si="7"/>
        <v>73</v>
      </c>
      <c r="AK66" s="86">
        <v>48</v>
      </c>
      <c r="AL66" s="131">
        <f t="shared" si="8"/>
        <v>653</v>
      </c>
      <c r="AM66" s="132" t="s">
        <v>699</v>
      </c>
      <c r="AN66" s="184"/>
    </row>
    <row r="67" spans="1:40" ht="131.25" customHeight="1">
      <c r="A67" s="91">
        <v>60</v>
      </c>
      <c r="B67" s="88">
        <v>700090102012</v>
      </c>
      <c r="C67" s="88">
        <v>700090100026</v>
      </c>
      <c r="D67" s="154" t="s">
        <v>534</v>
      </c>
      <c r="E67" s="154" t="s">
        <v>535</v>
      </c>
      <c r="F67" s="152"/>
      <c r="G67" s="91">
        <v>37</v>
      </c>
      <c r="H67" s="91">
        <v>48</v>
      </c>
      <c r="I67" s="87">
        <f t="shared" si="0"/>
        <v>85</v>
      </c>
      <c r="J67" s="91">
        <v>49</v>
      </c>
      <c r="K67" s="91">
        <v>55</v>
      </c>
      <c r="L67" s="87">
        <f t="shared" si="1"/>
        <v>104</v>
      </c>
      <c r="M67" s="91">
        <v>36</v>
      </c>
      <c r="N67" s="91">
        <v>45</v>
      </c>
      <c r="O67" s="87">
        <f t="shared" si="2"/>
        <v>81</v>
      </c>
      <c r="P67" s="150">
        <v>46</v>
      </c>
      <c r="Q67" s="171">
        <v>33</v>
      </c>
      <c r="R67" s="87">
        <f>SUM(P67:Q67)</f>
        <v>79</v>
      </c>
      <c r="S67" s="150"/>
      <c r="T67" s="150"/>
      <c r="U67" s="87"/>
      <c r="V67" s="150"/>
      <c r="W67" s="150"/>
      <c r="X67" s="87"/>
      <c r="Y67" s="150">
        <v>28</v>
      </c>
      <c r="Z67" s="150">
        <v>35</v>
      </c>
      <c r="AA67" s="87">
        <f t="shared" si="4"/>
        <v>63</v>
      </c>
      <c r="AB67" s="91">
        <v>18</v>
      </c>
      <c r="AC67" s="91">
        <v>17</v>
      </c>
      <c r="AD67" s="87">
        <f t="shared" si="5"/>
        <v>35</v>
      </c>
      <c r="AE67" s="147">
        <v>16</v>
      </c>
      <c r="AF67" s="147">
        <v>17</v>
      </c>
      <c r="AG67" s="132">
        <f t="shared" si="6"/>
        <v>33</v>
      </c>
      <c r="AH67" s="147">
        <v>35</v>
      </c>
      <c r="AI67" s="147">
        <v>30</v>
      </c>
      <c r="AJ67" s="132">
        <f t="shared" si="7"/>
        <v>65</v>
      </c>
      <c r="AK67" s="86">
        <v>47</v>
      </c>
      <c r="AL67" s="131">
        <f t="shared" si="8"/>
        <v>545</v>
      </c>
      <c r="AM67" s="132" t="s">
        <v>699</v>
      </c>
      <c r="AN67" s="184"/>
    </row>
    <row r="68" spans="1:40" ht="131.25" customHeight="1">
      <c r="A68" s="91">
        <v>61</v>
      </c>
      <c r="B68" s="88">
        <v>700090102013</v>
      </c>
      <c r="C68" s="88">
        <v>700090100027</v>
      </c>
      <c r="D68" s="154" t="s">
        <v>536</v>
      </c>
      <c r="E68" s="154" t="s">
        <v>537</v>
      </c>
      <c r="F68" s="152"/>
      <c r="G68" s="91">
        <v>54</v>
      </c>
      <c r="H68" s="91">
        <v>40</v>
      </c>
      <c r="I68" s="87">
        <f t="shared" si="0"/>
        <v>94</v>
      </c>
      <c r="J68" s="91">
        <v>50</v>
      </c>
      <c r="K68" s="91">
        <v>52</v>
      </c>
      <c r="L68" s="87">
        <f t="shared" si="1"/>
        <v>102</v>
      </c>
      <c r="M68" s="91">
        <v>36</v>
      </c>
      <c r="N68" s="91">
        <v>45</v>
      </c>
      <c r="O68" s="87">
        <f t="shared" si="2"/>
        <v>81</v>
      </c>
      <c r="P68" s="150">
        <v>60</v>
      </c>
      <c r="Q68" s="150">
        <v>39</v>
      </c>
      <c r="R68" s="87">
        <f>SUM(P68:Q68)</f>
        <v>99</v>
      </c>
      <c r="S68" s="150"/>
      <c r="T68" s="150"/>
      <c r="U68" s="87"/>
      <c r="V68" s="150">
        <v>46</v>
      </c>
      <c r="W68" s="150">
        <v>40</v>
      </c>
      <c r="X68" s="87">
        <f>SUM(V68:W68)</f>
        <v>86</v>
      </c>
      <c r="Y68" s="150"/>
      <c r="Z68" s="150"/>
      <c r="AA68" s="87"/>
      <c r="AB68" s="91">
        <v>18</v>
      </c>
      <c r="AC68" s="91">
        <v>20</v>
      </c>
      <c r="AD68" s="87">
        <f t="shared" si="5"/>
        <v>38</v>
      </c>
      <c r="AE68" s="147">
        <v>13</v>
      </c>
      <c r="AF68" s="147">
        <v>15</v>
      </c>
      <c r="AG68" s="132">
        <f t="shared" si="6"/>
        <v>28</v>
      </c>
      <c r="AH68" s="147">
        <v>39</v>
      </c>
      <c r="AI68" s="147">
        <v>35</v>
      </c>
      <c r="AJ68" s="132">
        <f t="shared" si="7"/>
        <v>74</v>
      </c>
      <c r="AK68" s="86">
        <v>48</v>
      </c>
      <c r="AL68" s="131">
        <f t="shared" si="8"/>
        <v>602</v>
      </c>
      <c r="AM68" s="132" t="s">
        <v>699</v>
      </c>
      <c r="AN68" s="184"/>
    </row>
    <row r="69" spans="1:40">
      <c r="AB69" s="130"/>
    </row>
  </sheetData>
  <mergeCells count="18">
    <mergeCell ref="A2:AN2"/>
    <mergeCell ref="A1:AN1"/>
    <mergeCell ref="Y4:AA4"/>
    <mergeCell ref="E4:E7"/>
    <mergeCell ref="V4:X4"/>
    <mergeCell ref="C4:C7"/>
    <mergeCell ref="A4:A7"/>
    <mergeCell ref="B4:B7"/>
    <mergeCell ref="D4:D7"/>
    <mergeCell ref="G4:I4"/>
    <mergeCell ref="J4:L4"/>
    <mergeCell ref="AB4:AD4"/>
    <mergeCell ref="AE4:AG4"/>
    <mergeCell ref="AH4:AJ4"/>
    <mergeCell ref="M4:O4"/>
    <mergeCell ref="P4:R4"/>
    <mergeCell ref="S4:U4"/>
    <mergeCell ref="A3:AN3"/>
  </mergeCells>
  <conditionalFormatting sqref="G8:G68 J8:J68">
    <cfRule type="cellIs" dxfId="6" priority="21" stopIfTrue="1" operator="lessThan">
      <formula>36</formula>
    </cfRule>
  </conditionalFormatting>
  <conditionalFormatting sqref="I8:I68 L8:L68">
    <cfRule type="cellIs" dxfId="5" priority="20" stopIfTrue="1" operator="lessThan">
      <formula>80</formula>
    </cfRule>
  </conditionalFormatting>
  <conditionalFormatting sqref="Y8:Y68 P8:P68 S8:S68 V8:V68">
    <cfRule type="cellIs" dxfId="4" priority="17" stopIfTrue="1" operator="lessThan">
      <formula>27</formula>
    </cfRule>
  </conditionalFormatting>
  <conditionalFormatting sqref="AA8:AA68 R8:R68 U8:U68 X8:X68">
    <cfRule type="cellIs" dxfId="3" priority="16" stopIfTrue="1" operator="lessThan">
      <formula>60</formula>
    </cfRule>
  </conditionalFormatting>
  <conditionalFormatting sqref="AD8:AD68">
    <cfRule type="cellIs" dxfId="2" priority="5" stopIfTrue="1" operator="lessThan">
      <formula>25</formula>
    </cfRule>
  </conditionalFormatting>
  <conditionalFormatting sqref="O8:O68">
    <cfRule type="cellIs" dxfId="1" priority="2" stopIfTrue="1" operator="lessThan">
      <formula>80</formula>
    </cfRule>
  </conditionalFormatting>
  <conditionalFormatting sqref="M8:M68">
    <cfRule type="cellIs" dxfId="0" priority="1" stopIfTrue="1" operator="lessThan">
      <formula>36</formula>
    </cfRule>
  </conditionalFormatting>
  <pageMargins left="0.59055118110236227" right="0.27559055118110237" top="0.59055118110236227" bottom="1.81" header="0.27559055118110237" footer="0.94"/>
  <pageSetup paperSize="8" scale="34" orientation="landscape" horizontalDpi="4294967292" r:id="rId1"/>
  <headerFooter>
    <oddFooter>&amp;L&amp;"Arial,Bold"&amp;16$ Non Credit Subject(s) &amp;"Arial,Regular"       Date: 18.07.2022   Prepared by             Checked by &amp;C&amp;16               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 S</vt:lpstr>
      <vt:lpstr>EE</vt:lpstr>
      <vt:lpstr>ME</vt:lpstr>
      <vt:lpstr>CE</vt:lpstr>
      <vt:lpstr>BT</vt:lpstr>
      <vt:lpstr>EC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Abhishek</cp:lastModifiedBy>
  <cp:lastPrinted>2022-07-28T06:38:48Z</cp:lastPrinted>
  <dcterms:created xsi:type="dcterms:W3CDTF">1996-10-14T23:33:28Z</dcterms:created>
  <dcterms:modified xsi:type="dcterms:W3CDTF">2022-08-03T14:35:30Z</dcterms:modified>
</cp:coreProperties>
</file>