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rau\OneDrive\Desktop\Result\"/>
    </mc:Choice>
  </mc:AlternateContent>
  <xr:revisionPtr revIDLastSave="0" documentId="13_ncr:1_{D8D18391-97B4-42B6-888A-792BB1AE8B86}" xr6:coauthVersionLast="47" xr6:coauthVersionMax="47" xr10:uidLastSave="{00000000-0000-0000-0000-000000000000}"/>
  <workbookProtection workbookAlgorithmName="SHA-512" workbookHashValue="KveZvwm1AU+ar9kkr47DJhPPnpDzPRtYbfznWegLNx0lXk5OyP6+JmKGYvWfjLFfBLJjpo/YEXJGR4OGYk248A==" workbookSaltValue="IoxWsmxNSk4uxuc6cH6qUg==" workbookSpinCount="100000" lockStructure="1"/>
  <bookViews>
    <workbookView xWindow="-110" yWindow="-110" windowWidth="19420" windowHeight="10420" activeTab="5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externalReferences>
    <externalReference r:id="rId7"/>
  </externalReference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CE!$1:$8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59" i="8" l="1"/>
  <c r="AV37" i="8"/>
  <c r="AV39" i="8"/>
  <c r="AV63" i="8"/>
  <c r="AS20" i="8"/>
  <c r="AS49" i="8"/>
  <c r="AP13" i="8"/>
  <c r="AP14" i="8"/>
  <c r="AP44" i="8"/>
  <c r="AP48" i="8"/>
  <c r="AP51" i="8"/>
  <c r="AP53" i="8"/>
  <c r="AP55" i="8"/>
  <c r="AP57" i="8"/>
  <c r="AP58" i="8"/>
  <c r="AM26" i="8"/>
  <c r="AM61" i="8"/>
  <c r="AM64" i="8"/>
  <c r="AJ46" i="8"/>
  <c r="AA17" i="8"/>
  <c r="AA25" i="8"/>
  <c r="AA27" i="8"/>
  <c r="AA28" i="8"/>
  <c r="AA29" i="8"/>
  <c r="AA30" i="8"/>
  <c r="AA32" i="8"/>
  <c r="AA41" i="8"/>
  <c r="AA43" i="8"/>
  <c r="AV6" i="8"/>
  <c r="AS6" i="8"/>
  <c r="AP6" i="8"/>
  <c r="AJ6" i="8"/>
  <c r="AM6" i="8"/>
  <c r="AA6" i="8"/>
  <c r="X6" i="9"/>
  <c r="U6" i="9"/>
  <c r="L6" i="9"/>
  <c r="AD23" i="8"/>
  <c r="R18" i="8"/>
  <c r="R19" i="8"/>
  <c r="R14" i="8"/>
  <c r="R11" i="8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8" i="9"/>
  <c r="BE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8" i="9"/>
  <c r="AP20" i="9"/>
  <c r="AM15" i="9"/>
  <c r="AJ19" i="9"/>
  <c r="AJ70" i="9"/>
  <c r="AG22" i="9"/>
  <c r="AG23" i="9"/>
  <c r="AG25" i="9"/>
  <c r="AG28" i="9"/>
  <c r="AG29" i="9"/>
  <c r="AG31" i="9"/>
  <c r="AG32" i="9"/>
  <c r="AG37" i="9"/>
  <c r="AG40" i="9"/>
  <c r="AG50" i="9"/>
  <c r="AG55" i="9"/>
  <c r="BG55" i="9" s="1"/>
  <c r="AG60" i="9"/>
  <c r="AG62" i="9"/>
  <c r="AG64" i="9"/>
  <c r="AG66" i="9"/>
  <c r="AG69" i="9"/>
  <c r="AD9" i="9"/>
  <c r="AD10" i="9"/>
  <c r="AD11" i="9"/>
  <c r="AD13" i="9"/>
  <c r="AD24" i="9"/>
  <c r="AD27" i="9"/>
  <c r="AD33" i="9"/>
  <c r="AD35" i="9"/>
  <c r="AD38" i="9"/>
  <c r="AD39" i="9"/>
  <c r="AD43" i="9"/>
  <c r="AD44" i="9"/>
  <c r="AD46" i="9"/>
  <c r="AD47" i="9"/>
  <c r="AD48" i="9"/>
  <c r="AD52" i="9"/>
  <c r="AA12" i="9"/>
  <c r="AA14" i="9"/>
  <c r="AA16" i="9"/>
  <c r="BG16" i="9" s="1"/>
  <c r="AA17" i="9"/>
  <c r="AA18" i="9"/>
  <c r="AA21" i="9"/>
  <c r="AA26" i="9"/>
  <c r="AA30" i="9"/>
  <c r="AA34" i="9"/>
  <c r="AA36" i="9"/>
  <c r="AA41" i="9"/>
  <c r="AA42" i="9"/>
  <c r="AA45" i="9"/>
  <c r="AA49" i="9"/>
  <c r="AA51" i="9"/>
  <c r="AA53" i="9"/>
  <c r="AA54" i="9"/>
  <c r="AA56" i="9"/>
  <c r="AA57" i="9"/>
  <c r="AA58" i="9"/>
  <c r="AA59" i="9"/>
  <c r="AA61" i="9"/>
  <c r="AA63" i="9"/>
  <c r="AA65" i="9"/>
  <c r="AA67" i="9"/>
  <c r="AA68" i="9"/>
  <c r="AA71" i="9"/>
  <c r="BG71" i="9" s="1"/>
  <c r="AA72" i="9"/>
  <c r="AA73" i="9"/>
  <c r="AA8" i="9"/>
  <c r="U18" i="9"/>
  <c r="U19" i="9"/>
  <c r="U22" i="9"/>
  <c r="U23" i="9"/>
  <c r="U25" i="9"/>
  <c r="U26" i="9"/>
  <c r="U27" i="9"/>
  <c r="U28" i="9"/>
  <c r="U29" i="9"/>
  <c r="U31" i="9"/>
  <c r="U32" i="9"/>
  <c r="U33" i="9"/>
  <c r="U34" i="9"/>
  <c r="U36" i="9"/>
  <c r="U37" i="9"/>
  <c r="U40" i="9"/>
  <c r="U41" i="9"/>
  <c r="U42" i="9"/>
  <c r="U43" i="9"/>
  <c r="U45" i="9"/>
  <c r="U46" i="9"/>
  <c r="U47" i="9"/>
  <c r="U48" i="9"/>
  <c r="U49" i="9"/>
  <c r="U50" i="9"/>
  <c r="U51" i="9"/>
  <c r="U52" i="9"/>
  <c r="U53" i="9"/>
  <c r="U54" i="9"/>
  <c r="U70" i="9"/>
  <c r="U9" i="9"/>
  <c r="U10" i="9"/>
  <c r="U11" i="9"/>
  <c r="U12" i="9"/>
  <c r="U13" i="9"/>
  <c r="U14" i="9"/>
  <c r="U15" i="9"/>
  <c r="BG15" i="9" s="1"/>
  <c r="U16" i="9"/>
  <c r="U8" i="9"/>
  <c r="X55" i="9"/>
  <c r="X56" i="9"/>
  <c r="X57" i="9"/>
  <c r="X58" i="9"/>
  <c r="X59" i="9"/>
  <c r="X60" i="9"/>
  <c r="BG60" i="9" s="1"/>
  <c r="X61" i="9"/>
  <c r="X62" i="9"/>
  <c r="X63" i="9"/>
  <c r="X64" i="9"/>
  <c r="X65" i="9"/>
  <c r="X66" i="9"/>
  <c r="X67" i="9"/>
  <c r="X68" i="9"/>
  <c r="X69" i="9"/>
  <c r="X71" i="9"/>
  <c r="X72" i="9"/>
  <c r="X73" i="9"/>
  <c r="X30" i="9"/>
  <c r="X35" i="9"/>
  <c r="X38" i="9"/>
  <c r="X39" i="9"/>
  <c r="BG39" i="9" s="1"/>
  <c r="X44" i="9"/>
  <c r="X17" i="9"/>
  <c r="X20" i="9"/>
  <c r="X21" i="9"/>
  <c r="X24" i="9"/>
  <c r="AY9" i="9"/>
  <c r="AY10" i="9"/>
  <c r="AY11" i="9"/>
  <c r="AY12" i="9"/>
  <c r="AY13" i="9"/>
  <c r="AY14" i="9"/>
  <c r="AY15" i="9"/>
  <c r="AY16" i="9"/>
  <c r="AY17" i="9"/>
  <c r="AY18" i="9"/>
  <c r="AY19" i="9"/>
  <c r="BG19" i="9" s="1"/>
  <c r="AY20" i="9"/>
  <c r="AY21" i="9"/>
  <c r="AY22" i="9"/>
  <c r="AY23" i="9"/>
  <c r="AY24" i="9"/>
  <c r="AY25" i="9"/>
  <c r="AY26" i="9"/>
  <c r="AY27" i="9"/>
  <c r="BG27" i="9" s="1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BG43" i="9" s="1"/>
  <c r="AY44" i="9"/>
  <c r="AY45" i="9"/>
  <c r="AY46" i="9"/>
  <c r="AY47" i="9"/>
  <c r="AY48" i="9"/>
  <c r="AY49" i="9"/>
  <c r="AY50" i="9"/>
  <c r="AY51" i="9"/>
  <c r="BG51" i="9" s="1"/>
  <c r="AY52" i="9"/>
  <c r="AY53" i="9"/>
  <c r="AY54" i="9"/>
  <c r="AY55" i="9"/>
  <c r="AY56" i="9"/>
  <c r="AY57" i="9"/>
  <c r="AY58" i="9"/>
  <c r="AY59" i="9"/>
  <c r="BG59" i="9" s="1"/>
  <c r="AY60" i="9"/>
  <c r="AY61" i="9"/>
  <c r="AY62" i="9"/>
  <c r="AY63" i="9"/>
  <c r="AY64" i="9"/>
  <c r="AY65" i="9"/>
  <c r="AY66" i="9"/>
  <c r="AY67" i="9"/>
  <c r="BG67" i="9" s="1"/>
  <c r="AY68" i="9"/>
  <c r="AY69" i="9"/>
  <c r="AY70" i="9"/>
  <c r="AY71" i="9"/>
  <c r="AY72" i="9"/>
  <c r="AY73" i="9"/>
  <c r="AY8" i="9"/>
  <c r="BB9" i="9"/>
  <c r="BG9" i="9" s="1"/>
  <c r="BB10" i="9"/>
  <c r="BB11" i="9"/>
  <c r="BB12" i="9"/>
  <c r="BB13" i="9"/>
  <c r="BB14" i="9"/>
  <c r="BB15" i="9"/>
  <c r="BB16" i="9"/>
  <c r="BB17" i="9"/>
  <c r="BG17" i="9" s="1"/>
  <c r="BB18" i="9"/>
  <c r="BB19" i="9"/>
  <c r="BB20" i="9"/>
  <c r="BB21" i="9"/>
  <c r="BB22" i="9"/>
  <c r="BB23" i="9"/>
  <c r="BB24" i="9"/>
  <c r="BB25" i="9"/>
  <c r="BG25" i="9" s="1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G41" i="9" s="1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G57" i="9" s="1"/>
  <c r="BB58" i="9"/>
  <c r="BB59" i="9"/>
  <c r="BB60" i="9"/>
  <c r="BB61" i="9"/>
  <c r="BB62" i="9"/>
  <c r="BB63" i="9"/>
  <c r="BB64" i="9"/>
  <c r="BB65" i="9"/>
  <c r="BG65" i="9" s="1"/>
  <c r="BB66" i="9"/>
  <c r="BB67" i="9"/>
  <c r="BB68" i="9"/>
  <c r="BB69" i="9"/>
  <c r="BB70" i="9"/>
  <c r="BB71" i="9"/>
  <c r="BB72" i="9"/>
  <c r="BB73" i="9"/>
  <c r="BG73" i="9" s="1"/>
  <c r="BB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BG23" i="9" s="1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BG47" i="9" s="1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BG63" i="9" s="1"/>
  <c r="L64" i="9"/>
  <c r="L65" i="9"/>
  <c r="L66" i="9"/>
  <c r="L67" i="9"/>
  <c r="L68" i="9"/>
  <c r="L69" i="9"/>
  <c r="L70" i="9"/>
  <c r="L71" i="9"/>
  <c r="L72" i="9"/>
  <c r="L73" i="9"/>
  <c r="L8" i="9"/>
  <c r="AV9" i="9"/>
  <c r="AV10" i="9"/>
  <c r="AV11" i="9"/>
  <c r="AV12" i="9"/>
  <c r="AV13" i="9"/>
  <c r="BG13" i="9" s="1"/>
  <c r="AV14" i="9"/>
  <c r="BG14" i="9" s="1"/>
  <c r="AV15" i="9"/>
  <c r="AV16" i="9"/>
  <c r="AV17" i="9"/>
  <c r="AV18" i="9"/>
  <c r="AV19" i="9"/>
  <c r="AV20" i="9"/>
  <c r="AV21" i="9"/>
  <c r="BG21" i="9" s="1"/>
  <c r="AV22" i="9"/>
  <c r="BG22" i="9" s="1"/>
  <c r="AV23" i="9"/>
  <c r="AV24" i="9"/>
  <c r="AV25" i="9"/>
  <c r="AV26" i="9"/>
  <c r="AV27" i="9"/>
  <c r="AV28" i="9"/>
  <c r="AV29" i="9"/>
  <c r="AV30" i="9"/>
  <c r="BG30" i="9" s="1"/>
  <c r="AV31" i="9"/>
  <c r="AV32" i="9"/>
  <c r="AV33" i="9"/>
  <c r="AV34" i="9"/>
  <c r="AV35" i="9"/>
  <c r="AV36" i="9"/>
  <c r="AV37" i="9"/>
  <c r="BG37" i="9" s="1"/>
  <c r="AV38" i="9"/>
  <c r="AV39" i="9"/>
  <c r="AV40" i="9"/>
  <c r="AV41" i="9"/>
  <c r="AV42" i="9"/>
  <c r="AV43" i="9"/>
  <c r="AV44" i="9"/>
  <c r="AV45" i="9"/>
  <c r="BG45" i="9" s="1"/>
  <c r="AV46" i="9"/>
  <c r="AV47" i="9"/>
  <c r="AV48" i="9"/>
  <c r="AV49" i="9"/>
  <c r="AV50" i="9"/>
  <c r="AV51" i="9"/>
  <c r="AV52" i="9"/>
  <c r="AV53" i="9"/>
  <c r="BG53" i="9" s="1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BG44" i="9" s="1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8" i="9"/>
  <c r="I9" i="9"/>
  <c r="I10" i="9"/>
  <c r="BG10" i="9" s="1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8" i="9"/>
  <c r="BG8" i="9" s="1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8" i="6"/>
  <c r="AG9" i="6"/>
  <c r="AG10" i="6"/>
  <c r="AI10" i="6" s="1"/>
  <c r="AG11" i="6"/>
  <c r="AG12" i="6"/>
  <c r="AG13" i="6"/>
  <c r="AI13" i="6" s="1"/>
  <c r="AG14" i="6"/>
  <c r="AG15" i="6"/>
  <c r="AI15" i="6" s="1"/>
  <c r="AG16" i="6"/>
  <c r="AI16" i="6" s="1"/>
  <c r="AG17" i="6"/>
  <c r="AG18" i="6"/>
  <c r="AI18" i="6" s="1"/>
  <c r="AG19" i="6"/>
  <c r="AG20" i="6"/>
  <c r="AG21" i="6"/>
  <c r="AI21" i="6" s="1"/>
  <c r="AG22" i="6"/>
  <c r="AG23" i="6"/>
  <c r="AI23" i="6" s="1"/>
  <c r="AG24" i="6"/>
  <c r="AI24" i="6" s="1"/>
  <c r="AG25" i="6"/>
  <c r="AG26" i="6"/>
  <c r="AI26" i="6" s="1"/>
  <c r="AG27" i="6"/>
  <c r="AG28" i="6"/>
  <c r="AG29" i="6"/>
  <c r="AI29" i="6" s="1"/>
  <c r="AG30" i="6"/>
  <c r="AG31" i="6"/>
  <c r="AI31" i="6" s="1"/>
  <c r="AG32" i="6"/>
  <c r="AI32" i="6" s="1"/>
  <c r="AG33" i="6"/>
  <c r="AG34" i="6"/>
  <c r="AI34" i="6" s="1"/>
  <c r="AG35" i="6"/>
  <c r="AG36" i="6"/>
  <c r="AG37" i="6"/>
  <c r="AI37" i="6" s="1"/>
  <c r="AG38" i="6"/>
  <c r="AG39" i="6"/>
  <c r="AI39" i="6" s="1"/>
  <c r="AG40" i="6"/>
  <c r="AI40" i="6" s="1"/>
  <c r="AG41" i="6"/>
  <c r="AG42" i="6"/>
  <c r="AI42" i="6" s="1"/>
  <c r="AG43" i="6"/>
  <c r="AG44" i="6"/>
  <c r="AG45" i="6"/>
  <c r="AI45" i="6" s="1"/>
  <c r="AG46" i="6"/>
  <c r="AG47" i="6"/>
  <c r="AI47" i="6" s="1"/>
  <c r="AG48" i="6"/>
  <c r="AI48" i="6" s="1"/>
  <c r="AG49" i="6"/>
  <c r="AG50" i="6"/>
  <c r="AI50" i="6" s="1"/>
  <c r="AG51" i="6"/>
  <c r="AG52" i="6"/>
  <c r="AG53" i="6"/>
  <c r="AI53" i="6" s="1"/>
  <c r="AG54" i="6"/>
  <c r="AI54" i="6" s="1"/>
  <c r="AG55" i="6"/>
  <c r="AG56" i="6"/>
  <c r="AI56" i="6" s="1"/>
  <c r="AG57" i="6"/>
  <c r="AI57" i="6" s="1"/>
  <c r="AG58" i="6"/>
  <c r="AI58" i="6" s="1"/>
  <c r="AG59" i="6"/>
  <c r="AG60" i="6"/>
  <c r="AG61" i="6"/>
  <c r="AI61" i="6" s="1"/>
  <c r="AG62" i="6"/>
  <c r="AI62" i="6" s="1"/>
  <c r="AG63" i="6"/>
  <c r="AG64" i="6"/>
  <c r="AI64" i="6" s="1"/>
  <c r="AG65" i="6"/>
  <c r="AI65" i="6" s="1"/>
  <c r="AG66" i="6"/>
  <c r="AI66" i="6" s="1"/>
  <c r="AG67" i="6"/>
  <c r="AG68" i="6"/>
  <c r="AG69" i="6"/>
  <c r="AI69" i="6" s="1"/>
  <c r="AG70" i="6"/>
  <c r="AI70" i="6" s="1"/>
  <c r="AG71" i="6"/>
  <c r="AG72" i="6"/>
  <c r="AI72" i="6" s="1"/>
  <c r="AG73" i="6"/>
  <c r="AI73" i="6" s="1"/>
  <c r="AG74" i="6"/>
  <c r="AI74" i="6" s="1"/>
  <c r="AG75" i="6"/>
  <c r="AG8" i="6"/>
  <c r="AA19" i="13"/>
  <c r="AA20" i="13"/>
  <c r="AA22" i="13"/>
  <c r="AA24" i="13"/>
  <c r="AA26" i="13"/>
  <c r="AA27" i="13"/>
  <c r="AA28" i="13"/>
  <c r="AA29" i="13"/>
  <c r="AA30" i="13"/>
  <c r="AA34" i="13"/>
  <c r="AA35" i="13"/>
  <c r="AA37" i="13"/>
  <c r="AA40" i="13"/>
  <c r="AA42" i="13"/>
  <c r="AA43" i="13"/>
  <c r="AA47" i="13"/>
  <c r="AA48" i="13"/>
  <c r="AA50" i="13"/>
  <c r="AA51" i="13"/>
  <c r="AA17" i="13"/>
  <c r="AA11" i="13"/>
  <c r="AA14" i="13"/>
  <c r="AA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O20" i="13" s="1"/>
  <c r="AM21" i="13"/>
  <c r="AO21" i="13" s="1"/>
  <c r="AM22" i="13"/>
  <c r="AM23" i="13"/>
  <c r="AM24" i="13"/>
  <c r="AM25" i="13"/>
  <c r="AM26" i="13"/>
  <c r="AM27" i="13"/>
  <c r="AO27" i="13" s="1"/>
  <c r="AM28" i="13"/>
  <c r="AM29" i="13"/>
  <c r="AM30" i="13"/>
  <c r="AM31" i="13"/>
  <c r="AM32" i="13"/>
  <c r="AM33" i="13"/>
  <c r="AM34" i="13"/>
  <c r="AM35" i="13"/>
  <c r="AM36" i="13"/>
  <c r="AM37" i="13"/>
  <c r="AM38" i="13"/>
  <c r="AM39" i="13"/>
  <c r="AM40" i="13"/>
  <c r="AM41" i="13"/>
  <c r="AM42" i="13"/>
  <c r="AM43" i="13"/>
  <c r="AM44" i="13"/>
  <c r="AM45" i="13"/>
  <c r="AM46" i="13"/>
  <c r="AM47" i="13"/>
  <c r="AM48" i="13"/>
  <c r="AM49" i="13"/>
  <c r="AM50" i="13"/>
  <c r="AM51" i="13"/>
  <c r="AM52" i="13"/>
  <c r="AM53" i="13"/>
  <c r="AM54" i="13"/>
  <c r="AM55" i="13"/>
  <c r="AM56" i="13"/>
  <c r="AM57" i="13"/>
  <c r="AM58" i="13"/>
  <c r="AO58" i="13" s="1"/>
  <c r="AM59" i="13"/>
  <c r="AM60" i="13"/>
  <c r="AM61" i="13"/>
  <c r="AM62" i="13"/>
  <c r="AM63" i="13"/>
  <c r="AM64" i="13"/>
  <c r="AM65" i="13"/>
  <c r="AM66" i="13"/>
  <c r="AO66" i="13" s="1"/>
  <c r="AM67" i="13"/>
  <c r="AO67" i="13" s="1"/>
  <c r="AM68" i="13"/>
  <c r="AM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O24" i="13" s="1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O44" i="13" s="1"/>
  <c r="AJ45" i="13"/>
  <c r="AO45" i="13" s="1"/>
  <c r="AJ46" i="13"/>
  <c r="AJ47" i="13"/>
  <c r="AJ48" i="13"/>
  <c r="AJ49" i="13"/>
  <c r="AJ50" i="13"/>
  <c r="AJ51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J64" i="13"/>
  <c r="AJ65" i="13"/>
  <c r="AJ66" i="13"/>
  <c r="AJ67" i="13"/>
  <c r="AJ68" i="13"/>
  <c r="AO68" i="13" s="1"/>
  <c r="AJ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8" i="13"/>
  <c r="AG49" i="13"/>
  <c r="AG50" i="13"/>
  <c r="AG51" i="13"/>
  <c r="AG52" i="13"/>
  <c r="AG53" i="13"/>
  <c r="AG54" i="13"/>
  <c r="AG55" i="13"/>
  <c r="AG56" i="13"/>
  <c r="AG57" i="13"/>
  <c r="AG58" i="13"/>
  <c r="AG59" i="13"/>
  <c r="AG60" i="13"/>
  <c r="AG61" i="13"/>
  <c r="AG62" i="13"/>
  <c r="AG63" i="13"/>
  <c r="AG64" i="13"/>
  <c r="AG65" i="13"/>
  <c r="AG66" i="13"/>
  <c r="AG67" i="13"/>
  <c r="AG68" i="13"/>
  <c r="AG8" i="13"/>
  <c r="AD16" i="13"/>
  <c r="AD18" i="13"/>
  <c r="AD21" i="13"/>
  <c r="AD31" i="13"/>
  <c r="AD39" i="13"/>
  <c r="AD44" i="13"/>
  <c r="AD46" i="13"/>
  <c r="AD49" i="13"/>
  <c r="AO49" i="13" s="1"/>
  <c r="AD52" i="13"/>
  <c r="AD57" i="13"/>
  <c r="AD58" i="13"/>
  <c r="AD62" i="13"/>
  <c r="AD64" i="13"/>
  <c r="AD67" i="13"/>
  <c r="X12" i="13"/>
  <c r="X13" i="13"/>
  <c r="X15" i="13"/>
  <c r="X23" i="13"/>
  <c r="X25" i="13"/>
  <c r="X32" i="13"/>
  <c r="X33" i="13"/>
  <c r="X36" i="13"/>
  <c r="X38" i="13"/>
  <c r="X41" i="13"/>
  <c r="X45" i="13"/>
  <c r="X53" i="13"/>
  <c r="X54" i="13"/>
  <c r="X55" i="13"/>
  <c r="X56" i="13"/>
  <c r="X59" i="13"/>
  <c r="X60" i="13"/>
  <c r="X61" i="13"/>
  <c r="X63" i="13"/>
  <c r="X65" i="13"/>
  <c r="X66" i="13"/>
  <c r="X68" i="13"/>
  <c r="X9" i="13"/>
  <c r="X10" i="13"/>
  <c r="U10" i="13"/>
  <c r="U16" i="13"/>
  <c r="AO16" i="13" s="1"/>
  <c r="U19" i="13"/>
  <c r="U25" i="13"/>
  <c r="U49" i="13"/>
  <c r="U53" i="13"/>
  <c r="U57" i="13"/>
  <c r="U58" i="13"/>
  <c r="U64" i="13"/>
  <c r="U65" i="13"/>
  <c r="U67" i="13"/>
  <c r="R9" i="13"/>
  <c r="R11" i="13"/>
  <c r="R12" i="13"/>
  <c r="R13" i="13"/>
  <c r="R14" i="13"/>
  <c r="R15" i="13"/>
  <c r="R17" i="13"/>
  <c r="R18" i="13"/>
  <c r="R20" i="13"/>
  <c r="R21" i="13"/>
  <c r="R22" i="13"/>
  <c r="R23" i="13"/>
  <c r="R24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50" i="13"/>
  <c r="R51" i="13"/>
  <c r="R52" i="13"/>
  <c r="AO52" i="13" s="1"/>
  <c r="R54" i="13"/>
  <c r="R55" i="13"/>
  <c r="R56" i="13"/>
  <c r="R59" i="13"/>
  <c r="R60" i="13"/>
  <c r="R61" i="13"/>
  <c r="R62" i="13"/>
  <c r="R63" i="13"/>
  <c r="R66" i="13"/>
  <c r="R68" i="13"/>
  <c r="R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AO43" i="13" s="1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8" i="13"/>
  <c r="O6" i="9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9" i="10"/>
  <c r="BJ9" i="8"/>
  <c r="BJ10" i="8"/>
  <c r="BJ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25" i="8"/>
  <c r="BJ26" i="8"/>
  <c r="BJ27" i="8"/>
  <c r="BJ28" i="8"/>
  <c r="BJ29" i="8"/>
  <c r="BJ30" i="8"/>
  <c r="BJ31" i="8"/>
  <c r="BJ32" i="8"/>
  <c r="BJ33" i="8"/>
  <c r="BJ34" i="8"/>
  <c r="BJ35" i="8"/>
  <c r="BJ36" i="8"/>
  <c r="BJ37" i="8"/>
  <c r="BJ38" i="8"/>
  <c r="BJ39" i="8"/>
  <c r="BJ40" i="8"/>
  <c r="BJ41" i="8"/>
  <c r="BJ42" i="8"/>
  <c r="BJ43" i="8"/>
  <c r="BJ44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57" i="8"/>
  <c r="BJ58" i="8"/>
  <c r="BJ59" i="8"/>
  <c r="BJ60" i="8"/>
  <c r="BJ61" i="8"/>
  <c r="BJ62" i="8"/>
  <c r="BJ63" i="8"/>
  <c r="BJ64" i="8"/>
  <c r="BJ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BL60" i="8" s="1"/>
  <c r="BH61" i="8"/>
  <c r="BH62" i="8"/>
  <c r="BH63" i="8"/>
  <c r="BH64" i="8"/>
  <c r="BH8" i="8"/>
  <c r="BE9" i="8"/>
  <c r="BE10" i="8"/>
  <c r="BE11" i="8"/>
  <c r="BE12" i="8"/>
  <c r="BE13" i="8"/>
  <c r="BE14" i="8"/>
  <c r="BE15" i="8"/>
  <c r="BE16" i="8"/>
  <c r="BE17" i="8"/>
  <c r="BE18" i="8"/>
  <c r="BE19" i="8"/>
  <c r="BL19" i="8" s="1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L35" i="8" s="1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L51" i="8" s="1"/>
  <c r="BE52" i="8"/>
  <c r="BE53" i="8"/>
  <c r="BE54" i="8"/>
  <c r="BE55" i="8"/>
  <c r="BE56" i="8"/>
  <c r="BE57" i="8"/>
  <c r="BE58" i="8"/>
  <c r="BE59" i="8"/>
  <c r="BL59" i="8" s="1"/>
  <c r="BE60" i="8"/>
  <c r="BE61" i="8"/>
  <c r="BE62" i="8"/>
  <c r="BE63" i="8"/>
  <c r="BE64" i="8"/>
  <c r="BE8" i="8"/>
  <c r="AD9" i="8"/>
  <c r="AD10" i="8"/>
  <c r="AD11" i="8"/>
  <c r="AD12" i="8"/>
  <c r="AD15" i="8"/>
  <c r="AD16" i="8"/>
  <c r="AD18" i="8"/>
  <c r="AD19" i="8"/>
  <c r="AD21" i="8"/>
  <c r="AD22" i="8"/>
  <c r="AD24" i="8"/>
  <c r="AD31" i="8"/>
  <c r="AD33" i="8"/>
  <c r="AD34" i="8"/>
  <c r="AD35" i="8"/>
  <c r="AD36" i="8"/>
  <c r="AD38" i="8"/>
  <c r="AD40" i="8"/>
  <c r="AD42" i="8"/>
  <c r="AD45" i="8"/>
  <c r="AD47" i="8"/>
  <c r="AD50" i="8"/>
  <c r="AD54" i="8"/>
  <c r="AD56" i="8"/>
  <c r="AD60" i="8"/>
  <c r="AD62" i="8"/>
  <c r="AD8" i="8"/>
  <c r="AG52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BL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52" i="8"/>
  <c r="BB53" i="8"/>
  <c r="BB54" i="8"/>
  <c r="BB55" i="8"/>
  <c r="BB56" i="8"/>
  <c r="BB57" i="8"/>
  <c r="BB58" i="8"/>
  <c r="BB59" i="8"/>
  <c r="BB60" i="8"/>
  <c r="BB61" i="8"/>
  <c r="BB62" i="8"/>
  <c r="BB63" i="8"/>
  <c r="BB64" i="8"/>
  <c r="BB8" i="8"/>
  <c r="X12" i="8"/>
  <c r="X15" i="8"/>
  <c r="X16" i="8"/>
  <c r="X20" i="8"/>
  <c r="X21" i="8"/>
  <c r="X22" i="8"/>
  <c r="X33" i="8"/>
  <c r="X34" i="8"/>
  <c r="X45" i="8"/>
  <c r="X46" i="8"/>
  <c r="X49" i="8"/>
  <c r="X51" i="8"/>
  <c r="X53" i="8"/>
  <c r="X54" i="8"/>
  <c r="X55" i="8"/>
  <c r="X57" i="8"/>
  <c r="X61" i="8"/>
  <c r="X9" i="8"/>
  <c r="X10" i="8"/>
  <c r="U25" i="8"/>
  <c r="U26" i="8"/>
  <c r="U27" i="8"/>
  <c r="U28" i="8"/>
  <c r="U29" i="8"/>
  <c r="U30" i="8"/>
  <c r="U31" i="8"/>
  <c r="U35" i="8"/>
  <c r="U36" i="8"/>
  <c r="U37" i="8"/>
  <c r="U38" i="8"/>
  <c r="U39" i="8"/>
  <c r="U40" i="8"/>
  <c r="U41" i="8"/>
  <c r="U42" i="8"/>
  <c r="U43" i="8"/>
  <c r="U52" i="8"/>
  <c r="U56" i="8"/>
  <c r="U62" i="8"/>
  <c r="R13" i="8"/>
  <c r="R17" i="8"/>
  <c r="R23" i="8"/>
  <c r="R24" i="8"/>
  <c r="R32" i="8"/>
  <c r="R44" i="8"/>
  <c r="R47" i="8"/>
  <c r="R48" i="8"/>
  <c r="R50" i="8"/>
  <c r="R53" i="8"/>
  <c r="R58" i="8"/>
  <c r="R59" i="8"/>
  <c r="R60" i="8"/>
  <c r="R63" i="8"/>
  <c r="R64" i="8"/>
  <c r="R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8" i="8"/>
  <c r="AN10" i="12"/>
  <c r="AN11" i="12"/>
  <c r="AN12" i="12"/>
  <c r="AN13" i="12"/>
  <c r="AN14" i="12"/>
  <c r="AN15" i="12"/>
  <c r="AP15" i="12" s="1"/>
  <c r="AN16" i="12"/>
  <c r="AN17" i="12"/>
  <c r="AN18" i="12"/>
  <c r="AN19" i="12"/>
  <c r="AN20" i="12"/>
  <c r="AN21" i="12"/>
  <c r="AN22" i="12"/>
  <c r="AN23" i="12"/>
  <c r="AP23" i="12" s="1"/>
  <c r="AN24" i="12"/>
  <c r="AN25" i="12"/>
  <c r="AN26" i="12"/>
  <c r="AN27" i="12"/>
  <c r="AN28" i="12"/>
  <c r="AN29" i="12"/>
  <c r="AN30" i="12"/>
  <c r="AN31" i="12"/>
  <c r="AP31" i="12" s="1"/>
  <c r="AN32" i="12"/>
  <c r="AN33" i="12"/>
  <c r="AN34" i="12"/>
  <c r="AN35" i="12"/>
  <c r="AN36" i="12"/>
  <c r="AN37" i="12"/>
  <c r="AN38" i="12"/>
  <c r="AN39" i="12"/>
  <c r="AP39" i="12" s="1"/>
  <c r="AN40" i="12"/>
  <c r="AN41" i="12"/>
  <c r="AN42" i="12"/>
  <c r="AN43" i="12"/>
  <c r="AN44" i="12"/>
  <c r="AN45" i="12"/>
  <c r="AN46" i="12"/>
  <c r="AN47" i="12"/>
  <c r="AP47" i="12" s="1"/>
  <c r="AN48" i="12"/>
  <c r="AN49" i="12"/>
  <c r="AN50" i="12"/>
  <c r="AN51" i="12"/>
  <c r="AN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9" i="12"/>
  <c r="AE12" i="12"/>
  <c r="AE13" i="12"/>
  <c r="AE14" i="12"/>
  <c r="AE17" i="12"/>
  <c r="AE19" i="12"/>
  <c r="AE20" i="12"/>
  <c r="AE21" i="12"/>
  <c r="AE22" i="12"/>
  <c r="AE24" i="12"/>
  <c r="AE25" i="12"/>
  <c r="AE26" i="12"/>
  <c r="AE27" i="12"/>
  <c r="AE33" i="12"/>
  <c r="AE40" i="12"/>
  <c r="AP40" i="12" s="1"/>
  <c r="AE41" i="12"/>
  <c r="AE43" i="12"/>
  <c r="AE48" i="12"/>
  <c r="AE49" i="12"/>
  <c r="AE51" i="12"/>
  <c r="AB11" i="12"/>
  <c r="AB28" i="12"/>
  <c r="AB29" i="12"/>
  <c r="AB31" i="12"/>
  <c r="AB34" i="12"/>
  <c r="AB35" i="12"/>
  <c r="AB36" i="12"/>
  <c r="AB37" i="12"/>
  <c r="AB42" i="12"/>
  <c r="AB50" i="12"/>
  <c r="AB9" i="12"/>
  <c r="Y15" i="12"/>
  <c r="Y16" i="12"/>
  <c r="Y18" i="12"/>
  <c r="Y23" i="12"/>
  <c r="Y30" i="12"/>
  <c r="Y32" i="12"/>
  <c r="Y38" i="12"/>
  <c r="Y39" i="12"/>
  <c r="Y44" i="12"/>
  <c r="Y45" i="12"/>
  <c r="Y46" i="12"/>
  <c r="Y47" i="12"/>
  <c r="Y10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9" i="12"/>
  <c r="X7" i="10"/>
  <c r="U7" i="10"/>
  <c r="R7" i="10"/>
  <c r="O7" i="10"/>
  <c r="L7" i="10"/>
  <c r="AG10" i="10"/>
  <c r="AG11" i="10"/>
  <c r="AG12" i="10"/>
  <c r="AL12" i="10" s="1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L24" i="10" s="1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L43" i="10" s="1"/>
  <c r="AG44" i="10"/>
  <c r="AG45" i="10"/>
  <c r="AG46" i="10"/>
  <c r="AG47" i="10"/>
  <c r="AG48" i="10"/>
  <c r="AG49" i="10"/>
  <c r="AG50" i="10"/>
  <c r="AG51" i="10"/>
  <c r="AL51" i="10" s="1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L66" i="10" s="1"/>
  <c r="AG67" i="10"/>
  <c r="AL67" i="10" s="1"/>
  <c r="AG68" i="10"/>
  <c r="AG69" i="10"/>
  <c r="AG70" i="10"/>
  <c r="AG71" i="10"/>
  <c r="AG72" i="10"/>
  <c r="AG73" i="10"/>
  <c r="AG74" i="10"/>
  <c r="AG75" i="10"/>
  <c r="AG76" i="10"/>
  <c r="AL76" i="10" s="1"/>
  <c r="AG77" i="10"/>
  <c r="AG78" i="10"/>
  <c r="AG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L31" i="10" s="1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AL44" i="10" s="1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9" i="10"/>
  <c r="AB7" i="12"/>
  <c r="Y7" i="12"/>
  <c r="AN7" i="12"/>
  <c r="AK7" i="12"/>
  <c r="AH7" i="12"/>
  <c r="AE7" i="12"/>
  <c r="V7" i="12"/>
  <c r="S7" i="12"/>
  <c r="P7" i="12"/>
  <c r="M7" i="12"/>
  <c r="J7" i="12"/>
  <c r="I7" i="10"/>
  <c r="BB6" i="9"/>
  <c r="I6" i="9"/>
  <c r="U6" i="8"/>
  <c r="BJ6" i="8"/>
  <c r="BH6" i="8"/>
  <c r="BE6" i="8"/>
  <c r="BB6" i="8"/>
  <c r="AY6" i="8"/>
  <c r="AG6" i="8"/>
  <c r="AD6" i="8"/>
  <c r="X6" i="8"/>
  <c r="R6" i="8"/>
  <c r="O6" i="8"/>
  <c r="L6" i="8"/>
  <c r="I6" i="8"/>
  <c r="AG6" i="6"/>
  <c r="AD6" i="6"/>
  <c r="X6" i="6"/>
  <c r="U6" i="6"/>
  <c r="R6" i="6"/>
  <c r="O6" i="6"/>
  <c r="L6" i="6"/>
  <c r="I6" i="6"/>
  <c r="AD6" i="13"/>
  <c r="AA6" i="13"/>
  <c r="X6" i="13"/>
  <c r="U6" i="13"/>
  <c r="AM6" i="13"/>
  <c r="AG6" i="13"/>
  <c r="R6" i="13"/>
  <c r="O6" i="13"/>
  <c r="L6" i="13"/>
  <c r="I6" i="13"/>
  <c r="AG7" i="10"/>
  <c r="BE6" i="9"/>
  <c r="E55" i="13"/>
  <c r="D55" i="13"/>
  <c r="C55" i="13"/>
  <c r="B55" i="13"/>
  <c r="E54" i="13"/>
  <c r="D54" i="13"/>
  <c r="C54" i="13"/>
  <c r="B54" i="13"/>
  <c r="E53" i="13"/>
  <c r="D53" i="13"/>
  <c r="C53" i="13"/>
  <c r="B53" i="13"/>
  <c r="E52" i="13"/>
  <c r="D52" i="13"/>
  <c r="C52" i="13"/>
  <c r="B52" i="13"/>
  <c r="E51" i="13"/>
  <c r="D51" i="13"/>
  <c r="C51" i="13"/>
  <c r="B51" i="13"/>
  <c r="E50" i="13"/>
  <c r="D50" i="13"/>
  <c r="C50" i="13"/>
  <c r="B50" i="13"/>
  <c r="E49" i="13"/>
  <c r="D49" i="13"/>
  <c r="C49" i="13"/>
  <c r="B49" i="13"/>
  <c r="E48" i="13"/>
  <c r="D48" i="13"/>
  <c r="C48" i="13"/>
  <c r="B48" i="13"/>
  <c r="E47" i="13"/>
  <c r="D47" i="13"/>
  <c r="C47" i="13"/>
  <c r="B47" i="13"/>
  <c r="E46" i="13"/>
  <c r="D46" i="13"/>
  <c r="C46" i="13"/>
  <c r="B46" i="13"/>
  <c r="E45" i="13"/>
  <c r="D45" i="13"/>
  <c r="C45" i="13"/>
  <c r="B45" i="13"/>
  <c r="E44" i="13"/>
  <c r="D44" i="13"/>
  <c r="C44" i="13"/>
  <c r="B44" i="13"/>
  <c r="E43" i="13"/>
  <c r="D43" i="13"/>
  <c r="C43" i="13"/>
  <c r="B43" i="13"/>
  <c r="E42" i="13"/>
  <c r="D42" i="13"/>
  <c r="C42" i="13"/>
  <c r="B42" i="13"/>
  <c r="E41" i="13"/>
  <c r="D41" i="13"/>
  <c r="C41" i="13"/>
  <c r="B41" i="13"/>
  <c r="E40" i="13"/>
  <c r="D40" i="13"/>
  <c r="C40" i="13"/>
  <c r="B40" i="13"/>
  <c r="E39" i="13"/>
  <c r="D39" i="13"/>
  <c r="C39" i="13"/>
  <c r="B39" i="13"/>
  <c r="E38" i="13"/>
  <c r="D38" i="13"/>
  <c r="C38" i="13"/>
  <c r="B38" i="13"/>
  <c r="E37" i="13"/>
  <c r="D37" i="13"/>
  <c r="C37" i="13"/>
  <c r="B37" i="13"/>
  <c r="E36" i="13"/>
  <c r="D36" i="13"/>
  <c r="C36" i="13"/>
  <c r="B36" i="13"/>
  <c r="E35" i="13"/>
  <c r="D35" i="13"/>
  <c r="C35" i="13"/>
  <c r="B35" i="13"/>
  <c r="E34" i="13"/>
  <c r="D34" i="13"/>
  <c r="C34" i="13"/>
  <c r="B34" i="13"/>
  <c r="E33" i="13"/>
  <c r="D33" i="13"/>
  <c r="C33" i="13"/>
  <c r="B33" i="13"/>
  <c r="E32" i="13"/>
  <c r="D32" i="13"/>
  <c r="C32" i="13"/>
  <c r="B32" i="13"/>
  <c r="E31" i="13"/>
  <c r="D31" i="13"/>
  <c r="C31" i="13"/>
  <c r="B31" i="13"/>
  <c r="E30" i="13"/>
  <c r="D30" i="13"/>
  <c r="C30" i="13"/>
  <c r="B30" i="13"/>
  <c r="E29" i="13"/>
  <c r="D29" i="13"/>
  <c r="C29" i="13"/>
  <c r="B29" i="13"/>
  <c r="E28" i="13"/>
  <c r="D28" i="13"/>
  <c r="C28" i="13"/>
  <c r="B28" i="13"/>
  <c r="E27" i="13"/>
  <c r="D27" i="13"/>
  <c r="C27" i="13"/>
  <c r="B27" i="13"/>
  <c r="E26" i="13"/>
  <c r="D26" i="13"/>
  <c r="C26" i="13"/>
  <c r="B26" i="13"/>
  <c r="E25" i="13"/>
  <c r="D25" i="13"/>
  <c r="C25" i="13"/>
  <c r="B25" i="13"/>
  <c r="E24" i="13"/>
  <c r="D24" i="13"/>
  <c r="C24" i="13"/>
  <c r="B24" i="13"/>
  <c r="E23" i="13"/>
  <c r="D23" i="13"/>
  <c r="C23" i="13"/>
  <c r="B23" i="13"/>
  <c r="E22" i="13"/>
  <c r="D22" i="13"/>
  <c r="C22" i="13"/>
  <c r="B22" i="13"/>
  <c r="E21" i="13"/>
  <c r="D21" i="13"/>
  <c r="C21" i="13"/>
  <c r="B21" i="13"/>
  <c r="E20" i="13"/>
  <c r="D20" i="13"/>
  <c r="C20" i="13"/>
  <c r="B20" i="13"/>
  <c r="E19" i="13"/>
  <c r="D19" i="13"/>
  <c r="C19" i="13"/>
  <c r="B19" i="13"/>
  <c r="E18" i="13"/>
  <c r="D18" i="13"/>
  <c r="C18" i="13"/>
  <c r="B18" i="13"/>
  <c r="E17" i="13"/>
  <c r="D17" i="13"/>
  <c r="C17" i="13"/>
  <c r="B17" i="13"/>
  <c r="E16" i="13"/>
  <c r="D16" i="13"/>
  <c r="C16" i="13"/>
  <c r="B16" i="13"/>
  <c r="E15" i="13"/>
  <c r="D15" i="13"/>
  <c r="C15" i="13"/>
  <c r="B15" i="13"/>
  <c r="E14" i="13"/>
  <c r="D14" i="13"/>
  <c r="C14" i="13"/>
  <c r="B14" i="13"/>
  <c r="E13" i="13"/>
  <c r="D13" i="13"/>
  <c r="C13" i="13"/>
  <c r="B13" i="13"/>
  <c r="E12" i="13"/>
  <c r="D12" i="13"/>
  <c r="C12" i="13"/>
  <c r="B12" i="13"/>
  <c r="E11" i="13"/>
  <c r="D11" i="13"/>
  <c r="C11" i="13"/>
  <c r="B11" i="13"/>
  <c r="E10" i="13"/>
  <c r="D10" i="13"/>
  <c r="C10" i="13"/>
  <c r="B10" i="13"/>
  <c r="E9" i="13"/>
  <c r="D9" i="13"/>
  <c r="C9" i="13"/>
  <c r="B9" i="13"/>
  <c r="E8" i="13"/>
  <c r="D8" i="13"/>
  <c r="C8" i="13"/>
  <c r="B8" i="13"/>
  <c r="AJ7" i="10"/>
  <c r="AD7" i="10"/>
  <c r="AY6" i="9"/>
  <c r="AA7" i="10"/>
  <c r="AS6" i="9"/>
  <c r="AV6" i="9"/>
  <c r="AO17" i="13"/>
  <c r="BG12" i="9"/>
  <c r="BG70" i="9"/>
  <c r="BG62" i="9"/>
  <c r="BG38" i="9"/>
  <c r="BG64" i="9"/>
  <c r="BG48" i="9"/>
  <c r="BG40" i="9"/>
  <c r="BG20" i="9"/>
  <c r="BG33" i="9"/>
  <c r="BG32" i="9"/>
  <c r="BG66" i="9"/>
  <c r="BG58" i="9"/>
  <c r="BG50" i="9"/>
  <c r="BG42" i="9"/>
  <c r="BG18" i="9"/>
  <c r="BG68" i="9"/>
  <c r="BG52" i="9"/>
  <c r="BG35" i="9"/>
  <c r="BG24" i="9"/>
  <c r="AL19" i="10" l="1"/>
  <c r="AL20" i="10"/>
  <c r="AL48" i="10"/>
  <c r="AL16" i="10"/>
  <c r="AL78" i="10"/>
  <c r="AL62" i="10"/>
  <c r="AL68" i="10"/>
  <c r="AL60" i="10"/>
  <c r="AL52" i="10"/>
  <c r="AL36" i="10"/>
  <c r="AL28" i="10"/>
  <c r="AP48" i="12"/>
  <c r="AP32" i="12"/>
  <c r="AP24" i="12"/>
  <c r="AP16" i="12"/>
  <c r="BL14" i="8"/>
  <c r="AO60" i="13"/>
  <c r="AO22" i="13"/>
  <c r="AO51" i="13"/>
  <c r="AO28" i="13"/>
  <c r="AO13" i="13"/>
  <c r="BG54" i="9"/>
  <c r="BG46" i="9"/>
  <c r="BG56" i="9"/>
  <c r="BG34" i="9"/>
  <c r="BG26" i="9"/>
  <c r="BG36" i="9"/>
  <c r="BG28" i="9"/>
  <c r="BG61" i="9"/>
  <c r="BG72" i="9"/>
  <c r="AL27" i="10"/>
  <c r="AL74" i="10"/>
  <c r="AL58" i="10"/>
  <c r="AL50" i="10"/>
  <c r="AL42" i="10"/>
  <c r="AL34" i="10"/>
  <c r="AL26" i="10"/>
  <c r="AL18" i="10"/>
  <c r="AL10" i="10"/>
  <c r="AP36" i="12"/>
  <c r="AP28" i="12"/>
  <c r="AP20" i="12"/>
  <c r="AP12" i="12"/>
  <c r="AP50" i="12"/>
  <c r="AP42" i="12"/>
  <c r="AP46" i="12"/>
  <c r="AP38" i="12"/>
  <c r="AP30" i="12"/>
  <c r="AP22" i="12"/>
  <c r="AP14" i="12"/>
  <c r="BL64" i="8"/>
  <c r="BL27" i="8"/>
  <c r="BL55" i="8"/>
  <c r="BL47" i="8"/>
  <c r="BL39" i="8"/>
  <c r="BL31" i="8"/>
  <c r="BL23" i="8"/>
  <c r="BL12" i="8"/>
  <c r="AO26" i="13"/>
  <c r="AO15" i="13"/>
  <c r="AO29" i="13"/>
  <c r="AO65" i="13"/>
  <c r="AO42" i="13"/>
  <c r="AO34" i="13"/>
  <c r="AL55" i="10"/>
  <c r="AL47" i="10"/>
  <c r="AL23" i="10"/>
  <c r="AL69" i="10"/>
  <c r="AL53" i="10"/>
  <c r="AL13" i="10"/>
  <c r="AL75" i="10"/>
  <c r="AL59" i="10"/>
  <c r="AL35" i="10"/>
  <c r="AL73" i="10"/>
  <c r="AL65" i="10"/>
  <c r="AL57" i="10"/>
  <c r="AL41" i="10"/>
  <c r="AL25" i="10"/>
  <c r="AL17" i="10"/>
  <c r="AP37" i="12"/>
  <c r="AP29" i="12"/>
  <c r="AP21" i="12"/>
  <c r="AP13" i="12"/>
  <c r="BL13" i="8"/>
  <c r="BL57" i="8"/>
  <c r="BL49" i="8"/>
  <c r="BL41" i="8"/>
  <c r="BL33" i="8"/>
  <c r="BL25" i="8"/>
  <c r="BL17" i="8"/>
  <c r="BL58" i="8"/>
  <c r="BL50" i="8"/>
  <c r="BL42" i="8"/>
  <c r="BL34" i="8"/>
  <c r="BL26" i="8"/>
  <c r="BL18" i="8"/>
  <c r="BL10" i="8"/>
  <c r="BL11" i="8"/>
  <c r="AO50" i="13"/>
  <c r="AO10" i="13"/>
  <c r="AI49" i="6"/>
  <c r="AI41" i="6"/>
  <c r="AI33" i="6"/>
  <c r="AI25" i="6"/>
  <c r="AI17" i="6"/>
  <c r="AI9" i="6"/>
  <c r="AL49" i="10"/>
  <c r="AL33" i="10"/>
  <c r="AL72" i="10"/>
  <c r="AL64" i="10"/>
  <c r="AL56" i="10"/>
  <c r="AL40" i="10"/>
  <c r="AL32" i="10"/>
  <c r="AP9" i="12"/>
  <c r="AP44" i="12"/>
  <c r="AO9" i="13"/>
  <c r="AO64" i="13"/>
  <c r="AO35" i="13"/>
  <c r="AO12" i="13"/>
  <c r="AO41" i="13"/>
  <c r="AO33" i="13"/>
  <c r="AO63" i="13"/>
  <c r="AO47" i="13"/>
  <c r="AI8" i="6"/>
  <c r="AI68" i="6"/>
  <c r="AI60" i="6"/>
  <c r="AI52" i="6"/>
  <c r="AI44" i="6"/>
  <c r="AI36" i="6"/>
  <c r="AI28" i="6"/>
  <c r="AI20" i="6"/>
  <c r="AI12" i="6"/>
  <c r="AL9" i="10"/>
  <c r="AL63" i="10"/>
  <c r="AL39" i="10"/>
  <c r="AL15" i="10"/>
  <c r="AP51" i="12"/>
  <c r="AP43" i="12"/>
  <c r="AP35" i="12"/>
  <c r="AP27" i="12"/>
  <c r="AP19" i="12"/>
  <c r="AP11" i="12"/>
  <c r="BL52" i="8"/>
  <c r="BL44" i="8"/>
  <c r="BL36" i="8"/>
  <c r="BL28" i="8"/>
  <c r="BL20" i="8"/>
  <c r="BL8" i="8"/>
  <c r="BL9" i="8"/>
  <c r="AO36" i="13"/>
  <c r="AO59" i="13"/>
  <c r="AO31" i="13"/>
  <c r="AO53" i="13"/>
  <c r="AO19" i="13"/>
  <c r="AO11" i="13"/>
  <c r="AO56" i="13"/>
  <c r="AO40" i="13"/>
  <c r="AO62" i="13"/>
  <c r="AO54" i="13"/>
  <c r="AO39" i="13"/>
  <c r="AO23" i="13"/>
  <c r="AI75" i="6"/>
  <c r="AI67" i="6"/>
  <c r="AI59" i="6"/>
  <c r="AI51" i="6"/>
  <c r="AI43" i="6"/>
  <c r="AI35" i="6"/>
  <c r="AI27" i="6"/>
  <c r="AI19" i="6"/>
  <c r="AI11" i="6"/>
  <c r="AI71" i="6"/>
  <c r="AI63" i="6"/>
  <c r="AI55" i="6"/>
  <c r="BG29" i="9"/>
  <c r="BG49" i="9"/>
  <c r="BG69" i="9"/>
  <c r="BG31" i="9"/>
  <c r="BG11" i="9"/>
  <c r="AL11" i="10"/>
  <c r="AL70" i="10"/>
  <c r="AL54" i="10"/>
  <c r="AL46" i="10"/>
  <c r="AL38" i="10"/>
  <c r="AL30" i="10"/>
  <c r="AL22" i="10"/>
  <c r="AL14" i="10"/>
  <c r="AP34" i="12"/>
  <c r="AP26" i="12"/>
  <c r="AP18" i="12"/>
  <c r="AP10" i="12"/>
  <c r="BL15" i="8"/>
  <c r="BL56" i="8"/>
  <c r="BL48" i="8"/>
  <c r="BL40" i="8"/>
  <c r="BL32" i="8"/>
  <c r="BL24" i="8"/>
  <c r="BL16" i="8"/>
  <c r="AO57" i="13"/>
  <c r="AO8" i="13"/>
  <c r="AO61" i="13"/>
  <c r="AO38" i="13"/>
  <c r="AO30" i="13"/>
  <c r="AI46" i="6"/>
  <c r="AI38" i="6"/>
  <c r="AI30" i="6"/>
  <c r="AI22" i="6"/>
  <c r="AI14" i="6"/>
  <c r="AL71" i="10"/>
  <c r="AL77" i="10"/>
  <c r="AL61" i="10"/>
  <c r="AL45" i="10"/>
  <c r="AL37" i="10"/>
  <c r="AL29" i="10"/>
  <c r="AL21" i="10"/>
  <c r="AP45" i="12"/>
  <c r="AP49" i="12"/>
  <c r="AP41" i="12"/>
  <c r="AP33" i="12"/>
  <c r="AP25" i="12"/>
  <c r="AP17" i="12"/>
  <c r="BL61" i="8"/>
  <c r="BL53" i="8"/>
  <c r="BL45" i="8"/>
  <c r="BL37" i="8"/>
  <c r="BL29" i="8"/>
  <c r="BL21" i="8"/>
  <c r="BL62" i="8"/>
  <c r="BL54" i="8"/>
  <c r="BL46" i="8"/>
  <c r="BL38" i="8"/>
  <c r="BL30" i="8"/>
  <c r="BL22" i="8"/>
  <c r="BL63" i="8"/>
  <c r="AO18" i="13"/>
  <c r="AO55" i="13"/>
  <c r="AO48" i="13"/>
  <c r="AO32" i="13"/>
  <c r="AO25" i="13"/>
  <c r="AO46" i="13"/>
  <c r="AO37" i="13"/>
  <c r="AO14" i="13"/>
</calcChain>
</file>

<file path=xl/sharedStrings.xml><?xml version="1.0" encoding="utf-8"?>
<sst xmlns="http://schemas.openxmlformats.org/spreadsheetml/2006/main" count="1437" uniqueCount="757">
  <si>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</si>
  <si>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</si>
  <si>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</si>
  <si>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</si>
  <si>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</si>
  <si>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</si>
  <si>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</si>
  <si>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</si>
  <si>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</si>
  <si>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</si>
  <si>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</si>
  <si>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</si>
  <si>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</si>
  <si>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</si>
  <si>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</si>
  <si>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</si>
  <si>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</si>
  <si>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</si>
  <si>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</si>
  <si>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</si>
  <si>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</si>
  <si>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</si>
  <si>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</si>
  <si>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</si>
  <si>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</si>
  <si>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Enrollment No. </t>
  </si>
  <si>
    <t>Fathers Name</t>
  </si>
  <si>
    <t>G.B. PANT  INSTITUTE OF ENGINEERING  &amp; TECHNOLOGY, PAURI GARHWAL</t>
  </si>
  <si>
    <t>Harish Bhatt</t>
  </si>
  <si>
    <t xml:space="preserve">Rajeev Gupta </t>
  </si>
  <si>
    <t>College ID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</si>
  <si>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</si>
  <si>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</si>
  <si>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</si>
  <si>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</si>
  <si>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</si>
  <si>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</si>
  <si>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 xml:space="preserve">Student's Name </t>
  </si>
  <si>
    <t>Aanchal Negi</t>
  </si>
  <si>
    <t>Vijay Singh Negi</t>
  </si>
  <si>
    <t>Aashish Bhatt</t>
  </si>
  <si>
    <t>Dinesh Chandra Bhatt</t>
  </si>
  <si>
    <t>Abhinandan</t>
  </si>
  <si>
    <t>Ganesh Dutt Sharma</t>
  </si>
  <si>
    <t>Abhinav Pathak</t>
  </si>
  <si>
    <t>Girije Pathak</t>
  </si>
  <si>
    <t>Abhishek Gairola</t>
  </si>
  <si>
    <t>Sita Rma Gairola</t>
  </si>
  <si>
    <t>Abhishek Panwar</t>
  </si>
  <si>
    <t>Prem Singh Panwar</t>
  </si>
  <si>
    <t>Aditya Negi</t>
  </si>
  <si>
    <t>Devendra Singh Negi</t>
  </si>
  <si>
    <t>Ajay Singh Khati</t>
  </si>
  <si>
    <t>Manmonmohan Singh Khati</t>
  </si>
  <si>
    <t>Aman Kuliyal</t>
  </si>
  <si>
    <t>Surender Prasad Kuliyal</t>
  </si>
  <si>
    <t>Aman Prasad Arya</t>
  </si>
  <si>
    <t>Rajendra Prasad</t>
  </si>
  <si>
    <t>Amit Semwal</t>
  </si>
  <si>
    <t>Amit Singh</t>
  </si>
  <si>
    <t>Kishan Singh</t>
  </si>
  <si>
    <t>Anay Bhardwaj</t>
  </si>
  <si>
    <t>Shailesh Kumar</t>
  </si>
  <si>
    <t>Anchal</t>
  </si>
  <si>
    <t xml:space="preserve">Indrapal </t>
  </si>
  <si>
    <t>Anjali Devi</t>
  </si>
  <si>
    <t>Yash Paul</t>
  </si>
  <si>
    <t>Anmol Raj</t>
  </si>
  <si>
    <t>Rajendra Kumar</t>
  </si>
  <si>
    <t>Anuj Negi</t>
  </si>
  <si>
    <t>Baburam</t>
  </si>
  <si>
    <t>Anusha Panwar</t>
  </si>
  <si>
    <t>Ashok Kumar</t>
  </si>
  <si>
    <t>Aryan Kirsali</t>
  </si>
  <si>
    <t>Ajay Kumar</t>
  </si>
  <si>
    <t>Aryan Nath</t>
  </si>
  <si>
    <t>Mohan Lal Nath</t>
  </si>
  <si>
    <t>Charitra Garg</t>
  </si>
  <si>
    <t>Mukesh Kumar Agarwal</t>
  </si>
  <si>
    <t>Deepak Kandpal</t>
  </si>
  <si>
    <t>Suresh Chandra Kandpal</t>
  </si>
  <si>
    <t>Gaurav Kakran</t>
  </si>
  <si>
    <t>Shishupal Kakran</t>
  </si>
  <si>
    <t>Himanshu Godiyal</t>
  </si>
  <si>
    <t>Santan Lal</t>
  </si>
  <si>
    <t>Himanshu Joshi</t>
  </si>
  <si>
    <t>Ramesh Chandra Joshi</t>
  </si>
  <si>
    <t>Himanshu Rawat</t>
  </si>
  <si>
    <t>Surman Singh</t>
  </si>
  <si>
    <t>Jasveer Panwar</t>
  </si>
  <si>
    <t>Charan Singh Panwar</t>
  </si>
  <si>
    <t>Jatin  Sharma</t>
  </si>
  <si>
    <t>Jugal Kishore Sharma</t>
  </si>
  <si>
    <t>Mahima Arora</t>
  </si>
  <si>
    <t>Naresh Kumar</t>
  </si>
  <si>
    <t>Manoj Bhatt</t>
  </si>
  <si>
    <t>Anand Ballabh Bhatt</t>
  </si>
  <si>
    <t>Mansi</t>
  </si>
  <si>
    <t>Manswi Sati</t>
  </si>
  <si>
    <t>Budhi Ballabh Sati</t>
  </si>
  <si>
    <t>Mohit Pant</t>
  </si>
  <si>
    <t>Chandi Prasad pant</t>
  </si>
  <si>
    <t>Mohit Singh Bhoj</t>
  </si>
  <si>
    <t>Suresh Chandra Singh</t>
  </si>
  <si>
    <t>Osheen</t>
  </si>
  <si>
    <t>Suresh Lal</t>
  </si>
  <si>
    <t>Pardeep Singh</t>
  </si>
  <si>
    <t>Narayan Singh</t>
  </si>
  <si>
    <t>Pranav Aggarwal</t>
  </si>
  <si>
    <t>Vikash Aggarwal</t>
  </si>
  <si>
    <t>Pranjali Chamoli</t>
  </si>
  <si>
    <t>Pradeep Kumar Chamoli</t>
  </si>
  <si>
    <t>Priya Panwar</t>
  </si>
  <si>
    <t>Kalyan Singh panwar</t>
  </si>
  <si>
    <t>Pradyuman Singh Rawat</t>
  </si>
  <si>
    <t>Rahul Negi</t>
  </si>
  <si>
    <t>Gopal Singh Negi</t>
  </si>
  <si>
    <t>Ravi Shankar Bhardwaj</t>
  </si>
  <si>
    <t>Bhola Datt Bhardwaj</t>
  </si>
  <si>
    <t>Rohan Rana</t>
  </si>
  <si>
    <t>Jagmohan Singh Rana</t>
  </si>
  <si>
    <t>Saurabh Bharti</t>
  </si>
  <si>
    <t>Dinesh Bharti</t>
  </si>
  <si>
    <t>Shikha Saini</t>
  </si>
  <si>
    <t>Ajay Saini</t>
  </si>
  <si>
    <t>Shriballabh Bhatt</t>
  </si>
  <si>
    <t>Prakash Singh Bhatt</t>
  </si>
  <si>
    <t>Tanushree Jugran</t>
  </si>
  <si>
    <t>Ashok Jugran</t>
  </si>
  <si>
    <t>Udita Chandra</t>
  </si>
  <si>
    <t>Prem Chandra</t>
  </si>
  <si>
    <t>Vaibhav Saini</t>
  </si>
  <si>
    <t>Sudhir Saini</t>
  </si>
  <si>
    <t>Varenaya Negi</t>
  </si>
  <si>
    <t>Sunder Singh Negi</t>
  </si>
  <si>
    <t>Vatsal Nautiyal</t>
  </si>
  <si>
    <t>Dinesh Chandra Nautiyal</t>
  </si>
  <si>
    <t>Vikash Sagar</t>
  </si>
  <si>
    <t>Sompal Singh</t>
  </si>
  <si>
    <t>Vinod Kumar Yadav</t>
  </si>
  <si>
    <t>Radha Krishna Yadav</t>
  </si>
  <si>
    <t>Yash Kumar Roy</t>
  </si>
  <si>
    <t>Asim Kumar Roy</t>
  </si>
  <si>
    <t>Aastha Raturi</t>
  </si>
  <si>
    <t xml:space="preserve">Rajesh Raturi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</si>
  <si>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</si>
  <si>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</si>
  <si>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</si>
  <si>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</si>
  <si>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</si>
  <si>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</si>
  <si>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</si>
  <si>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</si>
  <si>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</si>
  <si>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</si>
  <si>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</si>
  <si>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</si>
  <si>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</si>
  <si>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</si>
  <si>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</si>
  <si>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</si>
  <si>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</si>
  <si>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</si>
  <si>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</si>
  <si>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</si>
  <si>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</si>
  <si>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</si>
  <si>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</si>
  <si>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</si>
  <si>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</si>
  <si>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</si>
  <si>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</si>
  <si>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</si>
  <si>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</si>
  <si>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</si>
  <si>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</si>
  <si>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</si>
  <si>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</si>
  <si>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</si>
  <si>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</si>
  <si>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</si>
  <si>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</si>
  <si>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</si>
  <si>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</si>
  <si>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</si>
  <si>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</si>
  <si>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</si>
  <si>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</si>
  <si>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</si>
  <si>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</si>
  <si>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</si>
  <si>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</si>
  <si>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</si>
  <si>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</si>
  <si>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</si>
  <si>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</si>
  <si>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</si>
  <si>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</si>
  <si>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</si>
  <si>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</si>
  <si>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</si>
  <si>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</si>
  <si>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</si>
  <si>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</si>
  <si>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</si>
  <si>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</si>
  <si>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</si>
  <si>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</si>
  <si>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</si>
  <si>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</si>
  <si>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</si>
  <si>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</si>
  <si>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</si>
  <si>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</si>
  <si>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</si>
  <si>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Yuvraj Negi</t>
  </si>
  <si>
    <t xml:space="preserve">Pradeep Negi </t>
  </si>
  <si>
    <t>Aditya Pandey</t>
  </si>
  <si>
    <t xml:space="preserve">Basant Ballabh Pandey </t>
  </si>
  <si>
    <t>Aisha</t>
  </si>
  <si>
    <t xml:space="preserve">Mohd. Alam </t>
  </si>
  <si>
    <t>Akshay Negi</t>
  </si>
  <si>
    <t>Aman Bhandari</t>
  </si>
  <si>
    <t xml:space="preserve">Gopal Bhandari </t>
  </si>
  <si>
    <t>Ankur Bhushan</t>
  </si>
  <si>
    <t xml:space="preserve">Anand Bhushan Sinha </t>
  </si>
  <si>
    <t>Archana Rawat</t>
  </si>
  <si>
    <t xml:space="preserve">Sarop Singh Rawat </t>
  </si>
  <si>
    <t>Ashutosh Butola</t>
  </si>
  <si>
    <t xml:space="preserve">Meharban Singh Butola </t>
  </si>
  <si>
    <t>Ayush Kumar Chaudhary</t>
  </si>
  <si>
    <t xml:space="preserve">Ranjeet Kumar Chaudhary </t>
  </si>
  <si>
    <t>Ayush Rai</t>
  </si>
  <si>
    <t xml:space="preserve">Sanjay Rai </t>
  </si>
  <si>
    <t>Devranjan Viratia</t>
  </si>
  <si>
    <t xml:space="preserve">Shyam Kumar </t>
  </si>
  <si>
    <t>Dheeraj Bhatt</t>
  </si>
  <si>
    <t xml:space="preserve">Data Ram Bhatt </t>
  </si>
  <si>
    <t>Gaurav Joshi</t>
  </si>
  <si>
    <t xml:space="preserve">S.B. Joshi </t>
  </si>
  <si>
    <t>Gautam Chaudhary</t>
  </si>
  <si>
    <t xml:space="preserve">Hari Singh </t>
  </si>
  <si>
    <t>Himanshu Adhikari</t>
  </si>
  <si>
    <t xml:space="preserve">Kaman Singh Adhhikari </t>
  </si>
  <si>
    <t>Himanshu Rana</t>
  </si>
  <si>
    <t xml:space="preserve">Dinesh Singh Rana </t>
  </si>
  <si>
    <t>Hitesh Joshi</t>
  </si>
  <si>
    <t xml:space="preserve">Prem Chandra Joshi </t>
  </si>
  <si>
    <t>Jai Bhole</t>
  </si>
  <si>
    <t xml:space="preserve">Manmohan Singh Chauhan </t>
  </si>
  <si>
    <t>Kanchan Negi</t>
  </si>
  <si>
    <t xml:space="preserve">Satbeer Singh Negi </t>
  </si>
  <si>
    <t>Kunal Goswami</t>
  </si>
  <si>
    <t xml:space="preserve">Neeraj Giri </t>
  </si>
  <si>
    <t>Lakhan Chuniyal</t>
  </si>
  <si>
    <t xml:space="preserve">Rekhu Kumar </t>
  </si>
  <si>
    <t>Manish Sijwali</t>
  </si>
  <si>
    <t xml:space="preserve">Bishan Singh Sijwali </t>
  </si>
  <si>
    <t>Manraj Singh</t>
  </si>
  <si>
    <t xml:space="preserve">Mahinder Singh </t>
  </si>
  <si>
    <t>Mayank Bisht</t>
  </si>
  <si>
    <t xml:space="preserve">Lal Singh Bisht </t>
  </si>
  <si>
    <t>Mudit Singh Mahar</t>
  </si>
  <si>
    <t>Kundan Singh Mahar</t>
  </si>
  <si>
    <t>Naval Pant</t>
  </si>
  <si>
    <t xml:space="preserve">Keshav Dutt </t>
  </si>
  <si>
    <t>Nikhil Bhatt</t>
  </si>
  <si>
    <t xml:space="preserve">Devi Prasad Bhatt </t>
  </si>
  <si>
    <t>Nikhil Gupta</t>
  </si>
  <si>
    <t>Nikhil Negi</t>
  </si>
  <si>
    <t xml:space="preserve">Gopal Singh Negi </t>
  </si>
  <si>
    <t>Pankaj Sanwal</t>
  </si>
  <si>
    <t xml:space="preserve">Basant Ballabh Sanwal </t>
  </si>
  <si>
    <t>Praghyee Negi</t>
  </si>
  <si>
    <t xml:space="preserve">Kunwar Singh Negi </t>
  </si>
  <si>
    <t>Prashant Rana</t>
  </si>
  <si>
    <t xml:space="preserve">Satpal Singh Rana </t>
  </si>
  <si>
    <t>Rachit Kumar Kohli</t>
  </si>
  <si>
    <t xml:space="preserve">Kamal Singh </t>
  </si>
  <si>
    <t>Rajat Kandpal</t>
  </si>
  <si>
    <t xml:space="preserve">A.B. Kandpal </t>
  </si>
  <si>
    <t>Ravi Ranjan</t>
  </si>
  <si>
    <t xml:space="preserve">Satyendra Singh </t>
  </si>
  <si>
    <t>Reshev Thapliyal</t>
  </si>
  <si>
    <t xml:space="preserve">Shree Dhar Prasad Thapliyal </t>
  </si>
  <si>
    <t>Ritika Gupta</t>
  </si>
  <si>
    <t xml:space="preserve">Ashutosh Gupta </t>
  </si>
  <si>
    <t>Rohit Kumar</t>
  </si>
  <si>
    <t xml:space="preserve">Mithilesh Choudhary </t>
  </si>
  <si>
    <t>Ruchi</t>
  </si>
  <si>
    <t xml:space="preserve">Laxman Singh </t>
  </si>
  <si>
    <t>Sachin Rana</t>
  </si>
  <si>
    <t xml:space="preserve">Yashpal Singh Rana </t>
  </si>
  <si>
    <t>Saurabh Rana</t>
  </si>
  <si>
    <t xml:space="preserve">Shailendra Singh Rana </t>
  </si>
  <si>
    <t>Shansi Rawat</t>
  </si>
  <si>
    <t xml:space="preserve">Kailash Chandra Rawat </t>
  </si>
  <si>
    <t>Sumit Negi</t>
  </si>
  <si>
    <t xml:space="preserve">Devender Singh Negi </t>
  </si>
  <si>
    <t>Suneer Bisht</t>
  </si>
  <si>
    <t xml:space="preserve">Rajendra Singh Bisht </t>
  </si>
  <si>
    <t>Tinku Kumar</t>
  </si>
  <si>
    <t xml:space="preserve">Paras Nath Singh </t>
  </si>
  <si>
    <t>Tushar Kala</t>
  </si>
  <si>
    <t xml:space="preserve">Bhagwati Prasad Kala </t>
  </si>
  <si>
    <t>Vaibhav Kumar Singh</t>
  </si>
  <si>
    <t xml:space="preserve">Prehlad Singh </t>
  </si>
  <si>
    <t>Abhishek Verma</t>
  </si>
  <si>
    <t>Anurag Verma</t>
  </si>
  <si>
    <t>Aditya Saini</t>
  </si>
  <si>
    <t>Ramveer Singh</t>
  </si>
  <si>
    <t>Akash Sharma</t>
  </si>
  <si>
    <t>Ravi Kumar Sharma</t>
  </si>
  <si>
    <t>Akhil Sharma</t>
  </si>
  <si>
    <t>Rakesh Kumar</t>
  </si>
  <si>
    <t>Aman Kumar</t>
  </si>
  <si>
    <t>Priyaranjan Kumar</t>
  </si>
  <si>
    <t>Amisha Patwal</t>
  </si>
  <si>
    <t>Rajendra Singh Patwal</t>
  </si>
  <si>
    <t>Ankit Gangari</t>
  </si>
  <si>
    <t>Dileep Kumar Gangari</t>
  </si>
  <si>
    <t>Anukriti Chauhan</t>
  </si>
  <si>
    <t>Vikram Singh Chauhan</t>
  </si>
  <si>
    <t>Anurag Sharma</t>
  </si>
  <si>
    <t>Romesh Chander</t>
  </si>
  <si>
    <t>Arvind Kumar</t>
  </si>
  <si>
    <t>Sishupal Lal</t>
  </si>
  <si>
    <t>Aryan Kumar</t>
  </si>
  <si>
    <t>Brahmanand</t>
  </si>
  <si>
    <t>Ayush Nautiyal</t>
  </si>
  <si>
    <t>Dinesh Nautiyal</t>
  </si>
  <si>
    <t>Ayushmaan Pundir</t>
  </si>
  <si>
    <t>Dham Singh Pundir</t>
  </si>
  <si>
    <t>Bhuvnesh Rawat</t>
  </si>
  <si>
    <t>Deepika Uniyal</t>
  </si>
  <si>
    <t xml:space="preserve">Shiv Narayan Uniyal </t>
  </si>
  <si>
    <t>Dheeraj Rana</t>
  </si>
  <si>
    <t xml:space="preserve">Mohan Singh Rana </t>
  </si>
  <si>
    <t>Gaurav Raturi</t>
  </si>
  <si>
    <t xml:space="preserve">Jai Chandra Raturi </t>
  </si>
  <si>
    <t>Geetika</t>
  </si>
  <si>
    <t xml:space="preserve">Jagdish Singh </t>
  </si>
  <si>
    <t xml:space="preserve">Dinesh Bhatt </t>
  </si>
  <si>
    <t>Himanshu Bhakuni</t>
  </si>
  <si>
    <t xml:space="preserve">Madan Singh Bhakuni </t>
  </si>
  <si>
    <t>Himanshu Kumar</t>
  </si>
  <si>
    <t xml:space="preserve">Anand Prasad </t>
  </si>
  <si>
    <t>Km. Jyoti Bisht</t>
  </si>
  <si>
    <t xml:space="preserve">Indra Singh Bisht </t>
  </si>
  <si>
    <t>Kuldeep Raturi</t>
  </si>
  <si>
    <t xml:space="preserve">Rajendra Prasad Raturi </t>
  </si>
  <si>
    <t>Mahima Rawat</t>
  </si>
  <si>
    <t xml:space="preserve">Jaideep Singh Rawat </t>
  </si>
  <si>
    <t>Mansi Bisht</t>
  </si>
  <si>
    <t xml:space="preserve">Deepak Kumar Bisht </t>
  </si>
  <si>
    <t xml:space="preserve">Mubeen Ahmad </t>
  </si>
  <si>
    <t>Naveena</t>
  </si>
  <si>
    <t xml:space="preserve">Alam Singh </t>
  </si>
  <si>
    <t>Nidhi Naithani</t>
  </si>
  <si>
    <t xml:space="preserve">M.S. Naithani </t>
  </si>
  <si>
    <t>Nisha</t>
  </si>
  <si>
    <t xml:space="preserve">Dharmendra Singh </t>
  </si>
  <si>
    <t xml:space="preserve">Niyam Sharma </t>
  </si>
  <si>
    <t>Ashok Kumar Sharma</t>
  </si>
  <si>
    <t>Noor Mohammad</t>
  </si>
  <si>
    <t xml:space="preserve">Abdul Malik </t>
  </si>
  <si>
    <t>Pankaj Singh</t>
  </si>
  <si>
    <t xml:space="preserve">Mohan Singh </t>
  </si>
  <si>
    <t>Pranay Bisht</t>
  </si>
  <si>
    <t xml:space="preserve">Khushal Singh Bisht </t>
  </si>
  <si>
    <t>Pushpesh Pant</t>
  </si>
  <si>
    <t xml:space="preserve">Prakash Chandra Pant </t>
  </si>
  <si>
    <t>Rishabh Goyal</t>
  </si>
  <si>
    <t xml:space="preserve">Harish Goyal </t>
  </si>
  <si>
    <t>Rohan Pushkar</t>
  </si>
  <si>
    <t xml:space="preserve">Lt. Tilak Ram Pushkar </t>
  </si>
  <si>
    <t>Roshan Singh Dhami</t>
  </si>
  <si>
    <t>Sakshi Nath</t>
  </si>
  <si>
    <t xml:space="preserve">Ravindra Nath </t>
  </si>
  <si>
    <t>Sanskriti Rayal</t>
  </si>
  <si>
    <t>Shashi Prakash Rayal</t>
  </si>
  <si>
    <t>Shivani Rawat</t>
  </si>
  <si>
    <t xml:space="preserve">Baishakh Singh Rawat </t>
  </si>
  <si>
    <t>Shoaib Aleem</t>
  </si>
  <si>
    <t xml:space="preserve">Aleem Ahmed </t>
  </si>
  <si>
    <t>Shreyansh Kothiyal</t>
  </si>
  <si>
    <t xml:space="preserve">Anil Kothiyal </t>
  </si>
  <si>
    <t>Sumit Bhatt</t>
  </si>
  <si>
    <t xml:space="preserve">Suresh  Bhatt </t>
  </si>
  <si>
    <t>Suraj Painuly</t>
  </si>
  <si>
    <t>Guru Prasad Painuly</t>
  </si>
  <si>
    <t>Tanishq Karanwal</t>
  </si>
  <si>
    <t xml:space="preserve">Yashwant Singh </t>
  </si>
  <si>
    <t>Tushar Karnatak</t>
  </si>
  <si>
    <t>Basant Ballabh Karnatak</t>
  </si>
  <si>
    <t>Vaishnavi Uniyal</t>
  </si>
  <si>
    <t xml:space="preserve">Shiv Naryan Uniyal </t>
  </si>
  <si>
    <t>Vijay Singh Rana</t>
  </si>
  <si>
    <t xml:space="preserve">Mahesh Singh Rana </t>
  </si>
  <si>
    <t>Vipin Chandra Pandey</t>
  </si>
  <si>
    <t xml:space="preserve">Devi Dutt Pandey </t>
  </si>
  <si>
    <t>Vipul Ramola</t>
  </si>
  <si>
    <t xml:space="preserve">Vikram Singh Ramola </t>
  </si>
  <si>
    <t>Vishadrika Jayant</t>
  </si>
  <si>
    <t xml:space="preserve">Vinod Kumar Jayant </t>
  </si>
  <si>
    <t>Yogesh Kumar</t>
  </si>
  <si>
    <t xml:space="preserve">Preetam Singh </t>
  </si>
  <si>
    <t>Yuvraj Singh Chauhan</t>
  </si>
  <si>
    <t xml:space="preserve">I.S. Chauhan </t>
  </si>
  <si>
    <t>Zafar Ali</t>
  </si>
  <si>
    <t xml:space="preserve">Md. Jamil Ahmad </t>
  </si>
  <si>
    <t>Aanchal Dobriyal</t>
  </si>
  <si>
    <t>Arun Kumar Dobriyal</t>
  </si>
  <si>
    <t>Aastha Suyal</t>
  </si>
  <si>
    <t>Prithvi Dhar Suyal</t>
  </si>
  <si>
    <t>Aman Bhatt</t>
  </si>
  <si>
    <t>Subhash Chandra Bhatt</t>
  </si>
  <si>
    <t>Aman Singh</t>
  </si>
  <si>
    <t>Manmohan Singh</t>
  </si>
  <si>
    <t>Amit Kumar Mehra</t>
  </si>
  <si>
    <t>Khushi Lal Mehra</t>
  </si>
  <si>
    <t>Anamika Goswami</t>
  </si>
  <si>
    <t>Anchal Negi</t>
  </si>
  <si>
    <t>Rakesh Singh</t>
  </si>
  <si>
    <t>Anish Singh Negi</t>
  </si>
  <si>
    <t>Chhota Singh Negi</t>
  </si>
  <si>
    <t>Anshika Negi</t>
  </si>
  <si>
    <t>Chatar Singh Negi</t>
  </si>
  <si>
    <t>Aviral Barthwal</t>
  </si>
  <si>
    <t>Vipin Barthwal</t>
  </si>
  <si>
    <t>Ayush Lakhera</t>
  </si>
  <si>
    <t>Deepak Lakhera</t>
  </si>
  <si>
    <t>Rajendra Prasad Nautiyal</t>
  </si>
  <si>
    <t>Ayush Purohit</t>
  </si>
  <si>
    <t>Mohan Prasad</t>
  </si>
  <si>
    <t>Deeksha Chamola</t>
  </si>
  <si>
    <t>Rakesh Chamola</t>
  </si>
  <si>
    <t>Hardik Dubey</t>
  </si>
  <si>
    <t>Shiv Kumar Dubey</t>
  </si>
  <si>
    <t>Himanshu Bhatt</t>
  </si>
  <si>
    <t>Kripa Ram Bhatt</t>
  </si>
  <si>
    <t>Jaspal Singh Rawat</t>
  </si>
  <si>
    <t>Kajal Thapliyal</t>
  </si>
  <si>
    <t>Brijmohan Thapliyal</t>
  </si>
  <si>
    <t>Kaushal Sharma</t>
  </si>
  <si>
    <t>Kamelsh Shrama</t>
  </si>
  <si>
    <t>Kritika Sharma</t>
  </si>
  <si>
    <t>Kailash Sharma</t>
  </si>
  <si>
    <t>Mahima Yadav</t>
  </si>
  <si>
    <t>Kant Kumar</t>
  </si>
  <si>
    <t>Manvi Sati</t>
  </si>
  <si>
    <t>Satya Praasad Sati</t>
  </si>
  <si>
    <t>Monika Rawat</t>
  </si>
  <si>
    <t>Raje Singh</t>
  </si>
  <si>
    <t>Muhammad Anas</t>
  </si>
  <si>
    <t>Anwar Saleem Rizvi</t>
  </si>
  <si>
    <t>Muksan Chauhan</t>
  </si>
  <si>
    <t>Surendra Singh Chauhan</t>
  </si>
  <si>
    <t>Nikita Bhadri</t>
  </si>
  <si>
    <t>Sunil Bhadri</t>
  </si>
  <si>
    <t>Pawan Bhatt</t>
  </si>
  <si>
    <t>Deen Dayal Bhatt</t>
  </si>
  <si>
    <t>Poonam Rawat</t>
  </si>
  <si>
    <t>Uttam Singh Rawat</t>
  </si>
  <si>
    <t>Prachi Bhatt</t>
  </si>
  <si>
    <t>Umesh Bhatt</t>
  </si>
  <si>
    <t>Pratiksha Kala</t>
  </si>
  <si>
    <t>Bhaskaranand Kala</t>
  </si>
  <si>
    <t>Priyanshu Purohit</t>
  </si>
  <si>
    <t>Devendra Prasad Purohit</t>
  </si>
  <si>
    <t>Rajkumar Arya</t>
  </si>
  <si>
    <t>Jagdish Ram Arya</t>
  </si>
  <si>
    <t>Ravindra Khatri</t>
  </si>
  <si>
    <t>Gaur Singh Khatri</t>
  </si>
  <si>
    <t>Ritinza Nautiyal</t>
  </si>
  <si>
    <t>Dhananjay Nautiyal</t>
  </si>
  <si>
    <t>Ritu Kunwar</t>
  </si>
  <si>
    <t>Deepak Kunwar</t>
  </si>
  <si>
    <t>Girish Chandra Bhatt</t>
  </si>
  <si>
    <t>Dube Kumar</t>
  </si>
  <si>
    <t>Shreya Purohit</t>
  </si>
  <si>
    <t>Sushil Chandra Purohit</t>
  </si>
  <si>
    <t>Soni Rana</t>
  </si>
  <si>
    <t>Jhilmendra Singh Rana</t>
  </si>
  <si>
    <t>Tripti Naithani</t>
  </si>
  <si>
    <t>Chandra Mohan Naithani</t>
  </si>
  <si>
    <t>Tushar Kumar</t>
  </si>
  <si>
    <t>Subhash Chandra</t>
  </si>
  <si>
    <t>Vandita Khanduri</t>
  </si>
  <si>
    <t>Ajay Kumar Khanduri</t>
  </si>
  <si>
    <t>Vinamra Singh</t>
  </si>
  <si>
    <t>Uma Shanker Singh</t>
  </si>
  <si>
    <t xml:space="preserve">Aman Bhardwaj </t>
  </si>
  <si>
    <t xml:space="preserve">Ganesh Bhardwaj </t>
  </si>
  <si>
    <t xml:space="preserve">Anmol Mishra </t>
  </si>
  <si>
    <t xml:space="preserve">Akhilesh Mishra </t>
  </si>
  <si>
    <t xml:space="preserve">Arjun Semwal </t>
  </si>
  <si>
    <t xml:space="preserve">Purushottam Semwal </t>
  </si>
  <si>
    <t xml:space="preserve">Divyansh Bhatt </t>
  </si>
  <si>
    <t>Diwakar Goshain</t>
  </si>
  <si>
    <t>Shankar Goshain</t>
  </si>
  <si>
    <t>Manisha Gusain</t>
  </si>
  <si>
    <t>Raghubir Singh Gusain</t>
  </si>
  <si>
    <t>Narendra Rauthan</t>
  </si>
  <si>
    <t>Chandra Singh</t>
  </si>
  <si>
    <t>Nitish Bhatt</t>
  </si>
  <si>
    <t>Roshal Lal Bhatt</t>
  </si>
  <si>
    <t xml:space="preserve">Parth Tripathi </t>
  </si>
  <si>
    <t xml:space="preserve">Ish Narain Tripathi </t>
  </si>
  <si>
    <t>Rishabh Rawat</t>
  </si>
  <si>
    <t>S.S. Rawat</t>
  </si>
  <si>
    <t>Shubhangi Tamta</t>
  </si>
  <si>
    <t>Narendra Singh Tamta</t>
  </si>
  <si>
    <t xml:space="preserve">Simmy Bisht </t>
  </si>
  <si>
    <t xml:space="preserve">Harshvardhan Singh Bisht </t>
  </si>
  <si>
    <t xml:space="preserve">Sneha Bisht </t>
  </si>
  <si>
    <t>Umang Mathpal</t>
  </si>
  <si>
    <t>Prabhat Mathpal</t>
  </si>
  <si>
    <t>Abhishek Khantwal</t>
  </si>
  <si>
    <t>Rajendra Prasad Khantwal</t>
  </si>
  <si>
    <t>Ajeet Bagwari</t>
  </si>
  <si>
    <t>Hari Prakash Bagwari</t>
  </si>
  <si>
    <t xml:space="preserve">Aman Negi </t>
  </si>
  <si>
    <t xml:space="preserve">Ravindra Singh </t>
  </si>
  <si>
    <t>Ankit Jain</t>
  </si>
  <si>
    <t>Kamal Kumar Jain</t>
  </si>
  <si>
    <t xml:space="preserve">Anukul Rawat </t>
  </si>
  <si>
    <t>Satyaveer Singh Rawat</t>
  </si>
  <si>
    <t xml:space="preserve">Ashu Choudhary </t>
  </si>
  <si>
    <t xml:space="preserve">Tejpal Singh </t>
  </si>
  <si>
    <t>Himanshu Sharma</t>
  </si>
  <si>
    <t>Krishan Chand Sharma</t>
  </si>
  <si>
    <t>Nilesh Kala</t>
  </si>
  <si>
    <t>Jagmohan Kala</t>
  </si>
  <si>
    <t xml:space="preserve">Nitin Singh Bisht </t>
  </si>
  <si>
    <t xml:space="preserve">Chandan Singh Bisht </t>
  </si>
  <si>
    <t>Pulkit Bhardwaj</t>
  </si>
  <si>
    <t>Harish Kumar</t>
  </si>
  <si>
    <t xml:space="preserve">Shivam Kaushik </t>
  </si>
  <si>
    <t xml:space="preserve">Krishan Kumar </t>
  </si>
  <si>
    <t xml:space="preserve">Vipin Kumar </t>
  </si>
  <si>
    <t xml:space="preserve">Rampal Singh </t>
  </si>
  <si>
    <t>Uddeshya Rawat</t>
  </si>
  <si>
    <t>Kundan Singh Rawat</t>
  </si>
  <si>
    <t>Aarti Saini</t>
  </si>
  <si>
    <t>Mahipal Saini</t>
  </si>
  <si>
    <t>Alok Kumar</t>
  </si>
  <si>
    <t>Sanjay Kumar</t>
  </si>
  <si>
    <t xml:space="preserve">Ankit Kanswal </t>
  </si>
  <si>
    <t xml:space="preserve">Dinesh Prasad Kanswal </t>
  </si>
  <si>
    <t xml:space="preserve">Ankita Juyal </t>
  </si>
  <si>
    <t xml:space="preserve">Dinesh Chandra Juyal </t>
  </si>
  <si>
    <t>Anuj Bhadola</t>
  </si>
  <si>
    <t>Rakesh Bhadola</t>
  </si>
  <si>
    <t xml:space="preserve">Arjun Singh Chauhan </t>
  </si>
  <si>
    <t xml:space="preserve">Madanpal Singh Chauhan </t>
  </si>
  <si>
    <t>Piyush Pokhariyal</t>
  </si>
  <si>
    <t>Pitambar Datt Pokhriyal</t>
  </si>
  <si>
    <t xml:space="preserve">Pravesh Kumar </t>
  </si>
  <si>
    <t xml:space="preserve">Satpal Singh </t>
  </si>
  <si>
    <t xml:space="preserve">Purnima Rawat </t>
  </si>
  <si>
    <t>Raghunath Singh Rawat</t>
  </si>
  <si>
    <t xml:space="preserve">Rahul Pant </t>
  </si>
  <si>
    <t xml:space="preserve">Mahesh Chandra Pant </t>
  </si>
  <si>
    <t xml:space="preserve">Rahul Verma </t>
  </si>
  <si>
    <t xml:space="preserve">Pavan Verma </t>
  </si>
  <si>
    <t xml:space="preserve">Rakesh Negi </t>
  </si>
  <si>
    <t xml:space="preserve">Raghunath Singh </t>
  </si>
  <si>
    <t xml:space="preserve">Rohit Bhatt </t>
  </si>
  <si>
    <t>H.D. Bhatt</t>
  </si>
  <si>
    <t>Srishti Bhatt</t>
  </si>
  <si>
    <t>Rajendra Prasad Bhatt</t>
  </si>
  <si>
    <t>Subodh Bahuguna</t>
  </si>
  <si>
    <t>Suresh Chandra Bahuguna</t>
  </si>
  <si>
    <t>Surranchal Thakur</t>
  </si>
  <si>
    <t>Karan Thakur</t>
  </si>
  <si>
    <t xml:space="preserve">Vishal Bhandari </t>
  </si>
  <si>
    <t xml:space="preserve">Khushal Singh Bhandari </t>
  </si>
  <si>
    <t xml:space="preserve">Sudhanshu </t>
  </si>
  <si>
    <t xml:space="preserve">Krishan Chand </t>
  </si>
  <si>
    <t>Ram Singh</t>
  </si>
  <si>
    <t xml:space="preserve">Aman Dhyani </t>
  </si>
  <si>
    <t xml:space="preserve">Prakash Chandra Dhyani </t>
  </si>
  <si>
    <t xml:space="preserve">Arjun Kumar </t>
  </si>
  <si>
    <t>Anand Chandra</t>
  </si>
  <si>
    <t>Ashu Negi</t>
  </si>
  <si>
    <t>Deepak Pathak</t>
  </si>
  <si>
    <t>Naveen Chandra Pathak</t>
  </si>
  <si>
    <t xml:space="preserve">Devendra Kumar </t>
  </si>
  <si>
    <t xml:space="preserve">Jugnu Kumar </t>
  </si>
  <si>
    <t>Durgesh Nautiyal</t>
  </si>
  <si>
    <t>Amar Dev</t>
  </si>
  <si>
    <t xml:space="preserve">Himanshu Chauhan </t>
  </si>
  <si>
    <t xml:space="preserve">Anil Kumar Chauhan </t>
  </si>
  <si>
    <t>Neelam Rawat</t>
  </si>
  <si>
    <t>Meharwan Singh Rawat</t>
  </si>
  <si>
    <t>Prajjwal Singh</t>
  </si>
  <si>
    <t xml:space="preserve">Shubham Arya </t>
  </si>
  <si>
    <t xml:space="preserve">Ramesh Chandra Arya </t>
  </si>
  <si>
    <t>Siddharth Kumar Maliyan</t>
  </si>
  <si>
    <t>Sanjay Kumar Maliyan</t>
  </si>
  <si>
    <t xml:space="preserve">Subodh Kumar </t>
  </si>
  <si>
    <t xml:space="preserve">Chhavi Ram </t>
  </si>
  <si>
    <t xml:space="preserve">Sumit Diwakar </t>
  </si>
  <si>
    <t xml:space="preserve">Rajpal Singh </t>
  </si>
  <si>
    <t xml:space="preserve">Vikrant Choudhary </t>
  </si>
  <si>
    <t xml:space="preserve">Anil Choudhary </t>
  </si>
  <si>
    <t>Vipul Rana</t>
  </si>
  <si>
    <t xml:space="preserve">Jaspal Singh Rana </t>
  </si>
  <si>
    <t xml:space="preserve">Abhishek </t>
  </si>
  <si>
    <t>Sohan Lal</t>
  </si>
  <si>
    <t>Rajat  Bisht</t>
  </si>
  <si>
    <t>Vinod Bisht</t>
  </si>
  <si>
    <t xml:space="preserve">Surjeet Singh </t>
  </si>
  <si>
    <t xml:space="preserve">Jagdish Lal </t>
  </si>
  <si>
    <t>Abhishek Saini</t>
  </si>
  <si>
    <t>Sunil Kumar Saini</t>
  </si>
  <si>
    <t xml:space="preserve">Abhishek Yadav </t>
  </si>
  <si>
    <t>Ramdhyan Yadav</t>
  </si>
  <si>
    <t>Akshansh Prakash</t>
  </si>
  <si>
    <t xml:space="preserve">Brham Prakash </t>
  </si>
  <si>
    <t>Akshara Rana</t>
  </si>
  <si>
    <t>Tul Bahadur Rana</t>
  </si>
  <si>
    <t>Kundan Lal</t>
  </si>
  <si>
    <t>Deepika Kuletha</t>
  </si>
  <si>
    <t>Suresh Chandra Kuletha</t>
  </si>
  <si>
    <t xml:space="preserve">Himanshu Singh </t>
  </si>
  <si>
    <t>Raghubir Singh</t>
  </si>
  <si>
    <t xml:space="preserve">Jyoti </t>
  </si>
  <si>
    <t xml:space="preserve">Kapil Shah </t>
  </si>
  <si>
    <t xml:space="preserve">Kashi Lal Shah </t>
  </si>
  <si>
    <t xml:space="preserve">Lakshya Sharma </t>
  </si>
  <si>
    <t xml:space="preserve">Rajeev Sharma </t>
  </si>
  <si>
    <t>Mukesh Singh</t>
  </si>
  <si>
    <t>Gopal Singh</t>
  </si>
  <si>
    <t xml:space="preserve">Neeraj Raturi </t>
  </si>
  <si>
    <t xml:space="preserve">Rajendra Singh </t>
  </si>
  <si>
    <t>Pradeep Singh Rawat</t>
  </si>
  <si>
    <t>Madan Singh Rawat</t>
  </si>
  <si>
    <t>Sandeep Rawat</t>
  </si>
  <si>
    <t>Nagendra Singh Rawat</t>
  </si>
  <si>
    <t>Harshita Joshi</t>
  </si>
  <si>
    <t>Mohan Chandra Joshi</t>
  </si>
  <si>
    <t>Shobhit Paliwal</t>
  </si>
  <si>
    <t>Bhagwati Prasad</t>
  </si>
  <si>
    <t>Simran Kaur Sekhon</t>
  </si>
  <si>
    <t>Jagdev Singh Sekhan</t>
  </si>
  <si>
    <t xml:space="preserve">Laxman Singh Rawat </t>
  </si>
  <si>
    <t xml:space="preserve">Ganesh Prasad Bhatt </t>
  </si>
  <si>
    <t>Durga Singh Dhami</t>
  </si>
  <si>
    <t>Mohd Tabish</t>
  </si>
  <si>
    <t>Rejendra  Rawat</t>
  </si>
  <si>
    <t xml:space="preserve">Kundan Singh Bisht </t>
  </si>
  <si>
    <t xml:space="preserve">Ramesh Chandra Nainwal </t>
  </si>
  <si>
    <t>TABULATION CHART FOR  B. TECH. ( BIOTECHNOLOGY) THIRD YEAR (FIFTH SEMESTER) EXAMINATION DECEMBER  2021 ( ONLINE)</t>
  </si>
  <si>
    <t>TABULATION CHART FOR B. TECH. (ELECTRONICS &amp; COMM. ENGINEERING) THIRD YEAR (FIFTH SEMESTER) EXAMINATION DECEMBER  2021 ( ONLINE)</t>
  </si>
  <si>
    <t>TABULATION CHART FOR  B. TECH.(CIVIL ENGINEERING) THIRD YEAR (FIFTH SEMESTER) EXAMINATION DECEMBER  2021 ( ONLINE)</t>
  </si>
  <si>
    <t>TABULATION CHART FOR  B. TECH. (MECHANICAL ENGG.) THIRD YEAR (FIFTH SEMESTER) EXAMINATION DECEMBER  2021 ( ONLINE)</t>
  </si>
  <si>
    <t>TABULATION CHART FOR B. TECH. ( ELECTRICAL ENGINEERING) THIRD YEAR (FIFTH SEMESTER) EXAMINATION DECEMBER  2021 ( ONLINE)</t>
  </si>
  <si>
    <t>TABULATION CHART FOR  B. TECH. (COMPUTER SCIENCE &amp; ENGINEERING) THIRD YEAR (FIFTH SEMESTER) EXAMINATION DECEMBER  2021 ( ONLINE)</t>
  </si>
  <si>
    <t>Antenna and Wave Propagation                 TEC 351</t>
  </si>
  <si>
    <t>Integrated Circuits                        TEC352</t>
  </si>
  <si>
    <t>Principles of Management               THS 351</t>
  </si>
  <si>
    <t>Python Programming            EEC 312</t>
  </si>
  <si>
    <t>Electronic Measurement           EEC 314</t>
  </si>
  <si>
    <t>Embedded Systems          EEC 321</t>
  </si>
  <si>
    <t>RF Engineering  Lab                                 PEC 351</t>
  </si>
  <si>
    <t xml:space="preserve">Electronic Measurement  Lab                    PEC 352            </t>
  </si>
  <si>
    <t>Circuit Simulation  Lab                             PEC 353</t>
  </si>
  <si>
    <t>G.P.        GPP 351             ($)</t>
  </si>
  <si>
    <r>
      <rPr>
        <b/>
        <sz val="16"/>
        <rFont val="Times New Roman"/>
        <family val="1"/>
      </rPr>
      <t xml:space="preserve">Microelectronics  </t>
    </r>
    <r>
      <rPr>
        <b/>
        <sz val="18"/>
        <rFont val="Times New Roman"/>
        <family val="1"/>
      </rPr>
      <t xml:space="preserve">         EEC 324</t>
    </r>
  </si>
  <si>
    <t>Database Management Systems              TCS 351</t>
  </si>
  <si>
    <t>Object Oriented Programming                           TCS 352</t>
  </si>
  <si>
    <t>Formal Langauge &amp; Automata Theory              TCS 353</t>
  </si>
  <si>
    <t>Principles of Management                                      THS 351</t>
  </si>
  <si>
    <t>Software Engineering           ECS 311</t>
  </si>
  <si>
    <t>Constitution of India                    TMC 351  ($)</t>
  </si>
  <si>
    <t>Data Base Management Systems Lab                    PCS 351</t>
  </si>
  <si>
    <t>Object Oriented Programming              PCS 352</t>
  </si>
  <si>
    <t xml:space="preserve">G.P.               GPP 351       ($)         </t>
  </si>
  <si>
    <t>Power Electronics     TEE 353</t>
  </si>
  <si>
    <t>High Voltage Engineering        EEE 313</t>
  </si>
  <si>
    <t>Biofuels and Bioenergy             TOE  27</t>
  </si>
  <si>
    <t>Control Systm Lab PEE 352</t>
  </si>
  <si>
    <t>Power Electronics Lab                      PEE 353</t>
  </si>
  <si>
    <t>Summer Industry Internship         PEE 354</t>
  </si>
  <si>
    <t>G.P.               GPP 351         ($)</t>
  </si>
  <si>
    <t>Principles of Mangement           THS 352</t>
  </si>
  <si>
    <t>Heat and Mass Transfer                TME 351</t>
  </si>
  <si>
    <t>Manufacturing Science and Technology-II          TME 352</t>
  </si>
  <si>
    <t>Instrumentation and Control                    TME 353</t>
  </si>
  <si>
    <t>Solid Mechanics                               TME 354</t>
  </si>
  <si>
    <t>Industrial Engineerign &amp; Management          EME 311</t>
  </si>
  <si>
    <t>Operation Management          EME 312</t>
  </si>
  <si>
    <t>Heat and Mass Transfer   Lab             PME 351</t>
  </si>
  <si>
    <t>Instrumentation and Control   Lab                  PME 353</t>
  </si>
  <si>
    <t>Manufacturing Science and Technology-II  Lab                 PME 352</t>
  </si>
  <si>
    <t>Summer Industry Internship                PME 354</t>
  </si>
  <si>
    <t>Industrial Tour                                  PME 355             ($)</t>
  </si>
  <si>
    <t>Environmental Engineering-I        TCE 351</t>
  </si>
  <si>
    <t>Hydrology                  TCE  353</t>
  </si>
  <si>
    <t>Soil Mechanics and  Engineering  Geology                 TCE 354</t>
  </si>
  <si>
    <t>Structuctural                          Analysis-II               TCE 355</t>
  </si>
  <si>
    <t>Transportation Enginering - II        TCE  356</t>
  </si>
  <si>
    <t>Environmental Engineering-I  Lab      PCE 351</t>
  </si>
  <si>
    <t>Soil Mechanics and  Engineering  Geology   Lab               PCE 354</t>
  </si>
  <si>
    <t>Transportation Enginering - II  Lab       PCE  356</t>
  </si>
  <si>
    <t>Industrial Interaction                           PCE 355</t>
  </si>
  <si>
    <t>G.P.        GPP 351            ($)</t>
  </si>
  <si>
    <t>Bioinformatics                TBT 351</t>
  </si>
  <si>
    <t>Bioprocess Engineering       TBT 352</t>
  </si>
  <si>
    <t>Recombinant DNA Technology             TBT 353</t>
  </si>
  <si>
    <t>Bianalytical Technology            TBT 354</t>
  </si>
  <si>
    <t xml:space="preserve">Bioethics &amp; Biosafety              THS 351 </t>
  </si>
  <si>
    <t>Bioinformatics  Lab                              PBT 351</t>
  </si>
  <si>
    <t>Bioprocess Engineering Lab                     PBT 352</t>
  </si>
  <si>
    <t>Recombinant DNA Technology Lab                     PBT 353</t>
  </si>
  <si>
    <t>Biostatistics         EBT 311</t>
  </si>
  <si>
    <t>Herbal Biotechnology          EBT 313</t>
  </si>
  <si>
    <t>Solid Waste Management          EBT 314</t>
  </si>
  <si>
    <t>A</t>
  </si>
  <si>
    <t>PASS</t>
  </si>
  <si>
    <t xml:space="preserve">A </t>
  </si>
  <si>
    <t xml:space="preserve">D </t>
  </si>
  <si>
    <t>D</t>
  </si>
  <si>
    <t>CARRY OVER</t>
  </si>
  <si>
    <t>Back in  ECS 311</t>
  </si>
  <si>
    <t>FAIL</t>
  </si>
  <si>
    <t>Back in PCE 354, PCE 355</t>
  </si>
  <si>
    <t>Biofuels and Bioenergy             TOE 27</t>
  </si>
  <si>
    <t>Disaster Preparedness &amp; Planning              TOE 34</t>
  </si>
  <si>
    <t>Software Engineering             TOE 43</t>
  </si>
  <si>
    <t>Signal &amp; Systems              TES 351</t>
  </si>
  <si>
    <t>Power System-I            TEE 351</t>
  </si>
  <si>
    <t>Control System             TEE 352</t>
  </si>
  <si>
    <t>Back in  EEE 313</t>
  </si>
  <si>
    <t>Environmental Sustainbility &amp; Renewable Energy              TOE 26</t>
  </si>
  <si>
    <t>Back in TBT 353</t>
  </si>
  <si>
    <t>Electrical Energy Conservation and Auditing                            EEE 312</t>
  </si>
  <si>
    <t>Ujjwal Pangti</t>
  </si>
  <si>
    <t xml:space="preserve">Devraj Singh Pangti </t>
  </si>
  <si>
    <t>Computer Networks      TOE 44</t>
  </si>
  <si>
    <t>Java Programming            TOE 45</t>
  </si>
  <si>
    <t>Back in TOE 27</t>
  </si>
  <si>
    <t>Geomatics Engineering                   TCE 352</t>
  </si>
  <si>
    <t>Back in TME 351</t>
  </si>
  <si>
    <t>Electrical  Machine Design                          EEE 311</t>
  </si>
  <si>
    <t>Envorinmental Sustainability &amp; Renewable Energy           TOE  26</t>
  </si>
  <si>
    <t>Java Programming             TOE  45</t>
  </si>
  <si>
    <t>Software Engineering            TOE  43</t>
  </si>
  <si>
    <t>Value and Ethics          TOE  19</t>
  </si>
  <si>
    <t>Industrial Control &amp; Automation              TOE  70</t>
  </si>
  <si>
    <t>Advanced Engineering Materials            TOE  71</t>
  </si>
  <si>
    <t>Non Conventional Energy Resources         TOE  73</t>
  </si>
  <si>
    <t>Artificial Neural Networks &amp; Fuzzy Logic                                  EEC 322</t>
  </si>
  <si>
    <t>Power Systems Lab                   PEE 351</t>
  </si>
  <si>
    <t xml:space="preserve">Dhani  Ram Semwal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</si>
</sst>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2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7"/>
      <name val="Times New Roman"/>
      <family val="1"/>
    </font>
    <font>
      <sz val="17"/>
      <name val="Times New Roman"/>
      <family val="1"/>
    </font>
    <font>
      <b/>
      <sz val="10"/>
      <name val="Arial"/>
      <family val="2"/>
    </font>
    <font>
      <sz val="16"/>
      <name val="Arial"/>
      <family val="2"/>
    </font>
    <font>
      <sz val="17"/>
      <name val="Arial"/>
      <family val="2"/>
    </font>
    <font>
      <b/>
      <sz val="24"/>
      <name val="Times New Roman"/>
      <family val="1"/>
    </font>
    <font>
      <b/>
      <sz val="17"/>
      <name val="Arial"/>
      <family val="2"/>
    </font>
    <font>
      <b/>
      <sz val="26"/>
      <name val="Times New Roman"/>
      <family val="1"/>
    </font>
    <font>
      <sz val="18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17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7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8"/>
      <color rgb="FF000000"/>
      <name val="Times New Roman"/>
      <family val="1"/>
    </font>
    <font>
      <sz val="17"/>
      <color rgb="FF000000"/>
      <name val="Times New Roman"/>
      <family val="1"/>
    </font>
    <font>
      <sz val="1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71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1" fontId="8" fillId="2" borderId="0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8" fillId="0" borderId="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" fontId="9" fillId="2" borderId="3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2" fontId="11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/>
    <xf numFmtId="2" fontId="19" fillId="0" borderId="1" xfId="0" applyNumberFormat="1" applyFont="1" applyFill="1" applyBorder="1" applyAlignment="1">
      <alignment horizontal="left" vertical="center"/>
    </xf>
    <xf numFmtId="1" fontId="18" fillId="0" borderId="0" xfId="0" applyNumberFormat="1" applyFont="1" applyFill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" fontId="8" fillId="2" borderId="0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1" fontId="31" fillId="0" borderId="1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1" fontId="30" fillId="0" borderId="1" xfId="0" applyNumberFormat="1" applyFont="1" applyFill="1" applyBorder="1" applyAlignment="1">
      <alignment horizontal="center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justify" vertical="center" wrapText="1"/>
    </xf>
    <xf numFmtId="0" fontId="19" fillId="0" borderId="1" xfId="0" applyFont="1" applyFill="1" applyBorder="1"/>
    <xf numFmtId="1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/>
    <xf numFmtId="0" fontId="33" fillId="2" borderId="1" xfId="0" applyFont="1" applyFill="1" applyBorder="1" applyAlignment="1">
      <alignment vertical="center" wrapText="1"/>
    </xf>
    <xf numFmtId="2" fontId="18" fillId="0" borderId="1" xfId="0" applyNumberFormat="1" applyFont="1" applyFill="1" applyBorder="1" applyAlignment="1">
      <alignment horizontal="left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vertical="center"/>
    </xf>
    <xf numFmtId="0" fontId="33" fillId="0" borderId="1" xfId="0" applyFont="1" applyBorder="1" applyAlignment="1">
      <alignment horizontal="justify" vertical="center" wrapText="1"/>
    </xf>
    <xf numFmtId="0" fontId="18" fillId="2" borderId="1" xfId="0" applyFont="1" applyFill="1" applyBorder="1"/>
    <xf numFmtId="0" fontId="19" fillId="0" borderId="1" xfId="0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1" fontId="8" fillId="2" borderId="0" xfId="0" applyNumberFormat="1" applyFont="1" applyFill="1" applyBorder="1" applyAlignment="1">
      <alignment horizontal="left" vertical="center"/>
    </xf>
    <xf numFmtId="2" fontId="21" fillId="0" borderId="1" xfId="0" applyNumberFormat="1" applyFont="1" applyFill="1" applyBorder="1" applyAlignment="1">
      <alignment horizontal="left" vertical="center"/>
    </xf>
    <xf numFmtId="1" fontId="8" fillId="2" borderId="0" xfId="0" applyNumberFormat="1" applyFont="1" applyFill="1" applyBorder="1" applyAlignment="1">
      <alignment horizontal="center" vertical="center"/>
    </xf>
    <xf numFmtId="1" fontId="36" fillId="0" borderId="1" xfId="0" applyNumberFormat="1" applyFont="1" applyBorder="1" applyAlignment="1">
      <alignment horizontal="center" vertical="center" wrapText="1"/>
    </xf>
    <xf numFmtId="164" fontId="36" fillId="0" borderId="1" xfId="0" applyNumberFormat="1" applyFont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1" fontId="22" fillId="0" borderId="0" xfId="0" applyNumberFormat="1" applyFont="1" applyFill="1" applyAlignment="1">
      <alignment horizontal="center" vertical="center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8" fillId="0" borderId="1" xfId="0" applyFont="1" applyBorder="1" applyAlignment="1">
      <alignment horizontal="left" vertical="center" wrapText="1"/>
    </xf>
    <xf numFmtId="0" fontId="22" fillId="2" borderId="0" xfId="0" applyFont="1" applyFill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left" vertical="center"/>
    </xf>
    <xf numFmtId="0" fontId="38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/>
    </xf>
    <xf numFmtId="1" fontId="1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38" fillId="0" borderId="1" xfId="0" applyFont="1" applyBorder="1" applyAlignment="1">
      <alignment horizontal="justify" vertical="center" wrapText="1"/>
    </xf>
    <xf numFmtId="0" fontId="38" fillId="0" borderId="1" xfId="0" applyFont="1" applyFill="1" applyBorder="1" applyAlignment="1">
      <alignment horizontal="justify" vertical="center" wrapText="1"/>
    </xf>
    <xf numFmtId="1" fontId="19" fillId="0" borderId="2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1" fontId="39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33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justify" vertical="center" wrapText="1"/>
    </xf>
    <xf numFmtId="0" fontId="23" fillId="0" borderId="0" xfId="0" applyFont="1"/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19" fillId="3" borderId="1" xfId="0" applyNumberFormat="1" applyFont="1" applyFill="1" applyBorder="1" applyAlignment="1">
      <alignment horizontal="center" vertical="center"/>
    </xf>
    <xf numFmtId="1" fontId="19" fillId="4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/>
    <xf numFmtId="1" fontId="22" fillId="0" borderId="1" xfId="0" applyNumberFormat="1" applyFont="1" applyFill="1" applyBorder="1" applyAlignment="1">
      <alignment horizontal="left" vertical="center" wrapText="1"/>
    </xf>
    <xf numFmtId="1" fontId="22" fillId="0" borderId="5" xfId="0" applyNumberFormat="1" applyFont="1" applyFill="1" applyBorder="1" applyAlignment="1">
      <alignment horizontal="left" vertical="center" wrapText="1"/>
    </xf>
    <xf numFmtId="1" fontId="22" fillId="0" borderId="1" xfId="0" applyNumberFormat="1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1" fontId="21" fillId="0" borderId="5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" fontId="40" fillId="0" borderId="1" xfId="0" applyNumberFormat="1" applyFont="1" applyFill="1" applyBorder="1" applyAlignment="1">
      <alignment horizontal="left" vertical="center" wrapText="1"/>
    </xf>
    <xf numFmtId="0" fontId="25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22" fillId="0" borderId="1" xfId="0" applyFont="1" applyFill="1" applyBorder="1"/>
    <xf numFmtId="0" fontId="25" fillId="0" borderId="0" xfId="0" applyFont="1"/>
    <xf numFmtId="1" fontId="22" fillId="0" borderId="2" xfId="0" applyNumberFormat="1" applyFont="1" applyFill="1" applyBorder="1" applyAlignment="1">
      <alignment horizontal="left" vertical="center" wrapText="1"/>
    </xf>
    <xf numFmtId="1" fontId="22" fillId="0" borderId="6" xfId="0" applyNumberFormat="1" applyFont="1" applyFill="1" applyBorder="1" applyAlignment="1">
      <alignment horizontal="left" vertical="center" wrapText="1"/>
    </xf>
    <xf numFmtId="1" fontId="34" fillId="0" borderId="1" xfId="0" applyNumberFormat="1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justify" vertical="center" wrapText="1"/>
    </xf>
    <xf numFmtId="0" fontId="40" fillId="0" borderId="5" xfId="0" applyFont="1" applyFill="1" applyBorder="1" applyAlignment="1">
      <alignment horizontal="justify" vertical="center" wrapText="1"/>
    </xf>
    <xf numFmtId="1" fontId="22" fillId="0" borderId="3" xfId="0" applyNumberFormat="1" applyFont="1" applyFill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0" fontId="40" fillId="0" borderId="1" xfId="0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/>
    </xf>
    <xf numFmtId="0" fontId="29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1" fontId="29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9" fillId="0" borderId="0" xfId="0" applyFont="1"/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Border="1"/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28" fillId="0" borderId="9" xfId="0" applyNumberFormat="1" applyFont="1" applyFill="1" applyBorder="1" applyAlignment="1">
      <alignment horizontal="center" vertical="center"/>
    </xf>
    <xf numFmtId="1" fontId="21" fillId="2" borderId="2" xfId="0" applyNumberFormat="1" applyFont="1" applyFill="1" applyBorder="1" applyAlignment="1">
      <alignment horizontal="center" vertical="center"/>
    </xf>
    <xf numFmtId="1" fontId="21" fillId="2" borderId="7" xfId="0" applyNumberFormat="1" applyFont="1" applyFill="1" applyBorder="1" applyAlignment="1">
      <alignment horizontal="center" vertical="center"/>
    </xf>
    <xf numFmtId="1" fontId="21" fillId="2" borderId="8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 wrapText="1"/>
    </xf>
    <xf numFmtId="1" fontId="11" fillId="2" borderId="8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6" fillId="0" borderId="9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/>
    </xf>
    <xf numFmtId="1" fontId="11" fillId="2" borderId="8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1" fontId="13" fillId="0" borderId="8" xfId="0" applyNumberFormat="1" applyFont="1" applyFill="1" applyBorder="1" applyAlignment="1">
      <alignment horizontal="center" vertical="center" wrapText="1"/>
    </xf>
    <xf numFmtId="1" fontId="26" fillId="0" borderId="9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14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4</xdr:row>
      <xdr:rowOff>117475</xdr:rowOff>
    </xdr:from>
    <xdr:ext cx="185035" cy="265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DAFD85-5E75-4763-ABA5-A2669D2E237F}"/>
            </a:ext>
          </a:extLst>
        </xdr:cNvPr>
        <xdr:cNvSpPr txBox="1"/>
      </xdr:nvSpPr>
      <xdr:spPr>
        <a:xfrm>
          <a:off x="145129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9525</xdr:colOff>
      <xdr:row>4</xdr:row>
      <xdr:rowOff>117475</xdr:rowOff>
    </xdr:from>
    <xdr:ext cx="185035" cy="2656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704364-A92F-4309-9362-CF94BE328FFC}"/>
            </a:ext>
          </a:extLst>
        </xdr:cNvPr>
        <xdr:cNvSpPr txBox="1"/>
      </xdr:nvSpPr>
      <xdr:spPr>
        <a:xfrm>
          <a:off x="163988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9525</xdr:colOff>
      <xdr:row>4</xdr:row>
      <xdr:rowOff>117475</xdr:rowOff>
    </xdr:from>
    <xdr:ext cx="191004" cy="26563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E76602-A631-4A3D-8B35-3912E0E142E5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9525</xdr:colOff>
      <xdr:row>4</xdr:row>
      <xdr:rowOff>117475</xdr:rowOff>
    </xdr:from>
    <xdr:ext cx="191004" cy="265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B9C597-36EF-41FB-B276-A4FF2004BF24}"/>
            </a:ext>
          </a:extLst>
        </xdr:cNvPr>
        <xdr:cNvSpPr txBox="1"/>
      </xdr:nvSpPr>
      <xdr:spPr>
        <a:xfrm>
          <a:off x="19694525" y="4052888"/>
          <a:ext cx="194454" cy="3071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9525</xdr:colOff>
      <xdr:row>4</xdr:row>
      <xdr:rowOff>117475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44DA7D8-AA60-41A5-B5D9-80AAD80E7B8E}"/>
            </a:ext>
          </a:extLst>
        </xdr:cNvPr>
        <xdr:cNvSpPr txBox="1"/>
      </xdr:nvSpPr>
      <xdr:spPr>
        <a:xfrm>
          <a:off x="16704733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9525</xdr:colOff>
      <xdr:row>4</xdr:row>
      <xdr:rowOff>117475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7500F77-BE19-4ADD-A34B-9B95DA9E2D45}"/>
            </a:ext>
          </a:extLst>
        </xdr:cNvPr>
        <xdr:cNvSpPr txBox="1"/>
      </xdr:nvSpPr>
      <xdr:spPr>
        <a:xfrm>
          <a:off x="18649421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9525</xdr:colOff>
      <xdr:row>4</xdr:row>
      <xdr:rowOff>117475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A2807FB-F5FB-4C75-A927-AD1DAA0DA753}"/>
            </a:ext>
          </a:extLst>
        </xdr:cNvPr>
        <xdr:cNvSpPr txBox="1"/>
      </xdr:nvSpPr>
      <xdr:spPr>
        <a:xfrm>
          <a:off x="20594108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25</xdr:col>
      <xdr:colOff>9525</xdr:colOff>
      <xdr:row>4</xdr:row>
      <xdr:rowOff>117475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29B3173-251E-4EFC-8D14-3A4860C75398}"/>
            </a:ext>
          </a:extLst>
        </xdr:cNvPr>
        <xdr:cNvSpPr txBox="1"/>
      </xdr:nvSpPr>
      <xdr:spPr>
        <a:xfrm>
          <a:off x="24483483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9525</xdr:colOff>
      <xdr:row>4</xdr:row>
      <xdr:rowOff>117475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383E62E-533B-410E-8ADD-57139A1AA7AC}"/>
            </a:ext>
          </a:extLst>
        </xdr:cNvPr>
        <xdr:cNvSpPr txBox="1"/>
      </xdr:nvSpPr>
      <xdr:spPr>
        <a:xfrm>
          <a:off x="22538796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23</xdr:col>
      <xdr:colOff>615156</xdr:colOff>
      <xdr:row>4</xdr:row>
      <xdr:rowOff>117475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264FFF7-15DF-413F-AD86-3CA0A60D7AD1}"/>
            </a:ext>
          </a:extLst>
        </xdr:cNvPr>
        <xdr:cNvSpPr txBox="1"/>
      </xdr:nvSpPr>
      <xdr:spPr>
        <a:xfrm>
          <a:off x="23792656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9525</xdr:colOff>
      <xdr:row>4</xdr:row>
      <xdr:rowOff>117475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A362A75-331C-4332-BEF6-3E4596961835}"/>
            </a:ext>
          </a:extLst>
        </xdr:cNvPr>
        <xdr:cNvSpPr txBox="1"/>
      </xdr:nvSpPr>
      <xdr:spPr>
        <a:xfrm>
          <a:off x="16704733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9525</xdr:colOff>
      <xdr:row>4</xdr:row>
      <xdr:rowOff>117475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02E99B4-A979-4F36-89A0-B0A884A15A7D}"/>
            </a:ext>
          </a:extLst>
        </xdr:cNvPr>
        <xdr:cNvSpPr txBox="1"/>
      </xdr:nvSpPr>
      <xdr:spPr>
        <a:xfrm>
          <a:off x="18649421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9525</xdr:colOff>
      <xdr:row>4</xdr:row>
      <xdr:rowOff>117475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2271A05-FB6A-4046-83A0-1A73C7214484}"/>
            </a:ext>
          </a:extLst>
        </xdr:cNvPr>
        <xdr:cNvSpPr txBox="1"/>
      </xdr:nvSpPr>
      <xdr:spPr>
        <a:xfrm>
          <a:off x="20594108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25</xdr:col>
      <xdr:colOff>9525</xdr:colOff>
      <xdr:row>4</xdr:row>
      <xdr:rowOff>117475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4AA9203-0862-4B6A-B590-8C480FF9DE00}"/>
            </a:ext>
          </a:extLst>
        </xdr:cNvPr>
        <xdr:cNvSpPr txBox="1"/>
      </xdr:nvSpPr>
      <xdr:spPr>
        <a:xfrm>
          <a:off x="24483483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9525</xdr:colOff>
      <xdr:row>4</xdr:row>
      <xdr:rowOff>117475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85D4FEE-F8EA-4824-BE8C-E1D41779119D}"/>
            </a:ext>
          </a:extLst>
        </xdr:cNvPr>
        <xdr:cNvSpPr txBox="1"/>
      </xdr:nvSpPr>
      <xdr:spPr>
        <a:xfrm>
          <a:off x="22538796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23</xdr:col>
      <xdr:colOff>615156</xdr:colOff>
      <xdr:row>4</xdr:row>
      <xdr:rowOff>117475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D981862-BF54-415F-8473-306AC884AA8B}"/>
            </a:ext>
          </a:extLst>
        </xdr:cNvPr>
        <xdr:cNvSpPr txBox="1"/>
      </xdr:nvSpPr>
      <xdr:spPr>
        <a:xfrm>
          <a:off x="23792656" y="47873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149225</xdr:rowOff>
    </xdr:from>
    <xdr:ext cx="194453" cy="3120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8EA822-1C2F-45CE-8AA5-AF6CD0EBB966}"/>
            </a:ext>
          </a:extLst>
        </xdr:cNvPr>
        <xdr:cNvSpPr txBox="1"/>
      </xdr:nvSpPr>
      <xdr:spPr>
        <a:xfrm>
          <a:off x="14460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25400</xdr:colOff>
      <xdr:row>4</xdr:row>
      <xdr:rowOff>149225</xdr:rowOff>
    </xdr:from>
    <xdr:ext cx="194454" cy="31180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FFB0B9-1972-47E6-805D-7BFC6656FBD2}"/>
            </a:ext>
          </a:extLst>
        </xdr:cNvPr>
        <xdr:cNvSpPr txBox="1"/>
      </xdr:nvSpPr>
      <xdr:spPr>
        <a:xfrm>
          <a:off x="13579475" y="4276725"/>
          <a:ext cx="194454" cy="245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12700</xdr:colOff>
      <xdr:row>4</xdr:row>
      <xdr:rowOff>142875</xdr:rowOff>
    </xdr:from>
    <xdr:ext cx="194454" cy="31958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6324E8-93D2-4A0B-83F8-DBA79783F025}"/>
            </a:ext>
          </a:extLst>
        </xdr:cNvPr>
        <xdr:cNvSpPr txBox="1"/>
      </xdr:nvSpPr>
      <xdr:spPr>
        <a:xfrm>
          <a:off x="1565592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12700</xdr:colOff>
      <xdr:row>4</xdr:row>
      <xdr:rowOff>142875</xdr:rowOff>
    </xdr:from>
    <xdr:ext cx="194454" cy="31958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69D96E-A5B8-452A-AC38-9473CD67FDB6}"/>
            </a:ext>
          </a:extLst>
        </xdr:cNvPr>
        <xdr:cNvSpPr txBox="1"/>
      </xdr:nvSpPr>
      <xdr:spPr>
        <a:xfrm>
          <a:off x="1799907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5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7088EB-C42E-4E7F-AFE2-B0A060D21AB2}"/>
            </a:ext>
          </a:extLst>
        </xdr:cNvPr>
        <xdr:cNvSpPr txBox="1"/>
      </xdr:nvSpPr>
      <xdr:spPr>
        <a:xfrm>
          <a:off x="154813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12</xdr:col>
      <xdr:colOff>584200</xdr:colOff>
      <xdr:row>5</xdr:row>
      <xdr:rowOff>139700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F35897-6E3A-408B-90C3-4A4C4892F82C}"/>
            </a:ext>
          </a:extLst>
        </xdr:cNvPr>
        <xdr:cNvSpPr txBox="1"/>
      </xdr:nvSpPr>
      <xdr:spPr>
        <a:xfrm>
          <a:off x="154813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12</xdr:col>
      <xdr:colOff>584200</xdr:colOff>
      <xdr:row>5</xdr:row>
      <xdr:rowOff>139700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AA01DD-3104-4B7E-98FF-2953ECA78A08}"/>
            </a:ext>
          </a:extLst>
        </xdr:cNvPr>
        <xdr:cNvSpPr txBox="1"/>
      </xdr:nvSpPr>
      <xdr:spPr>
        <a:xfrm>
          <a:off x="154813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man\Desktop\SESSIONAL%20ODD%202018-19\EVEN%20SESSIONAL%20%202018-19\SESSIONAL%20LIST%20EVEN%202018-19\ODD%202019-20\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75"/>
  <sheetViews>
    <sheetView topLeftCell="A13" zoomScale="48" zoomScaleNormal="48" zoomScaleSheetLayoutView="100" workbookViewId="0">
      <selection activeCell="B13" sqref="A1:AK75"/>
    </sheetView>
  </sheetViews>
  <sheetFormatPr defaultColWidth="9.1796875" defaultRowHeight="18" customHeight="1"/>
  <cols>
    <col min="1" max="1" width="9.1796875" style="13"/>
    <col min="2" max="3" width="33.81640625" style="121" customWidth="1"/>
    <col min="4" max="4" width="38" style="14" customWidth="1"/>
    <col min="5" max="5" width="45.453125" style="14" customWidth="1"/>
    <col min="6" max="6" width="13.7265625" style="15" customWidth="1"/>
    <col min="7" max="27" width="9.26953125" style="13" customWidth="1"/>
    <col min="28" max="33" width="11" style="13" customWidth="1"/>
    <col min="34" max="34" width="18.54296875" style="13" customWidth="1"/>
    <col min="35" max="35" width="16.26953125" style="13" customWidth="1"/>
    <col min="36" max="36" width="24.7265625" style="13" customWidth="1"/>
    <col min="37" max="37" width="30.453125" style="13" customWidth="1"/>
    <col min="38" max="16384" width="9.1796875" style="13"/>
  </cols>
  <sheetData>
    <row r="1" spans="1:37" ht="60.75" customHeight="1">
      <c r="A1" s="219" t="s">
        <v>18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</row>
    <row r="2" spans="1:37" ht="60.75" customHeight="1">
      <c r="A2" s="219" t="s">
        <v>27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</row>
    <row r="3" spans="1:37" ht="60.75" customHeight="1">
      <c r="A3" s="220" t="s">
        <v>659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</row>
    <row r="4" spans="1:37" ht="186" customHeight="1">
      <c r="A4" s="227" t="s">
        <v>21</v>
      </c>
      <c r="B4" s="230" t="s">
        <v>0</v>
      </c>
      <c r="C4" s="221" t="s">
        <v>23</v>
      </c>
      <c r="D4" s="231" t="s">
        <v>6</v>
      </c>
      <c r="E4" s="224" t="s">
        <v>10</v>
      </c>
      <c r="F4" s="17" t="s">
        <v>5</v>
      </c>
      <c r="G4" s="215" t="s">
        <v>671</v>
      </c>
      <c r="H4" s="215"/>
      <c r="I4" s="215"/>
      <c r="J4" s="215" t="s">
        <v>672</v>
      </c>
      <c r="K4" s="215"/>
      <c r="L4" s="215"/>
      <c r="M4" s="216" t="s">
        <v>673</v>
      </c>
      <c r="N4" s="217"/>
      <c r="O4" s="218"/>
      <c r="P4" s="216" t="s">
        <v>732</v>
      </c>
      <c r="Q4" s="217"/>
      <c r="R4" s="218"/>
      <c r="S4" s="215" t="s">
        <v>674</v>
      </c>
      <c r="T4" s="215"/>
      <c r="U4" s="215"/>
      <c r="V4" s="215" t="s">
        <v>675</v>
      </c>
      <c r="W4" s="215"/>
      <c r="X4" s="215"/>
      <c r="Y4" s="215" t="s">
        <v>676</v>
      </c>
      <c r="Z4" s="215"/>
      <c r="AA4" s="215"/>
      <c r="AB4" s="215" t="s">
        <v>677</v>
      </c>
      <c r="AC4" s="215"/>
      <c r="AD4" s="215"/>
      <c r="AE4" s="215" t="s">
        <v>678</v>
      </c>
      <c r="AF4" s="215"/>
      <c r="AG4" s="215"/>
      <c r="AH4" s="154" t="s">
        <v>679</v>
      </c>
      <c r="AI4" s="154" t="s">
        <v>11</v>
      </c>
      <c r="AJ4" s="154" t="s">
        <v>14</v>
      </c>
      <c r="AK4" s="140" t="s">
        <v>13</v>
      </c>
    </row>
    <row r="5" spans="1:37" ht="57.75" customHeight="1">
      <c r="A5" s="228"/>
      <c r="B5" s="230"/>
      <c r="C5" s="222"/>
      <c r="D5" s="231"/>
      <c r="E5" s="225"/>
      <c r="F5" s="18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7</v>
      </c>
      <c r="W5" s="11" t="s">
        <v>8</v>
      </c>
      <c r="X5" s="11" t="s">
        <v>4</v>
      </c>
      <c r="Y5" s="11" t="s">
        <v>7</v>
      </c>
      <c r="Z5" s="11" t="s">
        <v>8</v>
      </c>
      <c r="AA5" s="11" t="s">
        <v>4</v>
      </c>
      <c r="AB5" s="11" t="s">
        <v>9</v>
      </c>
      <c r="AC5" s="11" t="s">
        <v>8</v>
      </c>
      <c r="AD5" s="11" t="s">
        <v>4</v>
      </c>
      <c r="AE5" s="11" t="s">
        <v>9</v>
      </c>
      <c r="AF5" s="11" t="s">
        <v>8</v>
      </c>
      <c r="AG5" s="11" t="s">
        <v>4</v>
      </c>
      <c r="AH5" s="11"/>
      <c r="AI5" s="38"/>
      <c r="AJ5" s="17"/>
      <c r="AK5" s="17"/>
    </row>
    <row r="6" spans="1:37" ht="45" customHeight="1">
      <c r="A6" s="228"/>
      <c r="B6" s="230"/>
      <c r="C6" s="222"/>
      <c r="D6" s="231"/>
      <c r="E6" s="225"/>
      <c r="F6" s="38" t="s">
        <v>2</v>
      </c>
      <c r="G6" s="63">
        <v>120</v>
      </c>
      <c r="H6" s="63">
        <v>80</v>
      </c>
      <c r="I6" s="63">
        <f>SUM(G6:H6)</f>
        <v>200</v>
      </c>
      <c r="J6" s="63">
        <v>90</v>
      </c>
      <c r="K6" s="63">
        <v>60</v>
      </c>
      <c r="L6" s="63">
        <f>SUM(J6:K6)</f>
        <v>150</v>
      </c>
      <c r="M6" s="63">
        <v>120</v>
      </c>
      <c r="N6" s="63">
        <v>80</v>
      </c>
      <c r="O6" s="63">
        <f>SUM(M6:N6)</f>
        <v>200</v>
      </c>
      <c r="P6" s="63">
        <v>90</v>
      </c>
      <c r="Q6" s="63">
        <v>60</v>
      </c>
      <c r="R6" s="63">
        <f>SUM(P6:Q6)</f>
        <v>150</v>
      </c>
      <c r="S6" s="63">
        <v>90</v>
      </c>
      <c r="T6" s="63">
        <v>60</v>
      </c>
      <c r="U6" s="63">
        <f>SUM(S6:T6)</f>
        <v>150</v>
      </c>
      <c r="V6" s="63">
        <v>90</v>
      </c>
      <c r="W6" s="63">
        <v>60</v>
      </c>
      <c r="X6" s="63">
        <f>SUM(V6:W6)</f>
        <v>150</v>
      </c>
      <c r="Y6" s="63">
        <v>50</v>
      </c>
      <c r="Z6" s="63">
        <v>25</v>
      </c>
      <c r="AA6" s="63">
        <v>75</v>
      </c>
      <c r="AB6" s="63">
        <v>25</v>
      </c>
      <c r="AC6" s="63">
        <v>25</v>
      </c>
      <c r="AD6" s="63">
        <f>SUM(AB6:AC6)</f>
        <v>50</v>
      </c>
      <c r="AE6" s="63">
        <v>25</v>
      </c>
      <c r="AF6" s="63">
        <v>25</v>
      </c>
      <c r="AG6" s="63">
        <f>SUM(AE6:AF6)</f>
        <v>50</v>
      </c>
      <c r="AH6" s="63">
        <v>50</v>
      </c>
      <c r="AI6" s="74">
        <v>1100</v>
      </c>
      <c r="AJ6" s="19"/>
      <c r="AK6" s="49"/>
    </row>
    <row r="7" spans="1:37" ht="45.75" customHeight="1">
      <c r="A7" s="229"/>
      <c r="B7" s="221"/>
      <c r="C7" s="223"/>
      <c r="D7" s="224"/>
      <c r="E7" s="226"/>
      <c r="F7" s="20" t="s">
        <v>3</v>
      </c>
      <c r="G7" s="138">
        <v>36</v>
      </c>
      <c r="H7" s="138"/>
      <c r="I7" s="138">
        <v>80</v>
      </c>
      <c r="J7" s="138">
        <v>27</v>
      </c>
      <c r="K7" s="138"/>
      <c r="L7" s="138">
        <v>60</v>
      </c>
      <c r="M7" s="138">
        <v>36</v>
      </c>
      <c r="N7" s="138"/>
      <c r="O7" s="138">
        <v>80</v>
      </c>
      <c r="P7" s="138">
        <v>27</v>
      </c>
      <c r="Q7" s="138"/>
      <c r="R7" s="138">
        <v>60</v>
      </c>
      <c r="S7" s="138">
        <v>27</v>
      </c>
      <c r="T7" s="138"/>
      <c r="U7" s="138">
        <v>60</v>
      </c>
      <c r="V7" s="138">
        <v>27</v>
      </c>
      <c r="W7" s="138"/>
      <c r="X7" s="138">
        <v>60</v>
      </c>
      <c r="Y7" s="138">
        <v>15</v>
      </c>
      <c r="Z7" s="138"/>
      <c r="AA7" s="138">
        <v>30</v>
      </c>
      <c r="AB7" s="138">
        <v>13</v>
      </c>
      <c r="AC7" s="138"/>
      <c r="AD7" s="138">
        <v>25</v>
      </c>
      <c r="AE7" s="138">
        <v>13</v>
      </c>
      <c r="AF7" s="138"/>
      <c r="AG7" s="138">
        <v>25</v>
      </c>
      <c r="AH7" s="138"/>
      <c r="AI7" s="74">
        <v>550</v>
      </c>
      <c r="AJ7" s="19"/>
      <c r="AK7" s="49"/>
    </row>
    <row r="8" spans="1:37" s="66" customFormat="1" ht="89.25" customHeight="1">
      <c r="A8" s="61">
        <v>1</v>
      </c>
      <c r="B8" s="118">
        <v>190090101001</v>
      </c>
      <c r="C8" s="118">
        <v>190000100049</v>
      </c>
      <c r="D8" s="122" t="s">
        <v>38</v>
      </c>
      <c r="E8" s="122" t="s">
        <v>39</v>
      </c>
      <c r="F8" s="67"/>
      <c r="G8" s="111">
        <v>110</v>
      </c>
      <c r="H8" s="184">
        <v>71</v>
      </c>
      <c r="I8" s="106">
        <f>SUM(G8:H8)</f>
        <v>181</v>
      </c>
      <c r="J8" s="184">
        <v>69</v>
      </c>
      <c r="K8" s="111">
        <v>50</v>
      </c>
      <c r="L8" s="106">
        <f>SUM(J8:K8)</f>
        <v>119</v>
      </c>
      <c r="M8" s="111">
        <v>90</v>
      </c>
      <c r="N8" s="111">
        <v>64</v>
      </c>
      <c r="O8" s="106">
        <f>SUM(M8:N8)</f>
        <v>154</v>
      </c>
      <c r="P8" s="112">
        <v>56</v>
      </c>
      <c r="Q8" s="112">
        <v>49</v>
      </c>
      <c r="R8" s="106">
        <f>SUM(P8:Q8)</f>
        <v>105</v>
      </c>
      <c r="S8" s="111">
        <v>86</v>
      </c>
      <c r="T8" s="112">
        <v>59</v>
      </c>
      <c r="U8" s="106">
        <f>SUM(S8:T8)</f>
        <v>145</v>
      </c>
      <c r="V8" s="112">
        <v>87</v>
      </c>
      <c r="W8" s="112">
        <v>55</v>
      </c>
      <c r="X8" s="106">
        <f>SUM(V8:W8)</f>
        <v>142</v>
      </c>
      <c r="Y8" s="112">
        <v>41</v>
      </c>
      <c r="Z8" s="112">
        <v>24</v>
      </c>
      <c r="AA8" s="106">
        <f>SUM(Y8:Z8)</f>
        <v>65</v>
      </c>
      <c r="AB8" s="112">
        <v>23</v>
      </c>
      <c r="AC8" s="112">
        <v>22</v>
      </c>
      <c r="AD8" s="106">
        <f>SUM(AB8:AC8)</f>
        <v>45</v>
      </c>
      <c r="AE8" s="203">
        <v>21</v>
      </c>
      <c r="AF8" s="112">
        <v>23</v>
      </c>
      <c r="AG8" s="204">
        <f>SUM(AE8:AF8)</f>
        <v>44</v>
      </c>
      <c r="AH8" s="106">
        <v>49</v>
      </c>
      <c r="AI8" s="63">
        <f>AG8+AD8+X8+U8+R8+O8+L8+I8</f>
        <v>935</v>
      </c>
      <c r="AJ8" s="63" t="s">
        <v>721</v>
      </c>
      <c r="AK8" s="61"/>
    </row>
    <row r="9" spans="1:37" s="66" customFormat="1" ht="89.25" customHeight="1">
      <c r="A9" s="61">
        <v>2</v>
      </c>
      <c r="B9" s="118">
        <v>190090101002</v>
      </c>
      <c r="C9" s="118">
        <v>190000100050</v>
      </c>
      <c r="D9" s="122" t="s">
        <v>40</v>
      </c>
      <c r="E9" s="122" t="s">
        <v>41</v>
      </c>
      <c r="F9" s="67"/>
      <c r="G9" s="111">
        <v>116</v>
      </c>
      <c r="H9" s="184">
        <v>67</v>
      </c>
      <c r="I9" s="106">
        <f t="shared" ref="I9:I72" si="0">SUM(G9:H9)</f>
        <v>183</v>
      </c>
      <c r="J9" s="184">
        <v>80</v>
      </c>
      <c r="K9" s="111">
        <v>47</v>
      </c>
      <c r="L9" s="106">
        <f t="shared" ref="L9:L72" si="1">SUM(J9:K9)</f>
        <v>127</v>
      </c>
      <c r="M9" s="111">
        <v>104</v>
      </c>
      <c r="N9" s="111">
        <v>72</v>
      </c>
      <c r="O9" s="106">
        <f t="shared" ref="O9:O72" si="2">SUM(M9:N9)</f>
        <v>176</v>
      </c>
      <c r="P9" s="112">
        <v>68</v>
      </c>
      <c r="Q9" s="112">
        <v>50</v>
      </c>
      <c r="R9" s="106">
        <f t="shared" ref="R9:R72" si="3">SUM(P9:Q9)</f>
        <v>118</v>
      </c>
      <c r="S9" s="111">
        <v>83</v>
      </c>
      <c r="T9" s="112">
        <v>59</v>
      </c>
      <c r="U9" s="106">
        <f t="shared" ref="U9:U72" si="4">SUM(S9:T9)</f>
        <v>142</v>
      </c>
      <c r="V9" s="112">
        <v>87</v>
      </c>
      <c r="W9" s="112">
        <v>54</v>
      </c>
      <c r="X9" s="106">
        <f t="shared" ref="X9:X72" si="5">SUM(V9:W9)</f>
        <v>141</v>
      </c>
      <c r="Y9" s="112">
        <v>43</v>
      </c>
      <c r="Z9" s="112">
        <v>24</v>
      </c>
      <c r="AA9" s="106">
        <f t="shared" ref="AA9:AA72" si="6">SUM(Y9:Z9)</f>
        <v>67</v>
      </c>
      <c r="AB9" s="112">
        <v>20</v>
      </c>
      <c r="AC9" s="112">
        <v>20</v>
      </c>
      <c r="AD9" s="106">
        <f t="shared" ref="AD9:AD72" si="7">SUM(AB9:AC9)</f>
        <v>40</v>
      </c>
      <c r="AE9" s="203">
        <v>22</v>
      </c>
      <c r="AF9" s="112">
        <v>20</v>
      </c>
      <c r="AG9" s="204">
        <f t="shared" ref="AG9:AG72" si="8">SUM(AE9:AF9)</f>
        <v>42</v>
      </c>
      <c r="AH9" s="106">
        <v>49</v>
      </c>
      <c r="AI9" s="63">
        <f t="shared" ref="AI9:AI72" si="9">AG9+AD9+X9+U9+R9+O9+L9+I9</f>
        <v>969</v>
      </c>
      <c r="AJ9" s="63" t="s">
        <v>721</v>
      </c>
      <c r="AK9" s="61"/>
    </row>
    <row r="10" spans="1:37" s="66" customFormat="1" ht="89.25" customHeight="1">
      <c r="A10" s="61">
        <v>3</v>
      </c>
      <c r="B10" s="118">
        <v>190090101003</v>
      </c>
      <c r="C10" s="118">
        <v>190000100051</v>
      </c>
      <c r="D10" s="122" t="s">
        <v>42</v>
      </c>
      <c r="E10" s="122" t="s">
        <v>43</v>
      </c>
      <c r="F10" s="67"/>
      <c r="G10" s="111">
        <v>90</v>
      </c>
      <c r="H10" s="184">
        <v>60</v>
      </c>
      <c r="I10" s="106">
        <f t="shared" si="0"/>
        <v>150</v>
      </c>
      <c r="J10" s="184">
        <v>45</v>
      </c>
      <c r="K10" s="111">
        <v>41</v>
      </c>
      <c r="L10" s="106">
        <f t="shared" si="1"/>
        <v>86</v>
      </c>
      <c r="M10" s="111">
        <v>72</v>
      </c>
      <c r="N10" s="111">
        <v>60</v>
      </c>
      <c r="O10" s="106">
        <f t="shared" si="2"/>
        <v>132</v>
      </c>
      <c r="P10" s="112">
        <v>51</v>
      </c>
      <c r="Q10" s="112">
        <v>47</v>
      </c>
      <c r="R10" s="106">
        <f t="shared" si="3"/>
        <v>98</v>
      </c>
      <c r="S10" s="111">
        <v>72</v>
      </c>
      <c r="T10" s="112">
        <v>55</v>
      </c>
      <c r="U10" s="106">
        <f t="shared" si="4"/>
        <v>127</v>
      </c>
      <c r="V10" s="112">
        <v>82</v>
      </c>
      <c r="W10" s="112">
        <v>53</v>
      </c>
      <c r="X10" s="106">
        <f t="shared" si="5"/>
        <v>135</v>
      </c>
      <c r="Y10" s="112">
        <v>37</v>
      </c>
      <c r="Z10" s="112">
        <v>22</v>
      </c>
      <c r="AA10" s="106">
        <f t="shared" si="6"/>
        <v>59</v>
      </c>
      <c r="AB10" s="112">
        <v>19</v>
      </c>
      <c r="AC10" s="112">
        <v>20</v>
      </c>
      <c r="AD10" s="106">
        <f t="shared" si="7"/>
        <v>39</v>
      </c>
      <c r="AE10" s="203">
        <v>18</v>
      </c>
      <c r="AF10" s="112">
        <v>20</v>
      </c>
      <c r="AG10" s="204">
        <f t="shared" si="8"/>
        <v>38</v>
      </c>
      <c r="AH10" s="106">
        <v>49</v>
      </c>
      <c r="AI10" s="63">
        <f t="shared" si="9"/>
        <v>805</v>
      </c>
      <c r="AJ10" s="63" t="s">
        <v>721</v>
      </c>
      <c r="AK10" s="61"/>
    </row>
    <row r="11" spans="1:37" s="66" customFormat="1" ht="89.25" customHeight="1">
      <c r="A11" s="61">
        <v>4</v>
      </c>
      <c r="B11" s="118">
        <v>190090101004</v>
      </c>
      <c r="C11" s="118">
        <v>190000100052</v>
      </c>
      <c r="D11" s="122" t="s">
        <v>44</v>
      </c>
      <c r="E11" s="122" t="s">
        <v>45</v>
      </c>
      <c r="F11" s="67"/>
      <c r="G11" s="111">
        <v>114</v>
      </c>
      <c r="H11" s="184">
        <v>73</v>
      </c>
      <c r="I11" s="106">
        <f t="shared" si="0"/>
        <v>187</v>
      </c>
      <c r="J11" s="184">
        <v>87</v>
      </c>
      <c r="K11" s="111">
        <v>55</v>
      </c>
      <c r="L11" s="106">
        <f t="shared" si="1"/>
        <v>142</v>
      </c>
      <c r="M11" s="111">
        <v>104</v>
      </c>
      <c r="N11" s="111">
        <v>66</v>
      </c>
      <c r="O11" s="106">
        <f t="shared" si="2"/>
        <v>170</v>
      </c>
      <c r="P11" s="112">
        <v>68</v>
      </c>
      <c r="Q11" s="112">
        <v>50</v>
      </c>
      <c r="R11" s="106">
        <f t="shared" si="3"/>
        <v>118</v>
      </c>
      <c r="S11" s="111">
        <v>83</v>
      </c>
      <c r="T11" s="112">
        <v>60</v>
      </c>
      <c r="U11" s="106">
        <f t="shared" si="4"/>
        <v>143</v>
      </c>
      <c r="V11" s="112">
        <v>87</v>
      </c>
      <c r="W11" s="112">
        <v>53</v>
      </c>
      <c r="X11" s="106">
        <f t="shared" si="5"/>
        <v>140</v>
      </c>
      <c r="Y11" s="112">
        <v>43</v>
      </c>
      <c r="Z11" s="112">
        <v>22</v>
      </c>
      <c r="AA11" s="106">
        <f t="shared" si="6"/>
        <v>65</v>
      </c>
      <c r="AB11" s="112">
        <v>23</v>
      </c>
      <c r="AC11" s="112">
        <v>22</v>
      </c>
      <c r="AD11" s="106">
        <f t="shared" si="7"/>
        <v>45</v>
      </c>
      <c r="AE11" s="203">
        <v>22</v>
      </c>
      <c r="AF11" s="112">
        <v>21</v>
      </c>
      <c r="AG11" s="204">
        <f t="shared" si="8"/>
        <v>43</v>
      </c>
      <c r="AH11" s="106">
        <v>49</v>
      </c>
      <c r="AI11" s="63">
        <f t="shared" si="9"/>
        <v>988</v>
      </c>
      <c r="AJ11" s="63" t="s">
        <v>721</v>
      </c>
      <c r="AK11" s="61"/>
    </row>
    <row r="12" spans="1:37" s="66" customFormat="1" ht="89.25" customHeight="1">
      <c r="A12" s="61">
        <v>5</v>
      </c>
      <c r="B12" s="118">
        <v>190090101005</v>
      </c>
      <c r="C12" s="118">
        <v>190000100053</v>
      </c>
      <c r="D12" s="122" t="s">
        <v>46</v>
      </c>
      <c r="E12" s="122" t="s">
        <v>47</v>
      </c>
      <c r="F12" s="67"/>
      <c r="G12" s="111">
        <v>94</v>
      </c>
      <c r="H12" s="184">
        <v>62</v>
      </c>
      <c r="I12" s="106">
        <f t="shared" si="0"/>
        <v>156</v>
      </c>
      <c r="J12" s="184">
        <v>56</v>
      </c>
      <c r="K12" s="111">
        <v>41</v>
      </c>
      <c r="L12" s="106">
        <f t="shared" si="1"/>
        <v>97</v>
      </c>
      <c r="M12" s="111">
        <v>74</v>
      </c>
      <c r="N12" s="111">
        <v>65</v>
      </c>
      <c r="O12" s="106">
        <f t="shared" si="2"/>
        <v>139</v>
      </c>
      <c r="P12" s="112">
        <v>56</v>
      </c>
      <c r="Q12" s="112">
        <v>48</v>
      </c>
      <c r="R12" s="106">
        <f t="shared" si="3"/>
        <v>104</v>
      </c>
      <c r="S12" s="111">
        <v>77</v>
      </c>
      <c r="T12" s="112">
        <v>58</v>
      </c>
      <c r="U12" s="106">
        <f t="shared" si="4"/>
        <v>135</v>
      </c>
      <c r="V12" s="112">
        <v>87</v>
      </c>
      <c r="W12" s="112">
        <v>43</v>
      </c>
      <c r="X12" s="106">
        <f t="shared" si="5"/>
        <v>130</v>
      </c>
      <c r="Y12" s="112">
        <v>37</v>
      </c>
      <c r="Z12" s="112">
        <v>24</v>
      </c>
      <c r="AA12" s="106">
        <f t="shared" si="6"/>
        <v>61</v>
      </c>
      <c r="AB12" s="112">
        <v>21</v>
      </c>
      <c r="AC12" s="112">
        <v>20</v>
      </c>
      <c r="AD12" s="106">
        <f t="shared" si="7"/>
        <v>41</v>
      </c>
      <c r="AE12" s="203">
        <v>22</v>
      </c>
      <c r="AF12" s="112">
        <v>20</v>
      </c>
      <c r="AG12" s="204">
        <f t="shared" si="8"/>
        <v>42</v>
      </c>
      <c r="AH12" s="106">
        <v>49</v>
      </c>
      <c r="AI12" s="63">
        <f t="shared" si="9"/>
        <v>844</v>
      </c>
      <c r="AJ12" s="63" t="s">
        <v>721</v>
      </c>
      <c r="AK12" s="61"/>
    </row>
    <row r="13" spans="1:37" s="66" customFormat="1" ht="89.25" customHeight="1">
      <c r="A13" s="61">
        <v>6</v>
      </c>
      <c r="B13" s="118">
        <v>190090101006</v>
      </c>
      <c r="C13" s="118">
        <v>190000100054</v>
      </c>
      <c r="D13" s="122" t="s">
        <v>48</v>
      </c>
      <c r="E13" s="122" t="s">
        <v>49</v>
      </c>
      <c r="F13" s="67"/>
      <c r="G13" s="111">
        <v>92</v>
      </c>
      <c r="H13" s="184">
        <v>58</v>
      </c>
      <c r="I13" s="106">
        <f t="shared" si="0"/>
        <v>150</v>
      </c>
      <c r="J13" s="184">
        <v>63</v>
      </c>
      <c r="K13" s="111">
        <v>49</v>
      </c>
      <c r="L13" s="106">
        <f t="shared" si="1"/>
        <v>112</v>
      </c>
      <c r="M13" s="111">
        <v>72</v>
      </c>
      <c r="N13" s="111">
        <v>60</v>
      </c>
      <c r="O13" s="106">
        <f t="shared" si="2"/>
        <v>132</v>
      </c>
      <c r="P13" s="112">
        <v>59</v>
      </c>
      <c r="Q13" s="112">
        <v>44</v>
      </c>
      <c r="R13" s="106">
        <f t="shared" si="3"/>
        <v>103</v>
      </c>
      <c r="S13" s="111">
        <v>77</v>
      </c>
      <c r="T13" s="112">
        <v>54</v>
      </c>
      <c r="U13" s="106">
        <f t="shared" si="4"/>
        <v>131</v>
      </c>
      <c r="V13" s="112">
        <v>87</v>
      </c>
      <c r="W13" s="112">
        <v>51</v>
      </c>
      <c r="X13" s="106">
        <f t="shared" si="5"/>
        <v>138</v>
      </c>
      <c r="Y13" s="112">
        <v>43</v>
      </c>
      <c r="Z13" s="112">
        <v>21</v>
      </c>
      <c r="AA13" s="106">
        <f t="shared" si="6"/>
        <v>64</v>
      </c>
      <c r="AB13" s="112">
        <v>20</v>
      </c>
      <c r="AC13" s="112">
        <v>20</v>
      </c>
      <c r="AD13" s="106">
        <f t="shared" si="7"/>
        <v>40</v>
      </c>
      <c r="AE13" s="203">
        <v>20</v>
      </c>
      <c r="AF13" s="112">
        <v>19</v>
      </c>
      <c r="AG13" s="204">
        <f t="shared" si="8"/>
        <v>39</v>
      </c>
      <c r="AH13" s="106">
        <v>50</v>
      </c>
      <c r="AI13" s="63">
        <f t="shared" si="9"/>
        <v>845</v>
      </c>
      <c r="AJ13" s="63" t="s">
        <v>721</v>
      </c>
      <c r="AK13" s="61"/>
    </row>
    <row r="14" spans="1:37" s="66" customFormat="1" ht="89.25" customHeight="1">
      <c r="A14" s="61">
        <v>7</v>
      </c>
      <c r="B14" s="118">
        <v>190090101007</v>
      </c>
      <c r="C14" s="118">
        <v>190000100055</v>
      </c>
      <c r="D14" s="122" t="s">
        <v>50</v>
      </c>
      <c r="E14" s="122" t="s">
        <v>51</v>
      </c>
      <c r="F14" s="67"/>
      <c r="G14" s="111">
        <v>112</v>
      </c>
      <c r="H14" s="184">
        <v>66</v>
      </c>
      <c r="I14" s="106">
        <f t="shared" si="0"/>
        <v>178</v>
      </c>
      <c r="J14" s="184">
        <v>59</v>
      </c>
      <c r="K14" s="111">
        <v>49</v>
      </c>
      <c r="L14" s="106">
        <f t="shared" si="1"/>
        <v>108</v>
      </c>
      <c r="M14" s="111">
        <v>80</v>
      </c>
      <c r="N14" s="111">
        <v>63</v>
      </c>
      <c r="O14" s="106">
        <f t="shared" si="2"/>
        <v>143</v>
      </c>
      <c r="P14" s="112">
        <v>57</v>
      </c>
      <c r="Q14" s="112">
        <v>44</v>
      </c>
      <c r="R14" s="106">
        <f t="shared" si="3"/>
        <v>101</v>
      </c>
      <c r="S14" s="111">
        <v>81</v>
      </c>
      <c r="T14" s="112">
        <v>59</v>
      </c>
      <c r="U14" s="106">
        <f t="shared" si="4"/>
        <v>140</v>
      </c>
      <c r="V14" s="112">
        <v>85</v>
      </c>
      <c r="W14" s="112">
        <v>54</v>
      </c>
      <c r="X14" s="106">
        <f t="shared" si="5"/>
        <v>139</v>
      </c>
      <c r="Y14" s="112">
        <v>37</v>
      </c>
      <c r="Z14" s="112">
        <v>22</v>
      </c>
      <c r="AA14" s="106">
        <f t="shared" si="6"/>
        <v>59</v>
      </c>
      <c r="AB14" s="112">
        <v>21</v>
      </c>
      <c r="AC14" s="112">
        <v>21</v>
      </c>
      <c r="AD14" s="106">
        <f t="shared" si="7"/>
        <v>42</v>
      </c>
      <c r="AE14" s="203">
        <v>22</v>
      </c>
      <c r="AF14" s="112">
        <v>23</v>
      </c>
      <c r="AG14" s="204">
        <f t="shared" si="8"/>
        <v>45</v>
      </c>
      <c r="AH14" s="106">
        <v>49</v>
      </c>
      <c r="AI14" s="63">
        <f t="shared" si="9"/>
        <v>896</v>
      </c>
      <c r="AJ14" s="63" t="s">
        <v>721</v>
      </c>
      <c r="AK14" s="61"/>
    </row>
    <row r="15" spans="1:37" s="66" customFormat="1" ht="89.25" customHeight="1">
      <c r="A15" s="61">
        <v>8</v>
      </c>
      <c r="B15" s="118">
        <v>190090101008</v>
      </c>
      <c r="C15" s="118">
        <v>190000100056</v>
      </c>
      <c r="D15" s="122" t="s">
        <v>52</v>
      </c>
      <c r="E15" s="122" t="s">
        <v>53</v>
      </c>
      <c r="F15" s="67"/>
      <c r="G15" s="111">
        <v>104</v>
      </c>
      <c r="H15" s="184">
        <v>57</v>
      </c>
      <c r="I15" s="106">
        <f t="shared" si="0"/>
        <v>161</v>
      </c>
      <c r="J15" s="184">
        <v>65</v>
      </c>
      <c r="K15" s="111">
        <v>44</v>
      </c>
      <c r="L15" s="106">
        <f t="shared" si="1"/>
        <v>109</v>
      </c>
      <c r="M15" s="111">
        <v>86</v>
      </c>
      <c r="N15" s="111">
        <v>62</v>
      </c>
      <c r="O15" s="106">
        <f t="shared" si="2"/>
        <v>148</v>
      </c>
      <c r="P15" s="112">
        <v>53</v>
      </c>
      <c r="Q15" s="112">
        <v>43</v>
      </c>
      <c r="R15" s="106">
        <f t="shared" si="3"/>
        <v>96</v>
      </c>
      <c r="S15" s="111">
        <v>78</v>
      </c>
      <c r="T15" s="112">
        <v>60</v>
      </c>
      <c r="U15" s="106">
        <f t="shared" si="4"/>
        <v>138</v>
      </c>
      <c r="V15" s="112">
        <v>84</v>
      </c>
      <c r="W15" s="112">
        <v>54</v>
      </c>
      <c r="X15" s="106">
        <f t="shared" si="5"/>
        <v>138</v>
      </c>
      <c r="Y15" s="112">
        <v>42</v>
      </c>
      <c r="Z15" s="112">
        <v>22</v>
      </c>
      <c r="AA15" s="106">
        <f t="shared" si="6"/>
        <v>64</v>
      </c>
      <c r="AB15" s="112">
        <v>19</v>
      </c>
      <c r="AC15" s="112">
        <v>20</v>
      </c>
      <c r="AD15" s="106">
        <f t="shared" si="7"/>
        <v>39</v>
      </c>
      <c r="AE15" s="203">
        <v>18</v>
      </c>
      <c r="AF15" s="112">
        <v>22</v>
      </c>
      <c r="AG15" s="204">
        <f t="shared" si="8"/>
        <v>40</v>
      </c>
      <c r="AH15" s="106">
        <v>49</v>
      </c>
      <c r="AI15" s="63">
        <f t="shared" si="9"/>
        <v>869</v>
      </c>
      <c r="AJ15" s="63" t="s">
        <v>721</v>
      </c>
      <c r="AK15" s="61"/>
    </row>
    <row r="16" spans="1:37" s="66" customFormat="1" ht="89.25" customHeight="1">
      <c r="A16" s="61">
        <v>9</v>
      </c>
      <c r="B16" s="118">
        <v>190090101009</v>
      </c>
      <c r="C16" s="118">
        <v>190000100057</v>
      </c>
      <c r="D16" s="122" t="s">
        <v>54</v>
      </c>
      <c r="E16" s="122" t="s">
        <v>55</v>
      </c>
      <c r="F16" s="67"/>
      <c r="G16" s="111">
        <v>118</v>
      </c>
      <c r="H16" s="184">
        <v>65</v>
      </c>
      <c r="I16" s="106">
        <f t="shared" si="0"/>
        <v>183</v>
      </c>
      <c r="J16" s="184">
        <v>75</v>
      </c>
      <c r="K16" s="111">
        <v>52</v>
      </c>
      <c r="L16" s="106">
        <f t="shared" si="1"/>
        <v>127</v>
      </c>
      <c r="M16" s="111">
        <v>92</v>
      </c>
      <c r="N16" s="111">
        <v>67</v>
      </c>
      <c r="O16" s="106">
        <f t="shared" si="2"/>
        <v>159</v>
      </c>
      <c r="P16" s="112">
        <v>59</v>
      </c>
      <c r="Q16" s="112">
        <v>50</v>
      </c>
      <c r="R16" s="106">
        <f t="shared" si="3"/>
        <v>109</v>
      </c>
      <c r="S16" s="111">
        <v>86</v>
      </c>
      <c r="T16" s="112">
        <v>58</v>
      </c>
      <c r="U16" s="106">
        <f t="shared" si="4"/>
        <v>144</v>
      </c>
      <c r="V16" s="112">
        <v>85</v>
      </c>
      <c r="W16" s="112">
        <v>53</v>
      </c>
      <c r="X16" s="106">
        <f t="shared" si="5"/>
        <v>138</v>
      </c>
      <c r="Y16" s="112">
        <v>44</v>
      </c>
      <c r="Z16" s="112">
        <v>24</v>
      </c>
      <c r="AA16" s="106">
        <f t="shared" si="6"/>
        <v>68</v>
      </c>
      <c r="AB16" s="112">
        <v>21</v>
      </c>
      <c r="AC16" s="112">
        <v>22</v>
      </c>
      <c r="AD16" s="106">
        <f t="shared" si="7"/>
        <v>43</v>
      </c>
      <c r="AE16" s="203">
        <v>23</v>
      </c>
      <c r="AF16" s="112">
        <v>21</v>
      </c>
      <c r="AG16" s="204">
        <f t="shared" si="8"/>
        <v>44</v>
      </c>
      <c r="AH16" s="106">
        <v>49</v>
      </c>
      <c r="AI16" s="63">
        <f t="shared" si="9"/>
        <v>947</v>
      </c>
      <c r="AJ16" s="63" t="s">
        <v>721</v>
      </c>
      <c r="AK16" s="61"/>
    </row>
    <row r="17" spans="1:37" s="66" customFormat="1" ht="89.25" customHeight="1">
      <c r="A17" s="61">
        <v>10</v>
      </c>
      <c r="B17" s="118">
        <v>190090101011</v>
      </c>
      <c r="C17" s="118">
        <v>190000100059</v>
      </c>
      <c r="D17" s="122" t="s">
        <v>56</v>
      </c>
      <c r="E17" s="122" t="s">
        <v>57</v>
      </c>
      <c r="F17" s="67"/>
      <c r="G17" s="111">
        <v>98</v>
      </c>
      <c r="H17" s="184">
        <v>64</v>
      </c>
      <c r="I17" s="106">
        <f t="shared" si="0"/>
        <v>162</v>
      </c>
      <c r="J17" s="184">
        <v>60</v>
      </c>
      <c r="K17" s="111">
        <v>36</v>
      </c>
      <c r="L17" s="106">
        <f t="shared" si="1"/>
        <v>96</v>
      </c>
      <c r="M17" s="111">
        <v>72</v>
      </c>
      <c r="N17" s="111">
        <v>45</v>
      </c>
      <c r="O17" s="106">
        <f t="shared" si="2"/>
        <v>117</v>
      </c>
      <c r="P17" s="112">
        <v>59</v>
      </c>
      <c r="Q17" s="112">
        <v>40</v>
      </c>
      <c r="R17" s="106">
        <f t="shared" si="3"/>
        <v>99</v>
      </c>
      <c r="S17" s="111">
        <v>75</v>
      </c>
      <c r="T17" s="112">
        <v>57</v>
      </c>
      <c r="U17" s="106">
        <f t="shared" si="4"/>
        <v>132</v>
      </c>
      <c r="V17" s="112">
        <v>81</v>
      </c>
      <c r="W17" s="112">
        <v>53</v>
      </c>
      <c r="X17" s="106">
        <f t="shared" si="5"/>
        <v>134</v>
      </c>
      <c r="Y17" s="112">
        <v>37</v>
      </c>
      <c r="Z17" s="112">
        <v>22</v>
      </c>
      <c r="AA17" s="106">
        <f t="shared" si="6"/>
        <v>59</v>
      </c>
      <c r="AB17" s="112">
        <v>19</v>
      </c>
      <c r="AC17" s="112">
        <v>18</v>
      </c>
      <c r="AD17" s="106">
        <f t="shared" si="7"/>
        <v>37</v>
      </c>
      <c r="AE17" s="203">
        <v>19</v>
      </c>
      <c r="AF17" s="112">
        <v>18</v>
      </c>
      <c r="AG17" s="204">
        <f t="shared" si="8"/>
        <v>37</v>
      </c>
      <c r="AH17" s="106">
        <v>49</v>
      </c>
      <c r="AI17" s="63">
        <f t="shared" si="9"/>
        <v>814</v>
      </c>
      <c r="AJ17" s="63" t="s">
        <v>721</v>
      </c>
      <c r="AK17" s="61"/>
    </row>
    <row r="18" spans="1:37" s="66" customFormat="1" ht="89.25" customHeight="1">
      <c r="A18" s="61">
        <v>11</v>
      </c>
      <c r="B18" s="118">
        <v>190090101012</v>
      </c>
      <c r="C18" s="118">
        <v>190000100060</v>
      </c>
      <c r="D18" s="122" t="s">
        <v>58</v>
      </c>
      <c r="E18" s="122" t="s">
        <v>756</v>
      </c>
      <c r="F18" s="67"/>
      <c r="G18" s="111">
        <v>112</v>
      </c>
      <c r="H18" s="184">
        <v>64</v>
      </c>
      <c r="I18" s="106">
        <f t="shared" si="0"/>
        <v>176</v>
      </c>
      <c r="J18" s="184">
        <v>69</v>
      </c>
      <c r="K18" s="111">
        <v>51</v>
      </c>
      <c r="L18" s="106">
        <f t="shared" si="1"/>
        <v>120</v>
      </c>
      <c r="M18" s="111">
        <v>90</v>
      </c>
      <c r="N18" s="111">
        <v>65</v>
      </c>
      <c r="O18" s="106">
        <f t="shared" si="2"/>
        <v>155</v>
      </c>
      <c r="P18" s="112">
        <v>62</v>
      </c>
      <c r="Q18" s="112">
        <v>51</v>
      </c>
      <c r="R18" s="106">
        <f t="shared" si="3"/>
        <v>113</v>
      </c>
      <c r="S18" s="111">
        <v>84</v>
      </c>
      <c r="T18" s="112">
        <v>59</v>
      </c>
      <c r="U18" s="106">
        <f t="shared" si="4"/>
        <v>143</v>
      </c>
      <c r="V18" s="112">
        <v>85</v>
      </c>
      <c r="W18" s="112">
        <v>52</v>
      </c>
      <c r="X18" s="106">
        <f t="shared" si="5"/>
        <v>137</v>
      </c>
      <c r="Y18" s="112">
        <v>43</v>
      </c>
      <c r="Z18" s="112">
        <v>24</v>
      </c>
      <c r="AA18" s="106">
        <f t="shared" si="6"/>
        <v>67</v>
      </c>
      <c r="AB18" s="112">
        <v>20</v>
      </c>
      <c r="AC18" s="112">
        <v>21</v>
      </c>
      <c r="AD18" s="106">
        <f t="shared" si="7"/>
        <v>41</v>
      </c>
      <c r="AE18" s="203">
        <v>23</v>
      </c>
      <c r="AF18" s="112">
        <v>21</v>
      </c>
      <c r="AG18" s="204">
        <f t="shared" si="8"/>
        <v>44</v>
      </c>
      <c r="AH18" s="106">
        <v>49</v>
      </c>
      <c r="AI18" s="63">
        <f t="shared" si="9"/>
        <v>929</v>
      </c>
      <c r="AJ18" s="63" t="s">
        <v>721</v>
      </c>
      <c r="AK18" s="61"/>
    </row>
    <row r="19" spans="1:37" s="66" customFormat="1" ht="89.25" customHeight="1">
      <c r="A19" s="61">
        <v>12</v>
      </c>
      <c r="B19" s="118">
        <v>190090101013</v>
      </c>
      <c r="C19" s="118">
        <v>190000100061</v>
      </c>
      <c r="D19" s="122" t="s">
        <v>59</v>
      </c>
      <c r="E19" s="122" t="s">
        <v>60</v>
      </c>
      <c r="F19" s="67"/>
      <c r="G19" s="111">
        <v>110</v>
      </c>
      <c r="H19" s="184">
        <v>63</v>
      </c>
      <c r="I19" s="106">
        <f t="shared" si="0"/>
        <v>173</v>
      </c>
      <c r="J19" s="184">
        <v>69</v>
      </c>
      <c r="K19" s="111">
        <v>45</v>
      </c>
      <c r="L19" s="106">
        <f t="shared" si="1"/>
        <v>114</v>
      </c>
      <c r="M19" s="111">
        <v>88</v>
      </c>
      <c r="N19" s="111">
        <v>64</v>
      </c>
      <c r="O19" s="106">
        <f t="shared" si="2"/>
        <v>152</v>
      </c>
      <c r="P19" s="112">
        <v>62</v>
      </c>
      <c r="Q19" s="112">
        <v>48</v>
      </c>
      <c r="R19" s="106">
        <f t="shared" si="3"/>
        <v>110</v>
      </c>
      <c r="S19" s="111">
        <v>83</v>
      </c>
      <c r="T19" s="112">
        <v>58</v>
      </c>
      <c r="U19" s="106">
        <f t="shared" si="4"/>
        <v>141</v>
      </c>
      <c r="V19" s="112">
        <v>85</v>
      </c>
      <c r="W19" s="112">
        <v>50</v>
      </c>
      <c r="X19" s="106">
        <f t="shared" si="5"/>
        <v>135</v>
      </c>
      <c r="Y19" s="112">
        <v>43</v>
      </c>
      <c r="Z19" s="112">
        <v>24</v>
      </c>
      <c r="AA19" s="106">
        <f t="shared" si="6"/>
        <v>67</v>
      </c>
      <c r="AB19" s="112">
        <v>20</v>
      </c>
      <c r="AC19" s="112">
        <v>20</v>
      </c>
      <c r="AD19" s="106">
        <f t="shared" si="7"/>
        <v>40</v>
      </c>
      <c r="AE19" s="203">
        <v>21</v>
      </c>
      <c r="AF19" s="112">
        <v>19</v>
      </c>
      <c r="AG19" s="204">
        <f t="shared" si="8"/>
        <v>40</v>
      </c>
      <c r="AH19" s="106">
        <v>50</v>
      </c>
      <c r="AI19" s="63">
        <f t="shared" si="9"/>
        <v>905</v>
      </c>
      <c r="AJ19" s="63" t="s">
        <v>721</v>
      </c>
      <c r="AK19" s="61"/>
    </row>
    <row r="20" spans="1:37" s="66" customFormat="1" ht="89.25" customHeight="1">
      <c r="A20" s="61">
        <v>13</v>
      </c>
      <c r="B20" s="118">
        <v>190090101014</v>
      </c>
      <c r="C20" s="118">
        <v>190000100062</v>
      </c>
      <c r="D20" s="122" t="s">
        <v>61</v>
      </c>
      <c r="E20" s="122" t="s">
        <v>62</v>
      </c>
      <c r="F20" s="67"/>
      <c r="G20" s="111">
        <v>112</v>
      </c>
      <c r="H20" s="184">
        <v>68</v>
      </c>
      <c r="I20" s="106">
        <f t="shared" si="0"/>
        <v>180</v>
      </c>
      <c r="J20" s="184">
        <v>65</v>
      </c>
      <c r="K20" s="111">
        <v>49</v>
      </c>
      <c r="L20" s="106">
        <f t="shared" si="1"/>
        <v>114</v>
      </c>
      <c r="M20" s="111">
        <v>90</v>
      </c>
      <c r="N20" s="111">
        <v>65</v>
      </c>
      <c r="O20" s="106">
        <f t="shared" si="2"/>
        <v>155</v>
      </c>
      <c r="P20" s="112">
        <v>65</v>
      </c>
      <c r="Q20" s="112">
        <v>46</v>
      </c>
      <c r="R20" s="106">
        <f t="shared" si="3"/>
        <v>111</v>
      </c>
      <c r="S20" s="111">
        <v>84</v>
      </c>
      <c r="T20" s="112">
        <v>59</v>
      </c>
      <c r="U20" s="106">
        <f t="shared" si="4"/>
        <v>143</v>
      </c>
      <c r="V20" s="112">
        <v>85</v>
      </c>
      <c r="W20" s="112">
        <v>50</v>
      </c>
      <c r="X20" s="106">
        <f t="shared" si="5"/>
        <v>135</v>
      </c>
      <c r="Y20" s="112">
        <v>43</v>
      </c>
      <c r="Z20" s="112">
        <v>24</v>
      </c>
      <c r="AA20" s="106">
        <f t="shared" si="6"/>
        <v>67</v>
      </c>
      <c r="AB20" s="112">
        <v>22</v>
      </c>
      <c r="AC20" s="112">
        <v>21</v>
      </c>
      <c r="AD20" s="106">
        <f t="shared" si="7"/>
        <v>43</v>
      </c>
      <c r="AE20" s="203">
        <v>22</v>
      </c>
      <c r="AF20" s="112">
        <v>22</v>
      </c>
      <c r="AG20" s="204">
        <f t="shared" si="8"/>
        <v>44</v>
      </c>
      <c r="AH20" s="106">
        <v>49</v>
      </c>
      <c r="AI20" s="63">
        <f t="shared" si="9"/>
        <v>925</v>
      </c>
      <c r="AJ20" s="63" t="s">
        <v>721</v>
      </c>
      <c r="AK20" s="61"/>
    </row>
    <row r="21" spans="1:37" s="66" customFormat="1" ht="89.25" customHeight="1">
      <c r="A21" s="61">
        <v>14</v>
      </c>
      <c r="B21" s="118">
        <v>190090101015</v>
      </c>
      <c r="C21" s="118">
        <v>190000100063</v>
      </c>
      <c r="D21" s="122" t="s">
        <v>63</v>
      </c>
      <c r="E21" s="122" t="s">
        <v>64</v>
      </c>
      <c r="F21" s="67"/>
      <c r="G21" s="111">
        <v>106</v>
      </c>
      <c r="H21" s="184">
        <v>56</v>
      </c>
      <c r="I21" s="106">
        <f t="shared" si="0"/>
        <v>162</v>
      </c>
      <c r="J21" s="184">
        <v>63</v>
      </c>
      <c r="K21" s="111">
        <v>36</v>
      </c>
      <c r="L21" s="106">
        <f t="shared" si="1"/>
        <v>99</v>
      </c>
      <c r="M21" s="111">
        <v>70</v>
      </c>
      <c r="N21" s="111">
        <v>55</v>
      </c>
      <c r="O21" s="106">
        <f t="shared" si="2"/>
        <v>125</v>
      </c>
      <c r="P21" s="112">
        <v>54</v>
      </c>
      <c r="Q21" s="112">
        <v>48</v>
      </c>
      <c r="R21" s="106">
        <f t="shared" si="3"/>
        <v>102</v>
      </c>
      <c r="S21" s="111">
        <v>68</v>
      </c>
      <c r="T21" s="112">
        <v>54</v>
      </c>
      <c r="U21" s="106">
        <f t="shared" si="4"/>
        <v>122</v>
      </c>
      <c r="V21" s="112">
        <v>82</v>
      </c>
      <c r="W21" s="112">
        <v>45</v>
      </c>
      <c r="X21" s="106">
        <f t="shared" si="5"/>
        <v>127</v>
      </c>
      <c r="Y21" s="112">
        <v>40</v>
      </c>
      <c r="Z21" s="112">
        <v>21</v>
      </c>
      <c r="AA21" s="106">
        <f t="shared" si="6"/>
        <v>61</v>
      </c>
      <c r="AB21" s="112">
        <v>18</v>
      </c>
      <c r="AC21" s="112">
        <v>20</v>
      </c>
      <c r="AD21" s="106">
        <f t="shared" si="7"/>
        <v>38</v>
      </c>
      <c r="AE21" s="203">
        <v>21</v>
      </c>
      <c r="AF21" s="112">
        <v>16</v>
      </c>
      <c r="AG21" s="204">
        <f t="shared" si="8"/>
        <v>37</v>
      </c>
      <c r="AH21" s="106">
        <v>49</v>
      </c>
      <c r="AI21" s="63">
        <f t="shared" si="9"/>
        <v>812</v>
      </c>
      <c r="AJ21" s="63" t="s">
        <v>721</v>
      </c>
      <c r="AK21" s="61"/>
    </row>
    <row r="22" spans="1:37" s="66" customFormat="1" ht="89.25" customHeight="1">
      <c r="A22" s="61">
        <v>15</v>
      </c>
      <c r="B22" s="118">
        <v>190090101016</v>
      </c>
      <c r="C22" s="118">
        <v>190000100064</v>
      </c>
      <c r="D22" s="122" t="s">
        <v>65</v>
      </c>
      <c r="E22" s="122" t="s">
        <v>66</v>
      </c>
      <c r="F22" s="67"/>
      <c r="G22" s="111">
        <v>90</v>
      </c>
      <c r="H22" s="184">
        <v>57</v>
      </c>
      <c r="I22" s="106">
        <f t="shared" si="0"/>
        <v>147</v>
      </c>
      <c r="J22" s="184">
        <v>54</v>
      </c>
      <c r="K22" s="111">
        <v>44</v>
      </c>
      <c r="L22" s="106">
        <f t="shared" si="1"/>
        <v>98</v>
      </c>
      <c r="M22" s="111">
        <v>64</v>
      </c>
      <c r="N22" s="111">
        <v>55</v>
      </c>
      <c r="O22" s="106">
        <f t="shared" si="2"/>
        <v>119</v>
      </c>
      <c r="P22" s="112">
        <v>57</v>
      </c>
      <c r="Q22" s="112">
        <v>46</v>
      </c>
      <c r="R22" s="106">
        <f t="shared" si="3"/>
        <v>103</v>
      </c>
      <c r="S22" s="111">
        <v>66</v>
      </c>
      <c r="T22" s="112">
        <v>58</v>
      </c>
      <c r="U22" s="106">
        <f t="shared" si="4"/>
        <v>124</v>
      </c>
      <c r="V22" s="112" t="s">
        <v>722</v>
      </c>
      <c r="W22" s="112">
        <v>55</v>
      </c>
      <c r="X22" s="106">
        <f t="shared" si="5"/>
        <v>55</v>
      </c>
      <c r="Y22" s="112">
        <v>40</v>
      </c>
      <c r="Z22" s="112">
        <v>21</v>
      </c>
      <c r="AA22" s="106">
        <f t="shared" si="6"/>
        <v>61</v>
      </c>
      <c r="AB22" s="112">
        <v>18</v>
      </c>
      <c r="AC22" s="112">
        <v>19</v>
      </c>
      <c r="AD22" s="106">
        <f t="shared" si="7"/>
        <v>37</v>
      </c>
      <c r="AE22" s="203">
        <v>19</v>
      </c>
      <c r="AF22" s="112">
        <v>16</v>
      </c>
      <c r="AG22" s="204">
        <f t="shared" si="8"/>
        <v>35</v>
      </c>
      <c r="AH22" s="106">
        <v>49</v>
      </c>
      <c r="AI22" s="63">
        <f t="shared" si="9"/>
        <v>718</v>
      </c>
      <c r="AJ22" s="161" t="s">
        <v>725</v>
      </c>
      <c r="AK22" s="63" t="s">
        <v>726</v>
      </c>
    </row>
    <row r="23" spans="1:37" s="66" customFormat="1" ht="89.25" customHeight="1">
      <c r="A23" s="61">
        <v>16</v>
      </c>
      <c r="B23" s="118">
        <v>190090101017</v>
      </c>
      <c r="C23" s="118">
        <v>190000100065</v>
      </c>
      <c r="D23" s="122" t="s">
        <v>67</v>
      </c>
      <c r="E23" s="122" t="s">
        <v>68</v>
      </c>
      <c r="F23" s="67"/>
      <c r="G23" s="111">
        <v>108</v>
      </c>
      <c r="H23" s="184">
        <v>63</v>
      </c>
      <c r="I23" s="106">
        <f t="shared" si="0"/>
        <v>171</v>
      </c>
      <c r="J23" s="184">
        <v>63</v>
      </c>
      <c r="K23" s="111">
        <v>44</v>
      </c>
      <c r="L23" s="106">
        <f t="shared" si="1"/>
        <v>107</v>
      </c>
      <c r="M23" s="111">
        <v>72</v>
      </c>
      <c r="N23" s="111">
        <v>62</v>
      </c>
      <c r="O23" s="106">
        <f t="shared" si="2"/>
        <v>134</v>
      </c>
      <c r="P23" s="112">
        <v>51</v>
      </c>
      <c r="Q23" s="112">
        <v>41</v>
      </c>
      <c r="R23" s="106">
        <f t="shared" si="3"/>
        <v>92</v>
      </c>
      <c r="S23" s="111">
        <v>81</v>
      </c>
      <c r="T23" s="112">
        <v>58</v>
      </c>
      <c r="U23" s="106">
        <f t="shared" si="4"/>
        <v>139</v>
      </c>
      <c r="V23" s="112">
        <v>82</v>
      </c>
      <c r="W23" s="112">
        <v>54</v>
      </c>
      <c r="X23" s="106">
        <f t="shared" si="5"/>
        <v>136</v>
      </c>
      <c r="Y23" s="112">
        <v>39</v>
      </c>
      <c r="Z23" s="112">
        <v>24</v>
      </c>
      <c r="AA23" s="106">
        <f t="shared" si="6"/>
        <v>63</v>
      </c>
      <c r="AB23" s="112">
        <v>19</v>
      </c>
      <c r="AC23" s="112">
        <v>19</v>
      </c>
      <c r="AD23" s="106">
        <f t="shared" si="7"/>
        <v>38</v>
      </c>
      <c r="AE23" s="203">
        <v>21</v>
      </c>
      <c r="AF23" s="112">
        <v>23</v>
      </c>
      <c r="AG23" s="204">
        <f t="shared" si="8"/>
        <v>44</v>
      </c>
      <c r="AH23" s="106">
        <v>49</v>
      </c>
      <c r="AI23" s="63">
        <f t="shared" si="9"/>
        <v>861</v>
      </c>
      <c r="AJ23" s="63" t="s">
        <v>721</v>
      </c>
      <c r="AK23" s="61"/>
    </row>
    <row r="24" spans="1:37" s="66" customFormat="1" ht="89.25" customHeight="1">
      <c r="A24" s="61">
        <v>17</v>
      </c>
      <c r="B24" s="118">
        <v>190090101018</v>
      </c>
      <c r="C24" s="118">
        <v>190000100066</v>
      </c>
      <c r="D24" s="122" t="s">
        <v>69</v>
      </c>
      <c r="E24" s="122" t="s">
        <v>70</v>
      </c>
      <c r="F24" s="67"/>
      <c r="G24" s="111">
        <v>98</v>
      </c>
      <c r="H24" s="184">
        <v>63</v>
      </c>
      <c r="I24" s="106">
        <f t="shared" si="0"/>
        <v>161</v>
      </c>
      <c r="J24" s="184">
        <v>63</v>
      </c>
      <c r="K24" s="111">
        <v>45</v>
      </c>
      <c r="L24" s="106">
        <f t="shared" si="1"/>
        <v>108</v>
      </c>
      <c r="M24" s="111">
        <v>88</v>
      </c>
      <c r="N24" s="111">
        <v>65</v>
      </c>
      <c r="O24" s="106">
        <f t="shared" si="2"/>
        <v>153</v>
      </c>
      <c r="P24" s="112">
        <v>54</v>
      </c>
      <c r="Q24" s="112">
        <v>46</v>
      </c>
      <c r="R24" s="106">
        <f t="shared" si="3"/>
        <v>100</v>
      </c>
      <c r="S24" s="111">
        <v>71</v>
      </c>
      <c r="T24" s="112">
        <v>42</v>
      </c>
      <c r="U24" s="106">
        <f t="shared" si="4"/>
        <v>113</v>
      </c>
      <c r="V24" s="112">
        <v>87</v>
      </c>
      <c r="W24" s="112">
        <v>53</v>
      </c>
      <c r="X24" s="106">
        <f t="shared" si="5"/>
        <v>140</v>
      </c>
      <c r="Y24" s="112">
        <v>42</v>
      </c>
      <c r="Z24" s="112">
        <v>21</v>
      </c>
      <c r="AA24" s="106">
        <f t="shared" si="6"/>
        <v>63</v>
      </c>
      <c r="AB24" s="112">
        <v>20</v>
      </c>
      <c r="AC24" s="112">
        <v>21</v>
      </c>
      <c r="AD24" s="106">
        <f t="shared" si="7"/>
        <v>41</v>
      </c>
      <c r="AE24" s="203">
        <v>20</v>
      </c>
      <c r="AF24" s="112">
        <v>17</v>
      </c>
      <c r="AG24" s="204">
        <f t="shared" si="8"/>
        <v>37</v>
      </c>
      <c r="AH24" s="106">
        <v>49</v>
      </c>
      <c r="AI24" s="63">
        <f t="shared" si="9"/>
        <v>853</v>
      </c>
      <c r="AJ24" s="63" t="s">
        <v>721</v>
      </c>
      <c r="AK24" s="61"/>
    </row>
    <row r="25" spans="1:37" s="66" customFormat="1" ht="89.25" customHeight="1">
      <c r="A25" s="61">
        <v>18</v>
      </c>
      <c r="B25" s="118">
        <v>190090101019</v>
      </c>
      <c r="C25" s="118">
        <v>190000100067</v>
      </c>
      <c r="D25" s="122" t="s">
        <v>71</v>
      </c>
      <c r="E25" s="122" t="s">
        <v>72</v>
      </c>
      <c r="F25" s="67"/>
      <c r="G25" s="111">
        <v>116</v>
      </c>
      <c r="H25" s="184">
        <v>66</v>
      </c>
      <c r="I25" s="106">
        <f t="shared" si="0"/>
        <v>182</v>
      </c>
      <c r="J25" s="184">
        <v>75</v>
      </c>
      <c r="K25" s="111">
        <v>36</v>
      </c>
      <c r="L25" s="106">
        <f t="shared" si="1"/>
        <v>111</v>
      </c>
      <c r="M25" s="111">
        <v>96</v>
      </c>
      <c r="N25" s="111">
        <v>69</v>
      </c>
      <c r="O25" s="106">
        <f t="shared" si="2"/>
        <v>165</v>
      </c>
      <c r="P25" s="112">
        <v>65</v>
      </c>
      <c r="Q25" s="112">
        <v>50</v>
      </c>
      <c r="R25" s="106">
        <f t="shared" si="3"/>
        <v>115</v>
      </c>
      <c r="S25" s="111">
        <v>78</v>
      </c>
      <c r="T25" s="112">
        <v>58</v>
      </c>
      <c r="U25" s="106">
        <f t="shared" si="4"/>
        <v>136</v>
      </c>
      <c r="V25" s="112">
        <v>82</v>
      </c>
      <c r="W25" s="112">
        <v>53</v>
      </c>
      <c r="X25" s="106">
        <f t="shared" si="5"/>
        <v>135</v>
      </c>
      <c r="Y25" s="112">
        <v>43</v>
      </c>
      <c r="Z25" s="112">
        <v>22</v>
      </c>
      <c r="AA25" s="106">
        <f t="shared" si="6"/>
        <v>65</v>
      </c>
      <c r="AB25" s="112">
        <v>20</v>
      </c>
      <c r="AC25" s="112">
        <v>20</v>
      </c>
      <c r="AD25" s="106">
        <f t="shared" si="7"/>
        <v>40</v>
      </c>
      <c r="AE25" s="203">
        <v>22</v>
      </c>
      <c r="AF25" s="112">
        <v>16</v>
      </c>
      <c r="AG25" s="204">
        <f t="shared" si="8"/>
        <v>38</v>
      </c>
      <c r="AH25" s="106">
        <v>50</v>
      </c>
      <c r="AI25" s="63">
        <f t="shared" si="9"/>
        <v>922</v>
      </c>
      <c r="AJ25" s="63" t="s">
        <v>721</v>
      </c>
      <c r="AK25" s="61"/>
    </row>
    <row r="26" spans="1:37" s="66" customFormat="1" ht="89.25" customHeight="1">
      <c r="A26" s="61">
        <v>19</v>
      </c>
      <c r="B26" s="118">
        <v>190090101020</v>
      </c>
      <c r="C26" s="118">
        <v>190000100068</v>
      </c>
      <c r="D26" s="122" t="s">
        <v>73</v>
      </c>
      <c r="E26" s="122" t="s">
        <v>74</v>
      </c>
      <c r="F26" s="67"/>
      <c r="G26" s="111">
        <v>118</v>
      </c>
      <c r="H26" s="184">
        <v>69</v>
      </c>
      <c r="I26" s="106">
        <f t="shared" si="0"/>
        <v>187</v>
      </c>
      <c r="J26" s="184">
        <v>72</v>
      </c>
      <c r="K26" s="111">
        <v>51</v>
      </c>
      <c r="L26" s="106">
        <f t="shared" si="1"/>
        <v>123</v>
      </c>
      <c r="M26" s="111">
        <v>82</v>
      </c>
      <c r="N26" s="111">
        <v>60</v>
      </c>
      <c r="O26" s="106">
        <f t="shared" si="2"/>
        <v>142</v>
      </c>
      <c r="P26" s="112">
        <v>57</v>
      </c>
      <c r="Q26" s="112">
        <v>43</v>
      </c>
      <c r="R26" s="106">
        <f t="shared" si="3"/>
        <v>100</v>
      </c>
      <c r="S26" s="111">
        <v>86</v>
      </c>
      <c r="T26" s="112">
        <v>59</v>
      </c>
      <c r="U26" s="106">
        <f t="shared" si="4"/>
        <v>145</v>
      </c>
      <c r="V26" s="112">
        <v>87</v>
      </c>
      <c r="W26" s="112">
        <v>52</v>
      </c>
      <c r="X26" s="106">
        <f t="shared" si="5"/>
        <v>139</v>
      </c>
      <c r="Y26" s="112">
        <v>42</v>
      </c>
      <c r="Z26" s="112">
        <v>24</v>
      </c>
      <c r="AA26" s="106">
        <f t="shared" si="6"/>
        <v>66</v>
      </c>
      <c r="AB26" s="112">
        <v>21</v>
      </c>
      <c r="AC26" s="112">
        <v>21</v>
      </c>
      <c r="AD26" s="106">
        <f t="shared" si="7"/>
        <v>42</v>
      </c>
      <c r="AE26" s="203">
        <v>22</v>
      </c>
      <c r="AF26" s="112">
        <v>17</v>
      </c>
      <c r="AG26" s="204">
        <f t="shared" si="8"/>
        <v>39</v>
      </c>
      <c r="AH26" s="106">
        <v>49</v>
      </c>
      <c r="AI26" s="63">
        <f t="shared" si="9"/>
        <v>917</v>
      </c>
      <c r="AJ26" s="63" t="s">
        <v>721</v>
      </c>
      <c r="AK26" s="61"/>
    </row>
    <row r="27" spans="1:37" s="66" customFormat="1" ht="89.25" customHeight="1">
      <c r="A27" s="61">
        <v>20</v>
      </c>
      <c r="B27" s="118">
        <v>190090101021</v>
      </c>
      <c r="C27" s="118">
        <v>190000100069</v>
      </c>
      <c r="D27" s="122" t="s">
        <v>75</v>
      </c>
      <c r="E27" s="122" t="s">
        <v>76</v>
      </c>
      <c r="F27" s="67"/>
      <c r="G27" s="111">
        <v>106</v>
      </c>
      <c r="H27" s="184">
        <v>63</v>
      </c>
      <c r="I27" s="106">
        <f t="shared" si="0"/>
        <v>169</v>
      </c>
      <c r="J27" s="184">
        <v>72</v>
      </c>
      <c r="K27" s="111">
        <v>46</v>
      </c>
      <c r="L27" s="106">
        <f t="shared" si="1"/>
        <v>118</v>
      </c>
      <c r="M27" s="111">
        <v>84</v>
      </c>
      <c r="N27" s="111">
        <v>64</v>
      </c>
      <c r="O27" s="106">
        <f t="shared" si="2"/>
        <v>148</v>
      </c>
      <c r="P27" s="112">
        <v>59</v>
      </c>
      <c r="Q27" s="112">
        <v>45</v>
      </c>
      <c r="R27" s="106">
        <f t="shared" si="3"/>
        <v>104</v>
      </c>
      <c r="S27" s="111">
        <v>83</v>
      </c>
      <c r="T27" s="112">
        <v>58</v>
      </c>
      <c r="U27" s="106">
        <f t="shared" si="4"/>
        <v>141</v>
      </c>
      <c r="V27" s="112">
        <v>87</v>
      </c>
      <c r="W27" s="112">
        <v>53</v>
      </c>
      <c r="X27" s="106">
        <f t="shared" si="5"/>
        <v>140</v>
      </c>
      <c r="Y27" s="112">
        <v>43</v>
      </c>
      <c r="Z27" s="112">
        <v>22</v>
      </c>
      <c r="AA27" s="106">
        <f t="shared" si="6"/>
        <v>65</v>
      </c>
      <c r="AB27" s="112">
        <v>20</v>
      </c>
      <c r="AC27" s="112">
        <v>19</v>
      </c>
      <c r="AD27" s="106">
        <f t="shared" si="7"/>
        <v>39</v>
      </c>
      <c r="AE27" s="203">
        <v>19</v>
      </c>
      <c r="AF27" s="112">
        <v>19</v>
      </c>
      <c r="AG27" s="204">
        <f t="shared" si="8"/>
        <v>38</v>
      </c>
      <c r="AH27" s="106">
        <v>49</v>
      </c>
      <c r="AI27" s="63">
        <f t="shared" si="9"/>
        <v>897</v>
      </c>
      <c r="AJ27" s="63" t="s">
        <v>721</v>
      </c>
      <c r="AK27" s="61"/>
    </row>
    <row r="28" spans="1:37" s="66" customFormat="1" ht="89.25" customHeight="1">
      <c r="A28" s="61">
        <v>21</v>
      </c>
      <c r="B28" s="118">
        <v>190090101022</v>
      </c>
      <c r="C28" s="118">
        <v>190000100070</v>
      </c>
      <c r="D28" s="122" t="s">
        <v>77</v>
      </c>
      <c r="E28" s="122" t="s">
        <v>78</v>
      </c>
      <c r="F28" s="67"/>
      <c r="G28" s="111">
        <v>108</v>
      </c>
      <c r="H28" s="184">
        <v>58</v>
      </c>
      <c r="I28" s="106">
        <f t="shared" si="0"/>
        <v>166</v>
      </c>
      <c r="J28" s="184">
        <v>62</v>
      </c>
      <c r="K28" s="111">
        <v>48</v>
      </c>
      <c r="L28" s="106">
        <f t="shared" si="1"/>
        <v>110</v>
      </c>
      <c r="M28" s="111">
        <v>92</v>
      </c>
      <c r="N28" s="111">
        <v>63</v>
      </c>
      <c r="O28" s="106">
        <f t="shared" si="2"/>
        <v>155</v>
      </c>
      <c r="P28" s="112">
        <v>60</v>
      </c>
      <c r="Q28" s="112">
        <v>42</v>
      </c>
      <c r="R28" s="106">
        <f t="shared" si="3"/>
        <v>102</v>
      </c>
      <c r="S28" s="111">
        <v>86</v>
      </c>
      <c r="T28" s="112">
        <v>59</v>
      </c>
      <c r="U28" s="106">
        <f t="shared" si="4"/>
        <v>145</v>
      </c>
      <c r="V28" s="112">
        <v>87</v>
      </c>
      <c r="W28" s="112">
        <v>54</v>
      </c>
      <c r="X28" s="106">
        <f t="shared" si="5"/>
        <v>141</v>
      </c>
      <c r="Y28" s="112">
        <v>45</v>
      </c>
      <c r="Z28" s="112">
        <v>24</v>
      </c>
      <c r="AA28" s="106">
        <f t="shared" si="6"/>
        <v>69</v>
      </c>
      <c r="AB28" s="112">
        <v>21</v>
      </c>
      <c r="AC28" s="112">
        <v>22</v>
      </c>
      <c r="AD28" s="106">
        <f t="shared" si="7"/>
        <v>43</v>
      </c>
      <c r="AE28" s="203">
        <v>20</v>
      </c>
      <c r="AF28" s="112">
        <v>23</v>
      </c>
      <c r="AG28" s="204">
        <f t="shared" si="8"/>
        <v>43</v>
      </c>
      <c r="AH28" s="106">
        <v>49</v>
      </c>
      <c r="AI28" s="63">
        <f t="shared" si="9"/>
        <v>905</v>
      </c>
      <c r="AJ28" s="63" t="s">
        <v>721</v>
      </c>
      <c r="AK28" s="61"/>
    </row>
    <row r="29" spans="1:37" s="66" customFormat="1" ht="89.25" customHeight="1">
      <c r="A29" s="61">
        <v>22</v>
      </c>
      <c r="B29" s="118">
        <v>190090101023</v>
      </c>
      <c r="C29" s="118">
        <v>190000100071</v>
      </c>
      <c r="D29" s="122" t="s">
        <v>79</v>
      </c>
      <c r="E29" s="122" t="s">
        <v>80</v>
      </c>
      <c r="F29" s="67"/>
      <c r="G29" s="111">
        <v>102</v>
      </c>
      <c r="H29" s="184">
        <v>70</v>
      </c>
      <c r="I29" s="106">
        <f t="shared" si="0"/>
        <v>172</v>
      </c>
      <c r="J29" s="184">
        <v>74</v>
      </c>
      <c r="K29" s="111">
        <v>46</v>
      </c>
      <c r="L29" s="106">
        <f t="shared" si="1"/>
        <v>120</v>
      </c>
      <c r="M29" s="111">
        <v>92</v>
      </c>
      <c r="N29" s="111">
        <v>66</v>
      </c>
      <c r="O29" s="106">
        <f t="shared" si="2"/>
        <v>158</v>
      </c>
      <c r="P29" s="112">
        <v>62</v>
      </c>
      <c r="Q29" s="112">
        <v>50</v>
      </c>
      <c r="R29" s="106">
        <f t="shared" si="3"/>
        <v>112</v>
      </c>
      <c r="S29" s="111">
        <v>72</v>
      </c>
      <c r="T29" s="112">
        <v>57</v>
      </c>
      <c r="U29" s="106">
        <f t="shared" si="4"/>
        <v>129</v>
      </c>
      <c r="V29" s="112">
        <v>84</v>
      </c>
      <c r="W29" s="112">
        <v>48</v>
      </c>
      <c r="X29" s="106">
        <f t="shared" si="5"/>
        <v>132</v>
      </c>
      <c r="Y29" s="112">
        <v>45</v>
      </c>
      <c r="Z29" s="112">
        <v>24</v>
      </c>
      <c r="AA29" s="106">
        <f t="shared" si="6"/>
        <v>69</v>
      </c>
      <c r="AB29" s="112">
        <v>22</v>
      </c>
      <c r="AC29" s="112">
        <v>21</v>
      </c>
      <c r="AD29" s="106">
        <f t="shared" si="7"/>
        <v>43</v>
      </c>
      <c r="AE29" s="203">
        <v>20</v>
      </c>
      <c r="AF29" s="112">
        <v>19</v>
      </c>
      <c r="AG29" s="204">
        <f t="shared" si="8"/>
        <v>39</v>
      </c>
      <c r="AH29" s="106">
        <v>49</v>
      </c>
      <c r="AI29" s="63">
        <f t="shared" si="9"/>
        <v>905</v>
      </c>
      <c r="AJ29" s="63" t="s">
        <v>721</v>
      </c>
      <c r="AK29" s="61"/>
    </row>
    <row r="30" spans="1:37" s="66" customFormat="1" ht="89.25" customHeight="1">
      <c r="A30" s="61">
        <v>23</v>
      </c>
      <c r="B30" s="118">
        <v>190090101024</v>
      </c>
      <c r="C30" s="118">
        <v>190000100072</v>
      </c>
      <c r="D30" s="122" t="s">
        <v>81</v>
      </c>
      <c r="E30" s="122" t="s">
        <v>82</v>
      </c>
      <c r="F30" s="67"/>
      <c r="G30" s="111">
        <v>114</v>
      </c>
      <c r="H30" s="184">
        <v>70</v>
      </c>
      <c r="I30" s="106">
        <f t="shared" si="0"/>
        <v>184</v>
      </c>
      <c r="J30" s="184">
        <v>69</v>
      </c>
      <c r="K30" s="111">
        <v>40</v>
      </c>
      <c r="L30" s="106">
        <f t="shared" si="1"/>
        <v>109</v>
      </c>
      <c r="M30" s="111">
        <v>76</v>
      </c>
      <c r="N30" s="111">
        <v>46</v>
      </c>
      <c r="O30" s="106">
        <f t="shared" si="2"/>
        <v>122</v>
      </c>
      <c r="P30" s="112">
        <v>60</v>
      </c>
      <c r="Q30" s="112">
        <v>38</v>
      </c>
      <c r="R30" s="106">
        <f t="shared" si="3"/>
        <v>98</v>
      </c>
      <c r="S30" s="111">
        <v>74</v>
      </c>
      <c r="T30" s="112">
        <v>52</v>
      </c>
      <c r="U30" s="106">
        <f t="shared" si="4"/>
        <v>126</v>
      </c>
      <c r="V30" s="112">
        <v>78</v>
      </c>
      <c r="W30" s="112">
        <v>54</v>
      </c>
      <c r="X30" s="106">
        <f t="shared" si="5"/>
        <v>132</v>
      </c>
      <c r="Y30" s="112">
        <v>41</v>
      </c>
      <c r="Z30" s="112">
        <v>21</v>
      </c>
      <c r="AA30" s="106">
        <f t="shared" si="6"/>
        <v>62</v>
      </c>
      <c r="AB30" s="112">
        <v>22</v>
      </c>
      <c r="AC30" s="112">
        <v>22</v>
      </c>
      <c r="AD30" s="106">
        <f t="shared" si="7"/>
        <v>44</v>
      </c>
      <c r="AE30" s="203">
        <v>21</v>
      </c>
      <c r="AF30" s="112">
        <v>17</v>
      </c>
      <c r="AG30" s="204">
        <f t="shared" si="8"/>
        <v>38</v>
      </c>
      <c r="AH30" s="106">
        <v>49</v>
      </c>
      <c r="AI30" s="63">
        <f t="shared" si="9"/>
        <v>853</v>
      </c>
      <c r="AJ30" s="63" t="s">
        <v>721</v>
      </c>
      <c r="AK30" s="61"/>
    </row>
    <row r="31" spans="1:37" s="66" customFormat="1" ht="89.25" customHeight="1">
      <c r="A31" s="61">
        <v>24</v>
      </c>
      <c r="B31" s="118">
        <v>190090101025</v>
      </c>
      <c r="C31" s="118">
        <v>190000100073</v>
      </c>
      <c r="D31" s="122" t="s">
        <v>83</v>
      </c>
      <c r="E31" s="122" t="s">
        <v>84</v>
      </c>
      <c r="F31" s="67"/>
      <c r="G31" s="111">
        <v>108</v>
      </c>
      <c r="H31" s="184">
        <v>63</v>
      </c>
      <c r="I31" s="106">
        <f t="shared" si="0"/>
        <v>171</v>
      </c>
      <c r="J31" s="184">
        <v>65</v>
      </c>
      <c r="K31" s="111">
        <v>46</v>
      </c>
      <c r="L31" s="106">
        <f t="shared" si="1"/>
        <v>111</v>
      </c>
      <c r="M31" s="111">
        <v>78</v>
      </c>
      <c r="N31" s="111">
        <v>52</v>
      </c>
      <c r="O31" s="106">
        <f t="shared" si="2"/>
        <v>130</v>
      </c>
      <c r="P31" s="112">
        <v>57</v>
      </c>
      <c r="Q31" s="112">
        <v>42</v>
      </c>
      <c r="R31" s="106">
        <f t="shared" si="3"/>
        <v>99</v>
      </c>
      <c r="S31" s="111">
        <v>78</v>
      </c>
      <c r="T31" s="112">
        <v>59</v>
      </c>
      <c r="U31" s="106">
        <f t="shared" si="4"/>
        <v>137</v>
      </c>
      <c r="V31" s="112">
        <v>82</v>
      </c>
      <c r="W31" s="112">
        <v>54</v>
      </c>
      <c r="X31" s="106">
        <f t="shared" si="5"/>
        <v>136</v>
      </c>
      <c r="Y31" s="112">
        <v>37</v>
      </c>
      <c r="Z31" s="112">
        <v>23</v>
      </c>
      <c r="AA31" s="106">
        <f t="shared" si="6"/>
        <v>60</v>
      </c>
      <c r="AB31" s="112">
        <v>19</v>
      </c>
      <c r="AC31" s="112">
        <v>20</v>
      </c>
      <c r="AD31" s="106">
        <f t="shared" si="7"/>
        <v>39</v>
      </c>
      <c r="AE31" s="203">
        <v>20</v>
      </c>
      <c r="AF31" s="112">
        <v>17</v>
      </c>
      <c r="AG31" s="204">
        <f t="shared" si="8"/>
        <v>37</v>
      </c>
      <c r="AH31" s="106">
        <v>49</v>
      </c>
      <c r="AI31" s="63">
        <f t="shared" si="9"/>
        <v>860</v>
      </c>
      <c r="AJ31" s="63" t="s">
        <v>721</v>
      </c>
      <c r="AK31" s="61"/>
    </row>
    <row r="32" spans="1:37" s="66" customFormat="1" ht="89.25" customHeight="1">
      <c r="A32" s="61">
        <v>25</v>
      </c>
      <c r="B32" s="118">
        <v>190090101026</v>
      </c>
      <c r="C32" s="118">
        <v>190000100074</v>
      </c>
      <c r="D32" s="122" t="s">
        <v>85</v>
      </c>
      <c r="E32" s="122" t="s">
        <v>86</v>
      </c>
      <c r="F32" s="67"/>
      <c r="G32" s="111">
        <v>106</v>
      </c>
      <c r="H32" s="184">
        <v>64</v>
      </c>
      <c r="I32" s="106">
        <f t="shared" si="0"/>
        <v>170</v>
      </c>
      <c r="J32" s="184">
        <v>63</v>
      </c>
      <c r="K32" s="111">
        <v>44</v>
      </c>
      <c r="L32" s="106">
        <f t="shared" si="1"/>
        <v>107</v>
      </c>
      <c r="M32" s="111">
        <v>74</v>
      </c>
      <c r="N32" s="111">
        <v>55</v>
      </c>
      <c r="O32" s="106">
        <f t="shared" si="2"/>
        <v>129</v>
      </c>
      <c r="P32" s="112">
        <v>65</v>
      </c>
      <c r="Q32" s="112">
        <v>42</v>
      </c>
      <c r="R32" s="106">
        <f t="shared" si="3"/>
        <v>107</v>
      </c>
      <c r="S32" s="111">
        <v>80</v>
      </c>
      <c r="T32" s="112">
        <v>59</v>
      </c>
      <c r="U32" s="106">
        <f t="shared" si="4"/>
        <v>139</v>
      </c>
      <c r="V32" s="112">
        <v>82</v>
      </c>
      <c r="W32" s="112">
        <v>53</v>
      </c>
      <c r="X32" s="106">
        <f t="shared" si="5"/>
        <v>135</v>
      </c>
      <c r="Y32" s="112">
        <v>37</v>
      </c>
      <c r="Z32" s="112">
        <v>22</v>
      </c>
      <c r="AA32" s="106">
        <f t="shared" si="6"/>
        <v>59</v>
      </c>
      <c r="AB32" s="112">
        <v>20</v>
      </c>
      <c r="AC32" s="112">
        <v>19</v>
      </c>
      <c r="AD32" s="106">
        <f t="shared" si="7"/>
        <v>39</v>
      </c>
      <c r="AE32" s="203">
        <v>19</v>
      </c>
      <c r="AF32" s="112">
        <v>18</v>
      </c>
      <c r="AG32" s="204">
        <f t="shared" si="8"/>
        <v>37</v>
      </c>
      <c r="AH32" s="106">
        <v>49</v>
      </c>
      <c r="AI32" s="63">
        <f t="shared" si="9"/>
        <v>863</v>
      </c>
      <c r="AJ32" s="63" t="s">
        <v>721</v>
      </c>
      <c r="AK32" s="61"/>
    </row>
    <row r="33" spans="1:37" s="66" customFormat="1" ht="89.25" customHeight="1">
      <c r="A33" s="61">
        <v>26</v>
      </c>
      <c r="B33" s="118">
        <v>190090101027</v>
      </c>
      <c r="C33" s="118">
        <v>190000100075</v>
      </c>
      <c r="D33" s="122" t="s">
        <v>87</v>
      </c>
      <c r="E33" s="122" t="s">
        <v>88</v>
      </c>
      <c r="F33" s="67"/>
      <c r="G33" s="111">
        <v>110</v>
      </c>
      <c r="H33" s="184">
        <v>59</v>
      </c>
      <c r="I33" s="106">
        <f t="shared" si="0"/>
        <v>169</v>
      </c>
      <c r="J33" s="184">
        <v>69</v>
      </c>
      <c r="K33" s="111">
        <v>43</v>
      </c>
      <c r="L33" s="106">
        <f t="shared" si="1"/>
        <v>112</v>
      </c>
      <c r="M33" s="111">
        <v>98</v>
      </c>
      <c r="N33" s="111">
        <v>66</v>
      </c>
      <c r="O33" s="106">
        <f t="shared" si="2"/>
        <v>164</v>
      </c>
      <c r="P33" s="112">
        <v>63</v>
      </c>
      <c r="Q33" s="112">
        <v>49</v>
      </c>
      <c r="R33" s="106">
        <f t="shared" si="3"/>
        <v>112</v>
      </c>
      <c r="S33" s="111">
        <v>84</v>
      </c>
      <c r="T33" s="112">
        <v>59</v>
      </c>
      <c r="U33" s="106">
        <f t="shared" si="4"/>
        <v>143</v>
      </c>
      <c r="V33" s="112">
        <v>84</v>
      </c>
      <c r="W33" s="112">
        <v>54</v>
      </c>
      <c r="X33" s="106">
        <f t="shared" si="5"/>
        <v>138</v>
      </c>
      <c r="Y33" s="112">
        <v>42</v>
      </c>
      <c r="Z33" s="112">
        <v>24</v>
      </c>
      <c r="AA33" s="106">
        <f t="shared" si="6"/>
        <v>66</v>
      </c>
      <c r="AB33" s="112">
        <v>21</v>
      </c>
      <c r="AC33" s="112">
        <v>21</v>
      </c>
      <c r="AD33" s="106">
        <f t="shared" si="7"/>
        <v>42</v>
      </c>
      <c r="AE33" s="203">
        <v>20</v>
      </c>
      <c r="AF33" s="112">
        <v>17</v>
      </c>
      <c r="AG33" s="204">
        <f t="shared" si="8"/>
        <v>37</v>
      </c>
      <c r="AH33" s="106">
        <v>49</v>
      </c>
      <c r="AI33" s="63">
        <f t="shared" si="9"/>
        <v>917</v>
      </c>
      <c r="AJ33" s="63" t="s">
        <v>721</v>
      </c>
      <c r="AK33" s="61"/>
    </row>
    <row r="34" spans="1:37" s="66" customFormat="1" ht="89.25" customHeight="1">
      <c r="A34" s="61">
        <v>27</v>
      </c>
      <c r="B34" s="118">
        <v>190090101028</v>
      </c>
      <c r="C34" s="118">
        <v>190000100076</v>
      </c>
      <c r="D34" s="122" t="s">
        <v>89</v>
      </c>
      <c r="E34" s="122" t="s">
        <v>90</v>
      </c>
      <c r="F34" s="67"/>
      <c r="G34" s="111">
        <v>98</v>
      </c>
      <c r="H34" s="184">
        <v>61</v>
      </c>
      <c r="I34" s="106">
        <f t="shared" si="0"/>
        <v>159</v>
      </c>
      <c r="J34" s="184">
        <v>69</v>
      </c>
      <c r="K34" s="111">
        <v>45</v>
      </c>
      <c r="L34" s="106">
        <f t="shared" si="1"/>
        <v>114</v>
      </c>
      <c r="M34" s="111">
        <v>90</v>
      </c>
      <c r="N34" s="111">
        <v>63</v>
      </c>
      <c r="O34" s="106">
        <f t="shared" si="2"/>
        <v>153</v>
      </c>
      <c r="P34" s="112">
        <v>65</v>
      </c>
      <c r="Q34" s="112">
        <v>43</v>
      </c>
      <c r="R34" s="106">
        <f t="shared" si="3"/>
        <v>108</v>
      </c>
      <c r="S34" s="111">
        <v>77</v>
      </c>
      <c r="T34" s="112">
        <v>60</v>
      </c>
      <c r="U34" s="106">
        <f t="shared" si="4"/>
        <v>137</v>
      </c>
      <c r="V34" s="112">
        <v>79</v>
      </c>
      <c r="W34" s="112">
        <v>54</v>
      </c>
      <c r="X34" s="106">
        <f t="shared" si="5"/>
        <v>133</v>
      </c>
      <c r="Y34" s="112">
        <v>37</v>
      </c>
      <c r="Z34" s="112">
        <v>21</v>
      </c>
      <c r="AA34" s="106">
        <f t="shared" si="6"/>
        <v>58</v>
      </c>
      <c r="AB34" s="112">
        <v>22</v>
      </c>
      <c r="AC34" s="112">
        <v>22</v>
      </c>
      <c r="AD34" s="106">
        <f t="shared" si="7"/>
        <v>44</v>
      </c>
      <c r="AE34" s="203">
        <v>20</v>
      </c>
      <c r="AF34" s="112">
        <v>22</v>
      </c>
      <c r="AG34" s="204">
        <f t="shared" si="8"/>
        <v>42</v>
      </c>
      <c r="AH34" s="106">
        <v>49</v>
      </c>
      <c r="AI34" s="63">
        <f t="shared" si="9"/>
        <v>890</v>
      </c>
      <c r="AJ34" s="63" t="s">
        <v>721</v>
      </c>
      <c r="AK34" s="61"/>
    </row>
    <row r="35" spans="1:37" s="66" customFormat="1" ht="89.25" customHeight="1">
      <c r="A35" s="61">
        <v>28</v>
      </c>
      <c r="B35" s="118">
        <v>190090101029</v>
      </c>
      <c r="C35" s="118">
        <v>190000100077</v>
      </c>
      <c r="D35" s="122" t="s">
        <v>91</v>
      </c>
      <c r="E35" s="122" t="s">
        <v>92</v>
      </c>
      <c r="F35" s="67"/>
      <c r="G35" s="111" t="s">
        <v>720</v>
      </c>
      <c r="H35" s="184" t="s">
        <v>722</v>
      </c>
      <c r="I35" s="106">
        <f t="shared" si="0"/>
        <v>0</v>
      </c>
      <c r="J35" s="184" t="s">
        <v>722</v>
      </c>
      <c r="K35" s="111" t="s">
        <v>722</v>
      </c>
      <c r="L35" s="106">
        <f t="shared" si="1"/>
        <v>0</v>
      </c>
      <c r="M35" s="111" t="s">
        <v>722</v>
      </c>
      <c r="N35" s="111">
        <v>0</v>
      </c>
      <c r="O35" s="106">
        <f t="shared" si="2"/>
        <v>0</v>
      </c>
      <c r="P35" s="112" t="s">
        <v>722</v>
      </c>
      <c r="Q35" s="112" t="s">
        <v>722</v>
      </c>
      <c r="R35" s="106">
        <f t="shared" si="3"/>
        <v>0</v>
      </c>
      <c r="S35" s="111" t="s">
        <v>720</v>
      </c>
      <c r="T35" s="112" t="s">
        <v>720</v>
      </c>
      <c r="U35" s="106">
        <f t="shared" si="4"/>
        <v>0</v>
      </c>
      <c r="V35" s="112" t="s">
        <v>722</v>
      </c>
      <c r="W35" s="112" t="s">
        <v>720</v>
      </c>
      <c r="X35" s="106">
        <f t="shared" si="5"/>
        <v>0</v>
      </c>
      <c r="Y35" s="112">
        <v>37</v>
      </c>
      <c r="Z35" s="112">
        <v>22</v>
      </c>
      <c r="AA35" s="106">
        <f t="shared" si="6"/>
        <v>59</v>
      </c>
      <c r="AB35" s="112" t="s">
        <v>720</v>
      </c>
      <c r="AC35" s="112" t="s">
        <v>720</v>
      </c>
      <c r="AD35" s="106">
        <f t="shared" si="7"/>
        <v>0</v>
      </c>
      <c r="AE35" s="203" t="s">
        <v>720</v>
      </c>
      <c r="AF35" s="112" t="s">
        <v>720</v>
      </c>
      <c r="AG35" s="204">
        <f t="shared" si="8"/>
        <v>0</v>
      </c>
      <c r="AH35" s="106">
        <v>49</v>
      </c>
      <c r="AI35" s="63">
        <f t="shared" si="9"/>
        <v>0</v>
      </c>
      <c r="AJ35" s="162" t="s">
        <v>727</v>
      </c>
      <c r="AK35" s="61"/>
    </row>
    <row r="36" spans="1:37" s="66" customFormat="1" ht="89.25" customHeight="1">
      <c r="A36" s="61">
        <v>29</v>
      </c>
      <c r="B36" s="118">
        <v>190090101032</v>
      </c>
      <c r="C36" s="118">
        <v>190000100080</v>
      </c>
      <c r="D36" s="122" t="s">
        <v>93</v>
      </c>
      <c r="E36" s="122" t="s">
        <v>94</v>
      </c>
      <c r="F36" s="67"/>
      <c r="G36" s="111">
        <v>118</v>
      </c>
      <c r="H36" s="184">
        <v>69</v>
      </c>
      <c r="I36" s="106">
        <f t="shared" si="0"/>
        <v>187</v>
      </c>
      <c r="J36" s="184">
        <v>63</v>
      </c>
      <c r="K36" s="111">
        <v>47</v>
      </c>
      <c r="L36" s="106">
        <f t="shared" si="1"/>
        <v>110</v>
      </c>
      <c r="M36" s="111">
        <v>96</v>
      </c>
      <c r="N36" s="111">
        <v>59</v>
      </c>
      <c r="O36" s="106">
        <f t="shared" si="2"/>
        <v>155</v>
      </c>
      <c r="P36" s="112">
        <v>57</v>
      </c>
      <c r="Q36" s="112">
        <v>50</v>
      </c>
      <c r="R36" s="106">
        <f t="shared" si="3"/>
        <v>107</v>
      </c>
      <c r="S36" s="111">
        <v>74</v>
      </c>
      <c r="T36" s="112">
        <v>59</v>
      </c>
      <c r="U36" s="106">
        <f t="shared" si="4"/>
        <v>133</v>
      </c>
      <c r="V36" s="112">
        <v>85</v>
      </c>
      <c r="W36" s="112">
        <v>52</v>
      </c>
      <c r="X36" s="106">
        <f t="shared" si="5"/>
        <v>137</v>
      </c>
      <c r="Y36" s="112">
        <v>43</v>
      </c>
      <c r="Z36" s="112">
        <v>23</v>
      </c>
      <c r="AA36" s="106">
        <f t="shared" si="6"/>
        <v>66</v>
      </c>
      <c r="AB36" s="112">
        <v>20</v>
      </c>
      <c r="AC36" s="112">
        <v>21</v>
      </c>
      <c r="AD36" s="106">
        <f t="shared" si="7"/>
        <v>41</v>
      </c>
      <c r="AE36" s="203">
        <v>21</v>
      </c>
      <c r="AF36" s="112">
        <v>18</v>
      </c>
      <c r="AG36" s="204">
        <f t="shared" si="8"/>
        <v>39</v>
      </c>
      <c r="AH36" s="106">
        <v>50</v>
      </c>
      <c r="AI36" s="63">
        <f t="shared" si="9"/>
        <v>909</v>
      </c>
      <c r="AJ36" s="63" t="s">
        <v>721</v>
      </c>
      <c r="AK36" s="61"/>
    </row>
    <row r="37" spans="1:37" s="66" customFormat="1" ht="89.25" customHeight="1">
      <c r="A37" s="61">
        <v>30</v>
      </c>
      <c r="B37" s="118">
        <v>190090101033</v>
      </c>
      <c r="C37" s="118">
        <v>190000100081</v>
      </c>
      <c r="D37" s="122" t="s">
        <v>95</v>
      </c>
      <c r="E37" s="122" t="s">
        <v>96</v>
      </c>
      <c r="F37" s="67"/>
      <c r="G37" s="111">
        <v>110</v>
      </c>
      <c r="H37" s="184">
        <v>61</v>
      </c>
      <c r="I37" s="106">
        <f t="shared" si="0"/>
        <v>171</v>
      </c>
      <c r="J37" s="184">
        <v>66</v>
      </c>
      <c r="K37" s="111">
        <v>46</v>
      </c>
      <c r="L37" s="106">
        <f t="shared" si="1"/>
        <v>112</v>
      </c>
      <c r="M37" s="111">
        <v>84</v>
      </c>
      <c r="N37" s="111">
        <v>63</v>
      </c>
      <c r="O37" s="106">
        <f t="shared" si="2"/>
        <v>147</v>
      </c>
      <c r="P37" s="112">
        <v>59</v>
      </c>
      <c r="Q37" s="112">
        <v>49</v>
      </c>
      <c r="R37" s="106">
        <f t="shared" si="3"/>
        <v>108</v>
      </c>
      <c r="S37" s="111">
        <v>81</v>
      </c>
      <c r="T37" s="112">
        <v>58</v>
      </c>
      <c r="U37" s="106">
        <f t="shared" si="4"/>
        <v>139</v>
      </c>
      <c r="V37" s="112">
        <v>87</v>
      </c>
      <c r="W37" s="112">
        <v>53</v>
      </c>
      <c r="X37" s="106">
        <f t="shared" si="5"/>
        <v>140</v>
      </c>
      <c r="Y37" s="112">
        <v>43</v>
      </c>
      <c r="Z37" s="112">
        <v>22</v>
      </c>
      <c r="AA37" s="106">
        <f t="shared" si="6"/>
        <v>65</v>
      </c>
      <c r="AB37" s="112">
        <v>20</v>
      </c>
      <c r="AC37" s="112">
        <v>20</v>
      </c>
      <c r="AD37" s="106">
        <f t="shared" si="7"/>
        <v>40</v>
      </c>
      <c r="AE37" s="203">
        <v>20</v>
      </c>
      <c r="AF37" s="112">
        <v>23</v>
      </c>
      <c r="AG37" s="204">
        <f t="shared" si="8"/>
        <v>43</v>
      </c>
      <c r="AH37" s="106">
        <v>49</v>
      </c>
      <c r="AI37" s="63">
        <f t="shared" si="9"/>
        <v>900</v>
      </c>
      <c r="AJ37" s="63" t="s">
        <v>721</v>
      </c>
      <c r="AK37" s="61"/>
    </row>
    <row r="38" spans="1:37" s="66" customFormat="1" ht="89.25" customHeight="1">
      <c r="A38" s="61">
        <v>31</v>
      </c>
      <c r="B38" s="118">
        <v>190090101034</v>
      </c>
      <c r="C38" s="118">
        <v>190000100082</v>
      </c>
      <c r="D38" s="122" t="s">
        <v>97</v>
      </c>
      <c r="E38" s="122" t="s">
        <v>651</v>
      </c>
      <c r="F38" s="67"/>
      <c r="G38" s="111">
        <v>94</v>
      </c>
      <c r="H38" s="184">
        <v>57</v>
      </c>
      <c r="I38" s="106">
        <f t="shared" si="0"/>
        <v>151</v>
      </c>
      <c r="J38" s="184">
        <v>71</v>
      </c>
      <c r="K38" s="111">
        <v>42</v>
      </c>
      <c r="L38" s="106">
        <f t="shared" si="1"/>
        <v>113</v>
      </c>
      <c r="M38" s="111">
        <v>84</v>
      </c>
      <c r="N38" s="111">
        <v>58</v>
      </c>
      <c r="O38" s="106">
        <f t="shared" si="2"/>
        <v>142</v>
      </c>
      <c r="P38" s="112">
        <v>59</v>
      </c>
      <c r="Q38" s="112">
        <v>43</v>
      </c>
      <c r="R38" s="106">
        <f t="shared" si="3"/>
        <v>102</v>
      </c>
      <c r="S38" s="111">
        <v>81</v>
      </c>
      <c r="T38" s="112">
        <v>59</v>
      </c>
      <c r="U38" s="106">
        <f t="shared" si="4"/>
        <v>140</v>
      </c>
      <c r="V38" s="112">
        <v>85</v>
      </c>
      <c r="W38" s="112">
        <v>53</v>
      </c>
      <c r="X38" s="106">
        <f t="shared" si="5"/>
        <v>138</v>
      </c>
      <c r="Y38" s="112">
        <v>43</v>
      </c>
      <c r="Z38" s="112">
        <v>24</v>
      </c>
      <c r="AA38" s="106">
        <f t="shared" si="6"/>
        <v>67</v>
      </c>
      <c r="AB38" s="112">
        <v>19</v>
      </c>
      <c r="AC38" s="112">
        <v>20</v>
      </c>
      <c r="AD38" s="106">
        <f t="shared" si="7"/>
        <v>39</v>
      </c>
      <c r="AE38" s="203">
        <v>19</v>
      </c>
      <c r="AF38" s="112">
        <v>20</v>
      </c>
      <c r="AG38" s="204">
        <f t="shared" si="8"/>
        <v>39</v>
      </c>
      <c r="AH38" s="106">
        <v>49</v>
      </c>
      <c r="AI38" s="63">
        <f t="shared" si="9"/>
        <v>864</v>
      </c>
      <c r="AJ38" s="63" t="s">
        <v>721</v>
      </c>
      <c r="AK38" s="61"/>
    </row>
    <row r="39" spans="1:37" s="66" customFormat="1" ht="89.25" customHeight="1">
      <c r="A39" s="61">
        <v>32</v>
      </c>
      <c r="B39" s="118">
        <v>190090101035</v>
      </c>
      <c r="C39" s="118">
        <v>190000100083</v>
      </c>
      <c r="D39" s="122" t="s">
        <v>98</v>
      </c>
      <c r="E39" s="122" t="s">
        <v>99</v>
      </c>
      <c r="F39" s="67"/>
      <c r="G39" s="111">
        <v>112</v>
      </c>
      <c r="H39" s="184">
        <v>69</v>
      </c>
      <c r="I39" s="106">
        <f t="shared" si="0"/>
        <v>181</v>
      </c>
      <c r="J39" s="184">
        <v>68</v>
      </c>
      <c r="K39" s="111">
        <v>49</v>
      </c>
      <c r="L39" s="106">
        <f t="shared" si="1"/>
        <v>117</v>
      </c>
      <c r="M39" s="111">
        <v>88</v>
      </c>
      <c r="N39" s="111">
        <v>67</v>
      </c>
      <c r="O39" s="106">
        <f t="shared" si="2"/>
        <v>155</v>
      </c>
      <c r="P39" s="112">
        <v>57</v>
      </c>
      <c r="Q39" s="112">
        <v>44</v>
      </c>
      <c r="R39" s="106">
        <f t="shared" si="3"/>
        <v>101</v>
      </c>
      <c r="S39" s="111">
        <v>78</v>
      </c>
      <c r="T39" s="112">
        <v>58</v>
      </c>
      <c r="U39" s="106">
        <f t="shared" si="4"/>
        <v>136</v>
      </c>
      <c r="V39" s="112">
        <v>87</v>
      </c>
      <c r="W39" s="112">
        <v>54</v>
      </c>
      <c r="X39" s="106">
        <f t="shared" si="5"/>
        <v>141</v>
      </c>
      <c r="Y39" s="112">
        <v>37</v>
      </c>
      <c r="Z39" s="112">
        <v>23</v>
      </c>
      <c r="AA39" s="106">
        <f t="shared" si="6"/>
        <v>60</v>
      </c>
      <c r="AB39" s="112">
        <v>22</v>
      </c>
      <c r="AC39" s="112">
        <v>22</v>
      </c>
      <c r="AD39" s="106">
        <f t="shared" si="7"/>
        <v>44</v>
      </c>
      <c r="AE39" s="203">
        <v>18</v>
      </c>
      <c r="AF39" s="112">
        <v>22</v>
      </c>
      <c r="AG39" s="204">
        <f t="shared" si="8"/>
        <v>40</v>
      </c>
      <c r="AH39" s="106">
        <v>49</v>
      </c>
      <c r="AI39" s="63">
        <f t="shared" si="9"/>
        <v>915</v>
      </c>
      <c r="AJ39" s="63" t="s">
        <v>721</v>
      </c>
      <c r="AK39" s="61"/>
    </row>
    <row r="40" spans="1:37" s="66" customFormat="1" ht="89.25" customHeight="1">
      <c r="A40" s="61">
        <v>33</v>
      </c>
      <c r="B40" s="118">
        <v>190090101036</v>
      </c>
      <c r="C40" s="118">
        <v>190000100084</v>
      </c>
      <c r="D40" s="122" t="s">
        <v>100</v>
      </c>
      <c r="E40" s="122" t="s">
        <v>101</v>
      </c>
      <c r="F40" s="67"/>
      <c r="G40" s="111">
        <v>116</v>
      </c>
      <c r="H40" s="184">
        <v>64</v>
      </c>
      <c r="I40" s="106">
        <f t="shared" si="0"/>
        <v>180</v>
      </c>
      <c r="J40" s="184">
        <v>66</v>
      </c>
      <c r="K40" s="111">
        <v>53</v>
      </c>
      <c r="L40" s="106">
        <f t="shared" si="1"/>
        <v>119</v>
      </c>
      <c r="M40" s="111">
        <v>94</v>
      </c>
      <c r="N40" s="111">
        <v>66</v>
      </c>
      <c r="O40" s="106">
        <f t="shared" si="2"/>
        <v>160</v>
      </c>
      <c r="P40" s="112">
        <v>65</v>
      </c>
      <c r="Q40" s="112">
        <v>50</v>
      </c>
      <c r="R40" s="106">
        <f t="shared" si="3"/>
        <v>115</v>
      </c>
      <c r="S40" s="111">
        <v>84</v>
      </c>
      <c r="T40" s="112">
        <v>58</v>
      </c>
      <c r="U40" s="106">
        <f t="shared" si="4"/>
        <v>142</v>
      </c>
      <c r="V40" s="112">
        <v>87</v>
      </c>
      <c r="W40" s="112">
        <v>54</v>
      </c>
      <c r="X40" s="106">
        <f t="shared" si="5"/>
        <v>141</v>
      </c>
      <c r="Y40" s="112">
        <v>44</v>
      </c>
      <c r="Z40" s="112">
        <v>24</v>
      </c>
      <c r="AA40" s="106">
        <f t="shared" si="6"/>
        <v>68</v>
      </c>
      <c r="AB40" s="112">
        <v>21</v>
      </c>
      <c r="AC40" s="112">
        <v>21</v>
      </c>
      <c r="AD40" s="106">
        <f t="shared" si="7"/>
        <v>42</v>
      </c>
      <c r="AE40" s="203">
        <v>23</v>
      </c>
      <c r="AF40" s="112">
        <v>22</v>
      </c>
      <c r="AG40" s="204">
        <f t="shared" si="8"/>
        <v>45</v>
      </c>
      <c r="AH40" s="106">
        <v>49</v>
      </c>
      <c r="AI40" s="63">
        <f t="shared" si="9"/>
        <v>944</v>
      </c>
      <c r="AJ40" s="63" t="s">
        <v>721</v>
      </c>
      <c r="AK40" s="61"/>
    </row>
    <row r="41" spans="1:37" s="66" customFormat="1" ht="89.25" customHeight="1">
      <c r="A41" s="61">
        <v>34</v>
      </c>
      <c r="B41" s="118">
        <v>190090101037</v>
      </c>
      <c r="C41" s="118">
        <v>190000100085</v>
      </c>
      <c r="D41" s="122" t="s">
        <v>102</v>
      </c>
      <c r="E41" s="122" t="s">
        <v>103</v>
      </c>
      <c r="F41" s="67"/>
      <c r="G41" s="111">
        <v>94</v>
      </c>
      <c r="H41" s="184">
        <v>60</v>
      </c>
      <c r="I41" s="106">
        <f t="shared" si="0"/>
        <v>154</v>
      </c>
      <c r="J41" s="184">
        <v>51</v>
      </c>
      <c r="K41" s="111">
        <v>45</v>
      </c>
      <c r="L41" s="106">
        <f t="shared" si="1"/>
        <v>96</v>
      </c>
      <c r="M41" s="111">
        <v>104</v>
      </c>
      <c r="N41" s="111">
        <v>65</v>
      </c>
      <c r="O41" s="106">
        <f t="shared" si="2"/>
        <v>169</v>
      </c>
      <c r="P41" s="112">
        <v>50</v>
      </c>
      <c r="Q41" s="112">
        <v>49</v>
      </c>
      <c r="R41" s="106">
        <f t="shared" si="3"/>
        <v>99</v>
      </c>
      <c r="S41" s="111">
        <v>69</v>
      </c>
      <c r="T41" s="112">
        <v>57</v>
      </c>
      <c r="U41" s="106">
        <f t="shared" si="4"/>
        <v>126</v>
      </c>
      <c r="V41" s="112">
        <v>82</v>
      </c>
      <c r="W41" s="112">
        <v>54</v>
      </c>
      <c r="X41" s="106">
        <f t="shared" si="5"/>
        <v>136</v>
      </c>
      <c r="Y41" s="112">
        <v>40</v>
      </c>
      <c r="Z41" s="112">
        <v>21</v>
      </c>
      <c r="AA41" s="106">
        <f t="shared" si="6"/>
        <v>61</v>
      </c>
      <c r="AB41" s="112">
        <v>20</v>
      </c>
      <c r="AC41" s="112">
        <v>20</v>
      </c>
      <c r="AD41" s="106">
        <f t="shared" si="7"/>
        <v>40</v>
      </c>
      <c r="AE41" s="203">
        <v>21</v>
      </c>
      <c r="AF41" s="112">
        <v>21</v>
      </c>
      <c r="AG41" s="204">
        <f t="shared" si="8"/>
        <v>42</v>
      </c>
      <c r="AH41" s="106">
        <v>49</v>
      </c>
      <c r="AI41" s="63">
        <f t="shared" si="9"/>
        <v>862</v>
      </c>
      <c r="AJ41" s="63" t="s">
        <v>721</v>
      </c>
      <c r="AK41" s="61"/>
    </row>
    <row r="42" spans="1:37" s="66" customFormat="1" ht="89.25" customHeight="1">
      <c r="A42" s="61">
        <v>35</v>
      </c>
      <c r="B42" s="118">
        <v>190090101038</v>
      </c>
      <c r="C42" s="118">
        <v>190000100086</v>
      </c>
      <c r="D42" s="122" t="s">
        <v>104</v>
      </c>
      <c r="E42" s="122" t="s">
        <v>105</v>
      </c>
      <c r="F42" s="67"/>
      <c r="G42" s="111">
        <v>86</v>
      </c>
      <c r="H42" s="184">
        <v>53</v>
      </c>
      <c r="I42" s="106">
        <f t="shared" si="0"/>
        <v>139</v>
      </c>
      <c r="J42" s="184">
        <v>48</v>
      </c>
      <c r="K42" s="111">
        <v>36</v>
      </c>
      <c r="L42" s="106">
        <f t="shared" si="1"/>
        <v>84</v>
      </c>
      <c r="M42" s="111">
        <v>74</v>
      </c>
      <c r="N42" s="111">
        <v>41</v>
      </c>
      <c r="O42" s="106">
        <f t="shared" si="2"/>
        <v>115</v>
      </c>
      <c r="P42" s="112">
        <v>57</v>
      </c>
      <c r="Q42" s="112">
        <v>30</v>
      </c>
      <c r="R42" s="106">
        <f t="shared" si="3"/>
        <v>87</v>
      </c>
      <c r="S42" s="111">
        <v>74</v>
      </c>
      <c r="T42" s="112">
        <v>55</v>
      </c>
      <c r="U42" s="106">
        <f t="shared" si="4"/>
        <v>129</v>
      </c>
      <c r="V42" s="112" t="s">
        <v>723</v>
      </c>
      <c r="W42" s="112" t="s">
        <v>724</v>
      </c>
      <c r="X42" s="106">
        <f t="shared" si="5"/>
        <v>0</v>
      </c>
      <c r="Y42" s="112">
        <v>37</v>
      </c>
      <c r="Z42" s="112">
        <v>21</v>
      </c>
      <c r="AA42" s="106">
        <f t="shared" si="6"/>
        <v>58</v>
      </c>
      <c r="AB42" s="112">
        <v>18</v>
      </c>
      <c r="AC42" s="112">
        <v>19</v>
      </c>
      <c r="AD42" s="106">
        <f t="shared" si="7"/>
        <v>37</v>
      </c>
      <c r="AE42" s="203">
        <v>18</v>
      </c>
      <c r="AF42" s="112">
        <v>17</v>
      </c>
      <c r="AG42" s="204">
        <f t="shared" si="8"/>
        <v>35</v>
      </c>
      <c r="AH42" s="106">
        <v>50</v>
      </c>
      <c r="AI42" s="63">
        <f t="shared" si="9"/>
        <v>626</v>
      </c>
      <c r="AJ42" s="161" t="s">
        <v>725</v>
      </c>
      <c r="AK42" s="63" t="s">
        <v>726</v>
      </c>
    </row>
    <row r="43" spans="1:37" s="66" customFormat="1" ht="89.25" customHeight="1">
      <c r="A43" s="61">
        <v>36</v>
      </c>
      <c r="B43" s="118">
        <v>190090101039</v>
      </c>
      <c r="C43" s="118">
        <v>190000100087</v>
      </c>
      <c r="D43" s="122" t="s">
        <v>106</v>
      </c>
      <c r="E43" s="122" t="s">
        <v>107</v>
      </c>
      <c r="F43" s="67"/>
      <c r="G43" s="111">
        <v>76</v>
      </c>
      <c r="H43" s="184">
        <v>51</v>
      </c>
      <c r="I43" s="106">
        <f t="shared" si="0"/>
        <v>127</v>
      </c>
      <c r="J43" s="184">
        <v>50</v>
      </c>
      <c r="K43" s="111">
        <v>30</v>
      </c>
      <c r="L43" s="106">
        <f t="shared" si="1"/>
        <v>80</v>
      </c>
      <c r="M43" s="111">
        <v>72</v>
      </c>
      <c r="N43" s="111">
        <v>48</v>
      </c>
      <c r="O43" s="106">
        <f t="shared" si="2"/>
        <v>120</v>
      </c>
      <c r="P43" s="112">
        <v>51</v>
      </c>
      <c r="Q43" s="112">
        <v>38</v>
      </c>
      <c r="R43" s="106">
        <f t="shared" si="3"/>
        <v>89</v>
      </c>
      <c r="S43" s="111">
        <v>68</v>
      </c>
      <c r="T43" s="112">
        <v>46</v>
      </c>
      <c r="U43" s="106">
        <f t="shared" si="4"/>
        <v>114</v>
      </c>
      <c r="V43" s="112">
        <v>84</v>
      </c>
      <c r="W43" s="112">
        <v>50</v>
      </c>
      <c r="X43" s="106">
        <f t="shared" si="5"/>
        <v>134</v>
      </c>
      <c r="Y43" s="112">
        <v>37</v>
      </c>
      <c r="Z43" s="112">
        <v>19</v>
      </c>
      <c r="AA43" s="106">
        <f t="shared" si="6"/>
        <v>56</v>
      </c>
      <c r="AB43" s="112">
        <v>18</v>
      </c>
      <c r="AC43" s="112">
        <v>20</v>
      </c>
      <c r="AD43" s="106">
        <f t="shared" si="7"/>
        <v>38</v>
      </c>
      <c r="AE43" s="203">
        <v>18</v>
      </c>
      <c r="AF43" s="112">
        <v>16</v>
      </c>
      <c r="AG43" s="204">
        <f t="shared" si="8"/>
        <v>34</v>
      </c>
      <c r="AH43" s="106">
        <v>49</v>
      </c>
      <c r="AI43" s="63">
        <f t="shared" si="9"/>
        <v>736</v>
      </c>
      <c r="AJ43" s="63" t="s">
        <v>721</v>
      </c>
      <c r="AK43" s="61"/>
    </row>
    <row r="44" spans="1:37" s="66" customFormat="1" ht="89.25" customHeight="1">
      <c r="A44" s="61">
        <v>37</v>
      </c>
      <c r="B44" s="118">
        <v>190090101040</v>
      </c>
      <c r="C44" s="118">
        <v>190000100088</v>
      </c>
      <c r="D44" s="122" t="s">
        <v>108</v>
      </c>
      <c r="E44" s="122" t="s">
        <v>109</v>
      </c>
      <c r="F44" s="67"/>
      <c r="G44" s="111">
        <v>116</v>
      </c>
      <c r="H44" s="184">
        <v>65</v>
      </c>
      <c r="I44" s="106">
        <f t="shared" si="0"/>
        <v>181</v>
      </c>
      <c r="J44" s="184">
        <v>71</v>
      </c>
      <c r="K44" s="111">
        <v>45</v>
      </c>
      <c r="L44" s="106">
        <f t="shared" si="1"/>
        <v>116</v>
      </c>
      <c r="M44" s="111">
        <v>88</v>
      </c>
      <c r="N44" s="111">
        <v>57</v>
      </c>
      <c r="O44" s="106">
        <f t="shared" si="2"/>
        <v>145</v>
      </c>
      <c r="P44" s="112">
        <v>56</v>
      </c>
      <c r="Q44" s="112">
        <v>45</v>
      </c>
      <c r="R44" s="106">
        <f t="shared" si="3"/>
        <v>101</v>
      </c>
      <c r="S44" s="111">
        <v>83</v>
      </c>
      <c r="T44" s="112">
        <v>60</v>
      </c>
      <c r="U44" s="106">
        <f t="shared" si="4"/>
        <v>143</v>
      </c>
      <c r="V44" s="112">
        <v>85</v>
      </c>
      <c r="W44" s="112">
        <v>54</v>
      </c>
      <c r="X44" s="106">
        <f t="shared" si="5"/>
        <v>139</v>
      </c>
      <c r="Y44" s="112">
        <v>43</v>
      </c>
      <c r="Z44" s="112">
        <v>21</v>
      </c>
      <c r="AA44" s="106">
        <f t="shared" si="6"/>
        <v>64</v>
      </c>
      <c r="AB44" s="112">
        <v>19</v>
      </c>
      <c r="AC44" s="112">
        <v>19</v>
      </c>
      <c r="AD44" s="106">
        <f t="shared" si="7"/>
        <v>38</v>
      </c>
      <c r="AE44" s="203">
        <v>20</v>
      </c>
      <c r="AF44" s="112">
        <v>18</v>
      </c>
      <c r="AG44" s="204">
        <f t="shared" si="8"/>
        <v>38</v>
      </c>
      <c r="AH44" s="106">
        <v>49</v>
      </c>
      <c r="AI44" s="63">
        <f t="shared" si="9"/>
        <v>901</v>
      </c>
      <c r="AJ44" s="63" t="s">
        <v>721</v>
      </c>
      <c r="AK44" s="61"/>
    </row>
    <row r="45" spans="1:37" s="66" customFormat="1" ht="89.25" customHeight="1">
      <c r="A45" s="61">
        <v>38</v>
      </c>
      <c r="B45" s="118">
        <v>190090101041</v>
      </c>
      <c r="C45" s="118">
        <v>190000100089</v>
      </c>
      <c r="D45" s="122" t="s">
        <v>110</v>
      </c>
      <c r="E45" s="122" t="s">
        <v>111</v>
      </c>
      <c r="F45" s="67"/>
      <c r="G45" s="111">
        <v>118</v>
      </c>
      <c r="H45" s="184">
        <v>66</v>
      </c>
      <c r="I45" s="106">
        <f t="shared" si="0"/>
        <v>184</v>
      </c>
      <c r="J45" s="184">
        <v>72</v>
      </c>
      <c r="K45" s="111">
        <v>44</v>
      </c>
      <c r="L45" s="106">
        <f t="shared" si="1"/>
        <v>116</v>
      </c>
      <c r="M45" s="111">
        <v>72</v>
      </c>
      <c r="N45" s="111">
        <v>47</v>
      </c>
      <c r="O45" s="106">
        <f t="shared" si="2"/>
        <v>119</v>
      </c>
      <c r="P45" s="112">
        <v>59</v>
      </c>
      <c r="Q45" s="112">
        <v>46</v>
      </c>
      <c r="R45" s="106">
        <f t="shared" si="3"/>
        <v>105</v>
      </c>
      <c r="S45" s="111">
        <v>86</v>
      </c>
      <c r="T45" s="112">
        <v>56</v>
      </c>
      <c r="U45" s="106">
        <f t="shared" si="4"/>
        <v>142</v>
      </c>
      <c r="V45" s="112">
        <v>87</v>
      </c>
      <c r="W45" s="112">
        <v>54</v>
      </c>
      <c r="X45" s="106">
        <f t="shared" si="5"/>
        <v>141</v>
      </c>
      <c r="Y45" s="112">
        <v>43</v>
      </c>
      <c r="Z45" s="112">
        <v>24</v>
      </c>
      <c r="AA45" s="106">
        <f t="shared" si="6"/>
        <v>67</v>
      </c>
      <c r="AB45" s="112">
        <v>20</v>
      </c>
      <c r="AC45" s="112">
        <v>20</v>
      </c>
      <c r="AD45" s="106">
        <f t="shared" si="7"/>
        <v>40</v>
      </c>
      <c r="AE45" s="203">
        <v>20</v>
      </c>
      <c r="AF45" s="112">
        <v>22</v>
      </c>
      <c r="AG45" s="204">
        <f t="shared" si="8"/>
        <v>42</v>
      </c>
      <c r="AH45" s="106">
        <v>49</v>
      </c>
      <c r="AI45" s="63">
        <f t="shared" si="9"/>
        <v>889</v>
      </c>
      <c r="AJ45" s="63" t="s">
        <v>721</v>
      </c>
      <c r="AK45" s="61"/>
    </row>
    <row r="46" spans="1:37" s="66" customFormat="1" ht="89.25" customHeight="1">
      <c r="A46" s="61">
        <v>39</v>
      </c>
      <c r="B46" s="118">
        <v>190090101042</v>
      </c>
      <c r="C46" s="118">
        <v>190000100090</v>
      </c>
      <c r="D46" s="122" t="s">
        <v>112</v>
      </c>
      <c r="E46" s="122" t="s">
        <v>113</v>
      </c>
      <c r="F46" s="67"/>
      <c r="G46" s="111">
        <v>106</v>
      </c>
      <c r="H46" s="184">
        <v>64</v>
      </c>
      <c r="I46" s="106">
        <f t="shared" si="0"/>
        <v>170</v>
      </c>
      <c r="J46" s="184">
        <v>68</v>
      </c>
      <c r="K46" s="111">
        <v>45</v>
      </c>
      <c r="L46" s="106">
        <f t="shared" si="1"/>
        <v>113</v>
      </c>
      <c r="M46" s="111">
        <v>78</v>
      </c>
      <c r="N46" s="111">
        <v>60</v>
      </c>
      <c r="O46" s="106">
        <f t="shared" si="2"/>
        <v>138</v>
      </c>
      <c r="P46" s="112">
        <v>54</v>
      </c>
      <c r="Q46" s="112">
        <v>46</v>
      </c>
      <c r="R46" s="106">
        <f t="shared" si="3"/>
        <v>100</v>
      </c>
      <c r="S46" s="111">
        <v>74</v>
      </c>
      <c r="T46" s="112">
        <v>57</v>
      </c>
      <c r="U46" s="106">
        <f t="shared" si="4"/>
        <v>131</v>
      </c>
      <c r="V46" s="112">
        <v>85</v>
      </c>
      <c r="W46" s="112">
        <v>46</v>
      </c>
      <c r="X46" s="106">
        <f t="shared" si="5"/>
        <v>131</v>
      </c>
      <c r="Y46" s="112">
        <v>43</v>
      </c>
      <c r="Z46" s="112">
        <v>23</v>
      </c>
      <c r="AA46" s="106">
        <f t="shared" si="6"/>
        <v>66</v>
      </c>
      <c r="AB46" s="112">
        <v>21</v>
      </c>
      <c r="AC46" s="112">
        <v>22</v>
      </c>
      <c r="AD46" s="106">
        <f t="shared" si="7"/>
        <v>43</v>
      </c>
      <c r="AE46" s="203">
        <v>22</v>
      </c>
      <c r="AF46" s="112">
        <v>19</v>
      </c>
      <c r="AG46" s="204">
        <f t="shared" si="8"/>
        <v>41</v>
      </c>
      <c r="AH46" s="106">
        <v>49</v>
      </c>
      <c r="AI46" s="63">
        <f t="shared" si="9"/>
        <v>867</v>
      </c>
      <c r="AJ46" s="63" t="s">
        <v>721</v>
      </c>
      <c r="AK46" s="61"/>
    </row>
    <row r="47" spans="1:37" s="66" customFormat="1" ht="89.25" customHeight="1">
      <c r="A47" s="61">
        <v>40</v>
      </c>
      <c r="B47" s="118">
        <v>190090101043</v>
      </c>
      <c r="C47" s="118">
        <v>190000100091</v>
      </c>
      <c r="D47" s="122" t="s">
        <v>34</v>
      </c>
      <c r="E47" s="122" t="s">
        <v>114</v>
      </c>
      <c r="F47" s="67"/>
      <c r="G47" s="111">
        <v>110</v>
      </c>
      <c r="H47" s="184">
        <v>65</v>
      </c>
      <c r="I47" s="106">
        <f t="shared" si="0"/>
        <v>175</v>
      </c>
      <c r="J47" s="184">
        <v>71</v>
      </c>
      <c r="K47" s="111">
        <v>48</v>
      </c>
      <c r="L47" s="106">
        <f t="shared" si="1"/>
        <v>119</v>
      </c>
      <c r="M47" s="111">
        <v>78</v>
      </c>
      <c r="N47" s="111">
        <v>59</v>
      </c>
      <c r="O47" s="106">
        <f t="shared" si="2"/>
        <v>137</v>
      </c>
      <c r="P47" s="112">
        <v>51</v>
      </c>
      <c r="Q47" s="112">
        <v>46</v>
      </c>
      <c r="R47" s="106">
        <f t="shared" si="3"/>
        <v>97</v>
      </c>
      <c r="S47" s="111">
        <v>81</v>
      </c>
      <c r="T47" s="112">
        <v>60</v>
      </c>
      <c r="U47" s="106">
        <f t="shared" si="4"/>
        <v>141</v>
      </c>
      <c r="V47" s="112">
        <v>85</v>
      </c>
      <c r="W47" s="112">
        <v>54</v>
      </c>
      <c r="X47" s="106">
        <f t="shared" si="5"/>
        <v>139</v>
      </c>
      <c r="Y47" s="112">
        <v>45</v>
      </c>
      <c r="Z47" s="112">
        <v>23</v>
      </c>
      <c r="AA47" s="106">
        <f t="shared" si="6"/>
        <v>68</v>
      </c>
      <c r="AB47" s="112">
        <v>20</v>
      </c>
      <c r="AC47" s="112">
        <v>20</v>
      </c>
      <c r="AD47" s="106">
        <f t="shared" si="7"/>
        <v>40</v>
      </c>
      <c r="AE47" s="203">
        <v>22</v>
      </c>
      <c r="AF47" s="112">
        <v>21</v>
      </c>
      <c r="AG47" s="204">
        <f t="shared" si="8"/>
        <v>43</v>
      </c>
      <c r="AH47" s="106">
        <v>49</v>
      </c>
      <c r="AI47" s="63">
        <f t="shared" si="9"/>
        <v>891</v>
      </c>
      <c r="AJ47" s="63" t="s">
        <v>721</v>
      </c>
      <c r="AK47" s="61"/>
    </row>
    <row r="48" spans="1:37" s="66" customFormat="1" ht="89.25" customHeight="1">
      <c r="A48" s="61">
        <v>41</v>
      </c>
      <c r="B48" s="118">
        <v>190090101044</v>
      </c>
      <c r="C48" s="118">
        <v>190000100092</v>
      </c>
      <c r="D48" s="122" t="s">
        <v>115</v>
      </c>
      <c r="E48" s="122" t="s">
        <v>116</v>
      </c>
      <c r="F48" s="67"/>
      <c r="G48" s="111">
        <v>114</v>
      </c>
      <c r="H48" s="184">
        <v>68</v>
      </c>
      <c r="I48" s="106">
        <f t="shared" si="0"/>
        <v>182</v>
      </c>
      <c r="J48" s="184">
        <v>72</v>
      </c>
      <c r="K48" s="111">
        <v>49</v>
      </c>
      <c r="L48" s="106">
        <f t="shared" si="1"/>
        <v>121</v>
      </c>
      <c r="M48" s="111">
        <v>94</v>
      </c>
      <c r="N48" s="111">
        <v>68</v>
      </c>
      <c r="O48" s="106">
        <f t="shared" si="2"/>
        <v>162</v>
      </c>
      <c r="P48" s="112">
        <v>59</v>
      </c>
      <c r="Q48" s="112">
        <v>47</v>
      </c>
      <c r="R48" s="106">
        <f t="shared" si="3"/>
        <v>106</v>
      </c>
      <c r="S48" s="111">
        <v>81</v>
      </c>
      <c r="T48" s="112">
        <v>58</v>
      </c>
      <c r="U48" s="106">
        <f t="shared" si="4"/>
        <v>139</v>
      </c>
      <c r="V48" s="112">
        <v>84</v>
      </c>
      <c r="W48" s="112">
        <v>54</v>
      </c>
      <c r="X48" s="106">
        <f t="shared" si="5"/>
        <v>138</v>
      </c>
      <c r="Y48" s="112">
        <v>43</v>
      </c>
      <c r="Z48" s="112">
        <v>24</v>
      </c>
      <c r="AA48" s="106">
        <f t="shared" si="6"/>
        <v>67</v>
      </c>
      <c r="AB48" s="112">
        <v>22</v>
      </c>
      <c r="AC48" s="112">
        <v>21</v>
      </c>
      <c r="AD48" s="106">
        <f t="shared" si="7"/>
        <v>43</v>
      </c>
      <c r="AE48" s="203">
        <v>22</v>
      </c>
      <c r="AF48" s="112">
        <v>22</v>
      </c>
      <c r="AG48" s="204">
        <f t="shared" si="8"/>
        <v>44</v>
      </c>
      <c r="AH48" s="106">
        <v>49</v>
      </c>
      <c r="AI48" s="63">
        <f t="shared" si="9"/>
        <v>935</v>
      </c>
      <c r="AJ48" s="63" t="s">
        <v>721</v>
      </c>
      <c r="AK48" s="61"/>
    </row>
    <row r="49" spans="1:38" s="66" customFormat="1" ht="89.25" customHeight="1">
      <c r="A49" s="61">
        <v>42</v>
      </c>
      <c r="B49" s="118">
        <v>190090101045</v>
      </c>
      <c r="C49" s="118">
        <v>190000100093</v>
      </c>
      <c r="D49" s="122" t="s">
        <v>117</v>
      </c>
      <c r="E49" s="122" t="s">
        <v>118</v>
      </c>
      <c r="F49" s="67"/>
      <c r="G49" s="111">
        <v>116</v>
      </c>
      <c r="H49" s="184">
        <v>66</v>
      </c>
      <c r="I49" s="106">
        <f t="shared" si="0"/>
        <v>182</v>
      </c>
      <c r="J49" s="184">
        <v>71</v>
      </c>
      <c r="K49" s="111">
        <v>44</v>
      </c>
      <c r="L49" s="106">
        <f t="shared" si="1"/>
        <v>115</v>
      </c>
      <c r="M49" s="111">
        <v>82</v>
      </c>
      <c r="N49" s="111">
        <v>50</v>
      </c>
      <c r="O49" s="106">
        <f t="shared" si="2"/>
        <v>132</v>
      </c>
      <c r="P49" s="112">
        <v>59</v>
      </c>
      <c r="Q49" s="112">
        <v>42</v>
      </c>
      <c r="R49" s="106">
        <f t="shared" si="3"/>
        <v>101</v>
      </c>
      <c r="S49" s="111">
        <v>84</v>
      </c>
      <c r="T49" s="112">
        <v>59</v>
      </c>
      <c r="U49" s="106">
        <f t="shared" si="4"/>
        <v>143</v>
      </c>
      <c r="V49" s="112">
        <v>87</v>
      </c>
      <c r="W49" s="112">
        <v>55</v>
      </c>
      <c r="X49" s="106">
        <f t="shared" si="5"/>
        <v>142</v>
      </c>
      <c r="Y49" s="112">
        <v>44</v>
      </c>
      <c r="Z49" s="112">
        <v>24</v>
      </c>
      <c r="AA49" s="106">
        <f t="shared" si="6"/>
        <v>68</v>
      </c>
      <c r="AB49" s="112">
        <v>21</v>
      </c>
      <c r="AC49" s="112">
        <v>21</v>
      </c>
      <c r="AD49" s="106">
        <f t="shared" si="7"/>
        <v>42</v>
      </c>
      <c r="AE49" s="203">
        <v>22</v>
      </c>
      <c r="AF49" s="112">
        <v>18</v>
      </c>
      <c r="AG49" s="204">
        <f t="shared" si="8"/>
        <v>40</v>
      </c>
      <c r="AH49" s="106">
        <v>49</v>
      </c>
      <c r="AI49" s="63">
        <f t="shared" si="9"/>
        <v>897</v>
      </c>
      <c r="AJ49" s="63" t="s">
        <v>721</v>
      </c>
      <c r="AK49" s="61"/>
    </row>
    <row r="50" spans="1:38" s="66" customFormat="1" ht="89.25" customHeight="1">
      <c r="A50" s="61">
        <v>43</v>
      </c>
      <c r="B50" s="118">
        <v>190090101046</v>
      </c>
      <c r="C50" s="118">
        <v>190000100094</v>
      </c>
      <c r="D50" s="122" t="s">
        <v>119</v>
      </c>
      <c r="E50" s="122" t="s">
        <v>120</v>
      </c>
      <c r="F50" s="67"/>
      <c r="G50" s="111">
        <v>114</v>
      </c>
      <c r="H50" s="184">
        <v>64</v>
      </c>
      <c r="I50" s="106">
        <f t="shared" si="0"/>
        <v>178</v>
      </c>
      <c r="J50" s="184">
        <v>66</v>
      </c>
      <c r="K50" s="111">
        <v>42</v>
      </c>
      <c r="L50" s="106">
        <f t="shared" si="1"/>
        <v>108</v>
      </c>
      <c r="M50" s="111">
        <v>60</v>
      </c>
      <c r="N50" s="111">
        <v>58</v>
      </c>
      <c r="O50" s="106">
        <f t="shared" si="2"/>
        <v>118</v>
      </c>
      <c r="P50" s="112">
        <v>57</v>
      </c>
      <c r="Q50" s="112">
        <v>42</v>
      </c>
      <c r="R50" s="106">
        <f t="shared" si="3"/>
        <v>99</v>
      </c>
      <c r="S50" s="111">
        <v>80</v>
      </c>
      <c r="T50" s="112">
        <v>58</v>
      </c>
      <c r="U50" s="106">
        <f t="shared" si="4"/>
        <v>138</v>
      </c>
      <c r="V50" s="112">
        <v>82</v>
      </c>
      <c r="W50" s="112">
        <v>54</v>
      </c>
      <c r="X50" s="106">
        <f t="shared" si="5"/>
        <v>136</v>
      </c>
      <c r="Y50" s="112">
        <v>37</v>
      </c>
      <c r="Z50" s="112">
        <v>21</v>
      </c>
      <c r="AA50" s="106">
        <f t="shared" si="6"/>
        <v>58</v>
      </c>
      <c r="AB50" s="112">
        <v>20</v>
      </c>
      <c r="AC50" s="112">
        <v>21</v>
      </c>
      <c r="AD50" s="106">
        <f t="shared" si="7"/>
        <v>41</v>
      </c>
      <c r="AE50" s="203">
        <v>19</v>
      </c>
      <c r="AF50" s="112">
        <v>20</v>
      </c>
      <c r="AG50" s="204">
        <f t="shared" si="8"/>
        <v>39</v>
      </c>
      <c r="AH50" s="106">
        <v>49</v>
      </c>
      <c r="AI50" s="63">
        <f t="shared" si="9"/>
        <v>857</v>
      </c>
      <c r="AJ50" s="63" t="s">
        <v>721</v>
      </c>
      <c r="AK50" s="61"/>
    </row>
    <row r="51" spans="1:38" s="66" customFormat="1" ht="89.25" customHeight="1">
      <c r="A51" s="61">
        <v>44</v>
      </c>
      <c r="B51" s="118">
        <v>190090101047</v>
      </c>
      <c r="C51" s="118">
        <v>190000100095</v>
      </c>
      <c r="D51" s="122" t="s">
        <v>121</v>
      </c>
      <c r="E51" s="122" t="s">
        <v>122</v>
      </c>
      <c r="F51" s="67"/>
      <c r="G51" s="111">
        <v>96</v>
      </c>
      <c r="H51" s="184">
        <v>57</v>
      </c>
      <c r="I51" s="106">
        <f t="shared" si="0"/>
        <v>153</v>
      </c>
      <c r="J51" s="184">
        <v>53</v>
      </c>
      <c r="K51" s="111">
        <v>42</v>
      </c>
      <c r="L51" s="106">
        <f t="shared" si="1"/>
        <v>95</v>
      </c>
      <c r="M51" s="111">
        <v>68</v>
      </c>
      <c r="N51" s="111">
        <v>59</v>
      </c>
      <c r="O51" s="106">
        <f t="shared" si="2"/>
        <v>127</v>
      </c>
      <c r="P51" s="112">
        <v>59</v>
      </c>
      <c r="Q51" s="112">
        <v>48</v>
      </c>
      <c r="R51" s="106">
        <f t="shared" si="3"/>
        <v>107</v>
      </c>
      <c r="S51" s="111">
        <v>77</v>
      </c>
      <c r="T51" s="112">
        <v>58</v>
      </c>
      <c r="U51" s="106">
        <f t="shared" si="4"/>
        <v>135</v>
      </c>
      <c r="V51" s="112">
        <v>85</v>
      </c>
      <c r="W51" s="112">
        <v>53</v>
      </c>
      <c r="X51" s="106">
        <f t="shared" si="5"/>
        <v>138</v>
      </c>
      <c r="Y51" s="112">
        <v>42</v>
      </c>
      <c r="Z51" s="112">
        <v>23</v>
      </c>
      <c r="AA51" s="106">
        <f t="shared" si="6"/>
        <v>65</v>
      </c>
      <c r="AB51" s="112">
        <v>19</v>
      </c>
      <c r="AC51" s="112">
        <v>19</v>
      </c>
      <c r="AD51" s="106">
        <f t="shared" si="7"/>
        <v>38</v>
      </c>
      <c r="AE51" s="203">
        <v>18</v>
      </c>
      <c r="AF51" s="112">
        <v>22</v>
      </c>
      <c r="AG51" s="204">
        <f t="shared" si="8"/>
        <v>40</v>
      </c>
      <c r="AH51" s="106">
        <v>49</v>
      </c>
      <c r="AI51" s="63">
        <f t="shared" si="9"/>
        <v>833</v>
      </c>
      <c r="AJ51" s="63" t="s">
        <v>721</v>
      </c>
      <c r="AK51" s="61"/>
    </row>
    <row r="52" spans="1:38" s="66" customFormat="1" ht="89.25" customHeight="1">
      <c r="A52" s="61">
        <v>45</v>
      </c>
      <c r="B52" s="118">
        <v>190090101048</v>
      </c>
      <c r="C52" s="118">
        <v>190000100096</v>
      </c>
      <c r="D52" s="122" t="s">
        <v>123</v>
      </c>
      <c r="E52" s="122" t="s">
        <v>124</v>
      </c>
      <c r="F52" s="67"/>
      <c r="G52" s="111">
        <v>110</v>
      </c>
      <c r="H52" s="184">
        <v>70</v>
      </c>
      <c r="I52" s="106">
        <f t="shared" si="0"/>
        <v>180</v>
      </c>
      <c r="J52" s="184">
        <v>74</v>
      </c>
      <c r="K52" s="111">
        <v>53</v>
      </c>
      <c r="L52" s="106">
        <f t="shared" si="1"/>
        <v>127</v>
      </c>
      <c r="M52" s="111">
        <v>76</v>
      </c>
      <c r="N52" s="111">
        <v>66</v>
      </c>
      <c r="O52" s="106">
        <f t="shared" si="2"/>
        <v>142</v>
      </c>
      <c r="P52" s="112">
        <v>53</v>
      </c>
      <c r="Q52" s="112">
        <v>44</v>
      </c>
      <c r="R52" s="106">
        <f t="shared" si="3"/>
        <v>97</v>
      </c>
      <c r="S52" s="111">
        <v>84</v>
      </c>
      <c r="T52" s="112">
        <v>59</v>
      </c>
      <c r="U52" s="106">
        <f t="shared" si="4"/>
        <v>143</v>
      </c>
      <c r="V52" s="112">
        <v>87</v>
      </c>
      <c r="W52" s="112">
        <v>54</v>
      </c>
      <c r="X52" s="106">
        <f t="shared" si="5"/>
        <v>141</v>
      </c>
      <c r="Y52" s="112">
        <v>43</v>
      </c>
      <c r="Z52" s="112">
        <v>24</v>
      </c>
      <c r="AA52" s="106">
        <f t="shared" si="6"/>
        <v>67</v>
      </c>
      <c r="AB52" s="112">
        <v>22</v>
      </c>
      <c r="AC52" s="112">
        <v>21</v>
      </c>
      <c r="AD52" s="106">
        <f t="shared" si="7"/>
        <v>43</v>
      </c>
      <c r="AE52" s="203">
        <v>22</v>
      </c>
      <c r="AF52" s="112">
        <v>23</v>
      </c>
      <c r="AG52" s="204">
        <f t="shared" si="8"/>
        <v>45</v>
      </c>
      <c r="AH52" s="106">
        <v>49</v>
      </c>
      <c r="AI52" s="63">
        <f t="shared" si="9"/>
        <v>918</v>
      </c>
      <c r="AJ52" s="63" t="s">
        <v>721</v>
      </c>
      <c r="AK52" s="61"/>
    </row>
    <row r="53" spans="1:38" s="66" customFormat="1" ht="89.25" customHeight="1">
      <c r="A53" s="61">
        <v>46</v>
      </c>
      <c r="B53" s="118">
        <v>190090101049</v>
      </c>
      <c r="C53" s="118">
        <v>190000100097</v>
      </c>
      <c r="D53" s="146" t="s">
        <v>125</v>
      </c>
      <c r="E53" s="122" t="s">
        <v>126</v>
      </c>
      <c r="F53" s="67"/>
      <c r="G53" s="111">
        <v>112</v>
      </c>
      <c r="H53" s="184">
        <v>60</v>
      </c>
      <c r="I53" s="106">
        <f t="shared" si="0"/>
        <v>172</v>
      </c>
      <c r="J53" s="184">
        <v>57</v>
      </c>
      <c r="K53" s="111">
        <v>52</v>
      </c>
      <c r="L53" s="106">
        <f t="shared" si="1"/>
        <v>109</v>
      </c>
      <c r="M53" s="111">
        <v>74</v>
      </c>
      <c r="N53" s="111">
        <v>60</v>
      </c>
      <c r="O53" s="106">
        <f t="shared" si="2"/>
        <v>134</v>
      </c>
      <c r="P53" s="112">
        <v>62</v>
      </c>
      <c r="Q53" s="112">
        <v>47</v>
      </c>
      <c r="R53" s="106">
        <f t="shared" si="3"/>
        <v>109</v>
      </c>
      <c r="S53" s="111">
        <v>81</v>
      </c>
      <c r="T53" s="112">
        <v>59</v>
      </c>
      <c r="U53" s="106">
        <f t="shared" si="4"/>
        <v>140</v>
      </c>
      <c r="V53" s="112">
        <v>87</v>
      </c>
      <c r="W53" s="112">
        <v>53</v>
      </c>
      <c r="X53" s="106">
        <f t="shared" si="5"/>
        <v>140</v>
      </c>
      <c r="Y53" s="112">
        <v>43</v>
      </c>
      <c r="Z53" s="112">
        <v>24</v>
      </c>
      <c r="AA53" s="106">
        <f t="shared" si="6"/>
        <v>67</v>
      </c>
      <c r="AB53" s="112">
        <v>19</v>
      </c>
      <c r="AC53" s="112">
        <v>18</v>
      </c>
      <c r="AD53" s="106">
        <f t="shared" si="7"/>
        <v>37</v>
      </c>
      <c r="AE53" s="203">
        <v>19</v>
      </c>
      <c r="AF53" s="112">
        <v>21</v>
      </c>
      <c r="AG53" s="204">
        <f t="shared" si="8"/>
        <v>40</v>
      </c>
      <c r="AH53" s="106">
        <v>49</v>
      </c>
      <c r="AI53" s="63">
        <f t="shared" si="9"/>
        <v>881</v>
      </c>
      <c r="AJ53" s="63" t="s">
        <v>721</v>
      </c>
      <c r="AK53" s="61"/>
    </row>
    <row r="54" spans="1:38" s="66" customFormat="1" ht="89.25" customHeight="1">
      <c r="A54" s="61">
        <v>47</v>
      </c>
      <c r="B54" s="118">
        <v>190090101050</v>
      </c>
      <c r="C54" s="118">
        <v>190000100098</v>
      </c>
      <c r="D54" s="122" t="s">
        <v>127</v>
      </c>
      <c r="E54" s="122" t="s">
        <v>128</v>
      </c>
      <c r="F54" s="67"/>
      <c r="G54" s="111">
        <v>116</v>
      </c>
      <c r="H54" s="112">
        <v>64</v>
      </c>
      <c r="I54" s="106">
        <f t="shared" si="0"/>
        <v>180</v>
      </c>
      <c r="J54" s="184">
        <v>74</v>
      </c>
      <c r="K54" s="111">
        <v>50</v>
      </c>
      <c r="L54" s="106">
        <f t="shared" si="1"/>
        <v>124</v>
      </c>
      <c r="M54" s="111">
        <v>76</v>
      </c>
      <c r="N54" s="111">
        <v>64</v>
      </c>
      <c r="O54" s="106">
        <f t="shared" si="2"/>
        <v>140</v>
      </c>
      <c r="P54" s="112">
        <v>57</v>
      </c>
      <c r="Q54" s="112">
        <v>48</v>
      </c>
      <c r="R54" s="106">
        <f t="shared" si="3"/>
        <v>105</v>
      </c>
      <c r="S54" s="111">
        <v>86</v>
      </c>
      <c r="T54" s="112">
        <v>56</v>
      </c>
      <c r="U54" s="106">
        <f t="shared" si="4"/>
        <v>142</v>
      </c>
      <c r="V54" s="112">
        <v>87</v>
      </c>
      <c r="W54" s="112">
        <v>54</v>
      </c>
      <c r="X54" s="106">
        <f t="shared" si="5"/>
        <v>141</v>
      </c>
      <c r="Y54" s="112">
        <v>43</v>
      </c>
      <c r="Z54" s="112">
        <v>24</v>
      </c>
      <c r="AA54" s="106">
        <f t="shared" si="6"/>
        <v>67</v>
      </c>
      <c r="AB54" s="112">
        <v>20</v>
      </c>
      <c r="AC54" s="112">
        <v>19</v>
      </c>
      <c r="AD54" s="106">
        <f t="shared" si="7"/>
        <v>39</v>
      </c>
      <c r="AE54" s="203">
        <v>22</v>
      </c>
      <c r="AF54" s="112">
        <v>22</v>
      </c>
      <c r="AG54" s="204">
        <f t="shared" si="8"/>
        <v>44</v>
      </c>
      <c r="AH54" s="106">
        <v>50</v>
      </c>
      <c r="AI54" s="63">
        <f t="shared" si="9"/>
        <v>915</v>
      </c>
      <c r="AJ54" s="63" t="s">
        <v>721</v>
      </c>
      <c r="AK54" s="61"/>
    </row>
    <row r="55" spans="1:38" s="66" customFormat="1" ht="89.25" customHeight="1">
      <c r="A55" s="61">
        <v>48</v>
      </c>
      <c r="B55" s="118">
        <v>190090101051</v>
      </c>
      <c r="C55" s="118">
        <v>190000100099</v>
      </c>
      <c r="D55" s="122" t="s">
        <v>129</v>
      </c>
      <c r="E55" s="122" t="s">
        <v>130</v>
      </c>
      <c r="F55" s="67"/>
      <c r="G55" s="112">
        <v>116</v>
      </c>
      <c r="H55" s="112">
        <v>70</v>
      </c>
      <c r="I55" s="106">
        <f t="shared" si="0"/>
        <v>186</v>
      </c>
      <c r="J55" s="184">
        <v>54</v>
      </c>
      <c r="K55" s="111">
        <v>42</v>
      </c>
      <c r="L55" s="106">
        <f t="shared" si="1"/>
        <v>96</v>
      </c>
      <c r="M55" s="111">
        <v>82</v>
      </c>
      <c r="N55" s="111">
        <v>63</v>
      </c>
      <c r="O55" s="106">
        <f t="shared" si="2"/>
        <v>145</v>
      </c>
      <c r="P55" s="112">
        <v>50</v>
      </c>
      <c r="Q55" s="112">
        <v>49</v>
      </c>
      <c r="R55" s="106">
        <f t="shared" si="3"/>
        <v>99</v>
      </c>
      <c r="S55" s="112">
        <v>74</v>
      </c>
      <c r="T55" s="112">
        <v>59</v>
      </c>
      <c r="U55" s="106">
        <f t="shared" si="4"/>
        <v>133</v>
      </c>
      <c r="V55" s="112">
        <v>85</v>
      </c>
      <c r="W55" s="112">
        <v>53</v>
      </c>
      <c r="X55" s="106">
        <f t="shared" si="5"/>
        <v>138</v>
      </c>
      <c r="Y55" s="112">
        <v>39</v>
      </c>
      <c r="Z55" s="112">
        <v>21</v>
      </c>
      <c r="AA55" s="106">
        <f t="shared" si="6"/>
        <v>60</v>
      </c>
      <c r="AB55" s="112">
        <v>20</v>
      </c>
      <c r="AC55" s="112">
        <v>20</v>
      </c>
      <c r="AD55" s="106">
        <f t="shared" si="7"/>
        <v>40</v>
      </c>
      <c r="AE55" s="203">
        <v>18</v>
      </c>
      <c r="AF55" s="112">
        <v>17</v>
      </c>
      <c r="AG55" s="204">
        <f t="shared" si="8"/>
        <v>35</v>
      </c>
      <c r="AH55" s="106">
        <v>49</v>
      </c>
      <c r="AI55" s="63">
        <f t="shared" si="9"/>
        <v>872</v>
      </c>
      <c r="AJ55" s="63" t="s">
        <v>721</v>
      </c>
      <c r="AK55" s="61"/>
    </row>
    <row r="56" spans="1:38" s="66" customFormat="1" ht="89.25" customHeight="1">
      <c r="A56" s="61">
        <v>49</v>
      </c>
      <c r="B56" s="118">
        <v>190090101052</v>
      </c>
      <c r="C56" s="118">
        <v>190000100100</v>
      </c>
      <c r="D56" s="122" t="s">
        <v>131</v>
      </c>
      <c r="E56" s="122" t="s">
        <v>132</v>
      </c>
      <c r="F56" s="69"/>
      <c r="G56" s="112">
        <v>90</v>
      </c>
      <c r="H56" s="112">
        <v>56</v>
      </c>
      <c r="I56" s="106">
        <f t="shared" si="0"/>
        <v>146</v>
      </c>
      <c r="J56" s="111">
        <v>63</v>
      </c>
      <c r="K56" s="112">
        <v>39</v>
      </c>
      <c r="L56" s="106">
        <f t="shared" si="1"/>
        <v>102</v>
      </c>
      <c r="M56" s="111">
        <v>70</v>
      </c>
      <c r="N56" s="112">
        <v>58</v>
      </c>
      <c r="O56" s="106">
        <f t="shared" si="2"/>
        <v>128</v>
      </c>
      <c r="P56" s="112">
        <v>62</v>
      </c>
      <c r="Q56" s="112">
        <v>42</v>
      </c>
      <c r="R56" s="106">
        <f t="shared" si="3"/>
        <v>104</v>
      </c>
      <c r="S56" s="112">
        <v>78</v>
      </c>
      <c r="T56" s="112">
        <v>57</v>
      </c>
      <c r="U56" s="106">
        <f t="shared" si="4"/>
        <v>135</v>
      </c>
      <c r="V56" s="112">
        <v>84</v>
      </c>
      <c r="W56" s="112">
        <v>51</v>
      </c>
      <c r="X56" s="106">
        <f t="shared" si="5"/>
        <v>135</v>
      </c>
      <c r="Y56" s="112">
        <v>40</v>
      </c>
      <c r="Z56" s="112">
        <v>21</v>
      </c>
      <c r="AA56" s="106">
        <f t="shared" si="6"/>
        <v>61</v>
      </c>
      <c r="AB56" s="112">
        <v>21</v>
      </c>
      <c r="AC56" s="112">
        <v>21</v>
      </c>
      <c r="AD56" s="106">
        <f t="shared" si="7"/>
        <v>42</v>
      </c>
      <c r="AE56" s="203">
        <v>20</v>
      </c>
      <c r="AF56" s="112">
        <v>17</v>
      </c>
      <c r="AG56" s="204">
        <f t="shared" si="8"/>
        <v>37</v>
      </c>
      <c r="AH56" s="106">
        <v>49</v>
      </c>
      <c r="AI56" s="63">
        <f t="shared" si="9"/>
        <v>829</v>
      </c>
      <c r="AJ56" s="63" t="s">
        <v>721</v>
      </c>
      <c r="AK56" s="61"/>
    </row>
    <row r="57" spans="1:38" s="66" customFormat="1" ht="89.25" customHeight="1">
      <c r="A57" s="61">
        <v>50</v>
      </c>
      <c r="B57" s="118">
        <v>190090101053</v>
      </c>
      <c r="C57" s="118">
        <v>190000100101</v>
      </c>
      <c r="D57" s="122" t="s">
        <v>133</v>
      </c>
      <c r="E57" s="122" t="s">
        <v>134</v>
      </c>
      <c r="F57" s="67"/>
      <c r="G57" s="112">
        <v>118</v>
      </c>
      <c r="H57" s="112">
        <v>61</v>
      </c>
      <c r="I57" s="106">
        <f t="shared" si="0"/>
        <v>179</v>
      </c>
      <c r="J57" s="111">
        <v>72</v>
      </c>
      <c r="K57" s="112">
        <v>44</v>
      </c>
      <c r="L57" s="106">
        <f t="shared" si="1"/>
        <v>116</v>
      </c>
      <c r="M57" s="111">
        <v>78</v>
      </c>
      <c r="N57" s="106">
        <v>62</v>
      </c>
      <c r="O57" s="106">
        <f t="shared" si="2"/>
        <v>140</v>
      </c>
      <c r="P57" s="112">
        <v>59</v>
      </c>
      <c r="Q57" s="112">
        <v>45</v>
      </c>
      <c r="R57" s="106">
        <f t="shared" si="3"/>
        <v>104</v>
      </c>
      <c r="S57" s="112">
        <v>86</v>
      </c>
      <c r="T57" s="112">
        <v>60</v>
      </c>
      <c r="U57" s="106">
        <f t="shared" si="4"/>
        <v>146</v>
      </c>
      <c r="V57" s="112">
        <v>87</v>
      </c>
      <c r="W57" s="112">
        <v>51</v>
      </c>
      <c r="X57" s="106">
        <f t="shared" si="5"/>
        <v>138</v>
      </c>
      <c r="Y57" s="112">
        <v>43</v>
      </c>
      <c r="Z57" s="112">
        <v>24</v>
      </c>
      <c r="AA57" s="106">
        <f t="shared" si="6"/>
        <v>67</v>
      </c>
      <c r="AB57" s="112">
        <v>21</v>
      </c>
      <c r="AC57" s="112">
        <v>22</v>
      </c>
      <c r="AD57" s="106">
        <f t="shared" si="7"/>
        <v>43</v>
      </c>
      <c r="AE57" s="203">
        <v>21</v>
      </c>
      <c r="AF57" s="112">
        <v>22</v>
      </c>
      <c r="AG57" s="204">
        <f t="shared" si="8"/>
        <v>43</v>
      </c>
      <c r="AH57" s="106">
        <v>49</v>
      </c>
      <c r="AI57" s="63">
        <f t="shared" si="9"/>
        <v>909</v>
      </c>
      <c r="AJ57" s="63" t="s">
        <v>721</v>
      </c>
      <c r="AK57" s="61"/>
    </row>
    <row r="58" spans="1:38" s="66" customFormat="1" ht="89.25" customHeight="1">
      <c r="A58" s="61">
        <v>51</v>
      </c>
      <c r="B58" s="118">
        <v>190090101054</v>
      </c>
      <c r="C58" s="118">
        <v>190000100102</v>
      </c>
      <c r="D58" s="122" t="s">
        <v>135</v>
      </c>
      <c r="E58" s="122" t="s">
        <v>136</v>
      </c>
      <c r="F58" s="67"/>
      <c r="G58" s="112">
        <v>102</v>
      </c>
      <c r="H58" s="112">
        <v>61</v>
      </c>
      <c r="I58" s="106">
        <f t="shared" si="0"/>
        <v>163</v>
      </c>
      <c r="J58" s="111">
        <v>36</v>
      </c>
      <c r="K58" s="112">
        <v>48</v>
      </c>
      <c r="L58" s="106">
        <f t="shared" si="1"/>
        <v>84</v>
      </c>
      <c r="M58" s="111">
        <v>84</v>
      </c>
      <c r="N58" s="112">
        <v>61</v>
      </c>
      <c r="O58" s="106">
        <f t="shared" si="2"/>
        <v>145</v>
      </c>
      <c r="P58" s="112">
        <v>53</v>
      </c>
      <c r="Q58" s="112">
        <v>40</v>
      </c>
      <c r="R58" s="106">
        <f t="shared" si="3"/>
        <v>93</v>
      </c>
      <c r="S58" s="112">
        <v>86</v>
      </c>
      <c r="T58" s="112">
        <v>59</v>
      </c>
      <c r="U58" s="106">
        <f t="shared" si="4"/>
        <v>145</v>
      </c>
      <c r="V58" s="112">
        <v>85</v>
      </c>
      <c r="W58" s="112">
        <v>55</v>
      </c>
      <c r="X58" s="106">
        <f t="shared" si="5"/>
        <v>140</v>
      </c>
      <c r="Y58" s="112">
        <v>47</v>
      </c>
      <c r="Z58" s="112">
        <v>23</v>
      </c>
      <c r="AA58" s="106">
        <f t="shared" si="6"/>
        <v>70</v>
      </c>
      <c r="AB58" s="112">
        <v>20</v>
      </c>
      <c r="AC58" s="112">
        <v>21</v>
      </c>
      <c r="AD58" s="106">
        <f t="shared" si="7"/>
        <v>41</v>
      </c>
      <c r="AE58" s="203">
        <v>18</v>
      </c>
      <c r="AF58" s="112">
        <v>21</v>
      </c>
      <c r="AG58" s="204">
        <f t="shared" si="8"/>
        <v>39</v>
      </c>
      <c r="AH58" s="106">
        <v>49</v>
      </c>
      <c r="AI58" s="63">
        <f t="shared" si="9"/>
        <v>850</v>
      </c>
      <c r="AJ58" s="63" t="s">
        <v>721</v>
      </c>
      <c r="AK58" s="61"/>
    </row>
    <row r="59" spans="1:38" s="66" customFormat="1" ht="89.25" customHeight="1">
      <c r="A59" s="61">
        <v>52</v>
      </c>
      <c r="B59" s="118">
        <v>190090101055</v>
      </c>
      <c r="C59" s="118">
        <v>190000100103</v>
      </c>
      <c r="D59" s="122" t="s">
        <v>137</v>
      </c>
      <c r="E59" s="122" t="s">
        <v>138</v>
      </c>
      <c r="F59" s="67"/>
      <c r="G59" s="112">
        <v>88</v>
      </c>
      <c r="H59" s="112">
        <v>47</v>
      </c>
      <c r="I59" s="106">
        <f t="shared" si="0"/>
        <v>135</v>
      </c>
      <c r="J59" s="111">
        <v>44</v>
      </c>
      <c r="K59" s="112">
        <v>43</v>
      </c>
      <c r="L59" s="106">
        <f t="shared" si="1"/>
        <v>87</v>
      </c>
      <c r="M59" s="111">
        <v>66</v>
      </c>
      <c r="N59" s="112">
        <v>57</v>
      </c>
      <c r="O59" s="106">
        <f t="shared" si="2"/>
        <v>123</v>
      </c>
      <c r="P59" s="112">
        <v>47</v>
      </c>
      <c r="Q59" s="112">
        <v>44</v>
      </c>
      <c r="R59" s="106">
        <f t="shared" si="3"/>
        <v>91</v>
      </c>
      <c r="S59" s="112">
        <v>83</v>
      </c>
      <c r="T59" s="112">
        <v>55</v>
      </c>
      <c r="U59" s="106">
        <f t="shared" si="4"/>
        <v>138</v>
      </c>
      <c r="V59" s="112">
        <v>84</v>
      </c>
      <c r="W59" s="112">
        <v>54</v>
      </c>
      <c r="X59" s="106">
        <f t="shared" si="5"/>
        <v>138</v>
      </c>
      <c r="Y59" s="112">
        <v>37</v>
      </c>
      <c r="Z59" s="112">
        <v>21</v>
      </c>
      <c r="AA59" s="106">
        <f t="shared" si="6"/>
        <v>58</v>
      </c>
      <c r="AB59" s="112">
        <v>19</v>
      </c>
      <c r="AC59" s="112">
        <v>20</v>
      </c>
      <c r="AD59" s="106">
        <f t="shared" si="7"/>
        <v>39</v>
      </c>
      <c r="AE59" s="203">
        <v>19</v>
      </c>
      <c r="AF59" s="112">
        <v>22</v>
      </c>
      <c r="AG59" s="204">
        <f t="shared" si="8"/>
        <v>41</v>
      </c>
      <c r="AH59" s="106">
        <v>49</v>
      </c>
      <c r="AI59" s="63">
        <f t="shared" si="9"/>
        <v>792</v>
      </c>
      <c r="AJ59" s="63" t="s">
        <v>721</v>
      </c>
      <c r="AK59" s="61"/>
    </row>
    <row r="60" spans="1:38" s="66" customFormat="1" ht="89.25" customHeight="1">
      <c r="A60" s="61">
        <v>53</v>
      </c>
      <c r="B60" s="118">
        <v>190090101056</v>
      </c>
      <c r="C60" s="118">
        <v>190000100104</v>
      </c>
      <c r="D60" s="122" t="s">
        <v>139</v>
      </c>
      <c r="E60" s="122" t="s">
        <v>140</v>
      </c>
      <c r="F60" s="67"/>
      <c r="G60" s="112">
        <v>98</v>
      </c>
      <c r="H60" s="112">
        <v>55</v>
      </c>
      <c r="I60" s="106">
        <f t="shared" si="0"/>
        <v>153</v>
      </c>
      <c r="J60" s="111">
        <v>53</v>
      </c>
      <c r="K60" s="112">
        <v>39</v>
      </c>
      <c r="L60" s="106">
        <f t="shared" si="1"/>
        <v>92</v>
      </c>
      <c r="M60" s="111">
        <v>68</v>
      </c>
      <c r="N60" s="112">
        <v>57</v>
      </c>
      <c r="O60" s="106">
        <f t="shared" si="2"/>
        <v>125</v>
      </c>
      <c r="P60" s="112">
        <v>57</v>
      </c>
      <c r="Q60" s="112">
        <v>46</v>
      </c>
      <c r="R60" s="106">
        <f t="shared" si="3"/>
        <v>103</v>
      </c>
      <c r="S60" s="112">
        <v>83</v>
      </c>
      <c r="T60" s="112">
        <v>55</v>
      </c>
      <c r="U60" s="106">
        <f t="shared" si="4"/>
        <v>138</v>
      </c>
      <c r="V60" s="112">
        <v>85</v>
      </c>
      <c r="W60" s="112">
        <v>49</v>
      </c>
      <c r="X60" s="106">
        <f t="shared" si="5"/>
        <v>134</v>
      </c>
      <c r="Y60" s="112">
        <v>45</v>
      </c>
      <c r="Z60" s="112">
        <v>24</v>
      </c>
      <c r="AA60" s="106">
        <f t="shared" si="6"/>
        <v>69</v>
      </c>
      <c r="AB60" s="112">
        <v>20</v>
      </c>
      <c r="AC60" s="112">
        <v>20</v>
      </c>
      <c r="AD60" s="106">
        <f t="shared" si="7"/>
        <v>40</v>
      </c>
      <c r="AE60" s="203">
        <v>16</v>
      </c>
      <c r="AF60" s="112">
        <v>20</v>
      </c>
      <c r="AG60" s="204">
        <f t="shared" si="8"/>
        <v>36</v>
      </c>
      <c r="AH60" s="106">
        <v>50</v>
      </c>
      <c r="AI60" s="63">
        <f t="shared" si="9"/>
        <v>821</v>
      </c>
      <c r="AJ60" s="63" t="s">
        <v>721</v>
      </c>
      <c r="AK60" s="61"/>
    </row>
    <row r="61" spans="1:38" s="61" customFormat="1" ht="89.25" customHeight="1">
      <c r="A61" s="61">
        <v>54</v>
      </c>
      <c r="B61" s="118">
        <v>190090101057</v>
      </c>
      <c r="C61" s="118">
        <v>190000100105</v>
      </c>
      <c r="D61" s="122" t="s">
        <v>141</v>
      </c>
      <c r="E61" s="122" t="s">
        <v>142</v>
      </c>
      <c r="F61" s="71"/>
      <c r="G61" s="112">
        <v>104</v>
      </c>
      <c r="H61" s="112">
        <v>60</v>
      </c>
      <c r="I61" s="106">
        <f t="shared" si="0"/>
        <v>164</v>
      </c>
      <c r="J61" s="111">
        <v>68</v>
      </c>
      <c r="K61" s="112">
        <v>47</v>
      </c>
      <c r="L61" s="106">
        <f t="shared" si="1"/>
        <v>115</v>
      </c>
      <c r="M61" s="111">
        <v>92</v>
      </c>
      <c r="N61" s="112">
        <v>64</v>
      </c>
      <c r="O61" s="106">
        <f t="shared" si="2"/>
        <v>156</v>
      </c>
      <c r="P61" s="112">
        <v>68</v>
      </c>
      <c r="Q61" s="112">
        <v>50</v>
      </c>
      <c r="R61" s="106">
        <f t="shared" si="3"/>
        <v>118</v>
      </c>
      <c r="S61" s="112">
        <v>80</v>
      </c>
      <c r="T61" s="112">
        <v>56</v>
      </c>
      <c r="U61" s="106">
        <f t="shared" si="4"/>
        <v>136</v>
      </c>
      <c r="V61" s="112">
        <v>82</v>
      </c>
      <c r="W61" s="112">
        <v>54</v>
      </c>
      <c r="X61" s="106">
        <f t="shared" si="5"/>
        <v>136</v>
      </c>
      <c r="Y61" s="112">
        <v>43</v>
      </c>
      <c r="Z61" s="112">
        <v>23</v>
      </c>
      <c r="AA61" s="106">
        <f t="shared" si="6"/>
        <v>66</v>
      </c>
      <c r="AB61" s="112">
        <v>20</v>
      </c>
      <c r="AC61" s="112">
        <v>21</v>
      </c>
      <c r="AD61" s="106">
        <f t="shared" si="7"/>
        <v>41</v>
      </c>
      <c r="AE61" s="203">
        <v>20</v>
      </c>
      <c r="AF61" s="112">
        <v>21</v>
      </c>
      <c r="AG61" s="204">
        <f t="shared" si="8"/>
        <v>41</v>
      </c>
      <c r="AH61" s="106">
        <v>49</v>
      </c>
      <c r="AI61" s="63">
        <f t="shared" si="9"/>
        <v>907</v>
      </c>
      <c r="AJ61" s="63" t="s">
        <v>721</v>
      </c>
      <c r="AL61" s="68"/>
    </row>
    <row r="62" spans="1:38" s="61" customFormat="1" ht="89.25" customHeight="1">
      <c r="A62" s="61">
        <v>55</v>
      </c>
      <c r="B62" s="106">
        <v>700090101001</v>
      </c>
      <c r="C62" s="119">
        <v>700090100001</v>
      </c>
      <c r="D62" s="55" t="s">
        <v>492</v>
      </c>
      <c r="E62" s="55" t="s">
        <v>493</v>
      </c>
      <c r="F62" s="71"/>
      <c r="G62" s="112">
        <v>98</v>
      </c>
      <c r="H62" s="112">
        <v>60</v>
      </c>
      <c r="I62" s="106">
        <f t="shared" si="0"/>
        <v>158</v>
      </c>
      <c r="J62" s="111">
        <v>47</v>
      </c>
      <c r="K62" s="112">
        <v>47</v>
      </c>
      <c r="L62" s="106">
        <f t="shared" si="1"/>
        <v>94</v>
      </c>
      <c r="M62" s="111">
        <v>64</v>
      </c>
      <c r="N62" s="112">
        <v>61</v>
      </c>
      <c r="O62" s="106">
        <f t="shared" si="2"/>
        <v>125</v>
      </c>
      <c r="P62" s="112">
        <v>47</v>
      </c>
      <c r="Q62" s="112">
        <v>38</v>
      </c>
      <c r="R62" s="106">
        <f t="shared" si="3"/>
        <v>85</v>
      </c>
      <c r="S62" s="112">
        <v>71</v>
      </c>
      <c r="T62" s="112">
        <v>56</v>
      </c>
      <c r="U62" s="106">
        <f t="shared" si="4"/>
        <v>127</v>
      </c>
      <c r="V62" s="112">
        <v>79</v>
      </c>
      <c r="W62" s="112">
        <v>58</v>
      </c>
      <c r="X62" s="106">
        <f t="shared" si="5"/>
        <v>137</v>
      </c>
      <c r="Y62" s="112">
        <v>37</v>
      </c>
      <c r="Z62" s="112">
        <v>24</v>
      </c>
      <c r="AA62" s="106">
        <f t="shared" si="6"/>
        <v>61</v>
      </c>
      <c r="AB62" s="112">
        <v>21</v>
      </c>
      <c r="AC62" s="112">
        <v>21</v>
      </c>
      <c r="AD62" s="106">
        <f t="shared" si="7"/>
        <v>42</v>
      </c>
      <c r="AE62" s="203">
        <v>19</v>
      </c>
      <c r="AF62" s="112">
        <v>18</v>
      </c>
      <c r="AG62" s="204">
        <f t="shared" si="8"/>
        <v>37</v>
      </c>
      <c r="AH62" s="106">
        <v>49</v>
      </c>
      <c r="AI62" s="63">
        <f t="shared" si="9"/>
        <v>805</v>
      </c>
      <c r="AJ62" s="63" t="s">
        <v>721</v>
      </c>
      <c r="AL62" s="68"/>
    </row>
    <row r="63" spans="1:38" s="61" customFormat="1" ht="89.25" customHeight="1">
      <c r="A63" s="61">
        <v>56</v>
      </c>
      <c r="B63" s="120">
        <v>700090101002</v>
      </c>
      <c r="C63" s="120">
        <v>700090100002</v>
      </c>
      <c r="D63" s="123" t="s">
        <v>494</v>
      </c>
      <c r="E63" s="123" t="s">
        <v>495</v>
      </c>
      <c r="F63" s="77"/>
      <c r="G63" s="205">
        <v>102</v>
      </c>
      <c r="H63" s="205">
        <v>64</v>
      </c>
      <c r="I63" s="106">
        <f t="shared" si="0"/>
        <v>166</v>
      </c>
      <c r="J63" s="111">
        <v>57</v>
      </c>
      <c r="K63" s="112">
        <v>46</v>
      </c>
      <c r="L63" s="106">
        <f t="shared" si="1"/>
        <v>103</v>
      </c>
      <c r="M63" s="111">
        <v>86</v>
      </c>
      <c r="N63" s="112">
        <v>59</v>
      </c>
      <c r="O63" s="106">
        <f t="shared" si="2"/>
        <v>145</v>
      </c>
      <c r="P63" s="112">
        <v>45</v>
      </c>
      <c r="Q63" s="112">
        <v>43</v>
      </c>
      <c r="R63" s="106">
        <f t="shared" si="3"/>
        <v>88</v>
      </c>
      <c r="S63" s="205">
        <v>77</v>
      </c>
      <c r="T63" s="205">
        <v>55</v>
      </c>
      <c r="U63" s="106">
        <f t="shared" si="4"/>
        <v>132</v>
      </c>
      <c r="V63" s="112">
        <v>84</v>
      </c>
      <c r="W63" s="112">
        <v>54</v>
      </c>
      <c r="X63" s="106">
        <f t="shared" si="5"/>
        <v>138</v>
      </c>
      <c r="Y63" s="112">
        <v>40</v>
      </c>
      <c r="Z63" s="112">
        <v>23</v>
      </c>
      <c r="AA63" s="106">
        <f t="shared" si="6"/>
        <v>63</v>
      </c>
      <c r="AB63" s="112">
        <v>19</v>
      </c>
      <c r="AC63" s="112">
        <v>18</v>
      </c>
      <c r="AD63" s="106">
        <f t="shared" si="7"/>
        <v>37</v>
      </c>
      <c r="AE63" s="203">
        <v>18</v>
      </c>
      <c r="AF63" s="112">
        <v>18</v>
      </c>
      <c r="AG63" s="204">
        <f t="shared" si="8"/>
        <v>36</v>
      </c>
      <c r="AH63" s="206">
        <v>49</v>
      </c>
      <c r="AI63" s="63">
        <f t="shared" si="9"/>
        <v>845</v>
      </c>
      <c r="AJ63" s="63" t="s">
        <v>721</v>
      </c>
      <c r="AL63" s="68"/>
    </row>
    <row r="64" spans="1:38" s="61" customFormat="1" ht="89.25" customHeight="1">
      <c r="A64" s="61">
        <v>57</v>
      </c>
      <c r="B64" s="120">
        <v>700090101003</v>
      </c>
      <c r="C64" s="120">
        <v>700090100003</v>
      </c>
      <c r="D64" s="123" t="s">
        <v>496</v>
      </c>
      <c r="E64" s="124" t="s">
        <v>497</v>
      </c>
      <c r="F64" s="62"/>
      <c r="G64" s="112">
        <v>76</v>
      </c>
      <c r="H64" s="112">
        <v>55</v>
      </c>
      <c r="I64" s="106">
        <f t="shared" si="0"/>
        <v>131</v>
      </c>
      <c r="J64" s="111">
        <v>47</v>
      </c>
      <c r="K64" s="112">
        <v>39</v>
      </c>
      <c r="L64" s="106">
        <f t="shared" si="1"/>
        <v>86</v>
      </c>
      <c r="M64" s="111">
        <v>84</v>
      </c>
      <c r="N64" s="112">
        <v>51</v>
      </c>
      <c r="O64" s="106">
        <f t="shared" si="2"/>
        <v>135</v>
      </c>
      <c r="P64" s="112">
        <v>56</v>
      </c>
      <c r="Q64" s="112">
        <v>37</v>
      </c>
      <c r="R64" s="106">
        <f t="shared" si="3"/>
        <v>93</v>
      </c>
      <c r="S64" s="112">
        <v>65</v>
      </c>
      <c r="T64" s="112">
        <v>57</v>
      </c>
      <c r="U64" s="106">
        <f t="shared" si="4"/>
        <v>122</v>
      </c>
      <c r="V64" s="112">
        <v>75</v>
      </c>
      <c r="W64" s="112">
        <v>50</v>
      </c>
      <c r="X64" s="106">
        <f t="shared" si="5"/>
        <v>125</v>
      </c>
      <c r="Y64" s="112">
        <v>39</v>
      </c>
      <c r="Z64" s="112">
        <v>21</v>
      </c>
      <c r="AA64" s="106">
        <f t="shared" si="6"/>
        <v>60</v>
      </c>
      <c r="AB64" s="112">
        <v>20</v>
      </c>
      <c r="AC64" s="112">
        <v>20</v>
      </c>
      <c r="AD64" s="106">
        <f t="shared" si="7"/>
        <v>40</v>
      </c>
      <c r="AE64" s="203">
        <v>19</v>
      </c>
      <c r="AF64" s="112">
        <v>19</v>
      </c>
      <c r="AG64" s="204">
        <f t="shared" si="8"/>
        <v>38</v>
      </c>
      <c r="AH64" s="106">
        <v>49</v>
      </c>
      <c r="AI64" s="63">
        <f t="shared" si="9"/>
        <v>770</v>
      </c>
      <c r="AJ64" s="63" t="s">
        <v>721</v>
      </c>
      <c r="AL64" s="68"/>
    </row>
    <row r="65" spans="1:38" s="61" customFormat="1" ht="89.25" customHeight="1">
      <c r="A65" s="61">
        <v>58</v>
      </c>
      <c r="B65" s="120">
        <v>700090101004</v>
      </c>
      <c r="C65" s="120">
        <v>700090100004</v>
      </c>
      <c r="D65" s="123" t="s">
        <v>498</v>
      </c>
      <c r="E65" s="124" t="s">
        <v>648</v>
      </c>
      <c r="F65" s="62"/>
      <c r="G65" s="112">
        <v>100</v>
      </c>
      <c r="H65" s="112">
        <v>62</v>
      </c>
      <c r="I65" s="106">
        <f t="shared" si="0"/>
        <v>162</v>
      </c>
      <c r="J65" s="205">
        <v>68</v>
      </c>
      <c r="K65" s="205">
        <v>38</v>
      </c>
      <c r="L65" s="106">
        <f t="shared" si="1"/>
        <v>106</v>
      </c>
      <c r="M65" s="205">
        <v>74</v>
      </c>
      <c r="N65" s="205">
        <v>49</v>
      </c>
      <c r="O65" s="106">
        <f t="shared" si="2"/>
        <v>123</v>
      </c>
      <c r="P65" s="205">
        <v>53</v>
      </c>
      <c r="Q65" s="112">
        <v>48</v>
      </c>
      <c r="R65" s="106">
        <f t="shared" si="3"/>
        <v>101</v>
      </c>
      <c r="S65" s="112">
        <v>77</v>
      </c>
      <c r="T65" s="112">
        <v>54</v>
      </c>
      <c r="U65" s="106">
        <f t="shared" si="4"/>
        <v>131</v>
      </c>
      <c r="V65" s="112">
        <v>79</v>
      </c>
      <c r="W65" s="112">
        <v>48</v>
      </c>
      <c r="X65" s="106">
        <f t="shared" si="5"/>
        <v>127</v>
      </c>
      <c r="Y65" s="112">
        <v>43</v>
      </c>
      <c r="Z65" s="112">
        <v>24</v>
      </c>
      <c r="AA65" s="106">
        <f t="shared" si="6"/>
        <v>67</v>
      </c>
      <c r="AB65" s="112">
        <v>21</v>
      </c>
      <c r="AC65" s="112">
        <v>22</v>
      </c>
      <c r="AD65" s="106">
        <f t="shared" si="7"/>
        <v>43</v>
      </c>
      <c r="AE65" s="203">
        <v>19</v>
      </c>
      <c r="AF65" s="112">
        <v>21</v>
      </c>
      <c r="AG65" s="204">
        <f t="shared" si="8"/>
        <v>40</v>
      </c>
      <c r="AH65" s="106">
        <v>49</v>
      </c>
      <c r="AI65" s="63">
        <f t="shared" si="9"/>
        <v>833</v>
      </c>
      <c r="AJ65" s="63" t="s">
        <v>721</v>
      </c>
      <c r="AL65" s="68"/>
    </row>
    <row r="66" spans="1:38" s="61" customFormat="1" ht="89.25" customHeight="1">
      <c r="A66" s="61">
        <v>59</v>
      </c>
      <c r="B66" s="120">
        <v>700090101005</v>
      </c>
      <c r="C66" s="120">
        <v>700090100005</v>
      </c>
      <c r="D66" s="123" t="s">
        <v>499</v>
      </c>
      <c r="E66" s="124" t="s">
        <v>500</v>
      </c>
      <c r="F66" s="62"/>
      <c r="G66" s="112">
        <v>82</v>
      </c>
      <c r="H66" s="112">
        <v>61</v>
      </c>
      <c r="I66" s="106">
        <f t="shared" si="0"/>
        <v>143</v>
      </c>
      <c r="J66" s="112">
        <v>50</v>
      </c>
      <c r="K66" s="112">
        <v>46</v>
      </c>
      <c r="L66" s="106">
        <f t="shared" si="1"/>
        <v>96</v>
      </c>
      <c r="M66" s="112">
        <v>60</v>
      </c>
      <c r="N66" s="112">
        <v>62</v>
      </c>
      <c r="O66" s="106">
        <f t="shared" si="2"/>
        <v>122</v>
      </c>
      <c r="P66" s="112">
        <v>48</v>
      </c>
      <c r="Q66" s="205">
        <v>40</v>
      </c>
      <c r="R66" s="106">
        <f t="shared" si="3"/>
        <v>88</v>
      </c>
      <c r="S66" s="112">
        <v>77</v>
      </c>
      <c r="T66" s="112">
        <v>60</v>
      </c>
      <c r="U66" s="106">
        <f t="shared" si="4"/>
        <v>137</v>
      </c>
      <c r="V66" s="112">
        <v>87</v>
      </c>
      <c r="W66" s="112">
        <v>44</v>
      </c>
      <c r="X66" s="106">
        <f t="shared" si="5"/>
        <v>131</v>
      </c>
      <c r="Y66" s="112">
        <v>38</v>
      </c>
      <c r="Z66" s="112">
        <v>23</v>
      </c>
      <c r="AA66" s="106">
        <f t="shared" si="6"/>
        <v>61</v>
      </c>
      <c r="AB66" s="112">
        <v>19</v>
      </c>
      <c r="AC66" s="112">
        <v>19</v>
      </c>
      <c r="AD66" s="106">
        <f t="shared" si="7"/>
        <v>38</v>
      </c>
      <c r="AE66" s="203">
        <v>20</v>
      </c>
      <c r="AF66" s="112">
        <v>18</v>
      </c>
      <c r="AG66" s="204">
        <f t="shared" si="8"/>
        <v>38</v>
      </c>
      <c r="AH66" s="106">
        <v>49</v>
      </c>
      <c r="AI66" s="63">
        <f t="shared" si="9"/>
        <v>793</v>
      </c>
      <c r="AJ66" s="63" t="s">
        <v>721</v>
      </c>
      <c r="AL66" s="68"/>
    </row>
    <row r="67" spans="1:38" s="61" customFormat="1" ht="89.25" customHeight="1">
      <c r="A67" s="61">
        <v>60</v>
      </c>
      <c r="B67" s="120">
        <v>700090101006</v>
      </c>
      <c r="C67" s="120">
        <v>700090100006</v>
      </c>
      <c r="D67" s="123" t="s">
        <v>501</v>
      </c>
      <c r="E67" s="124" t="s">
        <v>502</v>
      </c>
      <c r="F67" s="62"/>
      <c r="G67" s="112">
        <v>90</v>
      </c>
      <c r="H67" s="112">
        <v>60</v>
      </c>
      <c r="I67" s="106">
        <f t="shared" si="0"/>
        <v>150</v>
      </c>
      <c r="J67" s="112">
        <v>56</v>
      </c>
      <c r="K67" s="112">
        <v>39</v>
      </c>
      <c r="L67" s="106">
        <f t="shared" si="1"/>
        <v>95</v>
      </c>
      <c r="M67" s="112">
        <v>74</v>
      </c>
      <c r="N67" s="112">
        <v>59</v>
      </c>
      <c r="O67" s="106">
        <f t="shared" si="2"/>
        <v>133</v>
      </c>
      <c r="P67" s="112">
        <v>59</v>
      </c>
      <c r="Q67" s="112">
        <v>48</v>
      </c>
      <c r="R67" s="106">
        <f t="shared" si="3"/>
        <v>107</v>
      </c>
      <c r="S67" s="112">
        <v>72</v>
      </c>
      <c r="T67" s="112">
        <v>58</v>
      </c>
      <c r="U67" s="106">
        <f t="shared" si="4"/>
        <v>130</v>
      </c>
      <c r="V67" s="112">
        <v>76</v>
      </c>
      <c r="W67" s="112">
        <v>42</v>
      </c>
      <c r="X67" s="106">
        <f t="shared" si="5"/>
        <v>118</v>
      </c>
      <c r="Y67" s="112">
        <v>38</v>
      </c>
      <c r="Z67" s="112">
        <v>23</v>
      </c>
      <c r="AA67" s="106">
        <f t="shared" si="6"/>
        <v>61</v>
      </c>
      <c r="AB67" s="112">
        <v>19</v>
      </c>
      <c r="AC67" s="112">
        <v>21</v>
      </c>
      <c r="AD67" s="106">
        <f t="shared" si="7"/>
        <v>40</v>
      </c>
      <c r="AE67" s="203">
        <v>20</v>
      </c>
      <c r="AF67" s="112">
        <v>22</v>
      </c>
      <c r="AG67" s="204">
        <f t="shared" si="8"/>
        <v>42</v>
      </c>
      <c r="AH67" s="106">
        <v>49</v>
      </c>
      <c r="AI67" s="63">
        <f t="shared" si="9"/>
        <v>815</v>
      </c>
      <c r="AJ67" s="63" t="s">
        <v>721</v>
      </c>
      <c r="AL67" s="68"/>
    </row>
    <row r="68" spans="1:38" s="61" customFormat="1" ht="89.25" customHeight="1">
      <c r="A68" s="61">
        <v>61</v>
      </c>
      <c r="B68" s="120">
        <v>700090101007</v>
      </c>
      <c r="C68" s="120">
        <v>700090100007</v>
      </c>
      <c r="D68" s="123" t="s">
        <v>503</v>
      </c>
      <c r="E68" s="124" t="s">
        <v>504</v>
      </c>
      <c r="F68" s="62"/>
      <c r="G68" s="112">
        <v>94</v>
      </c>
      <c r="H68" s="112">
        <v>64</v>
      </c>
      <c r="I68" s="106">
        <f t="shared" si="0"/>
        <v>158</v>
      </c>
      <c r="J68" s="112">
        <v>68</v>
      </c>
      <c r="K68" s="112">
        <v>47</v>
      </c>
      <c r="L68" s="106">
        <f t="shared" si="1"/>
        <v>115</v>
      </c>
      <c r="M68" s="112">
        <v>80</v>
      </c>
      <c r="N68" s="112">
        <v>59</v>
      </c>
      <c r="O68" s="106">
        <f t="shared" si="2"/>
        <v>139</v>
      </c>
      <c r="P68" s="112">
        <v>51</v>
      </c>
      <c r="Q68" s="112">
        <v>42</v>
      </c>
      <c r="R68" s="106">
        <f t="shared" si="3"/>
        <v>93</v>
      </c>
      <c r="S68" s="112">
        <v>81</v>
      </c>
      <c r="T68" s="112">
        <v>54</v>
      </c>
      <c r="U68" s="106">
        <f t="shared" si="4"/>
        <v>135</v>
      </c>
      <c r="V68" s="112">
        <v>84</v>
      </c>
      <c r="W68" s="112">
        <v>44</v>
      </c>
      <c r="X68" s="106">
        <f t="shared" si="5"/>
        <v>128</v>
      </c>
      <c r="Y68" s="112">
        <v>39</v>
      </c>
      <c r="Z68" s="112">
        <v>20</v>
      </c>
      <c r="AA68" s="106">
        <f t="shared" si="6"/>
        <v>59</v>
      </c>
      <c r="AB68" s="112">
        <v>22</v>
      </c>
      <c r="AC68" s="112">
        <v>22</v>
      </c>
      <c r="AD68" s="106">
        <f t="shared" si="7"/>
        <v>44</v>
      </c>
      <c r="AE68" s="203">
        <v>16</v>
      </c>
      <c r="AF68" s="112">
        <v>21</v>
      </c>
      <c r="AG68" s="204">
        <f t="shared" si="8"/>
        <v>37</v>
      </c>
      <c r="AH68" s="106">
        <v>50</v>
      </c>
      <c r="AI68" s="63">
        <f t="shared" si="9"/>
        <v>849</v>
      </c>
      <c r="AJ68" s="63" t="s">
        <v>721</v>
      </c>
      <c r="AL68" s="68"/>
    </row>
    <row r="69" spans="1:38" s="61" customFormat="1" ht="89.25" customHeight="1">
      <c r="A69" s="61">
        <v>62</v>
      </c>
      <c r="B69" s="120">
        <v>700090101008</v>
      </c>
      <c r="C69" s="120">
        <v>700090100008</v>
      </c>
      <c r="D69" s="123" t="s">
        <v>505</v>
      </c>
      <c r="E69" s="124" t="s">
        <v>506</v>
      </c>
      <c r="F69" s="62"/>
      <c r="G69" s="112">
        <v>96</v>
      </c>
      <c r="H69" s="112">
        <v>72</v>
      </c>
      <c r="I69" s="106">
        <f t="shared" si="0"/>
        <v>168</v>
      </c>
      <c r="J69" s="112">
        <v>68</v>
      </c>
      <c r="K69" s="112">
        <v>43</v>
      </c>
      <c r="L69" s="106">
        <f t="shared" si="1"/>
        <v>111</v>
      </c>
      <c r="M69" s="112">
        <v>68</v>
      </c>
      <c r="N69" s="112">
        <v>61</v>
      </c>
      <c r="O69" s="106">
        <f t="shared" si="2"/>
        <v>129</v>
      </c>
      <c r="P69" s="112">
        <v>54</v>
      </c>
      <c r="Q69" s="112">
        <v>46</v>
      </c>
      <c r="R69" s="106">
        <f t="shared" si="3"/>
        <v>100</v>
      </c>
      <c r="S69" s="112">
        <v>75</v>
      </c>
      <c r="T69" s="112">
        <v>55</v>
      </c>
      <c r="U69" s="106">
        <f t="shared" si="4"/>
        <v>130</v>
      </c>
      <c r="V69" s="112">
        <v>81</v>
      </c>
      <c r="W69" s="112">
        <v>44</v>
      </c>
      <c r="X69" s="106">
        <f>SUM(V69:W69)</f>
        <v>125</v>
      </c>
      <c r="Y69" s="112">
        <v>40</v>
      </c>
      <c r="Z69" s="112">
        <v>23</v>
      </c>
      <c r="AA69" s="106">
        <f t="shared" si="6"/>
        <v>63</v>
      </c>
      <c r="AB69" s="112">
        <v>22</v>
      </c>
      <c r="AC69" s="112">
        <v>21</v>
      </c>
      <c r="AD69" s="106">
        <f t="shared" si="7"/>
        <v>43</v>
      </c>
      <c r="AE69" s="203">
        <v>19</v>
      </c>
      <c r="AF69" s="112">
        <v>20</v>
      </c>
      <c r="AG69" s="204">
        <f t="shared" si="8"/>
        <v>39</v>
      </c>
      <c r="AH69" s="106">
        <v>49</v>
      </c>
      <c r="AI69" s="63">
        <f t="shared" si="9"/>
        <v>845</v>
      </c>
      <c r="AJ69" s="63" t="s">
        <v>721</v>
      </c>
      <c r="AL69" s="68"/>
    </row>
    <row r="70" spans="1:38" s="61" customFormat="1" ht="89.25" customHeight="1">
      <c r="A70" s="61">
        <v>63</v>
      </c>
      <c r="B70" s="120">
        <v>700090101009</v>
      </c>
      <c r="C70" s="120">
        <v>700090100009</v>
      </c>
      <c r="D70" s="123" t="s">
        <v>507</v>
      </c>
      <c r="E70" s="124" t="s">
        <v>508</v>
      </c>
      <c r="F70" s="62"/>
      <c r="G70" s="112">
        <v>116</v>
      </c>
      <c r="H70" s="112">
        <v>73</v>
      </c>
      <c r="I70" s="106">
        <f t="shared" si="0"/>
        <v>189</v>
      </c>
      <c r="J70" s="112">
        <v>66</v>
      </c>
      <c r="K70" s="112">
        <v>49</v>
      </c>
      <c r="L70" s="106">
        <f t="shared" si="1"/>
        <v>115</v>
      </c>
      <c r="M70" s="112">
        <v>88</v>
      </c>
      <c r="N70" s="112">
        <v>68</v>
      </c>
      <c r="O70" s="106">
        <f t="shared" si="2"/>
        <v>156</v>
      </c>
      <c r="P70" s="112">
        <v>54</v>
      </c>
      <c r="Q70" s="112">
        <v>42</v>
      </c>
      <c r="R70" s="106">
        <f t="shared" si="3"/>
        <v>96</v>
      </c>
      <c r="S70" s="112">
        <v>78</v>
      </c>
      <c r="T70" s="112">
        <v>59</v>
      </c>
      <c r="U70" s="106">
        <f t="shared" si="4"/>
        <v>137</v>
      </c>
      <c r="V70" s="112">
        <v>85</v>
      </c>
      <c r="W70" s="112">
        <v>45</v>
      </c>
      <c r="X70" s="106">
        <f t="shared" si="5"/>
        <v>130</v>
      </c>
      <c r="Y70" s="112">
        <v>41</v>
      </c>
      <c r="Z70" s="112">
        <v>23</v>
      </c>
      <c r="AA70" s="106">
        <f t="shared" si="6"/>
        <v>64</v>
      </c>
      <c r="AB70" s="112">
        <v>23</v>
      </c>
      <c r="AC70" s="112">
        <v>23</v>
      </c>
      <c r="AD70" s="106">
        <f t="shared" si="7"/>
        <v>46</v>
      </c>
      <c r="AE70" s="203">
        <v>21</v>
      </c>
      <c r="AF70" s="112">
        <v>23</v>
      </c>
      <c r="AG70" s="204">
        <f t="shared" si="8"/>
        <v>44</v>
      </c>
      <c r="AH70" s="106">
        <v>49</v>
      </c>
      <c r="AI70" s="63">
        <f t="shared" si="9"/>
        <v>913</v>
      </c>
      <c r="AJ70" s="63" t="s">
        <v>721</v>
      </c>
      <c r="AL70" s="68"/>
    </row>
    <row r="71" spans="1:38" ht="89.25" customHeight="1">
      <c r="A71" s="61">
        <v>64</v>
      </c>
      <c r="B71" s="106">
        <v>700090101010</v>
      </c>
      <c r="C71" s="106">
        <v>700090100010</v>
      </c>
      <c r="D71" s="55" t="s">
        <v>509</v>
      </c>
      <c r="E71" s="55" t="s">
        <v>510</v>
      </c>
      <c r="F71" s="62"/>
      <c r="G71" s="112">
        <v>106</v>
      </c>
      <c r="H71" s="112">
        <v>67</v>
      </c>
      <c r="I71" s="106">
        <f t="shared" si="0"/>
        <v>173</v>
      </c>
      <c r="J71" s="112">
        <v>57</v>
      </c>
      <c r="K71" s="112">
        <v>37</v>
      </c>
      <c r="L71" s="106">
        <f t="shared" si="1"/>
        <v>94</v>
      </c>
      <c r="M71" s="112">
        <v>84</v>
      </c>
      <c r="N71" s="112">
        <v>50</v>
      </c>
      <c r="O71" s="106">
        <f t="shared" si="2"/>
        <v>134</v>
      </c>
      <c r="P71" s="112">
        <v>53</v>
      </c>
      <c r="Q71" s="112">
        <v>45</v>
      </c>
      <c r="R71" s="106">
        <f t="shared" si="3"/>
        <v>98</v>
      </c>
      <c r="S71" s="112">
        <v>75</v>
      </c>
      <c r="T71" s="112">
        <v>57</v>
      </c>
      <c r="U71" s="106">
        <f t="shared" si="4"/>
        <v>132</v>
      </c>
      <c r="V71" s="112">
        <v>82</v>
      </c>
      <c r="W71" s="112">
        <v>50</v>
      </c>
      <c r="X71" s="106">
        <f t="shared" si="5"/>
        <v>132</v>
      </c>
      <c r="Y71" s="112">
        <v>40</v>
      </c>
      <c r="Z71" s="112">
        <v>23</v>
      </c>
      <c r="AA71" s="106">
        <f t="shared" si="6"/>
        <v>63</v>
      </c>
      <c r="AB71" s="112">
        <v>22</v>
      </c>
      <c r="AC71" s="112">
        <v>23</v>
      </c>
      <c r="AD71" s="106">
        <f t="shared" si="7"/>
        <v>45</v>
      </c>
      <c r="AE71" s="203">
        <v>20</v>
      </c>
      <c r="AF71" s="112">
        <v>21</v>
      </c>
      <c r="AG71" s="204">
        <f t="shared" si="8"/>
        <v>41</v>
      </c>
      <c r="AH71" s="106">
        <v>49</v>
      </c>
      <c r="AI71" s="63">
        <f t="shared" si="9"/>
        <v>849</v>
      </c>
      <c r="AJ71" s="63" t="s">
        <v>721</v>
      </c>
      <c r="AK71" s="109"/>
    </row>
    <row r="72" spans="1:38" ht="89.25" customHeight="1">
      <c r="A72" s="61">
        <v>65</v>
      </c>
      <c r="B72" s="106">
        <v>700090101011</v>
      </c>
      <c r="C72" s="106">
        <v>700090100011</v>
      </c>
      <c r="D72" s="55" t="s">
        <v>511</v>
      </c>
      <c r="E72" s="55" t="s">
        <v>512</v>
      </c>
      <c r="F72" s="62"/>
      <c r="G72" s="112">
        <v>86</v>
      </c>
      <c r="H72" s="112">
        <v>62</v>
      </c>
      <c r="I72" s="106">
        <f t="shared" si="0"/>
        <v>148</v>
      </c>
      <c r="J72" s="112">
        <v>69</v>
      </c>
      <c r="K72" s="112">
        <v>45</v>
      </c>
      <c r="L72" s="106">
        <f t="shared" si="1"/>
        <v>114</v>
      </c>
      <c r="M72" s="112">
        <v>80</v>
      </c>
      <c r="N72" s="112">
        <v>56</v>
      </c>
      <c r="O72" s="106">
        <f t="shared" si="2"/>
        <v>136</v>
      </c>
      <c r="P72" s="112">
        <v>53</v>
      </c>
      <c r="Q72" s="112">
        <v>31</v>
      </c>
      <c r="R72" s="106">
        <f t="shared" si="3"/>
        <v>84</v>
      </c>
      <c r="S72" s="112">
        <v>68</v>
      </c>
      <c r="T72" s="112">
        <v>58</v>
      </c>
      <c r="U72" s="106">
        <f t="shared" si="4"/>
        <v>126</v>
      </c>
      <c r="V72" s="112">
        <v>84</v>
      </c>
      <c r="W72" s="112">
        <v>50</v>
      </c>
      <c r="X72" s="106">
        <f t="shared" si="5"/>
        <v>134</v>
      </c>
      <c r="Y72" s="112">
        <v>41</v>
      </c>
      <c r="Z72" s="112">
        <v>21</v>
      </c>
      <c r="AA72" s="106">
        <f t="shared" si="6"/>
        <v>62</v>
      </c>
      <c r="AB72" s="112">
        <v>20</v>
      </c>
      <c r="AC72" s="112">
        <v>20</v>
      </c>
      <c r="AD72" s="106">
        <f t="shared" si="7"/>
        <v>40</v>
      </c>
      <c r="AE72" s="203">
        <v>18</v>
      </c>
      <c r="AF72" s="112">
        <v>18</v>
      </c>
      <c r="AG72" s="204">
        <f t="shared" si="8"/>
        <v>36</v>
      </c>
      <c r="AH72" s="106">
        <v>49</v>
      </c>
      <c r="AI72" s="63">
        <f t="shared" si="9"/>
        <v>818</v>
      </c>
      <c r="AJ72" s="63" t="s">
        <v>721</v>
      </c>
      <c r="AK72" s="109"/>
    </row>
    <row r="73" spans="1:38" ht="89.25" customHeight="1">
      <c r="A73" s="61">
        <v>66</v>
      </c>
      <c r="B73" s="106">
        <v>700090101012</v>
      </c>
      <c r="C73" s="106">
        <v>700090100012</v>
      </c>
      <c r="D73" s="55" t="s">
        <v>513</v>
      </c>
      <c r="E73" s="55" t="s">
        <v>514</v>
      </c>
      <c r="F73" s="62"/>
      <c r="G73" s="112">
        <v>104</v>
      </c>
      <c r="H73" s="112">
        <v>63</v>
      </c>
      <c r="I73" s="106">
        <f>SUM(G73:H73)</f>
        <v>167</v>
      </c>
      <c r="J73" s="112">
        <v>60</v>
      </c>
      <c r="K73" s="112">
        <v>36</v>
      </c>
      <c r="L73" s="106">
        <f>SUM(J73:K73)</f>
        <v>96</v>
      </c>
      <c r="M73" s="112">
        <v>76</v>
      </c>
      <c r="N73" s="112">
        <v>57</v>
      </c>
      <c r="O73" s="106">
        <f>SUM(M73:N73)</f>
        <v>133</v>
      </c>
      <c r="P73" s="112">
        <v>55</v>
      </c>
      <c r="Q73" s="112">
        <v>31</v>
      </c>
      <c r="R73" s="106">
        <f>SUM(P73:Q73)</f>
        <v>86</v>
      </c>
      <c r="S73" s="112">
        <v>78</v>
      </c>
      <c r="T73" s="112">
        <v>58</v>
      </c>
      <c r="U73" s="106">
        <f>SUM(S73:T73)</f>
        <v>136</v>
      </c>
      <c r="V73" s="112">
        <v>85</v>
      </c>
      <c r="W73" s="112">
        <v>51</v>
      </c>
      <c r="X73" s="106">
        <f>SUM(V73:W73)</f>
        <v>136</v>
      </c>
      <c r="Y73" s="112">
        <v>40</v>
      </c>
      <c r="Z73" s="112">
        <v>23</v>
      </c>
      <c r="AA73" s="106">
        <f>SUM(Y73:Z73)</f>
        <v>63</v>
      </c>
      <c r="AB73" s="112">
        <v>20</v>
      </c>
      <c r="AC73" s="112">
        <v>21</v>
      </c>
      <c r="AD73" s="106">
        <f>SUM(AB73:AC73)</f>
        <v>41</v>
      </c>
      <c r="AE73" s="203">
        <v>20</v>
      </c>
      <c r="AF73" s="112">
        <v>21</v>
      </c>
      <c r="AG73" s="204">
        <f>SUM(AE73:AF73)</f>
        <v>41</v>
      </c>
      <c r="AH73" s="106">
        <v>49</v>
      </c>
      <c r="AI73" s="63">
        <f>AG73+AD73+X73+U73+R73+O73+L73+I73</f>
        <v>836</v>
      </c>
      <c r="AJ73" s="63" t="s">
        <v>721</v>
      </c>
      <c r="AK73" s="109"/>
    </row>
    <row r="74" spans="1:38" ht="89.25" customHeight="1">
      <c r="A74" s="61">
        <v>67</v>
      </c>
      <c r="B74" s="106">
        <v>700090101013</v>
      </c>
      <c r="C74" s="106">
        <v>700090100013</v>
      </c>
      <c r="D74" s="55" t="s">
        <v>515</v>
      </c>
      <c r="E74" s="55" t="s">
        <v>652</v>
      </c>
      <c r="F74" s="62"/>
      <c r="G74" s="112">
        <v>114</v>
      </c>
      <c r="H74" s="112">
        <v>72</v>
      </c>
      <c r="I74" s="106">
        <f>SUM(G74:H74)</f>
        <v>186</v>
      </c>
      <c r="J74" s="112">
        <v>71</v>
      </c>
      <c r="K74" s="112">
        <v>47</v>
      </c>
      <c r="L74" s="106">
        <f>SUM(J74:K74)</f>
        <v>118</v>
      </c>
      <c r="M74" s="112">
        <v>84</v>
      </c>
      <c r="N74" s="112">
        <v>69</v>
      </c>
      <c r="O74" s="106">
        <f>SUM(M74:N74)</f>
        <v>153</v>
      </c>
      <c r="P74" s="112">
        <v>62</v>
      </c>
      <c r="Q74" s="112">
        <v>44</v>
      </c>
      <c r="R74" s="106">
        <f>SUM(P74:Q74)</f>
        <v>106</v>
      </c>
      <c r="S74" s="112">
        <v>81</v>
      </c>
      <c r="T74" s="112">
        <v>59</v>
      </c>
      <c r="U74" s="106">
        <f>SUM(S74:T74)</f>
        <v>140</v>
      </c>
      <c r="V74" s="112">
        <v>85</v>
      </c>
      <c r="W74" s="112">
        <v>54</v>
      </c>
      <c r="X74" s="106">
        <f>SUM(V74:W74)</f>
        <v>139</v>
      </c>
      <c r="Y74" s="112">
        <v>42</v>
      </c>
      <c r="Z74" s="112">
        <v>23</v>
      </c>
      <c r="AA74" s="106">
        <f>SUM(Y74:Z74)</f>
        <v>65</v>
      </c>
      <c r="AB74" s="112">
        <v>22</v>
      </c>
      <c r="AC74" s="112">
        <v>22</v>
      </c>
      <c r="AD74" s="106">
        <f>SUM(AB74:AC74)</f>
        <v>44</v>
      </c>
      <c r="AE74" s="203">
        <v>19</v>
      </c>
      <c r="AF74" s="112">
        <v>22</v>
      </c>
      <c r="AG74" s="204">
        <f>SUM(AE74:AF74)</f>
        <v>41</v>
      </c>
      <c r="AH74" s="106">
        <v>50</v>
      </c>
      <c r="AI74" s="63">
        <f>AG74+AD74+X74+U74+R74+O74+L74+I74</f>
        <v>927</v>
      </c>
      <c r="AJ74" s="63" t="s">
        <v>721</v>
      </c>
      <c r="AK74" s="109"/>
    </row>
    <row r="75" spans="1:38" ht="89.25" customHeight="1">
      <c r="A75" s="61">
        <v>68</v>
      </c>
      <c r="B75" s="106">
        <v>700090101014</v>
      </c>
      <c r="C75" s="106">
        <v>700090100014</v>
      </c>
      <c r="D75" s="55" t="s">
        <v>516</v>
      </c>
      <c r="E75" s="55" t="s">
        <v>517</v>
      </c>
      <c r="F75" s="62"/>
      <c r="G75" s="112">
        <v>106</v>
      </c>
      <c r="H75" s="112">
        <v>68</v>
      </c>
      <c r="I75" s="106">
        <f>SUM(G75:H75)</f>
        <v>174</v>
      </c>
      <c r="J75" s="112">
        <v>69</v>
      </c>
      <c r="K75" s="112">
        <v>37</v>
      </c>
      <c r="L75" s="106">
        <f>SUM(J75:K75)</f>
        <v>106</v>
      </c>
      <c r="M75" s="112">
        <v>82</v>
      </c>
      <c r="N75" s="112">
        <v>51</v>
      </c>
      <c r="O75" s="106">
        <f>SUM(M75:N75)</f>
        <v>133</v>
      </c>
      <c r="P75" s="112">
        <v>56</v>
      </c>
      <c r="Q75" s="112">
        <v>41</v>
      </c>
      <c r="R75" s="106">
        <f>SUM(P75:Q75)</f>
        <v>97</v>
      </c>
      <c r="S75" s="112">
        <v>71</v>
      </c>
      <c r="T75" s="112">
        <v>54</v>
      </c>
      <c r="U75" s="106">
        <f>SUM(S75:T75)</f>
        <v>125</v>
      </c>
      <c r="V75" s="112">
        <v>73</v>
      </c>
      <c r="W75" s="112">
        <v>51</v>
      </c>
      <c r="X75" s="106">
        <f>SUM(V75:W75)</f>
        <v>124</v>
      </c>
      <c r="Y75" s="112">
        <v>41</v>
      </c>
      <c r="Z75" s="112">
        <v>23</v>
      </c>
      <c r="AA75" s="106">
        <f>SUM(Y75:Z75)</f>
        <v>64</v>
      </c>
      <c r="AB75" s="112">
        <v>21</v>
      </c>
      <c r="AC75" s="112">
        <v>20</v>
      </c>
      <c r="AD75" s="106">
        <f>SUM(AB75:AC75)</f>
        <v>41</v>
      </c>
      <c r="AE75" s="203">
        <v>19</v>
      </c>
      <c r="AF75" s="112">
        <v>18</v>
      </c>
      <c r="AG75" s="204">
        <f>SUM(AE75:AF75)</f>
        <v>37</v>
      </c>
      <c r="AH75" s="106">
        <v>49</v>
      </c>
      <c r="AI75" s="63">
        <f>AG75+AD75+X75+U75+R75+O75+L75+I75</f>
        <v>837</v>
      </c>
      <c r="AJ75" s="63" t="s">
        <v>721</v>
      </c>
      <c r="AK75" s="109"/>
    </row>
  </sheetData>
  <sheetProtection algorithmName="SHA-512" hashValue="aJzfOH6r8WcUd7Vbum+JdA0Qosac2cHpEx7srgLNCJSbNTdDvRNxyBAwxmkglB6lmgBCiOzzFq8DknwWIJGZHw==" saltValue="LRRbYw2AoelWid6EJcstRQ==" spinCount="100000" sheet="1" formatCells="0" formatColumns="0" formatRows="0" insertColumns="0" insertRows="0" insertHyperlinks="0" deleteColumns="0" deleteRows="0" sort="0" autoFilter="0" pivotTables="0"/>
  <mergeCells count="17">
    <mergeCell ref="A1:AK1"/>
    <mergeCell ref="A2:AK2"/>
    <mergeCell ref="A3:AK3"/>
    <mergeCell ref="S4:U4"/>
    <mergeCell ref="M4:O4"/>
    <mergeCell ref="C4:C7"/>
    <mergeCell ref="E4:E7"/>
    <mergeCell ref="A4:A7"/>
    <mergeCell ref="B4:B7"/>
    <mergeCell ref="D4:D7"/>
    <mergeCell ref="J4:L4"/>
    <mergeCell ref="AB4:AD4"/>
    <mergeCell ref="V4:X4"/>
    <mergeCell ref="G4:I4"/>
    <mergeCell ref="AE4:AG4"/>
    <mergeCell ref="P4:R4"/>
    <mergeCell ref="Y4:AA4"/>
  </mergeCells>
  <phoneticPr fontId="1" type="noConversion"/>
  <conditionalFormatting sqref="G8:G75 M8:M75">
    <cfRule type="cellIs" dxfId="144" priority="18" stopIfTrue="1" operator="lessThan">
      <formula>36</formula>
    </cfRule>
  </conditionalFormatting>
  <conditionalFormatting sqref="I8:I75 O8:O75">
    <cfRule type="cellIs" dxfId="143" priority="17" stopIfTrue="1" operator="lessThan">
      <formula>80</formula>
    </cfRule>
  </conditionalFormatting>
  <conditionalFormatting sqref="J8:J75 P8:P75 S8:S75 V8:V75">
    <cfRule type="cellIs" dxfId="142" priority="16" stopIfTrue="1" operator="lessThan">
      <formula>27</formula>
    </cfRule>
  </conditionalFormatting>
  <conditionalFormatting sqref="L8:L75 R8:R75 U8:U75 X8:X75">
    <cfRule type="cellIs" dxfId="141" priority="15" stopIfTrue="1" operator="lessThan">
      <formula>60</formula>
    </cfRule>
  </conditionalFormatting>
  <conditionalFormatting sqref="Y8:Y75">
    <cfRule type="cellIs" dxfId="140" priority="6" stopIfTrue="1" operator="lessThan">
      <formula>15</formula>
    </cfRule>
  </conditionalFormatting>
  <conditionalFormatting sqref="AA8:AA75">
    <cfRule type="cellIs" dxfId="139" priority="5" stopIfTrue="1" operator="lessThan">
      <formula>30</formula>
    </cfRule>
  </conditionalFormatting>
  <conditionalFormatting sqref="AB8:AB75 AE8:AE75">
    <cfRule type="cellIs" dxfId="138" priority="4" stopIfTrue="1" operator="lessThan">
      <formula>13</formula>
    </cfRule>
  </conditionalFormatting>
  <conditionalFormatting sqref="AD8:AD75 AG8:AG75">
    <cfRule type="cellIs" dxfId="137" priority="3" stopIfTrue="1" operator="lessThan">
      <formula>25</formula>
    </cfRule>
  </conditionalFormatting>
  <pageMargins left="0.62992125984251968" right="0.19685039370078741" top="0.62992125984251968" bottom="1.6141732283464567" header="0.35433070866141736" footer="1.07"/>
  <pageSetup paperSize="8" scale="38" orientation="landscape" r:id="rId1"/>
  <headerFooter alignWithMargins="0">
    <oddFooter>&amp;L&amp;"Arial,Bold"&amp;16$ Non Credit Subject(s)&amp;"Arial,Regular"         Date 24.03.2022       Prepared by                   Checked by&amp;C&amp;16                 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64"/>
  <sheetViews>
    <sheetView topLeftCell="H49" zoomScale="40" zoomScaleNormal="40" workbookViewId="0">
      <selection activeCell="BA51" sqref="A1:BN64"/>
    </sheetView>
  </sheetViews>
  <sheetFormatPr defaultColWidth="6.81640625" defaultRowHeight="22.5" customHeight="1"/>
  <cols>
    <col min="1" max="1" width="6.81640625" customWidth="1"/>
    <col min="2" max="2" width="31.7265625" customWidth="1"/>
    <col min="3" max="3" width="29" customWidth="1"/>
    <col min="4" max="4" width="33.81640625" customWidth="1"/>
    <col min="5" max="5" width="40.26953125" customWidth="1"/>
    <col min="6" max="6" width="11.453125" customWidth="1"/>
    <col min="7" max="20" width="8.7265625" customWidth="1"/>
    <col min="21" max="21" width="11.54296875" customWidth="1"/>
    <col min="22" max="24" width="8.7265625" customWidth="1"/>
    <col min="25" max="30" width="10.453125" customWidth="1"/>
    <col min="31" max="38" width="8.7265625" customWidth="1"/>
    <col min="39" max="48" width="9.453125" customWidth="1"/>
    <col min="49" max="60" width="8.7265625" customWidth="1"/>
    <col min="61" max="62" width="11.7265625" customWidth="1"/>
    <col min="63" max="63" width="17.81640625" customWidth="1"/>
    <col min="64" max="64" width="18.26953125" customWidth="1"/>
    <col min="65" max="65" width="25.1796875" customWidth="1"/>
    <col min="66" max="66" width="24" customWidth="1"/>
  </cols>
  <sheetData>
    <row r="1" spans="1:66" s="39" customFormat="1" ht="72.75" customHeight="1">
      <c r="A1" s="232" t="s">
        <v>18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</row>
    <row r="2" spans="1:66" s="39" customFormat="1" ht="72.75" customHeight="1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2"/>
      <c r="BC2" s="232"/>
      <c r="BD2" s="232"/>
      <c r="BE2" s="232"/>
      <c r="BF2" s="232"/>
      <c r="BG2" s="232"/>
      <c r="BH2" s="232"/>
      <c r="BI2" s="232"/>
      <c r="BJ2" s="232"/>
      <c r="BK2" s="232"/>
      <c r="BL2" s="232"/>
      <c r="BM2" s="232"/>
      <c r="BN2" s="232"/>
    </row>
    <row r="3" spans="1:66" s="39" customFormat="1" ht="72.75" customHeight="1">
      <c r="A3" s="240" t="s">
        <v>658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</row>
    <row r="4" spans="1:66" ht="238.5" customHeight="1">
      <c r="A4" s="238" t="s">
        <v>1</v>
      </c>
      <c r="B4" s="238" t="s">
        <v>0</v>
      </c>
      <c r="C4" s="238" t="s">
        <v>22</v>
      </c>
      <c r="D4" s="233" t="s">
        <v>6</v>
      </c>
      <c r="E4" s="233" t="s">
        <v>10</v>
      </c>
      <c r="F4" s="23" t="s">
        <v>5</v>
      </c>
      <c r="G4" s="215" t="s">
        <v>733</v>
      </c>
      <c r="H4" s="215"/>
      <c r="I4" s="215"/>
      <c r="J4" s="215" t="s">
        <v>734</v>
      </c>
      <c r="K4" s="215"/>
      <c r="L4" s="215"/>
      <c r="M4" s="215" t="s">
        <v>680</v>
      </c>
      <c r="N4" s="215"/>
      <c r="O4" s="215"/>
      <c r="P4" s="216" t="s">
        <v>746</v>
      </c>
      <c r="Q4" s="217"/>
      <c r="R4" s="218"/>
      <c r="S4" s="216" t="s">
        <v>738</v>
      </c>
      <c r="T4" s="217"/>
      <c r="U4" s="218"/>
      <c r="V4" s="216" t="s">
        <v>681</v>
      </c>
      <c r="W4" s="217"/>
      <c r="X4" s="218"/>
      <c r="Y4" s="216" t="s">
        <v>750</v>
      </c>
      <c r="Z4" s="217"/>
      <c r="AA4" s="218"/>
      <c r="AB4" s="216" t="s">
        <v>747</v>
      </c>
      <c r="AC4" s="217"/>
      <c r="AD4" s="218"/>
      <c r="AE4" s="216" t="s">
        <v>682</v>
      </c>
      <c r="AF4" s="217"/>
      <c r="AG4" s="218"/>
      <c r="AH4" s="216" t="s">
        <v>749</v>
      </c>
      <c r="AI4" s="217"/>
      <c r="AJ4" s="218"/>
      <c r="AK4" s="216" t="s">
        <v>748</v>
      </c>
      <c r="AL4" s="217"/>
      <c r="AM4" s="218"/>
      <c r="AN4" s="216" t="s">
        <v>751</v>
      </c>
      <c r="AO4" s="217"/>
      <c r="AP4" s="218"/>
      <c r="AQ4" s="216" t="s">
        <v>752</v>
      </c>
      <c r="AR4" s="217"/>
      <c r="AS4" s="218"/>
      <c r="AT4" s="216" t="s">
        <v>753</v>
      </c>
      <c r="AU4" s="217"/>
      <c r="AV4" s="218"/>
      <c r="AW4" s="216" t="s">
        <v>687</v>
      </c>
      <c r="AX4" s="217"/>
      <c r="AY4" s="218"/>
      <c r="AZ4" s="215" t="s">
        <v>755</v>
      </c>
      <c r="BA4" s="215"/>
      <c r="BB4" s="215"/>
      <c r="BC4" s="215" t="s">
        <v>683</v>
      </c>
      <c r="BD4" s="215"/>
      <c r="BE4" s="215"/>
      <c r="BF4" s="215" t="s">
        <v>684</v>
      </c>
      <c r="BG4" s="215"/>
      <c r="BH4" s="215"/>
      <c r="BI4" s="215" t="s">
        <v>685</v>
      </c>
      <c r="BJ4" s="215"/>
      <c r="BK4" s="241" t="s">
        <v>686</v>
      </c>
      <c r="BL4" s="241" t="s">
        <v>11</v>
      </c>
      <c r="BM4" s="152" t="s">
        <v>16</v>
      </c>
      <c r="BN4" s="151" t="s">
        <v>17</v>
      </c>
    </row>
    <row r="5" spans="1:66" ht="47.25" customHeight="1">
      <c r="A5" s="238"/>
      <c r="B5" s="238"/>
      <c r="C5" s="238"/>
      <c r="D5" s="233"/>
      <c r="E5" s="233"/>
      <c r="F5" s="24"/>
      <c r="G5" s="34" t="s">
        <v>7</v>
      </c>
      <c r="H5" s="34" t="s">
        <v>8</v>
      </c>
      <c r="I5" s="34" t="s">
        <v>4</v>
      </c>
      <c r="J5" s="34" t="s">
        <v>7</v>
      </c>
      <c r="K5" s="34" t="s">
        <v>8</v>
      </c>
      <c r="L5" s="34" t="s">
        <v>4</v>
      </c>
      <c r="M5" s="34" t="s">
        <v>7</v>
      </c>
      <c r="N5" s="34" t="s">
        <v>8</v>
      </c>
      <c r="O5" s="34" t="s">
        <v>4</v>
      </c>
      <c r="P5" s="34" t="s">
        <v>7</v>
      </c>
      <c r="Q5" s="34" t="s">
        <v>8</v>
      </c>
      <c r="R5" s="34" t="s">
        <v>4</v>
      </c>
      <c r="S5" s="34" t="s">
        <v>7</v>
      </c>
      <c r="T5" s="34" t="s">
        <v>8</v>
      </c>
      <c r="U5" s="34" t="s">
        <v>4</v>
      </c>
      <c r="V5" s="34" t="s">
        <v>7</v>
      </c>
      <c r="W5" s="34" t="s">
        <v>8</v>
      </c>
      <c r="X5" s="34" t="s">
        <v>4</v>
      </c>
      <c r="Y5" s="34" t="s">
        <v>7</v>
      </c>
      <c r="Z5" s="34" t="s">
        <v>8</v>
      </c>
      <c r="AA5" s="34" t="s">
        <v>4</v>
      </c>
      <c r="AB5" s="34" t="s">
        <v>7</v>
      </c>
      <c r="AC5" s="34" t="s">
        <v>8</v>
      </c>
      <c r="AD5" s="34" t="s">
        <v>4</v>
      </c>
      <c r="AE5" s="34" t="s">
        <v>7</v>
      </c>
      <c r="AF5" s="34" t="s">
        <v>8</v>
      </c>
      <c r="AG5" s="34" t="s">
        <v>4</v>
      </c>
      <c r="AH5" s="34" t="s">
        <v>7</v>
      </c>
      <c r="AI5" s="34" t="s">
        <v>8</v>
      </c>
      <c r="AJ5" s="34" t="s">
        <v>4</v>
      </c>
      <c r="AK5" s="34" t="s">
        <v>7</v>
      </c>
      <c r="AL5" s="34" t="s">
        <v>8</v>
      </c>
      <c r="AM5" s="34" t="s">
        <v>4</v>
      </c>
      <c r="AN5" s="34" t="s">
        <v>7</v>
      </c>
      <c r="AO5" s="34" t="s">
        <v>8</v>
      </c>
      <c r="AP5" s="34" t="s">
        <v>4</v>
      </c>
      <c r="AQ5" s="34" t="s">
        <v>7</v>
      </c>
      <c r="AR5" s="34" t="s">
        <v>8</v>
      </c>
      <c r="AS5" s="34" t="s">
        <v>4</v>
      </c>
      <c r="AT5" s="34" t="s">
        <v>7</v>
      </c>
      <c r="AU5" s="34" t="s">
        <v>8</v>
      </c>
      <c r="AV5" s="34" t="s">
        <v>4</v>
      </c>
      <c r="AW5" s="34" t="s">
        <v>7</v>
      </c>
      <c r="AX5" s="34" t="s">
        <v>8</v>
      </c>
      <c r="AY5" s="34" t="s">
        <v>4</v>
      </c>
      <c r="AZ5" s="34" t="s">
        <v>9</v>
      </c>
      <c r="BA5" s="34" t="s">
        <v>8</v>
      </c>
      <c r="BB5" s="34" t="s">
        <v>4</v>
      </c>
      <c r="BC5" s="34" t="s">
        <v>9</v>
      </c>
      <c r="BD5" s="34" t="s">
        <v>8</v>
      </c>
      <c r="BE5" s="34" t="s">
        <v>4</v>
      </c>
      <c r="BF5" s="34" t="s">
        <v>9</v>
      </c>
      <c r="BG5" s="34" t="s">
        <v>8</v>
      </c>
      <c r="BH5" s="34" t="s">
        <v>4</v>
      </c>
      <c r="BI5" s="34" t="s">
        <v>8</v>
      </c>
      <c r="BJ5" s="34" t="s">
        <v>4</v>
      </c>
      <c r="BK5" s="242"/>
      <c r="BL5" s="242"/>
      <c r="BM5" s="235"/>
      <c r="BN5" s="235"/>
    </row>
    <row r="6" spans="1:66" ht="47.25" customHeight="1">
      <c r="A6" s="238"/>
      <c r="B6" s="238"/>
      <c r="C6" s="238"/>
      <c r="D6" s="233"/>
      <c r="E6" s="233"/>
      <c r="F6" s="25" t="s">
        <v>2</v>
      </c>
      <c r="G6" s="45">
        <v>120</v>
      </c>
      <c r="H6" s="45">
        <v>80</v>
      </c>
      <c r="I6" s="45">
        <f>SUM(G6:H6)</f>
        <v>200</v>
      </c>
      <c r="J6" s="45">
        <v>120</v>
      </c>
      <c r="K6" s="45">
        <v>80</v>
      </c>
      <c r="L6" s="45">
        <f>SUM(J6:K6)</f>
        <v>200</v>
      </c>
      <c r="M6" s="45">
        <v>120</v>
      </c>
      <c r="N6" s="45">
        <v>80</v>
      </c>
      <c r="O6" s="45">
        <f>SUM(M6:N6)</f>
        <v>200</v>
      </c>
      <c r="P6" s="45">
        <v>120</v>
      </c>
      <c r="Q6" s="45">
        <v>80</v>
      </c>
      <c r="R6" s="45">
        <f>SUM(P6:Q6)</f>
        <v>200</v>
      </c>
      <c r="S6" s="45">
        <v>120</v>
      </c>
      <c r="T6" s="45">
        <v>80</v>
      </c>
      <c r="U6" s="45">
        <f>SUM(S6:T6)</f>
        <v>200</v>
      </c>
      <c r="V6" s="45">
        <v>120</v>
      </c>
      <c r="W6" s="45">
        <v>80</v>
      </c>
      <c r="X6" s="45">
        <f>SUM(V6:W6)</f>
        <v>200</v>
      </c>
      <c r="Y6" s="45">
        <v>90</v>
      </c>
      <c r="Z6" s="45">
        <v>60</v>
      </c>
      <c r="AA6" s="45">
        <f>SUM(Y6:Z6)</f>
        <v>150</v>
      </c>
      <c r="AB6" s="45">
        <v>90</v>
      </c>
      <c r="AC6" s="45">
        <v>60</v>
      </c>
      <c r="AD6" s="45">
        <f>SUM(AB6:AC6)</f>
        <v>150</v>
      </c>
      <c r="AE6" s="45">
        <v>90</v>
      </c>
      <c r="AF6" s="45">
        <v>60</v>
      </c>
      <c r="AG6" s="45">
        <f>SUM(AE6:AF6)</f>
        <v>150</v>
      </c>
      <c r="AH6" s="45">
        <v>90</v>
      </c>
      <c r="AI6" s="45">
        <v>60</v>
      </c>
      <c r="AJ6" s="45">
        <f>SUM(AH6:AI6)</f>
        <v>150</v>
      </c>
      <c r="AK6" s="45">
        <v>90</v>
      </c>
      <c r="AL6" s="45">
        <v>60</v>
      </c>
      <c r="AM6" s="45">
        <f>SUM(AK6:AL6)</f>
        <v>150</v>
      </c>
      <c r="AN6" s="45">
        <v>90</v>
      </c>
      <c r="AO6" s="45">
        <v>60</v>
      </c>
      <c r="AP6" s="45">
        <f>SUM(AN6:AO6)</f>
        <v>150</v>
      </c>
      <c r="AQ6" s="45">
        <v>90</v>
      </c>
      <c r="AR6" s="45">
        <v>60</v>
      </c>
      <c r="AS6" s="45">
        <f>SUM(AQ6:AR6)</f>
        <v>150</v>
      </c>
      <c r="AT6" s="45">
        <v>90</v>
      </c>
      <c r="AU6" s="45">
        <v>60</v>
      </c>
      <c r="AV6" s="45">
        <f>SUM(AT6:AU6)</f>
        <v>150</v>
      </c>
      <c r="AW6" s="45">
        <v>90</v>
      </c>
      <c r="AX6" s="45">
        <v>60</v>
      </c>
      <c r="AY6" s="45">
        <f>SUM(AW6:AX6)</f>
        <v>150</v>
      </c>
      <c r="AZ6" s="53">
        <v>25</v>
      </c>
      <c r="BA6" s="53">
        <v>25</v>
      </c>
      <c r="BB6" s="53">
        <f>SUM(AZ6:BA6)</f>
        <v>50</v>
      </c>
      <c r="BC6" s="53">
        <v>25</v>
      </c>
      <c r="BD6" s="53">
        <v>25</v>
      </c>
      <c r="BE6" s="53">
        <f>SUM(BC6:BD6)</f>
        <v>50</v>
      </c>
      <c r="BF6" s="53">
        <v>25</v>
      </c>
      <c r="BG6" s="53">
        <v>25</v>
      </c>
      <c r="BH6" s="53">
        <f>SUM(BF6:BG6)</f>
        <v>50</v>
      </c>
      <c r="BI6" s="53">
        <v>50</v>
      </c>
      <c r="BJ6" s="53">
        <f>SUM(BI6:BI6)</f>
        <v>50</v>
      </c>
      <c r="BK6" s="45">
        <v>50</v>
      </c>
      <c r="BL6" s="45">
        <v>1300</v>
      </c>
      <c r="BM6" s="236"/>
      <c r="BN6" s="236"/>
    </row>
    <row r="7" spans="1:66" ht="47.25" customHeight="1">
      <c r="A7" s="239"/>
      <c r="B7" s="239"/>
      <c r="C7" s="239"/>
      <c r="D7" s="234"/>
      <c r="E7" s="234"/>
      <c r="F7" s="26" t="s">
        <v>3</v>
      </c>
      <c r="G7" s="82">
        <v>36</v>
      </c>
      <c r="H7" s="82"/>
      <c r="I7" s="82">
        <v>80</v>
      </c>
      <c r="J7" s="82">
        <v>36</v>
      </c>
      <c r="K7" s="82"/>
      <c r="L7" s="82">
        <v>80</v>
      </c>
      <c r="M7" s="82">
        <v>36</v>
      </c>
      <c r="N7" s="82"/>
      <c r="O7" s="82">
        <v>80</v>
      </c>
      <c r="P7" s="82">
        <v>36</v>
      </c>
      <c r="Q7" s="82"/>
      <c r="R7" s="82">
        <v>80</v>
      </c>
      <c r="S7" s="82">
        <v>36</v>
      </c>
      <c r="T7" s="82"/>
      <c r="U7" s="82">
        <v>80</v>
      </c>
      <c r="V7" s="82">
        <v>36</v>
      </c>
      <c r="W7" s="82"/>
      <c r="X7" s="82">
        <v>80</v>
      </c>
      <c r="Y7" s="82">
        <v>27</v>
      </c>
      <c r="Z7" s="82"/>
      <c r="AA7" s="82">
        <v>60</v>
      </c>
      <c r="AB7" s="82">
        <v>27</v>
      </c>
      <c r="AC7" s="82"/>
      <c r="AD7" s="82">
        <v>60</v>
      </c>
      <c r="AE7" s="82">
        <v>27</v>
      </c>
      <c r="AF7" s="82"/>
      <c r="AG7" s="82">
        <v>60</v>
      </c>
      <c r="AH7" s="82">
        <v>27</v>
      </c>
      <c r="AI7" s="82"/>
      <c r="AJ7" s="82">
        <v>60</v>
      </c>
      <c r="AK7" s="82">
        <v>27</v>
      </c>
      <c r="AL7" s="82"/>
      <c r="AM7" s="82">
        <v>60</v>
      </c>
      <c r="AN7" s="82">
        <v>27</v>
      </c>
      <c r="AO7" s="82"/>
      <c r="AP7" s="82">
        <v>60</v>
      </c>
      <c r="AQ7" s="82">
        <v>27</v>
      </c>
      <c r="AR7" s="82"/>
      <c r="AS7" s="82">
        <v>60</v>
      </c>
      <c r="AT7" s="82">
        <v>27</v>
      </c>
      <c r="AU7" s="82"/>
      <c r="AV7" s="82">
        <v>60</v>
      </c>
      <c r="AW7" s="82">
        <v>27</v>
      </c>
      <c r="AX7" s="82"/>
      <c r="AY7" s="82">
        <v>60</v>
      </c>
      <c r="AZ7" s="54">
        <v>13</v>
      </c>
      <c r="BA7" s="54"/>
      <c r="BB7" s="54">
        <v>25</v>
      </c>
      <c r="BC7" s="54">
        <v>13</v>
      </c>
      <c r="BD7" s="54"/>
      <c r="BE7" s="54">
        <v>25</v>
      </c>
      <c r="BF7" s="54">
        <v>13</v>
      </c>
      <c r="BG7" s="54"/>
      <c r="BH7" s="54">
        <v>25</v>
      </c>
      <c r="BI7" s="54"/>
      <c r="BJ7" s="53">
        <v>25</v>
      </c>
      <c r="BK7" s="45"/>
      <c r="BL7" s="45">
        <v>650</v>
      </c>
      <c r="BM7" s="237"/>
      <c r="BN7" s="237"/>
    </row>
    <row r="8" spans="1:66" ht="129" customHeight="1">
      <c r="A8" s="61">
        <v>1</v>
      </c>
      <c r="B8" s="107">
        <v>190090105001</v>
      </c>
      <c r="C8" s="86">
        <v>190000100154</v>
      </c>
      <c r="D8" s="156" t="s">
        <v>143</v>
      </c>
      <c r="E8" s="157" t="s">
        <v>144</v>
      </c>
      <c r="F8" s="87"/>
      <c r="G8" s="111">
        <v>86</v>
      </c>
      <c r="H8" s="111">
        <v>71</v>
      </c>
      <c r="I8" s="106">
        <f>SUM(G8:H8)</f>
        <v>157</v>
      </c>
      <c r="J8" s="111">
        <v>84</v>
      </c>
      <c r="K8" s="111">
        <v>66</v>
      </c>
      <c r="L8" s="106">
        <f>SUM(J8:K8)</f>
        <v>150</v>
      </c>
      <c r="M8" s="111">
        <v>86</v>
      </c>
      <c r="N8" s="111">
        <v>64</v>
      </c>
      <c r="O8" s="106">
        <f>SUM(M8:N8)</f>
        <v>150</v>
      </c>
      <c r="P8" s="111">
        <v>64</v>
      </c>
      <c r="Q8" s="111">
        <v>70</v>
      </c>
      <c r="R8" s="106">
        <f>SUM(P8:Q8)</f>
        <v>134</v>
      </c>
      <c r="S8" s="112"/>
      <c r="T8" s="106"/>
      <c r="U8" s="106"/>
      <c r="V8" s="111"/>
      <c r="W8" s="111"/>
      <c r="X8" s="106"/>
      <c r="Y8" s="106"/>
      <c r="Z8" s="106"/>
      <c r="AA8" s="106"/>
      <c r="AB8" s="111">
        <v>69</v>
      </c>
      <c r="AC8" s="111">
        <v>44</v>
      </c>
      <c r="AD8" s="106">
        <f>SUM(AB8:AC8)</f>
        <v>113</v>
      </c>
      <c r="AE8" s="111"/>
      <c r="AF8" s="111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12">
        <v>75</v>
      </c>
      <c r="AX8" s="112">
        <v>59</v>
      </c>
      <c r="AY8" s="106">
        <f>SUM(AW8:AX8)</f>
        <v>134</v>
      </c>
      <c r="AZ8" s="112">
        <v>20</v>
      </c>
      <c r="BA8" s="112">
        <v>23</v>
      </c>
      <c r="BB8" s="106">
        <f>SUM(AZ8:BA8)</f>
        <v>43</v>
      </c>
      <c r="BC8" s="111">
        <v>20</v>
      </c>
      <c r="BD8" s="111">
        <v>22</v>
      </c>
      <c r="BE8" s="106">
        <f>SUM(BC8:BD8)</f>
        <v>42</v>
      </c>
      <c r="BF8" s="189">
        <v>24</v>
      </c>
      <c r="BG8" s="112">
        <v>24</v>
      </c>
      <c r="BH8" s="106">
        <f>SUM(BF8:BG8)</f>
        <v>48</v>
      </c>
      <c r="BI8" s="112">
        <v>42</v>
      </c>
      <c r="BJ8" s="159">
        <f>SUM(BI8)</f>
        <v>42</v>
      </c>
      <c r="BK8" s="167">
        <v>49</v>
      </c>
      <c r="BL8" s="166">
        <f>BJ8+BH8+BE8+BB8+AY8+AV8+AS8+AP8+AM8+AJ8+AG8+AD8+AA8+X8+U8+R8+O8+L8+I8</f>
        <v>1013</v>
      </c>
      <c r="BM8" s="105" t="s">
        <v>721</v>
      </c>
      <c r="BN8" s="75"/>
    </row>
    <row r="9" spans="1:66" ht="129" customHeight="1">
      <c r="A9" s="61">
        <v>2</v>
      </c>
      <c r="B9" s="107">
        <v>190090105003</v>
      </c>
      <c r="C9" s="86">
        <v>190000100156</v>
      </c>
      <c r="D9" s="156" t="s">
        <v>145</v>
      </c>
      <c r="E9" s="157" t="s">
        <v>146</v>
      </c>
      <c r="F9" s="87"/>
      <c r="G9" s="111">
        <v>88</v>
      </c>
      <c r="H9" s="111">
        <v>76</v>
      </c>
      <c r="I9" s="106">
        <f t="shared" ref="I9:I64" si="0">SUM(G9:H9)</f>
        <v>164</v>
      </c>
      <c r="J9" s="111">
        <v>74</v>
      </c>
      <c r="K9" s="111">
        <v>63</v>
      </c>
      <c r="L9" s="106">
        <f t="shared" ref="L9:L64" si="1">SUM(J9:K9)</f>
        <v>137</v>
      </c>
      <c r="M9" s="111">
        <v>80</v>
      </c>
      <c r="N9" s="111">
        <v>66</v>
      </c>
      <c r="O9" s="106">
        <f t="shared" ref="O9:O64" si="2">SUM(M9:N9)</f>
        <v>146</v>
      </c>
      <c r="P9" s="111"/>
      <c r="Q9" s="111"/>
      <c r="R9" s="106"/>
      <c r="S9" s="112"/>
      <c r="T9" s="106"/>
      <c r="U9" s="106"/>
      <c r="V9" s="111">
        <v>120</v>
      </c>
      <c r="W9" s="111">
        <v>79</v>
      </c>
      <c r="X9" s="106">
        <f>SUM(V9:W9)</f>
        <v>199</v>
      </c>
      <c r="Y9" s="106"/>
      <c r="Z9" s="106"/>
      <c r="AA9" s="106"/>
      <c r="AB9" s="111">
        <v>74</v>
      </c>
      <c r="AC9" s="111">
        <v>55</v>
      </c>
      <c r="AD9" s="106">
        <f t="shared" ref="AD9:AD62" si="3">SUM(AB9:AC9)</f>
        <v>129</v>
      </c>
      <c r="AE9" s="111"/>
      <c r="AF9" s="111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12">
        <v>78</v>
      </c>
      <c r="AX9" s="112">
        <v>57</v>
      </c>
      <c r="AY9" s="106">
        <f t="shared" ref="AY9:AY64" si="4">SUM(AW9:AX9)</f>
        <v>135</v>
      </c>
      <c r="AZ9" s="112">
        <v>20</v>
      </c>
      <c r="BA9" s="112">
        <v>16</v>
      </c>
      <c r="BB9" s="106">
        <f t="shared" ref="BB9:BB64" si="5">SUM(AZ9:BA9)</f>
        <v>36</v>
      </c>
      <c r="BC9" s="111">
        <v>18</v>
      </c>
      <c r="BD9" s="111">
        <v>20</v>
      </c>
      <c r="BE9" s="106">
        <f t="shared" ref="BE9:BE64" si="6">SUM(BC9:BD9)</f>
        <v>38</v>
      </c>
      <c r="BF9" s="189">
        <v>24</v>
      </c>
      <c r="BG9" s="112">
        <v>24</v>
      </c>
      <c r="BH9" s="106">
        <f t="shared" ref="BH9:BH64" si="7">SUM(BF9:BG9)</f>
        <v>48</v>
      </c>
      <c r="BI9" s="112">
        <v>40</v>
      </c>
      <c r="BJ9" s="159">
        <f t="shared" ref="BJ9:BJ64" si="8">SUM(BI9)</f>
        <v>40</v>
      </c>
      <c r="BK9" s="167">
        <v>49</v>
      </c>
      <c r="BL9" s="166">
        <f t="shared" ref="BL9:BL64" si="9">BJ9+BH9+BE9+BB9+AY9+AV9+AS9+AP9+AM9+AJ9+AG9+AD9+AA9+X9+U9+R9+O9+L9+I9</f>
        <v>1072</v>
      </c>
      <c r="BM9" s="105" t="s">
        <v>721</v>
      </c>
      <c r="BN9" s="75"/>
    </row>
    <row r="10" spans="1:66" ht="129" customHeight="1">
      <c r="A10" s="61">
        <v>3</v>
      </c>
      <c r="B10" s="107">
        <v>190090105004</v>
      </c>
      <c r="C10" s="86">
        <v>190000100157</v>
      </c>
      <c r="D10" s="156" t="s">
        <v>147</v>
      </c>
      <c r="E10" s="157" t="s">
        <v>148</v>
      </c>
      <c r="F10" s="87"/>
      <c r="G10" s="111">
        <v>82</v>
      </c>
      <c r="H10" s="111">
        <v>74</v>
      </c>
      <c r="I10" s="106">
        <f t="shared" si="0"/>
        <v>156</v>
      </c>
      <c r="J10" s="111">
        <v>88</v>
      </c>
      <c r="K10" s="111">
        <v>63</v>
      </c>
      <c r="L10" s="106">
        <f t="shared" si="1"/>
        <v>151</v>
      </c>
      <c r="M10" s="111">
        <v>90</v>
      </c>
      <c r="N10" s="111">
        <v>66</v>
      </c>
      <c r="O10" s="106">
        <f t="shared" si="2"/>
        <v>156</v>
      </c>
      <c r="P10" s="111"/>
      <c r="Q10" s="111"/>
      <c r="R10" s="106"/>
      <c r="S10" s="112"/>
      <c r="T10" s="106"/>
      <c r="U10" s="106"/>
      <c r="V10" s="111">
        <v>120</v>
      </c>
      <c r="W10" s="111">
        <v>78</v>
      </c>
      <c r="X10" s="106">
        <f>SUM(V10:W10)</f>
        <v>198</v>
      </c>
      <c r="Y10" s="106"/>
      <c r="Z10" s="106"/>
      <c r="AA10" s="106"/>
      <c r="AB10" s="111">
        <v>83</v>
      </c>
      <c r="AC10" s="111">
        <v>51</v>
      </c>
      <c r="AD10" s="106">
        <f t="shared" si="3"/>
        <v>134</v>
      </c>
      <c r="AE10" s="111"/>
      <c r="AF10" s="111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12">
        <v>81</v>
      </c>
      <c r="AX10" s="112">
        <v>57</v>
      </c>
      <c r="AY10" s="106">
        <f t="shared" si="4"/>
        <v>138</v>
      </c>
      <c r="AZ10" s="112">
        <v>23</v>
      </c>
      <c r="BA10" s="112">
        <v>22</v>
      </c>
      <c r="BB10" s="106">
        <f t="shared" si="5"/>
        <v>45</v>
      </c>
      <c r="BC10" s="111">
        <v>22</v>
      </c>
      <c r="BD10" s="111">
        <v>23</v>
      </c>
      <c r="BE10" s="106">
        <f t="shared" si="6"/>
        <v>45</v>
      </c>
      <c r="BF10" s="189">
        <v>23</v>
      </c>
      <c r="BG10" s="112">
        <v>23</v>
      </c>
      <c r="BH10" s="106">
        <f t="shared" si="7"/>
        <v>46</v>
      </c>
      <c r="BI10" s="112">
        <v>41</v>
      </c>
      <c r="BJ10" s="159">
        <f t="shared" si="8"/>
        <v>41</v>
      </c>
      <c r="BK10" s="167">
        <v>49</v>
      </c>
      <c r="BL10" s="166">
        <f t="shared" si="9"/>
        <v>1110</v>
      </c>
      <c r="BM10" s="105" t="s">
        <v>721</v>
      </c>
      <c r="BN10" s="75"/>
    </row>
    <row r="11" spans="1:66" ht="129" customHeight="1">
      <c r="A11" s="61">
        <v>4</v>
      </c>
      <c r="B11" s="107">
        <v>190090105005</v>
      </c>
      <c r="C11" s="86">
        <v>190000100158</v>
      </c>
      <c r="D11" s="156" t="s">
        <v>149</v>
      </c>
      <c r="E11" s="157" t="s">
        <v>150</v>
      </c>
      <c r="F11" s="87"/>
      <c r="G11" s="111">
        <v>58</v>
      </c>
      <c r="H11" s="111">
        <v>60</v>
      </c>
      <c r="I11" s="106">
        <f t="shared" si="0"/>
        <v>118</v>
      </c>
      <c r="J11" s="111">
        <v>72</v>
      </c>
      <c r="K11" s="111">
        <v>52</v>
      </c>
      <c r="L11" s="106">
        <f t="shared" si="1"/>
        <v>124</v>
      </c>
      <c r="M11" s="111">
        <v>74</v>
      </c>
      <c r="N11" s="111">
        <v>45</v>
      </c>
      <c r="O11" s="106">
        <f t="shared" si="2"/>
        <v>119</v>
      </c>
      <c r="P11" s="111">
        <v>64</v>
      </c>
      <c r="Q11" s="111">
        <v>69</v>
      </c>
      <c r="R11" s="106">
        <f>SUM(P11:Q11)</f>
        <v>133</v>
      </c>
      <c r="S11" s="112"/>
      <c r="T11" s="106"/>
      <c r="U11" s="106"/>
      <c r="V11" s="111"/>
      <c r="W11" s="111"/>
      <c r="X11" s="106"/>
      <c r="Y11" s="106"/>
      <c r="Z11" s="106"/>
      <c r="AA11" s="106"/>
      <c r="AB11" s="111">
        <v>63</v>
      </c>
      <c r="AC11" s="111">
        <v>26</v>
      </c>
      <c r="AD11" s="106">
        <f t="shared" si="3"/>
        <v>89</v>
      </c>
      <c r="AE11" s="111"/>
      <c r="AF11" s="111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12">
        <v>72</v>
      </c>
      <c r="AX11" s="112">
        <v>58</v>
      </c>
      <c r="AY11" s="106">
        <f t="shared" si="4"/>
        <v>130</v>
      </c>
      <c r="AZ11" s="112">
        <v>17</v>
      </c>
      <c r="BA11" s="112">
        <v>19</v>
      </c>
      <c r="BB11" s="106">
        <f t="shared" si="5"/>
        <v>36</v>
      </c>
      <c r="BC11" s="111">
        <v>17</v>
      </c>
      <c r="BD11" s="111">
        <v>19</v>
      </c>
      <c r="BE11" s="106">
        <f t="shared" si="6"/>
        <v>36</v>
      </c>
      <c r="BF11" s="189">
        <v>21</v>
      </c>
      <c r="BG11" s="112">
        <v>22</v>
      </c>
      <c r="BH11" s="106">
        <f t="shared" si="7"/>
        <v>43</v>
      </c>
      <c r="BI11" s="112">
        <v>33</v>
      </c>
      <c r="BJ11" s="159">
        <f t="shared" si="8"/>
        <v>33</v>
      </c>
      <c r="BK11" s="167">
        <v>49</v>
      </c>
      <c r="BL11" s="166">
        <f t="shared" si="9"/>
        <v>861</v>
      </c>
      <c r="BM11" s="105" t="s">
        <v>721</v>
      </c>
      <c r="BN11" s="75"/>
    </row>
    <row r="12" spans="1:66" ht="129" customHeight="1">
      <c r="A12" s="61">
        <v>5</v>
      </c>
      <c r="B12" s="107">
        <v>190090105006</v>
      </c>
      <c r="C12" s="86">
        <v>190000100159</v>
      </c>
      <c r="D12" s="156" t="s">
        <v>151</v>
      </c>
      <c r="E12" s="157" t="s">
        <v>152</v>
      </c>
      <c r="F12" s="87"/>
      <c r="G12" s="111">
        <v>82</v>
      </c>
      <c r="H12" s="111">
        <v>67</v>
      </c>
      <c r="I12" s="106">
        <f t="shared" si="0"/>
        <v>149</v>
      </c>
      <c r="J12" s="111">
        <v>86</v>
      </c>
      <c r="K12" s="111">
        <v>58</v>
      </c>
      <c r="L12" s="106">
        <f t="shared" si="1"/>
        <v>144</v>
      </c>
      <c r="M12" s="111">
        <v>94</v>
      </c>
      <c r="N12" s="111">
        <v>64</v>
      </c>
      <c r="O12" s="106">
        <f t="shared" si="2"/>
        <v>158</v>
      </c>
      <c r="P12" s="111"/>
      <c r="Q12" s="111"/>
      <c r="R12" s="106"/>
      <c r="S12" s="112"/>
      <c r="T12" s="106"/>
      <c r="U12" s="106"/>
      <c r="V12" s="111">
        <v>120</v>
      </c>
      <c r="W12" s="111">
        <v>75</v>
      </c>
      <c r="X12" s="106">
        <f>SUM(V12:W12)</f>
        <v>195</v>
      </c>
      <c r="Y12" s="106"/>
      <c r="Z12" s="106"/>
      <c r="AA12" s="106"/>
      <c r="AB12" s="111">
        <v>80</v>
      </c>
      <c r="AC12" s="111">
        <v>44</v>
      </c>
      <c r="AD12" s="106">
        <f t="shared" si="3"/>
        <v>124</v>
      </c>
      <c r="AE12" s="111"/>
      <c r="AF12" s="111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12">
        <v>80</v>
      </c>
      <c r="AX12" s="112">
        <v>60</v>
      </c>
      <c r="AY12" s="106">
        <f t="shared" si="4"/>
        <v>140</v>
      </c>
      <c r="AZ12" s="112">
        <v>23</v>
      </c>
      <c r="BA12" s="112">
        <v>24</v>
      </c>
      <c r="BB12" s="106">
        <f t="shared" si="5"/>
        <v>47</v>
      </c>
      <c r="BC12" s="111">
        <v>21</v>
      </c>
      <c r="BD12" s="111">
        <v>23</v>
      </c>
      <c r="BE12" s="106">
        <f t="shared" si="6"/>
        <v>44</v>
      </c>
      <c r="BF12" s="189">
        <v>21</v>
      </c>
      <c r="BG12" s="112">
        <v>22</v>
      </c>
      <c r="BH12" s="106">
        <f t="shared" si="7"/>
        <v>43</v>
      </c>
      <c r="BI12" s="112">
        <v>39</v>
      </c>
      <c r="BJ12" s="159">
        <f t="shared" si="8"/>
        <v>39</v>
      </c>
      <c r="BK12" s="167">
        <v>49</v>
      </c>
      <c r="BL12" s="166">
        <f t="shared" si="9"/>
        <v>1083</v>
      </c>
      <c r="BM12" s="105" t="s">
        <v>721</v>
      </c>
      <c r="BN12" s="75"/>
    </row>
    <row r="13" spans="1:66" ht="129" customHeight="1">
      <c r="A13" s="61">
        <v>6</v>
      </c>
      <c r="B13" s="107">
        <v>190090105007</v>
      </c>
      <c r="C13" s="86">
        <v>190000100160</v>
      </c>
      <c r="D13" s="156" t="s">
        <v>153</v>
      </c>
      <c r="E13" s="157" t="s">
        <v>154</v>
      </c>
      <c r="F13" s="87"/>
      <c r="G13" s="111">
        <v>78</v>
      </c>
      <c r="H13" s="111">
        <v>72</v>
      </c>
      <c r="I13" s="106">
        <f t="shared" si="0"/>
        <v>150</v>
      </c>
      <c r="J13" s="111">
        <v>64</v>
      </c>
      <c r="K13" s="111">
        <v>60</v>
      </c>
      <c r="L13" s="106">
        <f t="shared" si="1"/>
        <v>124</v>
      </c>
      <c r="M13" s="111">
        <v>82</v>
      </c>
      <c r="N13" s="111">
        <v>70</v>
      </c>
      <c r="O13" s="106">
        <f t="shared" si="2"/>
        <v>152</v>
      </c>
      <c r="P13" s="111">
        <v>68</v>
      </c>
      <c r="Q13" s="111">
        <v>71</v>
      </c>
      <c r="R13" s="106">
        <f>SUM(P13:Q13)</f>
        <v>139</v>
      </c>
      <c r="S13" s="112"/>
      <c r="T13" s="106"/>
      <c r="U13" s="106"/>
      <c r="V13" s="111"/>
      <c r="W13" s="111"/>
      <c r="X13" s="106"/>
      <c r="Y13" s="106"/>
      <c r="Z13" s="106"/>
      <c r="AA13" s="106"/>
      <c r="AB13" s="111"/>
      <c r="AC13" s="111"/>
      <c r="AD13" s="106"/>
      <c r="AE13" s="111"/>
      <c r="AF13" s="111"/>
      <c r="AG13" s="106"/>
      <c r="AH13" s="106"/>
      <c r="AI13" s="106"/>
      <c r="AJ13" s="106"/>
      <c r="AK13" s="106"/>
      <c r="AL13" s="106"/>
      <c r="AM13" s="106"/>
      <c r="AN13" s="112">
        <v>47</v>
      </c>
      <c r="AO13" s="112">
        <v>35</v>
      </c>
      <c r="AP13" s="106">
        <f>SUM(AN13:AO13)</f>
        <v>82</v>
      </c>
      <c r="AQ13" s="106"/>
      <c r="AR13" s="106"/>
      <c r="AS13" s="106"/>
      <c r="AT13" s="106"/>
      <c r="AU13" s="106"/>
      <c r="AV13" s="106"/>
      <c r="AW13" s="112">
        <v>77</v>
      </c>
      <c r="AX13" s="112">
        <v>58</v>
      </c>
      <c r="AY13" s="106">
        <f t="shared" si="4"/>
        <v>135</v>
      </c>
      <c r="AZ13" s="112">
        <v>21</v>
      </c>
      <c r="BA13" s="112">
        <v>19</v>
      </c>
      <c r="BB13" s="106">
        <f t="shared" si="5"/>
        <v>40</v>
      </c>
      <c r="BC13" s="111">
        <v>18</v>
      </c>
      <c r="BD13" s="111">
        <v>20</v>
      </c>
      <c r="BE13" s="106">
        <f t="shared" si="6"/>
        <v>38</v>
      </c>
      <c r="BF13" s="189">
        <v>23</v>
      </c>
      <c r="BG13" s="112">
        <v>23</v>
      </c>
      <c r="BH13" s="106">
        <f t="shared" si="7"/>
        <v>46</v>
      </c>
      <c r="BI13" s="112">
        <v>41</v>
      </c>
      <c r="BJ13" s="159">
        <f t="shared" si="8"/>
        <v>41</v>
      </c>
      <c r="BK13" s="167">
        <v>50</v>
      </c>
      <c r="BL13" s="166">
        <f t="shared" si="9"/>
        <v>947</v>
      </c>
      <c r="BM13" s="105" t="s">
        <v>721</v>
      </c>
      <c r="BN13" s="75"/>
    </row>
    <row r="14" spans="1:66" ht="129" customHeight="1">
      <c r="A14" s="61">
        <v>7</v>
      </c>
      <c r="B14" s="107">
        <v>190090105008</v>
      </c>
      <c r="C14" s="86">
        <v>190000100161</v>
      </c>
      <c r="D14" s="156" t="s">
        <v>155</v>
      </c>
      <c r="E14" s="149" t="s">
        <v>156</v>
      </c>
      <c r="F14" s="87"/>
      <c r="G14" s="111">
        <v>64</v>
      </c>
      <c r="H14" s="111">
        <v>63</v>
      </c>
      <c r="I14" s="106">
        <f t="shared" si="0"/>
        <v>127</v>
      </c>
      <c r="J14" s="111">
        <v>78</v>
      </c>
      <c r="K14" s="111">
        <v>59</v>
      </c>
      <c r="L14" s="106">
        <f t="shared" si="1"/>
        <v>137</v>
      </c>
      <c r="M14" s="111">
        <v>90</v>
      </c>
      <c r="N14" s="111">
        <v>64</v>
      </c>
      <c r="O14" s="106">
        <f t="shared" si="2"/>
        <v>154</v>
      </c>
      <c r="P14" s="111">
        <v>74</v>
      </c>
      <c r="Q14" s="111">
        <v>56</v>
      </c>
      <c r="R14" s="106">
        <f>SUM(P14:Q14)</f>
        <v>130</v>
      </c>
      <c r="S14" s="112"/>
      <c r="T14" s="106"/>
      <c r="U14" s="106"/>
      <c r="V14" s="111"/>
      <c r="W14" s="111"/>
      <c r="X14" s="106"/>
      <c r="Y14" s="106"/>
      <c r="Z14" s="106"/>
      <c r="AA14" s="106"/>
      <c r="AB14" s="111"/>
      <c r="AC14" s="111"/>
      <c r="AD14" s="106"/>
      <c r="AE14" s="111"/>
      <c r="AF14" s="111"/>
      <c r="AG14" s="106"/>
      <c r="AH14" s="106"/>
      <c r="AI14" s="106"/>
      <c r="AJ14" s="106"/>
      <c r="AK14" s="106"/>
      <c r="AL14" s="106"/>
      <c r="AM14" s="106"/>
      <c r="AN14" s="112">
        <v>44</v>
      </c>
      <c r="AO14" s="112">
        <v>30</v>
      </c>
      <c r="AP14" s="106">
        <f>SUM(AN14:AO14)</f>
        <v>74</v>
      </c>
      <c r="AQ14" s="106"/>
      <c r="AR14" s="106"/>
      <c r="AS14" s="106"/>
      <c r="AT14" s="106"/>
      <c r="AU14" s="106"/>
      <c r="AV14" s="106"/>
      <c r="AW14" s="112">
        <v>75</v>
      </c>
      <c r="AX14" s="112">
        <v>56</v>
      </c>
      <c r="AY14" s="106">
        <f t="shared" si="4"/>
        <v>131</v>
      </c>
      <c r="AZ14" s="112">
        <v>22</v>
      </c>
      <c r="BA14" s="112">
        <v>22</v>
      </c>
      <c r="BB14" s="106">
        <f t="shared" si="5"/>
        <v>44</v>
      </c>
      <c r="BC14" s="111">
        <v>20</v>
      </c>
      <c r="BD14" s="111">
        <v>22</v>
      </c>
      <c r="BE14" s="106">
        <f t="shared" si="6"/>
        <v>42</v>
      </c>
      <c r="BF14" s="189">
        <v>23</v>
      </c>
      <c r="BG14" s="112">
        <v>23</v>
      </c>
      <c r="BH14" s="106">
        <f t="shared" si="7"/>
        <v>46</v>
      </c>
      <c r="BI14" s="112">
        <v>37</v>
      </c>
      <c r="BJ14" s="159">
        <f t="shared" si="8"/>
        <v>37</v>
      </c>
      <c r="BK14" s="167">
        <v>49</v>
      </c>
      <c r="BL14" s="166">
        <f t="shared" si="9"/>
        <v>922</v>
      </c>
      <c r="BM14" s="105" t="s">
        <v>721</v>
      </c>
      <c r="BN14" s="75"/>
    </row>
    <row r="15" spans="1:66" ht="129" customHeight="1">
      <c r="A15" s="61">
        <v>8</v>
      </c>
      <c r="B15" s="107">
        <v>190090105009</v>
      </c>
      <c r="C15" s="86">
        <v>190000100162</v>
      </c>
      <c r="D15" s="156" t="s">
        <v>157</v>
      </c>
      <c r="E15" s="157" t="s">
        <v>158</v>
      </c>
      <c r="F15" s="87"/>
      <c r="G15" s="111">
        <v>88</v>
      </c>
      <c r="H15" s="111">
        <v>73</v>
      </c>
      <c r="I15" s="106">
        <f t="shared" si="0"/>
        <v>161</v>
      </c>
      <c r="J15" s="111">
        <v>104</v>
      </c>
      <c r="K15" s="111">
        <v>63</v>
      </c>
      <c r="L15" s="106">
        <f t="shared" si="1"/>
        <v>167</v>
      </c>
      <c r="M15" s="111">
        <v>106</v>
      </c>
      <c r="N15" s="111">
        <v>69</v>
      </c>
      <c r="O15" s="106">
        <f t="shared" si="2"/>
        <v>175</v>
      </c>
      <c r="P15" s="111"/>
      <c r="Q15" s="111"/>
      <c r="R15" s="106"/>
      <c r="S15" s="112"/>
      <c r="T15" s="106"/>
      <c r="U15" s="106"/>
      <c r="V15" s="111">
        <v>120</v>
      </c>
      <c r="W15" s="111">
        <v>78</v>
      </c>
      <c r="X15" s="106">
        <f>SUM(V15:W15)</f>
        <v>198</v>
      </c>
      <c r="Y15" s="106"/>
      <c r="Z15" s="106"/>
      <c r="AA15" s="106"/>
      <c r="AB15" s="111">
        <v>80</v>
      </c>
      <c r="AC15" s="111">
        <v>45</v>
      </c>
      <c r="AD15" s="106">
        <f t="shared" si="3"/>
        <v>125</v>
      </c>
      <c r="AE15" s="111"/>
      <c r="AF15" s="111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12">
        <v>83</v>
      </c>
      <c r="AX15" s="112">
        <v>60</v>
      </c>
      <c r="AY15" s="106">
        <f t="shared" si="4"/>
        <v>143</v>
      </c>
      <c r="AZ15" s="112">
        <v>23</v>
      </c>
      <c r="BA15" s="112">
        <v>23</v>
      </c>
      <c r="BB15" s="106">
        <f t="shared" si="5"/>
        <v>46</v>
      </c>
      <c r="BC15" s="111">
        <v>20</v>
      </c>
      <c r="BD15" s="111">
        <v>22</v>
      </c>
      <c r="BE15" s="106">
        <f t="shared" si="6"/>
        <v>42</v>
      </c>
      <c r="BF15" s="189">
        <v>23</v>
      </c>
      <c r="BG15" s="112">
        <v>23</v>
      </c>
      <c r="BH15" s="106">
        <f t="shared" si="7"/>
        <v>46</v>
      </c>
      <c r="BI15" s="112">
        <v>46</v>
      </c>
      <c r="BJ15" s="159">
        <f t="shared" si="8"/>
        <v>46</v>
      </c>
      <c r="BK15" s="167">
        <v>49</v>
      </c>
      <c r="BL15" s="166">
        <f t="shared" si="9"/>
        <v>1149</v>
      </c>
      <c r="BM15" s="105" t="s">
        <v>721</v>
      </c>
      <c r="BN15" s="75"/>
    </row>
    <row r="16" spans="1:66" ht="129" customHeight="1">
      <c r="A16" s="61">
        <v>9</v>
      </c>
      <c r="B16" s="107">
        <v>190090105010</v>
      </c>
      <c r="C16" s="86">
        <v>190000100163</v>
      </c>
      <c r="D16" s="156" t="s">
        <v>159</v>
      </c>
      <c r="E16" s="157" t="s">
        <v>160</v>
      </c>
      <c r="F16" s="87"/>
      <c r="G16" s="111">
        <v>110</v>
      </c>
      <c r="H16" s="111">
        <v>76</v>
      </c>
      <c r="I16" s="106">
        <f t="shared" si="0"/>
        <v>186</v>
      </c>
      <c r="J16" s="111">
        <v>66</v>
      </c>
      <c r="K16" s="111">
        <v>60</v>
      </c>
      <c r="L16" s="106">
        <f t="shared" si="1"/>
        <v>126</v>
      </c>
      <c r="M16" s="111">
        <v>88</v>
      </c>
      <c r="N16" s="111">
        <v>69</v>
      </c>
      <c r="O16" s="106">
        <f t="shared" si="2"/>
        <v>157</v>
      </c>
      <c r="P16" s="111"/>
      <c r="Q16" s="111"/>
      <c r="R16" s="106"/>
      <c r="S16" s="112"/>
      <c r="T16" s="106"/>
      <c r="U16" s="106"/>
      <c r="V16" s="111">
        <v>118</v>
      </c>
      <c r="W16" s="111">
        <v>77</v>
      </c>
      <c r="X16" s="106">
        <f>SUM(V16:W16)</f>
        <v>195</v>
      </c>
      <c r="Y16" s="106"/>
      <c r="Z16" s="106"/>
      <c r="AA16" s="106"/>
      <c r="AB16" s="111">
        <v>72</v>
      </c>
      <c r="AC16" s="111">
        <v>47</v>
      </c>
      <c r="AD16" s="106">
        <f t="shared" si="3"/>
        <v>119</v>
      </c>
      <c r="AE16" s="111"/>
      <c r="AF16" s="111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12">
        <v>80</v>
      </c>
      <c r="AX16" s="112">
        <v>59</v>
      </c>
      <c r="AY16" s="106">
        <f t="shared" si="4"/>
        <v>139</v>
      </c>
      <c r="AZ16" s="112">
        <v>18</v>
      </c>
      <c r="BA16" s="112">
        <v>16</v>
      </c>
      <c r="BB16" s="106">
        <f t="shared" si="5"/>
        <v>34</v>
      </c>
      <c r="BC16" s="111">
        <v>19</v>
      </c>
      <c r="BD16" s="111">
        <v>21</v>
      </c>
      <c r="BE16" s="106">
        <f t="shared" si="6"/>
        <v>40</v>
      </c>
      <c r="BF16" s="189">
        <v>24</v>
      </c>
      <c r="BG16" s="112">
        <v>24</v>
      </c>
      <c r="BH16" s="106">
        <f t="shared" si="7"/>
        <v>48</v>
      </c>
      <c r="BI16" s="112">
        <v>46</v>
      </c>
      <c r="BJ16" s="159">
        <f t="shared" si="8"/>
        <v>46</v>
      </c>
      <c r="BK16" s="167">
        <v>49</v>
      </c>
      <c r="BL16" s="166">
        <f t="shared" si="9"/>
        <v>1090</v>
      </c>
      <c r="BM16" s="105" t="s">
        <v>721</v>
      </c>
      <c r="BN16" s="75"/>
    </row>
    <row r="17" spans="1:66" ht="129" customHeight="1">
      <c r="A17" s="61">
        <v>10</v>
      </c>
      <c r="B17" s="107">
        <v>190090105011</v>
      </c>
      <c r="C17" s="86">
        <v>190000100164</v>
      </c>
      <c r="D17" s="156" t="s">
        <v>161</v>
      </c>
      <c r="E17" s="157" t="s">
        <v>162</v>
      </c>
      <c r="F17" s="87"/>
      <c r="G17" s="111">
        <v>82</v>
      </c>
      <c r="H17" s="111">
        <v>74</v>
      </c>
      <c r="I17" s="106">
        <f t="shared" si="0"/>
        <v>156</v>
      </c>
      <c r="J17" s="111">
        <v>82</v>
      </c>
      <c r="K17" s="111">
        <v>66</v>
      </c>
      <c r="L17" s="106">
        <f t="shared" si="1"/>
        <v>148</v>
      </c>
      <c r="M17" s="111">
        <v>86</v>
      </c>
      <c r="N17" s="111">
        <v>68</v>
      </c>
      <c r="O17" s="106">
        <f t="shared" si="2"/>
        <v>154</v>
      </c>
      <c r="P17" s="111">
        <v>72</v>
      </c>
      <c r="Q17" s="111">
        <v>68</v>
      </c>
      <c r="R17" s="106">
        <f>SUM(P17:Q17)</f>
        <v>140</v>
      </c>
      <c r="S17" s="112"/>
      <c r="T17" s="106"/>
      <c r="U17" s="106"/>
      <c r="V17" s="111"/>
      <c r="W17" s="111"/>
      <c r="X17" s="106"/>
      <c r="Y17" s="112">
        <v>77</v>
      </c>
      <c r="Z17" s="112">
        <v>53</v>
      </c>
      <c r="AA17" s="106">
        <f>SUM(Y17:Z17)</f>
        <v>130</v>
      </c>
      <c r="AB17" s="111"/>
      <c r="AC17" s="111"/>
      <c r="AD17" s="106"/>
      <c r="AE17" s="111"/>
      <c r="AF17" s="111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12">
        <v>77</v>
      </c>
      <c r="AX17" s="112">
        <v>60</v>
      </c>
      <c r="AY17" s="106">
        <f t="shared" si="4"/>
        <v>137</v>
      </c>
      <c r="AZ17" s="112">
        <v>22</v>
      </c>
      <c r="BA17" s="112">
        <v>22</v>
      </c>
      <c r="BB17" s="106">
        <f t="shared" si="5"/>
        <v>44</v>
      </c>
      <c r="BC17" s="111">
        <v>20</v>
      </c>
      <c r="BD17" s="111">
        <v>22</v>
      </c>
      <c r="BE17" s="106">
        <f t="shared" si="6"/>
        <v>42</v>
      </c>
      <c r="BF17" s="189">
        <v>25</v>
      </c>
      <c r="BG17" s="112">
        <v>22</v>
      </c>
      <c r="BH17" s="106">
        <f t="shared" si="7"/>
        <v>47</v>
      </c>
      <c r="BI17" s="112">
        <v>45</v>
      </c>
      <c r="BJ17" s="159">
        <f t="shared" si="8"/>
        <v>45</v>
      </c>
      <c r="BK17" s="167">
        <v>49</v>
      </c>
      <c r="BL17" s="166">
        <f t="shared" si="9"/>
        <v>1043</v>
      </c>
      <c r="BM17" s="105" t="s">
        <v>721</v>
      </c>
      <c r="BN17" s="75"/>
    </row>
    <row r="18" spans="1:66" ht="129" customHeight="1">
      <c r="A18" s="61">
        <v>11</v>
      </c>
      <c r="B18" s="107">
        <v>190090105012</v>
      </c>
      <c r="C18" s="86">
        <v>190000100165</v>
      </c>
      <c r="D18" s="156" t="s">
        <v>163</v>
      </c>
      <c r="E18" s="157" t="s">
        <v>164</v>
      </c>
      <c r="F18" s="87"/>
      <c r="G18" s="111">
        <v>70</v>
      </c>
      <c r="H18" s="111">
        <v>64</v>
      </c>
      <c r="I18" s="106">
        <f t="shared" si="0"/>
        <v>134</v>
      </c>
      <c r="J18" s="111">
        <v>68</v>
      </c>
      <c r="K18" s="111">
        <v>55</v>
      </c>
      <c r="L18" s="106">
        <f t="shared" si="1"/>
        <v>123</v>
      </c>
      <c r="M18" s="111">
        <v>82</v>
      </c>
      <c r="N18" s="111">
        <v>63</v>
      </c>
      <c r="O18" s="106">
        <f t="shared" si="2"/>
        <v>145</v>
      </c>
      <c r="P18" s="111">
        <v>54</v>
      </c>
      <c r="Q18" s="111">
        <v>72</v>
      </c>
      <c r="R18" s="106">
        <f>SUM(P18:Q18)</f>
        <v>126</v>
      </c>
      <c r="S18" s="112"/>
      <c r="T18" s="106"/>
      <c r="U18" s="106"/>
      <c r="V18" s="111"/>
      <c r="W18" s="111"/>
      <c r="X18" s="106"/>
      <c r="Y18" s="106"/>
      <c r="Z18" s="106"/>
      <c r="AA18" s="106"/>
      <c r="AB18" s="111">
        <v>65</v>
      </c>
      <c r="AC18" s="111">
        <v>28</v>
      </c>
      <c r="AD18" s="106">
        <f t="shared" si="3"/>
        <v>93</v>
      </c>
      <c r="AE18" s="111"/>
      <c r="AF18" s="111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12">
        <v>65</v>
      </c>
      <c r="AX18" s="112">
        <v>50</v>
      </c>
      <c r="AY18" s="106">
        <f t="shared" si="4"/>
        <v>115</v>
      </c>
      <c r="AZ18" s="112">
        <v>15</v>
      </c>
      <c r="BA18" s="112">
        <v>18</v>
      </c>
      <c r="BB18" s="106">
        <f t="shared" si="5"/>
        <v>33</v>
      </c>
      <c r="BC18" s="111">
        <v>19</v>
      </c>
      <c r="BD18" s="111">
        <v>21</v>
      </c>
      <c r="BE18" s="106">
        <f t="shared" si="6"/>
        <v>40</v>
      </c>
      <c r="BF18" s="189">
        <v>18</v>
      </c>
      <c r="BG18" s="112">
        <v>21</v>
      </c>
      <c r="BH18" s="106">
        <f t="shared" si="7"/>
        <v>39</v>
      </c>
      <c r="BI18" s="112">
        <v>41</v>
      </c>
      <c r="BJ18" s="159">
        <f t="shared" si="8"/>
        <v>41</v>
      </c>
      <c r="BK18" s="167">
        <v>49</v>
      </c>
      <c r="BL18" s="166">
        <f t="shared" si="9"/>
        <v>889</v>
      </c>
      <c r="BM18" s="105" t="s">
        <v>721</v>
      </c>
      <c r="BN18" s="75"/>
    </row>
    <row r="19" spans="1:66" ht="129" customHeight="1">
      <c r="A19" s="61">
        <v>12</v>
      </c>
      <c r="B19" s="107">
        <v>190090105013</v>
      </c>
      <c r="C19" s="86">
        <v>190000100166</v>
      </c>
      <c r="D19" s="156" t="s">
        <v>165</v>
      </c>
      <c r="E19" s="157" t="s">
        <v>166</v>
      </c>
      <c r="F19" s="87"/>
      <c r="G19" s="111">
        <v>66</v>
      </c>
      <c r="H19" s="111">
        <v>68</v>
      </c>
      <c r="I19" s="106">
        <f t="shared" si="0"/>
        <v>134</v>
      </c>
      <c r="J19" s="111">
        <v>74</v>
      </c>
      <c r="K19" s="111">
        <v>60</v>
      </c>
      <c r="L19" s="106">
        <f t="shared" si="1"/>
        <v>134</v>
      </c>
      <c r="M19" s="111">
        <v>84</v>
      </c>
      <c r="N19" s="111">
        <v>67</v>
      </c>
      <c r="O19" s="106">
        <f t="shared" si="2"/>
        <v>151</v>
      </c>
      <c r="P19" s="111">
        <v>62</v>
      </c>
      <c r="Q19" s="111">
        <v>71</v>
      </c>
      <c r="R19" s="106">
        <f>SUM(P19:Q19)</f>
        <v>133</v>
      </c>
      <c r="S19" s="112"/>
      <c r="T19" s="106"/>
      <c r="U19" s="106"/>
      <c r="V19" s="111"/>
      <c r="W19" s="111"/>
      <c r="X19" s="106"/>
      <c r="Y19" s="106"/>
      <c r="Z19" s="106"/>
      <c r="AA19" s="106"/>
      <c r="AB19" s="111">
        <v>69</v>
      </c>
      <c r="AC19" s="111">
        <v>49</v>
      </c>
      <c r="AD19" s="106">
        <f t="shared" si="3"/>
        <v>118</v>
      </c>
      <c r="AE19" s="111"/>
      <c r="AF19" s="111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12">
        <v>78</v>
      </c>
      <c r="AX19" s="112">
        <v>57</v>
      </c>
      <c r="AY19" s="106">
        <f t="shared" si="4"/>
        <v>135</v>
      </c>
      <c r="AZ19" s="112">
        <v>20</v>
      </c>
      <c r="BA19" s="112">
        <v>19</v>
      </c>
      <c r="BB19" s="106">
        <f t="shared" si="5"/>
        <v>39</v>
      </c>
      <c r="BC19" s="111">
        <v>19</v>
      </c>
      <c r="BD19" s="111">
        <v>21</v>
      </c>
      <c r="BE19" s="106">
        <f t="shared" si="6"/>
        <v>40</v>
      </c>
      <c r="BF19" s="189">
        <v>20</v>
      </c>
      <c r="BG19" s="112">
        <v>23</v>
      </c>
      <c r="BH19" s="106">
        <f t="shared" si="7"/>
        <v>43</v>
      </c>
      <c r="BI19" s="112">
        <v>47</v>
      </c>
      <c r="BJ19" s="159">
        <f t="shared" si="8"/>
        <v>47</v>
      </c>
      <c r="BK19" s="167">
        <v>50</v>
      </c>
      <c r="BL19" s="166">
        <f t="shared" si="9"/>
        <v>974</v>
      </c>
      <c r="BM19" s="105" t="s">
        <v>721</v>
      </c>
      <c r="BN19" s="75"/>
    </row>
    <row r="20" spans="1:66" ht="129" customHeight="1">
      <c r="A20" s="61">
        <v>13</v>
      </c>
      <c r="B20" s="107">
        <v>190090105014</v>
      </c>
      <c r="C20" s="86">
        <v>190000100167</v>
      </c>
      <c r="D20" s="148" t="s">
        <v>167</v>
      </c>
      <c r="E20" s="157" t="s">
        <v>168</v>
      </c>
      <c r="F20" s="87"/>
      <c r="G20" s="111">
        <v>88</v>
      </c>
      <c r="H20" s="111">
        <v>74</v>
      </c>
      <c r="I20" s="106">
        <f t="shared" si="0"/>
        <v>162</v>
      </c>
      <c r="J20" s="111">
        <v>88</v>
      </c>
      <c r="K20" s="111">
        <v>54</v>
      </c>
      <c r="L20" s="106">
        <f t="shared" si="1"/>
        <v>142</v>
      </c>
      <c r="M20" s="111">
        <v>86</v>
      </c>
      <c r="N20" s="111">
        <v>69</v>
      </c>
      <c r="O20" s="106">
        <f t="shared" si="2"/>
        <v>155</v>
      </c>
      <c r="P20" s="111"/>
      <c r="Q20" s="111"/>
      <c r="R20" s="106"/>
      <c r="S20" s="112"/>
      <c r="T20" s="106"/>
      <c r="U20" s="106"/>
      <c r="V20" s="111">
        <v>120</v>
      </c>
      <c r="W20" s="111">
        <v>76</v>
      </c>
      <c r="X20" s="106">
        <f>SUM(V20:W20)</f>
        <v>196</v>
      </c>
      <c r="Y20" s="106"/>
      <c r="Z20" s="106"/>
      <c r="AA20" s="106"/>
      <c r="AB20" s="111"/>
      <c r="AC20" s="111"/>
      <c r="AD20" s="106"/>
      <c r="AE20" s="111"/>
      <c r="AF20" s="111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12">
        <v>48</v>
      </c>
      <c r="AR20" s="112">
        <v>38</v>
      </c>
      <c r="AS20" s="106">
        <f>SUM(AQ20:AR20)</f>
        <v>86</v>
      </c>
      <c r="AT20" s="106"/>
      <c r="AU20" s="106"/>
      <c r="AV20" s="106"/>
      <c r="AW20" s="112">
        <v>83</v>
      </c>
      <c r="AX20" s="112">
        <v>56</v>
      </c>
      <c r="AY20" s="106">
        <f t="shared" si="4"/>
        <v>139</v>
      </c>
      <c r="AZ20" s="112">
        <v>24</v>
      </c>
      <c r="BA20" s="112">
        <v>22</v>
      </c>
      <c r="BB20" s="106">
        <f t="shared" si="5"/>
        <v>46</v>
      </c>
      <c r="BC20" s="111">
        <v>21</v>
      </c>
      <c r="BD20" s="111">
        <v>22</v>
      </c>
      <c r="BE20" s="106">
        <f t="shared" si="6"/>
        <v>43</v>
      </c>
      <c r="BF20" s="189">
        <v>22</v>
      </c>
      <c r="BG20" s="112">
        <v>22</v>
      </c>
      <c r="BH20" s="106">
        <f t="shared" si="7"/>
        <v>44</v>
      </c>
      <c r="BI20" s="112">
        <v>43</v>
      </c>
      <c r="BJ20" s="159">
        <f t="shared" si="8"/>
        <v>43</v>
      </c>
      <c r="BK20" s="167">
        <v>49</v>
      </c>
      <c r="BL20" s="166">
        <f t="shared" si="9"/>
        <v>1056</v>
      </c>
      <c r="BM20" s="105" t="s">
        <v>721</v>
      </c>
      <c r="BN20" s="75"/>
    </row>
    <row r="21" spans="1:66" ht="129" customHeight="1">
      <c r="A21" s="61">
        <v>14</v>
      </c>
      <c r="B21" s="107">
        <v>190090105015</v>
      </c>
      <c r="C21" s="86">
        <v>190000100168</v>
      </c>
      <c r="D21" s="156" t="s">
        <v>169</v>
      </c>
      <c r="E21" s="157" t="s">
        <v>170</v>
      </c>
      <c r="F21" s="87"/>
      <c r="G21" s="111">
        <v>86</v>
      </c>
      <c r="H21" s="111">
        <v>77</v>
      </c>
      <c r="I21" s="106">
        <f t="shared" si="0"/>
        <v>163</v>
      </c>
      <c r="J21" s="111">
        <v>88</v>
      </c>
      <c r="K21" s="111">
        <v>59</v>
      </c>
      <c r="L21" s="106">
        <f t="shared" si="1"/>
        <v>147</v>
      </c>
      <c r="M21" s="111">
        <v>98</v>
      </c>
      <c r="N21" s="111">
        <v>72</v>
      </c>
      <c r="O21" s="106">
        <f t="shared" si="2"/>
        <v>170</v>
      </c>
      <c r="P21" s="111"/>
      <c r="Q21" s="111"/>
      <c r="R21" s="106"/>
      <c r="S21" s="112"/>
      <c r="T21" s="106"/>
      <c r="U21" s="106"/>
      <c r="V21" s="111">
        <v>120</v>
      </c>
      <c r="W21" s="111">
        <v>77</v>
      </c>
      <c r="X21" s="106">
        <f>SUM(V21:W21)</f>
        <v>197</v>
      </c>
      <c r="Y21" s="106"/>
      <c r="Z21" s="106"/>
      <c r="AA21" s="106"/>
      <c r="AB21" s="111">
        <v>83</v>
      </c>
      <c r="AC21" s="111">
        <v>51</v>
      </c>
      <c r="AD21" s="106">
        <f t="shared" si="3"/>
        <v>134</v>
      </c>
      <c r="AE21" s="111"/>
      <c r="AF21" s="111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12">
        <v>80</v>
      </c>
      <c r="AX21" s="112">
        <v>59</v>
      </c>
      <c r="AY21" s="106">
        <f t="shared" si="4"/>
        <v>139</v>
      </c>
      <c r="AZ21" s="112">
        <v>23</v>
      </c>
      <c r="BA21" s="112">
        <v>23</v>
      </c>
      <c r="BB21" s="106">
        <f t="shared" si="5"/>
        <v>46</v>
      </c>
      <c r="BC21" s="111">
        <v>21</v>
      </c>
      <c r="BD21" s="111">
        <v>22</v>
      </c>
      <c r="BE21" s="106">
        <f t="shared" si="6"/>
        <v>43</v>
      </c>
      <c r="BF21" s="189">
        <v>25</v>
      </c>
      <c r="BG21" s="112">
        <v>24</v>
      </c>
      <c r="BH21" s="106">
        <f t="shared" si="7"/>
        <v>49</v>
      </c>
      <c r="BI21" s="112">
        <v>44</v>
      </c>
      <c r="BJ21" s="159">
        <f t="shared" si="8"/>
        <v>44</v>
      </c>
      <c r="BK21" s="167">
        <v>49</v>
      </c>
      <c r="BL21" s="166">
        <f t="shared" si="9"/>
        <v>1132</v>
      </c>
      <c r="BM21" s="105" t="s">
        <v>721</v>
      </c>
      <c r="BN21" s="75"/>
    </row>
    <row r="22" spans="1:66" ht="129" customHeight="1">
      <c r="A22" s="61">
        <v>15</v>
      </c>
      <c r="B22" s="107">
        <v>190090105016</v>
      </c>
      <c r="C22" s="86">
        <v>190000100169</v>
      </c>
      <c r="D22" s="156" t="s">
        <v>171</v>
      </c>
      <c r="E22" s="157" t="s">
        <v>172</v>
      </c>
      <c r="F22" s="87"/>
      <c r="G22" s="111">
        <v>70</v>
      </c>
      <c r="H22" s="111">
        <v>61</v>
      </c>
      <c r="I22" s="106">
        <f t="shared" si="0"/>
        <v>131</v>
      </c>
      <c r="J22" s="111">
        <v>80</v>
      </c>
      <c r="K22" s="111">
        <v>51</v>
      </c>
      <c r="L22" s="106">
        <f t="shared" si="1"/>
        <v>131</v>
      </c>
      <c r="M22" s="111">
        <v>78</v>
      </c>
      <c r="N22" s="111">
        <v>40</v>
      </c>
      <c r="O22" s="106">
        <f t="shared" si="2"/>
        <v>118</v>
      </c>
      <c r="P22" s="111"/>
      <c r="Q22" s="111"/>
      <c r="R22" s="106"/>
      <c r="S22" s="112"/>
      <c r="T22" s="106"/>
      <c r="U22" s="106"/>
      <c r="V22" s="111">
        <v>118</v>
      </c>
      <c r="W22" s="111">
        <v>71</v>
      </c>
      <c r="X22" s="106">
        <f>SUM(V22:W22)</f>
        <v>189</v>
      </c>
      <c r="Y22" s="106"/>
      <c r="Z22" s="106"/>
      <c r="AA22" s="106"/>
      <c r="AB22" s="111">
        <v>68</v>
      </c>
      <c r="AC22" s="111">
        <v>27</v>
      </c>
      <c r="AD22" s="106">
        <f t="shared" si="3"/>
        <v>95</v>
      </c>
      <c r="AE22" s="111"/>
      <c r="AF22" s="111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12">
        <v>80</v>
      </c>
      <c r="AX22" s="112">
        <v>50</v>
      </c>
      <c r="AY22" s="106">
        <f t="shared" si="4"/>
        <v>130</v>
      </c>
      <c r="AZ22" s="112">
        <v>21</v>
      </c>
      <c r="BA22" s="112">
        <v>20</v>
      </c>
      <c r="BB22" s="106">
        <f t="shared" si="5"/>
        <v>41</v>
      </c>
      <c r="BC22" s="111">
        <v>16</v>
      </c>
      <c r="BD22" s="111">
        <v>18</v>
      </c>
      <c r="BE22" s="106">
        <f t="shared" si="6"/>
        <v>34</v>
      </c>
      <c r="BF22" s="189">
        <v>18</v>
      </c>
      <c r="BG22" s="112">
        <v>21</v>
      </c>
      <c r="BH22" s="106">
        <f t="shared" si="7"/>
        <v>39</v>
      </c>
      <c r="BI22" s="112">
        <v>34</v>
      </c>
      <c r="BJ22" s="159">
        <f t="shared" si="8"/>
        <v>34</v>
      </c>
      <c r="BK22" s="167">
        <v>49</v>
      </c>
      <c r="BL22" s="166">
        <f t="shared" si="9"/>
        <v>942</v>
      </c>
      <c r="BM22" s="105" t="s">
        <v>721</v>
      </c>
      <c r="BN22" s="75"/>
    </row>
    <row r="23" spans="1:66" ht="129" customHeight="1">
      <c r="A23" s="61">
        <v>16</v>
      </c>
      <c r="B23" s="107">
        <v>190090105018</v>
      </c>
      <c r="C23" s="86">
        <v>190000100171</v>
      </c>
      <c r="D23" s="148" t="s">
        <v>173</v>
      </c>
      <c r="E23" s="157" t="s">
        <v>174</v>
      </c>
      <c r="F23" s="87"/>
      <c r="G23" s="111">
        <v>66</v>
      </c>
      <c r="H23" s="111">
        <v>72</v>
      </c>
      <c r="I23" s="106">
        <f t="shared" si="0"/>
        <v>138</v>
      </c>
      <c r="J23" s="111">
        <v>76</v>
      </c>
      <c r="K23" s="111">
        <v>60</v>
      </c>
      <c r="L23" s="106">
        <f t="shared" si="1"/>
        <v>136</v>
      </c>
      <c r="M23" s="111">
        <v>82</v>
      </c>
      <c r="N23" s="111">
        <v>65</v>
      </c>
      <c r="O23" s="106">
        <f t="shared" si="2"/>
        <v>147</v>
      </c>
      <c r="P23" s="111">
        <v>64</v>
      </c>
      <c r="Q23" s="111">
        <v>71</v>
      </c>
      <c r="R23" s="106">
        <f>SUM(P23:Q23)</f>
        <v>135</v>
      </c>
      <c r="S23" s="112"/>
      <c r="T23" s="106"/>
      <c r="U23" s="106"/>
      <c r="V23" s="111"/>
      <c r="W23" s="111"/>
      <c r="X23" s="106"/>
      <c r="Y23" s="106"/>
      <c r="Z23" s="106"/>
      <c r="AA23" s="106"/>
      <c r="AB23" s="111">
        <v>74</v>
      </c>
      <c r="AC23" s="111">
        <v>49</v>
      </c>
      <c r="AD23" s="106">
        <f t="shared" si="3"/>
        <v>123</v>
      </c>
      <c r="AE23" s="111"/>
      <c r="AF23" s="111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12">
        <v>74</v>
      </c>
      <c r="AX23" s="112">
        <v>56</v>
      </c>
      <c r="AY23" s="106">
        <f t="shared" si="4"/>
        <v>130</v>
      </c>
      <c r="AZ23" s="112">
        <v>20</v>
      </c>
      <c r="BA23" s="112">
        <v>21</v>
      </c>
      <c r="BB23" s="106">
        <f t="shared" si="5"/>
        <v>41</v>
      </c>
      <c r="BC23" s="111">
        <v>21</v>
      </c>
      <c r="BD23" s="111">
        <v>22</v>
      </c>
      <c r="BE23" s="106">
        <f t="shared" si="6"/>
        <v>43</v>
      </c>
      <c r="BF23" s="189">
        <v>21</v>
      </c>
      <c r="BG23" s="112">
        <v>22</v>
      </c>
      <c r="BH23" s="106">
        <f t="shared" si="7"/>
        <v>43</v>
      </c>
      <c r="BI23" s="112">
        <v>38</v>
      </c>
      <c r="BJ23" s="159">
        <f t="shared" si="8"/>
        <v>38</v>
      </c>
      <c r="BK23" s="167">
        <v>49</v>
      </c>
      <c r="BL23" s="166">
        <f t="shared" si="9"/>
        <v>974</v>
      </c>
      <c r="BM23" s="105" t="s">
        <v>721</v>
      </c>
      <c r="BN23" s="75"/>
    </row>
    <row r="24" spans="1:66" ht="129" customHeight="1">
      <c r="A24" s="61">
        <v>17</v>
      </c>
      <c r="B24" s="107">
        <v>190090105019</v>
      </c>
      <c r="C24" s="86">
        <v>190000100172</v>
      </c>
      <c r="D24" s="156" t="s">
        <v>175</v>
      </c>
      <c r="E24" s="157" t="s">
        <v>176</v>
      </c>
      <c r="F24" s="87"/>
      <c r="G24" s="111">
        <v>72</v>
      </c>
      <c r="H24" s="111">
        <v>71</v>
      </c>
      <c r="I24" s="106">
        <f t="shared" si="0"/>
        <v>143</v>
      </c>
      <c r="J24" s="111">
        <v>80</v>
      </c>
      <c r="K24" s="111">
        <v>66</v>
      </c>
      <c r="L24" s="106">
        <f t="shared" si="1"/>
        <v>146</v>
      </c>
      <c r="M24" s="111">
        <v>94</v>
      </c>
      <c r="N24" s="111">
        <v>67</v>
      </c>
      <c r="O24" s="106">
        <f t="shared" si="2"/>
        <v>161</v>
      </c>
      <c r="P24" s="111">
        <v>70</v>
      </c>
      <c r="Q24" s="111">
        <v>73</v>
      </c>
      <c r="R24" s="106">
        <f>SUM(P24:Q24)</f>
        <v>143</v>
      </c>
      <c r="S24" s="112"/>
      <c r="T24" s="106"/>
      <c r="U24" s="106"/>
      <c r="V24" s="111"/>
      <c r="W24" s="111"/>
      <c r="X24" s="106"/>
      <c r="Y24" s="106"/>
      <c r="Z24" s="106"/>
      <c r="AA24" s="106"/>
      <c r="AB24" s="111">
        <v>77</v>
      </c>
      <c r="AC24" s="111">
        <v>51</v>
      </c>
      <c r="AD24" s="106">
        <f t="shared" si="3"/>
        <v>128</v>
      </c>
      <c r="AE24" s="111"/>
      <c r="AF24" s="111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12">
        <v>81</v>
      </c>
      <c r="AX24" s="112">
        <v>60</v>
      </c>
      <c r="AY24" s="106">
        <f t="shared" si="4"/>
        <v>141</v>
      </c>
      <c r="AZ24" s="112">
        <v>19</v>
      </c>
      <c r="BA24" s="112">
        <v>22</v>
      </c>
      <c r="BB24" s="106">
        <f t="shared" si="5"/>
        <v>41</v>
      </c>
      <c r="BC24" s="111">
        <v>21</v>
      </c>
      <c r="BD24" s="111">
        <v>22</v>
      </c>
      <c r="BE24" s="106">
        <f t="shared" si="6"/>
        <v>43</v>
      </c>
      <c r="BF24" s="189">
        <v>24</v>
      </c>
      <c r="BG24" s="112">
        <v>24</v>
      </c>
      <c r="BH24" s="106">
        <f t="shared" si="7"/>
        <v>48</v>
      </c>
      <c r="BI24" s="112">
        <v>41</v>
      </c>
      <c r="BJ24" s="159">
        <f t="shared" si="8"/>
        <v>41</v>
      </c>
      <c r="BK24" s="167">
        <v>50</v>
      </c>
      <c r="BL24" s="166">
        <f t="shared" si="9"/>
        <v>1035</v>
      </c>
      <c r="BM24" s="105" t="s">
        <v>721</v>
      </c>
      <c r="BN24" s="75"/>
    </row>
    <row r="25" spans="1:66" ht="129" customHeight="1">
      <c r="A25" s="61">
        <v>18</v>
      </c>
      <c r="B25" s="107">
        <v>190090105020</v>
      </c>
      <c r="C25" s="86">
        <v>190000100173</v>
      </c>
      <c r="D25" s="148" t="s">
        <v>177</v>
      </c>
      <c r="E25" s="157" t="s">
        <v>178</v>
      </c>
      <c r="F25" s="87"/>
      <c r="G25" s="111">
        <v>84</v>
      </c>
      <c r="H25" s="111">
        <v>72</v>
      </c>
      <c r="I25" s="106">
        <f t="shared" si="0"/>
        <v>156</v>
      </c>
      <c r="J25" s="111">
        <v>76</v>
      </c>
      <c r="K25" s="111">
        <v>61</v>
      </c>
      <c r="L25" s="106">
        <f t="shared" si="1"/>
        <v>137</v>
      </c>
      <c r="M25" s="111">
        <v>80</v>
      </c>
      <c r="N25" s="111">
        <v>68</v>
      </c>
      <c r="O25" s="106">
        <f t="shared" si="2"/>
        <v>148</v>
      </c>
      <c r="P25" s="111"/>
      <c r="Q25" s="111"/>
      <c r="R25" s="106"/>
      <c r="S25" s="112">
        <v>96</v>
      </c>
      <c r="T25" s="112">
        <v>77</v>
      </c>
      <c r="U25" s="106">
        <f t="shared" ref="U25:U62" si="10">SUM(S25:T25)</f>
        <v>173</v>
      </c>
      <c r="V25" s="111"/>
      <c r="W25" s="111"/>
      <c r="X25" s="106"/>
      <c r="Y25" s="112">
        <v>77</v>
      </c>
      <c r="Z25" s="112">
        <v>50</v>
      </c>
      <c r="AA25" s="106">
        <f>SUM(Y25:Z25)</f>
        <v>127</v>
      </c>
      <c r="AB25" s="111"/>
      <c r="AC25" s="111"/>
      <c r="AD25" s="106"/>
      <c r="AE25" s="111"/>
      <c r="AF25" s="111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12">
        <v>74</v>
      </c>
      <c r="AX25" s="112">
        <v>59</v>
      </c>
      <c r="AY25" s="106">
        <f t="shared" si="4"/>
        <v>133</v>
      </c>
      <c r="AZ25" s="112">
        <v>21</v>
      </c>
      <c r="BA25" s="112">
        <v>22</v>
      </c>
      <c r="BB25" s="106">
        <f t="shared" si="5"/>
        <v>43</v>
      </c>
      <c r="BC25" s="111">
        <v>20</v>
      </c>
      <c r="BD25" s="111">
        <v>21</v>
      </c>
      <c r="BE25" s="106">
        <f t="shared" si="6"/>
        <v>41</v>
      </c>
      <c r="BF25" s="189">
        <v>23</v>
      </c>
      <c r="BG25" s="112">
        <v>23</v>
      </c>
      <c r="BH25" s="106">
        <f t="shared" si="7"/>
        <v>46</v>
      </c>
      <c r="BI25" s="112">
        <v>37</v>
      </c>
      <c r="BJ25" s="159">
        <f t="shared" si="8"/>
        <v>37</v>
      </c>
      <c r="BK25" s="167">
        <v>49</v>
      </c>
      <c r="BL25" s="166">
        <f t="shared" si="9"/>
        <v>1041</v>
      </c>
      <c r="BM25" s="105" t="s">
        <v>721</v>
      </c>
      <c r="BN25" s="75"/>
    </row>
    <row r="26" spans="1:66" ht="129" customHeight="1">
      <c r="A26" s="61">
        <v>19</v>
      </c>
      <c r="B26" s="107">
        <v>190090105021</v>
      </c>
      <c r="C26" s="86">
        <v>190000100174</v>
      </c>
      <c r="D26" s="156" t="s">
        <v>179</v>
      </c>
      <c r="E26" s="157" t="s">
        <v>31</v>
      </c>
      <c r="F26" s="87"/>
      <c r="G26" s="111">
        <v>80</v>
      </c>
      <c r="H26" s="111">
        <v>65</v>
      </c>
      <c r="I26" s="106">
        <f t="shared" si="0"/>
        <v>145</v>
      </c>
      <c r="J26" s="111">
        <v>78</v>
      </c>
      <c r="K26" s="111">
        <v>58</v>
      </c>
      <c r="L26" s="106">
        <f t="shared" si="1"/>
        <v>136</v>
      </c>
      <c r="M26" s="111">
        <v>88</v>
      </c>
      <c r="N26" s="111">
        <v>65</v>
      </c>
      <c r="O26" s="106">
        <f t="shared" si="2"/>
        <v>153</v>
      </c>
      <c r="P26" s="111"/>
      <c r="Q26" s="111"/>
      <c r="R26" s="106"/>
      <c r="S26" s="112">
        <v>92</v>
      </c>
      <c r="T26" s="112">
        <v>72</v>
      </c>
      <c r="U26" s="106">
        <f t="shared" si="10"/>
        <v>164</v>
      </c>
      <c r="V26" s="111"/>
      <c r="W26" s="111"/>
      <c r="X26" s="106"/>
      <c r="Y26" s="106"/>
      <c r="Z26" s="106"/>
      <c r="AA26" s="106"/>
      <c r="AB26" s="111"/>
      <c r="AC26" s="111"/>
      <c r="AD26" s="106"/>
      <c r="AE26" s="111"/>
      <c r="AF26" s="111"/>
      <c r="AG26" s="106"/>
      <c r="AH26" s="106"/>
      <c r="AI26" s="106"/>
      <c r="AJ26" s="106"/>
      <c r="AK26" s="112">
        <v>71</v>
      </c>
      <c r="AL26" s="112">
        <v>44</v>
      </c>
      <c r="AM26" s="106">
        <f>SUM(AK26:AL26)</f>
        <v>115</v>
      </c>
      <c r="AN26" s="106"/>
      <c r="AO26" s="106"/>
      <c r="AP26" s="106"/>
      <c r="AQ26" s="106"/>
      <c r="AR26" s="106"/>
      <c r="AS26" s="106"/>
      <c r="AT26" s="106"/>
      <c r="AU26" s="106"/>
      <c r="AV26" s="106"/>
      <c r="AW26" s="112">
        <v>74</v>
      </c>
      <c r="AX26" s="112">
        <v>59</v>
      </c>
      <c r="AY26" s="106">
        <f t="shared" si="4"/>
        <v>133</v>
      </c>
      <c r="AZ26" s="112">
        <v>21</v>
      </c>
      <c r="BA26" s="112">
        <v>21</v>
      </c>
      <c r="BB26" s="106">
        <f t="shared" si="5"/>
        <v>42</v>
      </c>
      <c r="BC26" s="111">
        <v>20</v>
      </c>
      <c r="BD26" s="111">
        <v>21</v>
      </c>
      <c r="BE26" s="106">
        <f t="shared" si="6"/>
        <v>41</v>
      </c>
      <c r="BF26" s="189">
        <v>22</v>
      </c>
      <c r="BG26" s="112">
        <v>22</v>
      </c>
      <c r="BH26" s="106">
        <f t="shared" si="7"/>
        <v>44</v>
      </c>
      <c r="BI26" s="112">
        <v>39</v>
      </c>
      <c r="BJ26" s="159">
        <f t="shared" si="8"/>
        <v>39</v>
      </c>
      <c r="BK26" s="167">
        <v>49</v>
      </c>
      <c r="BL26" s="166">
        <f t="shared" si="9"/>
        <v>1012</v>
      </c>
      <c r="BM26" s="105" t="s">
        <v>721</v>
      </c>
      <c r="BN26" s="75"/>
    </row>
    <row r="27" spans="1:66" ht="129" customHeight="1">
      <c r="A27" s="61">
        <v>20</v>
      </c>
      <c r="B27" s="107">
        <v>190090105022</v>
      </c>
      <c r="C27" s="86">
        <v>190000100175</v>
      </c>
      <c r="D27" s="156" t="s">
        <v>180</v>
      </c>
      <c r="E27" s="157" t="s">
        <v>181</v>
      </c>
      <c r="F27" s="87"/>
      <c r="G27" s="111">
        <v>84</v>
      </c>
      <c r="H27" s="111">
        <v>73</v>
      </c>
      <c r="I27" s="106">
        <f t="shared" si="0"/>
        <v>157</v>
      </c>
      <c r="J27" s="111">
        <v>82</v>
      </c>
      <c r="K27" s="111">
        <v>65</v>
      </c>
      <c r="L27" s="106">
        <f t="shared" si="1"/>
        <v>147</v>
      </c>
      <c r="M27" s="111">
        <v>88</v>
      </c>
      <c r="N27" s="111">
        <v>68</v>
      </c>
      <c r="O27" s="106">
        <f t="shared" si="2"/>
        <v>156</v>
      </c>
      <c r="P27" s="111"/>
      <c r="Q27" s="111"/>
      <c r="R27" s="106"/>
      <c r="S27" s="112">
        <v>100</v>
      </c>
      <c r="T27" s="112">
        <v>79</v>
      </c>
      <c r="U27" s="106">
        <f t="shared" si="10"/>
        <v>179</v>
      </c>
      <c r="V27" s="111"/>
      <c r="W27" s="111"/>
      <c r="X27" s="106"/>
      <c r="Y27" s="112">
        <v>78</v>
      </c>
      <c r="Z27" s="112">
        <v>51</v>
      </c>
      <c r="AA27" s="106">
        <f>SUM(Y27:Z27)</f>
        <v>129</v>
      </c>
      <c r="AB27" s="111"/>
      <c r="AC27" s="111"/>
      <c r="AD27" s="106"/>
      <c r="AE27" s="111"/>
      <c r="AF27" s="111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12">
        <v>77</v>
      </c>
      <c r="AX27" s="112">
        <v>60</v>
      </c>
      <c r="AY27" s="106">
        <f t="shared" si="4"/>
        <v>137</v>
      </c>
      <c r="AZ27" s="112">
        <v>21</v>
      </c>
      <c r="BA27" s="112">
        <v>22</v>
      </c>
      <c r="BB27" s="106">
        <f t="shared" si="5"/>
        <v>43</v>
      </c>
      <c r="BC27" s="111">
        <v>20</v>
      </c>
      <c r="BD27" s="111">
        <v>20</v>
      </c>
      <c r="BE27" s="106">
        <f t="shared" si="6"/>
        <v>40</v>
      </c>
      <c r="BF27" s="189">
        <v>20</v>
      </c>
      <c r="BG27" s="112">
        <v>22</v>
      </c>
      <c r="BH27" s="106">
        <f t="shared" si="7"/>
        <v>42</v>
      </c>
      <c r="BI27" s="112">
        <v>41</v>
      </c>
      <c r="BJ27" s="159">
        <f t="shared" si="8"/>
        <v>41</v>
      </c>
      <c r="BK27" s="167">
        <v>49</v>
      </c>
      <c r="BL27" s="166">
        <f t="shared" si="9"/>
        <v>1071</v>
      </c>
      <c r="BM27" s="105" t="s">
        <v>721</v>
      </c>
      <c r="BN27" s="75"/>
    </row>
    <row r="28" spans="1:66" ht="129" customHeight="1">
      <c r="A28" s="61">
        <v>21</v>
      </c>
      <c r="B28" s="107">
        <v>190090105023</v>
      </c>
      <c r="C28" s="86">
        <v>190000100176</v>
      </c>
      <c r="D28" s="148" t="s">
        <v>182</v>
      </c>
      <c r="E28" s="157" t="s">
        <v>183</v>
      </c>
      <c r="F28" s="87"/>
      <c r="G28" s="111">
        <v>78</v>
      </c>
      <c r="H28" s="111">
        <v>73</v>
      </c>
      <c r="I28" s="106">
        <f t="shared" si="0"/>
        <v>151</v>
      </c>
      <c r="J28" s="111">
        <v>82</v>
      </c>
      <c r="K28" s="111">
        <v>57</v>
      </c>
      <c r="L28" s="106">
        <f t="shared" si="1"/>
        <v>139</v>
      </c>
      <c r="M28" s="111">
        <v>94</v>
      </c>
      <c r="N28" s="111">
        <v>70</v>
      </c>
      <c r="O28" s="106">
        <f t="shared" si="2"/>
        <v>164</v>
      </c>
      <c r="P28" s="111"/>
      <c r="Q28" s="111"/>
      <c r="R28" s="106"/>
      <c r="S28" s="112">
        <v>94</v>
      </c>
      <c r="T28" s="112">
        <v>74</v>
      </c>
      <c r="U28" s="106">
        <f t="shared" si="10"/>
        <v>168</v>
      </c>
      <c r="V28" s="111"/>
      <c r="W28" s="111"/>
      <c r="X28" s="106"/>
      <c r="Y28" s="112">
        <v>77</v>
      </c>
      <c r="Z28" s="112">
        <v>54</v>
      </c>
      <c r="AA28" s="106">
        <f>SUM(Y28:Z28)</f>
        <v>131</v>
      </c>
      <c r="AB28" s="111"/>
      <c r="AC28" s="111"/>
      <c r="AD28" s="106"/>
      <c r="AE28" s="111"/>
      <c r="AF28" s="111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12">
        <v>81</v>
      </c>
      <c r="AX28" s="112">
        <v>59</v>
      </c>
      <c r="AY28" s="106">
        <f t="shared" si="4"/>
        <v>140</v>
      </c>
      <c r="AZ28" s="112">
        <v>20</v>
      </c>
      <c r="BA28" s="112">
        <v>21</v>
      </c>
      <c r="BB28" s="106">
        <f t="shared" si="5"/>
        <v>41</v>
      </c>
      <c r="BC28" s="111">
        <v>19</v>
      </c>
      <c r="BD28" s="111">
        <v>19</v>
      </c>
      <c r="BE28" s="106">
        <f t="shared" si="6"/>
        <v>38</v>
      </c>
      <c r="BF28" s="189">
        <v>23</v>
      </c>
      <c r="BG28" s="112">
        <v>23</v>
      </c>
      <c r="BH28" s="106">
        <f t="shared" si="7"/>
        <v>46</v>
      </c>
      <c r="BI28" s="112">
        <v>42</v>
      </c>
      <c r="BJ28" s="159">
        <f t="shared" si="8"/>
        <v>42</v>
      </c>
      <c r="BK28" s="167">
        <v>49</v>
      </c>
      <c r="BL28" s="166">
        <f t="shared" si="9"/>
        <v>1060</v>
      </c>
      <c r="BM28" s="105" t="s">
        <v>721</v>
      </c>
      <c r="BN28" s="75"/>
    </row>
    <row r="29" spans="1:66" ht="129" customHeight="1">
      <c r="A29" s="61">
        <v>22</v>
      </c>
      <c r="B29" s="107">
        <v>190090105024</v>
      </c>
      <c r="C29" s="86">
        <v>190000100177</v>
      </c>
      <c r="D29" s="156" t="s">
        <v>184</v>
      </c>
      <c r="E29" s="157" t="s">
        <v>185</v>
      </c>
      <c r="F29" s="87"/>
      <c r="G29" s="111">
        <v>82</v>
      </c>
      <c r="H29" s="111">
        <v>74</v>
      </c>
      <c r="I29" s="106">
        <f t="shared" si="0"/>
        <v>156</v>
      </c>
      <c r="J29" s="111">
        <v>86</v>
      </c>
      <c r="K29" s="111">
        <v>68</v>
      </c>
      <c r="L29" s="106">
        <f t="shared" si="1"/>
        <v>154</v>
      </c>
      <c r="M29" s="111">
        <v>88</v>
      </c>
      <c r="N29" s="111">
        <v>70</v>
      </c>
      <c r="O29" s="106">
        <f t="shared" si="2"/>
        <v>158</v>
      </c>
      <c r="P29" s="111"/>
      <c r="Q29" s="111"/>
      <c r="R29" s="106"/>
      <c r="S29" s="112">
        <v>90</v>
      </c>
      <c r="T29" s="112">
        <v>76</v>
      </c>
      <c r="U29" s="106">
        <f t="shared" si="10"/>
        <v>166</v>
      </c>
      <c r="V29" s="111"/>
      <c r="W29" s="111"/>
      <c r="X29" s="106"/>
      <c r="Y29" s="112">
        <v>77</v>
      </c>
      <c r="Z29" s="112">
        <v>54</v>
      </c>
      <c r="AA29" s="106">
        <f>SUM(Y29:Z29)</f>
        <v>131</v>
      </c>
      <c r="AB29" s="111"/>
      <c r="AC29" s="111"/>
      <c r="AD29" s="106"/>
      <c r="AE29" s="111"/>
      <c r="AF29" s="111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12">
        <v>66</v>
      </c>
      <c r="AX29" s="112">
        <v>59</v>
      </c>
      <c r="AY29" s="106">
        <f t="shared" si="4"/>
        <v>125</v>
      </c>
      <c r="AZ29" s="112">
        <v>21</v>
      </c>
      <c r="BA29" s="112">
        <v>19</v>
      </c>
      <c r="BB29" s="106">
        <f t="shared" si="5"/>
        <v>40</v>
      </c>
      <c r="BC29" s="111">
        <v>20</v>
      </c>
      <c r="BD29" s="111">
        <v>20</v>
      </c>
      <c r="BE29" s="106">
        <f t="shared" si="6"/>
        <v>40</v>
      </c>
      <c r="BF29" s="189">
        <v>25</v>
      </c>
      <c r="BG29" s="112">
        <v>24</v>
      </c>
      <c r="BH29" s="106">
        <f t="shared" si="7"/>
        <v>49</v>
      </c>
      <c r="BI29" s="112">
        <v>43</v>
      </c>
      <c r="BJ29" s="159">
        <f t="shared" si="8"/>
        <v>43</v>
      </c>
      <c r="BK29" s="167">
        <v>49</v>
      </c>
      <c r="BL29" s="166">
        <f t="shared" si="9"/>
        <v>1062</v>
      </c>
      <c r="BM29" s="105" t="s">
        <v>721</v>
      </c>
      <c r="BN29" s="75"/>
    </row>
    <row r="30" spans="1:66" ht="129" customHeight="1">
      <c r="A30" s="61">
        <v>23</v>
      </c>
      <c r="B30" s="107">
        <v>190090105025</v>
      </c>
      <c r="C30" s="86">
        <v>190000100178</v>
      </c>
      <c r="D30" s="148" t="s">
        <v>186</v>
      </c>
      <c r="E30" s="157" t="s">
        <v>187</v>
      </c>
      <c r="F30" s="87"/>
      <c r="G30" s="111">
        <v>80</v>
      </c>
      <c r="H30" s="111">
        <v>74</v>
      </c>
      <c r="I30" s="106">
        <f t="shared" si="0"/>
        <v>154</v>
      </c>
      <c r="J30" s="111">
        <v>78</v>
      </c>
      <c r="K30" s="111">
        <v>65</v>
      </c>
      <c r="L30" s="106">
        <f t="shared" si="1"/>
        <v>143</v>
      </c>
      <c r="M30" s="111">
        <v>94</v>
      </c>
      <c r="N30" s="111">
        <v>68</v>
      </c>
      <c r="O30" s="106">
        <f t="shared" si="2"/>
        <v>162</v>
      </c>
      <c r="P30" s="111"/>
      <c r="Q30" s="111"/>
      <c r="R30" s="106"/>
      <c r="S30" s="112">
        <v>94</v>
      </c>
      <c r="T30" s="112">
        <v>79</v>
      </c>
      <c r="U30" s="106">
        <f t="shared" si="10"/>
        <v>173</v>
      </c>
      <c r="V30" s="111"/>
      <c r="W30" s="111"/>
      <c r="X30" s="106"/>
      <c r="Y30" s="112">
        <v>80</v>
      </c>
      <c r="Z30" s="112">
        <v>54</v>
      </c>
      <c r="AA30" s="106">
        <f>SUM(Y30:Z30)</f>
        <v>134</v>
      </c>
      <c r="AB30" s="111"/>
      <c r="AC30" s="111"/>
      <c r="AD30" s="106"/>
      <c r="AE30" s="111"/>
      <c r="AF30" s="111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12">
        <v>75</v>
      </c>
      <c r="AX30" s="112">
        <v>60</v>
      </c>
      <c r="AY30" s="106">
        <f t="shared" si="4"/>
        <v>135</v>
      </c>
      <c r="AZ30" s="112">
        <v>23</v>
      </c>
      <c r="BA30" s="112">
        <v>24</v>
      </c>
      <c r="BB30" s="106">
        <f t="shared" si="5"/>
        <v>47</v>
      </c>
      <c r="BC30" s="111">
        <v>20</v>
      </c>
      <c r="BD30" s="111">
        <v>20</v>
      </c>
      <c r="BE30" s="106">
        <f t="shared" si="6"/>
        <v>40</v>
      </c>
      <c r="BF30" s="189">
        <v>25</v>
      </c>
      <c r="BG30" s="112">
        <v>24</v>
      </c>
      <c r="BH30" s="106">
        <f t="shared" si="7"/>
        <v>49</v>
      </c>
      <c r="BI30" s="112">
        <v>46</v>
      </c>
      <c r="BJ30" s="159">
        <f t="shared" si="8"/>
        <v>46</v>
      </c>
      <c r="BK30" s="167">
        <v>49</v>
      </c>
      <c r="BL30" s="166">
        <f t="shared" si="9"/>
        <v>1083</v>
      </c>
      <c r="BM30" s="105" t="s">
        <v>721</v>
      </c>
      <c r="BN30" s="75"/>
    </row>
    <row r="31" spans="1:66" ht="129" customHeight="1">
      <c r="A31" s="61">
        <v>24</v>
      </c>
      <c r="B31" s="107">
        <v>190090105026</v>
      </c>
      <c r="C31" s="86">
        <v>190000100179</v>
      </c>
      <c r="D31" s="156" t="s">
        <v>188</v>
      </c>
      <c r="E31" s="157" t="s">
        <v>189</v>
      </c>
      <c r="F31" s="87"/>
      <c r="G31" s="111">
        <v>84</v>
      </c>
      <c r="H31" s="111">
        <v>72</v>
      </c>
      <c r="I31" s="106">
        <f t="shared" si="0"/>
        <v>156</v>
      </c>
      <c r="J31" s="111">
        <v>80</v>
      </c>
      <c r="K31" s="111">
        <v>63</v>
      </c>
      <c r="L31" s="106">
        <f t="shared" si="1"/>
        <v>143</v>
      </c>
      <c r="M31" s="111">
        <v>84</v>
      </c>
      <c r="N31" s="111">
        <v>65</v>
      </c>
      <c r="O31" s="106">
        <f t="shared" si="2"/>
        <v>149</v>
      </c>
      <c r="P31" s="111"/>
      <c r="Q31" s="111"/>
      <c r="R31" s="106"/>
      <c r="S31" s="112">
        <v>90</v>
      </c>
      <c r="T31" s="112">
        <v>73</v>
      </c>
      <c r="U31" s="106">
        <f t="shared" si="10"/>
        <v>163</v>
      </c>
      <c r="V31" s="111"/>
      <c r="W31" s="111"/>
      <c r="X31" s="106"/>
      <c r="Y31" s="106"/>
      <c r="Z31" s="106"/>
      <c r="AA31" s="106"/>
      <c r="AB31" s="111">
        <v>66</v>
      </c>
      <c r="AC31" s="111">
        <v>49</v>
      </c>
      <c r="AD31" s="106">
        <f t="shared" si="3"/>
        <v>115</v>
      </c>
      <c r="AE31" s="111"/>
      <c r="AF31" s="111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12">
        <v>74</v>
      </c>
      <c r="AX31" s="112">
        <v>59</v>
      </c>
      <c r="AY31" s="106">
        <f t="shared" si="4"/>
        <v>133</v>
      </c>
      <c r="AZ31" s="112">
        <v>21</v>
      </c>
      <c r="BA31" s="112">
        <v>22</v>
      </c>
      <c r="BB31" s="106">
        <f t="shared" si="5"/>
        <v>43</v>
      </c>
      <c r="BC31" s="111">
        <v>18</v>
      </c>
      <c r="BD31" s="111">
        <v>19</v>
      </c>
      <c r="BE31" s="106">
        <f t="shared" si="6"/>
        <v>37</v>
      </c>
      <c r="BF31" s="189">
        <v>22</v>
      </c>
      <c r="BG31" s="112">
        <v>22</v>
      </c>
      <c r="BH31" s="106">
        <f t="shared" si="7"/>
        <v>44</v>
      </c>
      <c r="BI31" s="112">
        <v>36</v>
      </c>
      <c r="BJ31" s="159">
        <f t="shared" si="8"/>
        <v>36</v>
      </c>
      <c r="BK31" s="167">
        <v>49</v>
      </c>
      <c r="BL31" s="166">
        <f t="shared" si="9"/>
        <v>1019</v>
      </c>
      <c r="BM31" s="105" t="s">
        <v>721</v>
      </c>
      <c r="BN31" s="75"/>
    </row>
    <row r="32" spans="1:66" ht="129" customHeight="1">
      <c r="A32" s="61">
        <v>25</v>
      </c>
      <c r="B32" s="107">
        <v>190090105027</v>
      </c>
      <c r="C32" s="86">
        <v>190000100180</v>
      </c>
      <c r="D32" s="156" t="s">
        <v>190</v>
      </c>
      <c r="E32" s="157" t="s">
        <v>191</v>
      </c>
      <c r="F32" s="87"/>
      <c r="G32" s="111">
        <v>76</v>
      </c>
      <c r="H32" s="111">
        <v>69</v>
      </c>
      <c r="I32" s="106">
        <f t="shared" si="0"/>
        <v>145</v>
      </c>
      <c r="J32" s="111">
        <v>84</v>
      </c>
      <c r="K32" s="111">
        <v>63</v>
      </c>
      <c r="L32" s="106">
        <f t="shared" si="1"/>
        <v>147</v>
      </c>
      <c r="M32" s="111">
        <v>80</v>
      </c>
      <c r="N32" s="111">
        <v>66</v>
      </c>
      <c r="O32" s="106">
        <f t="shared" si="2"/>
        <v>146</v>
      </c>
      <c r="P32" s="111">
        <v>72</v>
      </c>
      <c r="Q32" s="111">
        <v>68</v>
      </c>
      <c r="R32" s="106">
        <f>SUM(P32:Q32)</f>
        <v>140</v>
      </c>
      <c r="S32" s="112"/>
      <c r="T32" s="112"/>
      <c r="U32" s="106"/>
      <c r="V32" s="111"/>
      <c r="W32" s="111"/>
      <c r="X32" s="106"/>
      <c r="Y32" s="112">
        <v>77</v>
      </c>
      <c r="Z32" s="112">
        <v>53</v>
      </c>
      <c r="AA32" s="106">
        <f>SUM(Y32:Z32)</f>
        <v>130</v>
      </c>
      <c r="AB32" s="111"/>
      <c r="AC32" s="111"/>
      <c r="AD32" s="106"/>
      <c r="AE32" s="111"/>
      <c r="AF32" s="111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12">
        <v>78</v>
      </c>
      <c r="AX32" s="112">
        <v>60</v>
      </c>
      <c r="AY32" s="106">
        <f t="shared" si="4"/>
        <v>138</v>
      </c>
      <c r="AZ32" s="112">
        <v>21</v>
      </c>
      <c r="BA32" s="112">
        <v>22</v>
      </c>
      <c r="BB32" s="106">
        <f t="shared" si="5"/>
        <v>43</v>
      </c>
      <c r="BC32" s="111">
        <v>20</v>
      </c>
      <c r="BD32" s="111">
        <v>21</v>
      </c>
      <c r="BE32" s="106">
        <f t="shared" si="6"/>
        <v>41</v>
      </c>
      <c r="BF32" s="189">
        <v>24</v>
      </c>
      <c r="BG32" s="112">
        <v>24</v>
      </c>
      <c r="BH32" s="106">
        <f t="shared" si="7"/>
        <v>48</v>
      </c>
      <c r="BI32" s="112">
        <v>40</v>
      </c>
      <c r="BJ32" s="159">
        <f t="shared" si="8"/>
        <v>40</v>
      </c>
      <c r="BK32" s="167">
        <v>49</v>
      </c>
      <c r="BL32" s="166">
        <f t="shared" si="9"/>
        <v>1018</v>
      </c>
      <c r="BM32" s="105" t="s">
        <v>721</v>
      </c>
      <c r="BN32" s="75"/>
    </row>
    <row r="33" spans="1:66" ht="129" customHeight="1">
      <c r="A33" s="61">
        <v>26</v>
      </c>
      <c r="B33" s="107">
        <v>190090105028</v>
      </c>
      <c r="C33" s="86">
        <v>190000100181</v>
      </c>
      <c r="D33" s="156" t="s">
        <v>192</v>
      </c>
      <c r="E33" s="157" t="s">
        <v>193</v>
      </c>
      <c r="F33" s="87"/>
      <c r="G33" s="111">
        <v>78</v>
      </c>
      <c r="H33" s="111">
        <v>72</v>
      </c>
      <c r="I33" s="106">
        <f t="shared" si="0"/>
        <v>150</v>
      </c>
      <c r="J33" s="111">
        <v>86</v>
      </c>
      <c r="K33" s="111">
        <v>65</v>
      </c>
      <c r="L33" s="106">
        <f t="shared" si="1"/>
        <v>151</v>
      </c>
      <c r="M33" s="111">
        <v>88</v>
      </c>
      <c r="N33" s="111">
        <v>65</v>
      </c>
      <c r="O33" s="106">
        <f t="shared" si="2"/>
        <v>153</v>
      </c>
      <c r="P33" s="111"/>
      <c r="Q33" s="111"/>
      <c r="R33" s="106"/>
      <c r="S33" s="112"/>
      <c r="T33" s="112"/>
      <c r="U33" s="106"/>
      <c r="V33" s="111">
        <v>116</v>
      </c>
      <c r="W33" s="111">
        <v>79</v>
      </c>
      <c r="X33" s="106">
        <f>SUM(V33:W33)</f>
        <v>195</v>
      </c>
      <c r="Y33" s="106"/>
      <c r="Z33" s="106"/>
      <c r="AA33" s="106"/>
      <c r="AB33" s="111">
        <v>68</v>
      </c>
      <c r="AC33" s="111">
        <v>48</v>
      </c>
      <c r="AD33" s="106">
        <f t="shared" si="3"/>
        <v>116</v>
      </c>
      <c r="AE33" s="111"/>
      <c r="AF33" s="111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12">
        <v>72</v>
      </c>
      <c r="AX33" s="112">
        <v>59</v>
      </c>
      <c r="AY33" s="106">
        <f t="shared" si="4"/>
        <v>131</v>
      </c>
      <c r="AZ33" s="112">
        <v>22</v>
      </c>
      <c r="BA33" s="112">
        <v>24</v>
      </c>
      <c r="BB33" s="106">
        <f t="shared" si="5"/>
        <v>46</v>
      </c>
      <c r="BC33" s="111">
        <v>20</v>
      </c>
      <c r="BD33" s="111">
        <v>21</v>
      </c>
      <c r="BE33" s="106">
        <f t="shared" si="6"/>
        <v>41</v>
      </c>
      <c r="BF33" s="189">
        <v>20</v>
      </c>
      <c r="BG33" s="112">
        <v>20</v>
      </c>
      <c r="BH33" s="106">
        <f t="shared" si="7"/>
        <v>40</v>
      </c>
      <c r="BI33" s="112">
        <v>38</v>
      </c>
      <c r="BJ33" s="159">
        <f t="shared" si="8"/>
        <v>38</v>
      </c>
      <c r="BK33" s="167">
        <v>49</v>
      </c>
      <c r="BL33" s="166">
        <f t="shared" si="9"/>
        <v>1061</v>
      </c>
      <c r="BM33" s="105" t="s">
        <v>721</v>
      </c>
      <c r="BN33" s="75"/>
    </row>
    <row r="34" spans="1:66" ht="129" customHeight="1">
      <c r="A34" s="61">
        <v>27</v>
      </c>
      <c r="B34" s="107">
        <v>190090105029</v>
      </c>
      <c r="C34" s="86">
        <v>190000100182</v>
      </c>
      <c r="D34" s="156" t="s">
        <v>194</v>
      </c>
      <c r="E34" s="157" t="s">
        <v>195</v>
      </c>
      <c r="F34" s="87"/>
      <c r="G34" s="111">
        <v>70</v>
      </c>
      <c r="H34" s="111">
        <v>60</v>
      </c>
      <c r="I34" s="106">
        <f t="shared" si="0"/>
        <v>130</v>
      </c>
      <c r="J34" s="111">
        <v>74</v>
      </c>
      <c r="K34" s="111">
        <v>57</v>
      </c>
      <c r="L34" s="106">
        <f t="shared" si="1"/>
        <v>131</v>
      </c>
      <c r="M34" s="111">
        <v>76</v>
      </c>
      <c r="N34" s="111">
        <v>43</v>
      </c>
      <c r="O34" s="106">
        <f t="shared" si="2"/>
        <v>119</v>
      </c>
      <c r="P34" s="111"/>
      <c r="Q34" s="111"/>
      <c r="R34" s="106"/>
      <c r="S34" s="112"/>
      <c r="T34" s="112"/>
      <c r="U34" s="106"/>
      <c r="V34" s="111">
        <v>120</v>
      </c>
      <c r="W34" s="111">
        <v>70</v>
      </c>
      <c r="X34" s="106">
        <f>SUM(V34:W34)</f>
        <v>190</v>
      </c>
      <c r="Y34" s="106"/>
      <c r="Z34" s="106"/>
      <c r="AA34" s="106"/>
      <c r="AB34" s="111">
        <v>65</v>
      </c>
      <c r="AC34" s="111">
        <v>25</v>
      </c>
      <c r="AD34" s="106">
        <f t="shared" si="3"/>
        <v>90</v>
      </c>
      <c r="AE34" s="111"/>
      <c r="AF34" s="111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12">
        <v>77</v>
      </c>
      <c r="AX34" s="112">
        <v>57</v>
      </c>
      <c r="AY34" s="106">
        <f t="shared" si="4"/>
        <v>134</v>
      </c>
      <c r="AZ34" s="112">
        <v>20</v>
      </c>
      <c r="BA34" s="112">
        <v>20</v>
      </c>
      <c r="BB34" s="106">
        <f t="shared" si="5"/>
        <v>40</v>
      </c>
      <c r="BC34" s="111">
        <v>21</v>
      </c>
      <c r="BD34" s="111">
        <v>21</v>
      </c>
      <c r="BE34" s="106">
        <f t="shared" si="6"/>
        <v>42</v>
      </c>
      <c r="BF34" s="189">
        <v>20</v>
      </c>
      <c r="BG34" s="112">
        <v>22</v>
      </c>
      <c r="BH34" s="106">
        <f t="shared" si="7"/>
        <v>42</v>
      </c>
      <c r="BI34" s="112">
        <v>33</v>
      </c>
      <c r="BJ34" s="159">
        <f t="shared" si="8"/>
        <v>33</v>
      </c>
      <c r="BK34" s="167">
        <v>50</v>
      </c>
      <c r="BL34" s="166">
        <f t="shared" si="9"/>
        <v>951</v>
      </c>
      <c r="BM34" s="105" t="s">
        <v>721</v>
      </c>
      <c r="BN34" s="75"/>
    </row>
    <row r="35" spans="1:66" ht="129" customHeight="1">
      <c r="A35" s="61">
        <v>28</v>
      </c>
      <c r="B35" s="107">
        <v>190090105030</v>
      </c>
      <c r="C35" s="86">
        <v>190000100183</v>
      </c>
      <c r="D35" s="148" t="s">
        <v>196</v>
      </c>
      <c r="E35" s="157" t="s">
        <v>197</v>
      </c>
      <c r="F35" s="87"/>
      <c r="G35" s="111">
        <v>56</v>
      </c>
      <c r="H35" s="111">
        <v>71</v>
      </c>
      <c r="I35" s="106">
        <f t="shared" si="0"/>
        <v>127</v>
      </c>
      <c r="J35" s="111">
        <v>82</v>
      </c>
      <c r="K35" s="111">
        <v>63</v>
      </c>
      <c r="L35" s="106">
        <f t="shared" si="1"/>
        <v>145</v>
      </c>
      <c r="M35" s="111">
        <v>92</v>
      </c>
      <c r="N35" s="111">
        <v>67</v>
      </c>
      <c r="O35" s="106">
        <f t="shared" si="2"/>
        <v>159</v>
      </c>
      <c r="P35" s="111"/>
      <c r="Q35" s="111"/>
      <c r="R35" s="106"/>
      <c r="S35" s="112">
        <v>94</v>
      </c>
      <c r="T35" s="112">
        <v>74</v>
      </c>
      <c r="U35" s="106">
        <f t="shared" si="10"/>
        <v>168</v>
      </c>
      <c r="V35" s="111"/>
      <c r="W35" s="111"/>
      <c r="X35" s="106"/>
      <c r="Y35" s="106"/>
      <c r="Z35" s="106"/>
      <c r="AA35" s="106"/>
      <c r="AB35" s="111">
        <v>74</v>
      </c>
      <c r="AC35" s="111">
        <v>50</v>
      </c>
      <c r="AD35" s="106">
        <f t="shared" si="3"/>
        <v>124</v>
      </c>
      <c r="AE35" s="111"/>
      <c r="AF35" s="111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12">
        <v>81</v>
      </c>
      <c r="AX35" s="112">
        <v>59</v>
      </c>
      <c r="AY35" s="106">
        <f t="shared" si="4"/>
        <v>140</v>
      </c>
      <c r="AZ35" s="112">
        <v>20</v>
      </c>
      <c r="BA35" s="112">
        <v>21</v>
      </c>
      <c r="BB35" s="106">
        <f t="shared" si="5"/>
        <v>41</v>
      </c>
      <c r="BC35" s="111">
        <v>20</v>
      </c>
      <c r="BD35" s="111">
        <v>19</v>
      </c>
      <c r="BE35" s="106">
        <f t="shared" si="6"/>
        <v>39</v>
      </c>
      <c r="BF35" s="189">
        <v>20</v>
      </c>
      <c r="BG35" s="112">
        <v>22</v>
      </c>
      <c r="BH35" s="106">
        <f t="shared" si="7"/>
        <v>42</v>
      </c>
      <c r="BI35" s="112">
        <v>40</v>
      </c>
      <c r="BJ35" s="159">
        <f t="shared" si="8"/>
        <v>40</v>
      </c>
      <c r="BK35" s="167">
        <v>49</v>
      </c>
      <c r="BL35" s="166">
        <f t="shared" si="9"/>
        <v>1025</v>
      </c>
      <c r="BM35" s="105" t="s">
        <v>721</v>
      </c>
      <c r="BN35" s="75"/>
    </row>
    <row r="36" spans="1:66" ht="129" customHeight="1">
      <c r="A36" s="61">
        <v>29</v>
      </c>
      <c r="B36" s="107">
        <v>190090105031</v>
      </c>
      <c r="C36" s="86">
        <v>190000100184</v>
      </c>
      <c r="D36" s="156" t="s">
        <v>32</v>
      </c>
      <c r="E36" s="157" t="s">
        <v>198</v>
      </c>
      <c r="F36" s="87"/>
      <c r="G36" s="111">
        <v>66</v>
      </c>
      <c r="H36" s="111">
        <v>69</v>
      </c>
      <c r="I36" s="106">
        <f t="shared" si="0"/>
        <v>135</v>
      </c>
      <c r="J36" s="111">
        <v>86</v>
      </c>
      <c r="K36" s="111">
        <v>58</v>
      </c>
      <c r="L36" s="106">
        <f t="shared" si="1"/>
        <v>144</v>
      </c>
      <c r="M36" s="111">
        <v>94</v>
      </c>
      <c r="N36" s="111">
        <v>68</v>
      </c>
      <c r="O36" s="106">
        <f t="shared" si="2"/>
        <v>162</v>
      </c>
      <c r="P36" s="111"/>
      <c r="Q36" s="111"/>
      <c r="R36" s="106"/>
      <c r="S36" s="112">
        <v>86</v>
      </c>
      <c r="T36" s="112">
        <v>63</v>
      </c>
      <c r="U36" s="106">
        <f t="shared" si="10"/>
        <v>149</v>
      </c>
      <c r="V36" s="111"/>
      <c r="W36" s="111"/>
      <c r="X36" s="106"/>
      <c r="Y36" s="106"/>
      <c r="Z36" s="106"/>
      <c r="AA36" s="106"/>
      <c r="AB36" s="111">
        <v>78</v>
      </c>
      <c r="AC36" s="111">
        <v>48</v>
      </c>
      <c r="AD36" s="106">
        <f t="shared" si="3"/>
        <v>126</v>
      </c>
      <c r="AE36" s="111"/>
      <c r="AF36" s="111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12">
        <v>81</v>
      </c>
      <c r="AX36" s="112">
        <v>55</v>
      </c>
      <c r="AY36" s="106">
        <f t="shared" si="4"/>
        <v>136</v>
      </c>
      <c r="AZ36" s="112">
        <v>22</v>
      </c>
      <c r="BA36" s="112">
        <v>21</v>
      </c>
      <c r="BB36" s="106">
        <f t="shared" si="5"/>
        <v>43</v>
      </c>
      <c r="BC36" s="111">
        <v>22</v>
      </c>
      <c r="BD36" s="111">
        <v>21</v>
      </c>
      <c r="BE36" s="106">
        <f t="shared" si="6"/>
        <v>43</v>
      </c>
      <c r="BF36" s="189">
        <v>17</v>
      </c>
      <c r="BG36" s="112">
        <v>21</v>
      </c>
      <c r="BH36" s="106">
        <f t="shared" si="7"/>
        <v>38</v>
      </c>
      <c r="BI36" s="112">
        <v>37</v>
      </c>
      <c r="BJ36" s="159">
        <f t="shared" si="8"/>
        <v>37</v>
      </c>
      <c r="BK36" s="167">
        <v>49</v>
      </c>
      <c r="BL36" s="166">
        <f t="shared" si="9"/>
        <v>1013</v>
      </c>
      <c r="BM36" s="105" t="s">
        <v>721</v>
      </c>
      <c r="BN36" s="75"/>
    </row>
    <row r="37" spans="1:66" ht="129" customHeight="1">
      <c r="A37" s="61">
        <v>30</v>
      </c>
      <c r="B37" s="107">
        <v>190090105033</v>
      </c>
      <c r="C37" s="86">
        <v>190000100186</v>
      </c>
      <c r="D37" s="148" t="s">
        <v>199</v>
      </c>
      <c r="E37" s="157" t="s">
        <v>200</v>
      </c>
      <c r="F37" s="87"/>
      <c r="G37" s="111">
        <v>92</v>
      </c>
      <c r="H37" s="111">
        <v>76</v>
      </c>
      <c r="I37" s="106">
        <f t="shared" si="0"/>
        <v>168</v>
      </c>
      <c r="J37" s="111">
        <v>88</v>
      </c>
      <c r="K37" s="111">
        <v>61</v>
      </c>
      <c r="L37" s="106">
        <f t="shared" si="1"/>
        <v>149</v>
      </c>
      <c r="M37" s="111">
        <v>98</v>
      </c>
      <c r="N37" s="111">
        <v>69</v>
      </c>
      <c r="O37" s="106">
        <f t="shared" si="2"/>
        <v>167</v>
      </c>
      <c r="P37" s="111"/>
      <c r="Q37" s="111"/>
      <c r="R37" s="106"/>
      <c r="S37" s="112">
        <v>86</v>
      </c>
      <c r="T37" s="112">
        <v>67</v>
      </c>
      <c r="U37" s="106">
        <f t="shared" si="10"/>
        <v>153</v>
      </c>
      <c r="V37" s="111"/>
      <c r="W37" s="111"/>
      <c r="X37" s="106"/>
      <c r="Y37" s="106"/>
      <c r="Z37" s="106"/>
      <c r="AA37" s="106"/>
      <c r="AB37" s="111"/>
      <c r="AC37" s="111"/>
      <c r="AD37" s="106"/>
      <c r="AE37" s="111"/>
      <c r="AF37" s="111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12">
        <v>80</v>
      </c>
      <c r="AU37" s="112">
        <v>55</v>
      </c>
      <c r="AV37" s="106">
        <f>SUM(AT37:AU37)</f>
        <v>135</v>
      </c>
      <c r="AW37" s="112">
        <v>83</v>
      </c>
      <c r="AX37" s="112">
        <v>60</v>
      </c>
      <c r="AY37" s="106">
        <f t="shared" si="4"/>
        <v>143</v>
      </c>
      <c r="AZ37" s="112">
        <v>22</v>
      </c>
      <c r="BA37" s="112">
        <v>21</v>
      </c>
      <c r="BB37" s="106">
        <f t="shared" si="5"/>
        <v>43</v>
      </c>
      <c r="BC37" s="111">
        <v>21</v>
      </c>
      <c r="BD37" s="111">
        <v>20</v>
      </c>
      <c r="BE37" s="106">
        <f t="shared" si="6"/>
        <v>41</v>
      </c>
      <c r="BF37" s="189">
        <v>21</v>
      </c>
      <c r="BG37" s="112">
        <v>22</v>
      </c>
      <c r="BH37" s="106">
        <f t="shared" si="7"/>
        <v>43</v>
      </c>
      <c r="BI37" s="112">
        <v>43</v>
      </c>
      <c r="BJ37" s="159">
        <f t="shared" si="8"/>
        <v>43</v>
      </c>
      <c r="BK37" s="167">
        <v>49</v>
      </c>
      <c r="BL37" s="166">
        <f t="shared" si="9"/>
        <v>1085</v>
      </c>
      <c r="BM37" s="105" t="s">
        <v>721</v>
      </c>
      <c r="BN37" s="75"/>
    </row>
    <row r="38" spans="1:66" ht="129" customHeight="1">
      <c r="A38" s="61">
        <v>31</v>
      </c>
      <c r="B38" s="107">
        <v>190090105034</v>
      </c>
      <c r="C38" s="86">
        <v>190000100187</v>
      </c>
      <c r="D38" s="156" t="s">
        <v>201</v>
      </c>
      <c r="E38" s="157" t="s">
        <v>202</v>
      </c>
      <c r="F38" s="87"/>
      <c r="G38" s="111">
        <v>60</v>
      </c>
      <c r="H38" s="111">
        <v>72</v>
      </c>
      <c r="I38" s="106">
        <f t="shared" si="0"/>
        <v>132</v>
      </c>
      <c r="J38" s="111">
        <v>70</v>
      </c>
      <c r="K38" s="111">
        <v>62</v>
      </c>
      <c r="L38" s="106">
        <f t="shared" si="1"/>
        <v>132</v>
      </c>
      <c r="M38" s="111">
        <v>78</v>
      </c>
      <c r="N38" s="111">
        <v>68</v>
      </c>
      <c r="O38" s="106">
        <f t="shared" si="2"/>
        <v>146</v>
      </c>
      <c r="P38" s="111"/>
      <c r="Q38" s="111"/>
      <c r="R38" s="106"/>
      <c r="S38" s="112">
        <v>92</v>
      </c>
      <c r="T38" s="112">
        <v>64</v>
      </c>
      <c r="U38" s="106">
        <f t="shared" si="10"/>
        <v>156</v>
      </c>
      <c r="V38" s="111"/>
      <c r="W38" s="111"/>
      <c r="X38" s="106"/>
      <c r="Y38" s="106"/>
      <c r="Z38" s="106"/>
      <c r="AA38" s="106"/>
      <c r="AB38" s="111">
        <v>74</v>
      </c>
      <c r="AC38" s="111">
        <v>51</v>
      </c>
      <c r="AD38" s="106">
        <f t="shared" si="3"/>
        <v>125</v>
      </c>
      <c r="AE38" s="111"/>
      <c r="AF38" s="111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12">
        <v>77</v>
      </c>
      <c r="AX38" s="112">
        <v>55</v>
      </c>
      <c r="AY38" s="106">
        <f t="shared" si="4"/>
        <v>132</v>
      </c>
      <c r="AZ38" s="112">
        <v>21</v>
      </c>
      <c r="BA38" s="112">
        <v>21</v>
      </c>
      <c r="BB38" s="106">
        <f t="shared" si="5"/>
        <v>42</v>
      </c>
      <c r="BC38" s="111">
        <v>20</v>
      </c>
      <c r="BD38" s="111">
        <v>22</v>
      </c>
      <c r="BE38" s="106">
        <f t="shared" si="6"/>
        <v>42</v>
      </c>
      <c r="BF38" s="189">
        <v>25</v>
      </c>
      <c r="BG38" s="112">
        <v>24</v>
      </c>
      <c r="BH38" s="106">
        <f t="shared" si="7"/>
        <v>49</v>
      </c>
      <c r="BI38" s="112">
        <v>38</v>
      </c>
      <c r="BJ38" s="159">
        <f t="shared" si="8"/>
        <v>38</v>
      </c>
      <c r="BK38" s="167">
        <v>49</v>
      </c>
      <c r="BL38" s="166">
        <f t="shared" si="9"/>
        <v>994</v>
      </c>
      <c r="BM38" s="105" t="s">
        <v>721</v>
      </c>
      <c r="BN38" s="75"/>
    </row>
    <row r="39" spans="1:66" ht="129" customHeight="1">
      <c r="A39" s="61">
        <v>32</v>
      </c>
      <c r="B39" s="107">
        <v>190090105035</v>
      </c>
      <c r="C39" s="86">
        <v>190000100188</v>
      </c>
      <c r="D39" s="156" t="s">
        <v>203</v>
      </c>
      <c r="E39" s="157" t="s">
        <v>204</v>
      </c>
      <c r="F39" s="87"/>
      <c r="G39" s="111">
        <v>80</v>
      </c>
      <c r="H39" s="111">
        <v>74</v>
      </c>
      <c r="I39" s="106">
        <f t="shared" si="0"/>
        <v>154</v>
      </c>
      <c r="J39" s="111">
        <v>84</v>
      </c>
      <c r="K39" s="111">
        <v>66</v>
      </c>
      <c r="L39" s="106">
        <f t="shared" si="1"/>
        <v>150</v>
      </c>
      <c r="M39" s="111">
        <v>98</v>
      </c>
      <c r="N39" s="111">
        <v>67</v>
      </c>
      <c r="O39" s="106">
        <f t="shared" si="2"/>
        <v>165</v>
      </c>
      <c r="P39" s="111"/>
      <c r="Q39" s="111"/>
      <c r="R39" s="106"/>
      <c r="S39" s="112">
        <v>80</v>
      </c>
      <c r="T39" s="112">
        <v>66</v>
      </c>
      <c r="U39" s="106">
        <f t="shared" si="10"/>
        <v>146</v>
      </c>
      <c r="V39" s="111"/>
      <c r="W39" s="111"/>
      <c r="X39" s="106"/>
      <c r="Y39" s="106"/>
      <c r="Z39" s="106"/>
      <c r="AA39" s="106"/>
      <c r="AB39" s="111"/>
      <c r="AC39" s="111"/>
      <c r="AD39" s="106"/>
      <c r="AE39" s="111"/>
      <c r="AF39" s="111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12">
        <v>80</v>
      </c>
      <c r="AU39" s="112">
        <v>55</v>
      </c>
      <c r="AV39" s="106">
        <f>SUM(AT39:AU39)</f>
        <v>135</v>
      </c>
      <c r="AW39" s="112">
        <v>81</v>
      </c>
      <c r="AX39" s="112">
        <v>58</v>
      </c>
      <c r="AY39" s="106">
        <f t="shared" si="4"/>
        <v>139</v>
      </c>
      <c r="AZ39" s="112">
        <v>22</v>
      </c>
      <c r="BA39" s="112">
        <v>23</v>
      </c>
      <c r="BB39" s="106">
        <f t="shared" si="5"/>
        <v>45</v>
      </c>
      <c r="BC39" s="111">
        <v>21</v>
      </c>
      <c r="BD39" s="111">
        <v>20</v>
      </c>
      <c r="BE39" s="106">
        <f t="shared" si="6"/>
        <v>41</v>
      </c>
      <c r="BF39" s="189">
        <v>20</v>
      </c>
      <c r="BG39" s="112">
        <v>22</v>
      </c>
      <c r="BH39" s="106">
        <f t="shared" si="7"/>
        <v>42</v>
      </c>
      <c r="BI39" s="112">
        <v>39</v>
      </c>
      <c r="BJ39" s="159">
        <f t="shared" si="8"/>
        <v>39</v>
      </c>
      <c r="BK39" s="167">
        <v>49</v>
      </c>
      <c r="BL39" s="166">
        <f t="shared" si="9"/>
        <v>1056</v>
      </c>
      <c r="BM39" s="105" t="s">
        <v>721</v>
      </c>
      <c r="BN39" s="75"/>
    </row>
    <row r="40" spans="1:66" ht="129" customHeight="1">
      <c r="A40" s="61">
        <v>33</v>
      </c>
      <c r="B40" s="107">
        <v>190090105036</v>
      </c>
      <c r="C40" s="86">
        <v>190000100189</v>
      </c>
      <c r="D40" s="156" t="s">
        <v>205</v>
      </c>
      <c r="E40" s="157" t="s">
        <v>206</v>
      </c>
      <c r="F40" s="87"/>
      <c r="G40" s="111">
        <v>80</v>
      </c>
      <c r="H40" s="111">
        <v>66</v>
      </c>
      <c r="I40" s="106">
        <f t="shared" si="0"/>
        <v>146</v>
      </c>
      <c r="J40" s="111">
        <v>58</v>
      </c>
      <c r="K40" s="111">
        <v>61</v>
      </c>
      <c r="L40" s="106">
        <f t="shared" si="1"/>
        <v>119</v>
      </c>
      <c r="M40" s="111">
        <v>82</v>
      </c>
      <c r="N40" s="111">
        <v>68</v>
      </c>
      <c r="O40" s="106">
        <f t="shared" si="2"/>
        <v>150</v>
      </c>
      <c r="P40" s="111"/>
      <c r="Q40" s="111"/>
      <c r="R40" s="106"/>
      <c r="S40" s="112">
        <v>76</v>
      </c>
      <c r="T40" s="112">
        <v>66</v>
      </c>
      <c r="U40" s="106">
        <f t="shared" si="10"/>
        <v>142</v>
      </c>
      <c r="V40" s="111"/>
      <c r="W40" s="111"/>
      <c r="X40" s="106"/>
      <c r="Y40" s="106"/>
      <c r="Z40" s="106"/>
      <c r="AA40" s="106"/>
      <c r="AB40" s="111">
        <v>62</v>
      </c>
      <c r="AC40" s="111">
        <v>52</v>
      </c>
      <c r="AD40" s="106">
        <f t="shared" si="3"/>
        <v>114</v>
      </c>
      <c r="AE40" s="111"/>
      <c r="AF40" s="111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12">
        <v>77</v>
      </c>
      <c r="AX40" s="112">
        <v>57</v>
      </c>
      <c r="AY40" s="106">
        <f t="shared" si="4"/>
        <v>134</v>
      </c>
      <c r="AZ40" s="112">
        <v>20</v>
      </c>
      <c r="BA40" s="112">
        <v>19</v>
      </c>
      <c r="BB40" s="106">
        <f t="shared" si="5"/>
        <v>39</v>
      </c>
      <c r="BC40" s="111">
        <v>17</v>
      </c>
      <c r="BD40" s="111">
        <v>18</v>
      </c>
      <c r="BE40" s="106">
        <f t="shared" si="6"/>
        <v>35</v>
      </c>
      <c r="BF40" s="189">
        <v>23</v>
      </c>
      <c r="BG40" s="112">
        <v>23</v>
      </c>
      <c r="BH40" s="106">
        <f t="shared" si="7"/>
        <v>46</v>
      </c>
      <c r="BI40" s="112">
        <v>42</v>
      </c>
      <c r="BJ40" s="159">
        <f t="shared" si="8"/>
        <v>42</v>
      </c>
      <c r="BK40" s="167">
        <v>49</v>
      </c>
      <c r="BL40" s="166">
        <f t="shared" si="9"/>
        <v>967</v>
      </c>
      <c r="BM40" s="105" t="s">
        <v>721</v>
      </c>
      <c r="BN40" s="75"/>
    </row>
    <row r="41" spans="1:66" ht="129" customHeight="1">
      <c r="A41" s="61">
        <v>34</v>
      </c>
      <c r="B41" s="107">
        <v>190090105037</v>
      </c>
      <c r="C41" s="86">
        <v>190000100190</v>
      </c>
      <c r="D41" s="148" t="s">
        <v>207</v>
      </c>
      <c r="E41" s="157" t="s">
        <v>208</v>
      </c>
      <c r="F41" s="87"/>
      <c r="G41" s="111">
        <v>60</v>
      </c>
      <c r="H41" s="111">
        <v>71</v>
      </c>
      <c r="I41" s="106">
        <f t="shared" si="0"/>
        <v>131</v>
      </c>
      <c r="J41" s="111">
        <v>56</v>
      </c>
      <c r="K41" s="111">
        <v>56</v>
      </c>
      <c r="L41" s="106">
        <f t="shared" si="1"/>
        <v>112</v>
      </c>
      <c r="M41" s="111">
        <v>74</v>
      </c>
      <c r="N41" s="111">
        <v>47</v>
      </c>
      <c r="O41" s="106">
        <f t="shared" si="2"/>
        <v>121</v>
      </c>
      <c r="P41" s="111"/>
      <c r="Q41" s="111"/>
      <c r="R41" s="106"/>
      <c r="S41" s="112">
        <v>76</v>
      </c>
      <c r="T41" s="112">
        <v>64</v>
      </c>
      <c r="U41" s="106">
        <f t="shared" si="10"/>
        <v>140</v>
      </c>
      <c r="V41" s="111"/>
      <c r="W41" s="111"/>
      <c r="X41" s="106"/>
      <c r="Y41" s="112">
        <v>69</v>
      </c>
      <c r="Z41" s="112">
        <v>47</v>
      </c>
      <c r="AA41" s="106">
        <f>SUM(Y41:Z41)</f>
        <v>116</v>
      </c>
      <c r="AB41" s="111"/>
      <c r="AC41" s="111"/>
      <c r="AD41" s="106"/>
      <c r="AE41" s="111"/>
      <c r="AF41" s="111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12">
        <v>71</v>
      </c>
      <c r="AX41" s="112">
        <v>57</v>
      </c>
      <c r="AY41" s="106">
        <f t="shared" si="4"/>
        <v>128</v>
      </c>
      <c r="AZ41" s="112">
        <v>16</v>
      </c>
      <c r="BA41" s="112">
        <v>19</v>
      </c>
      <c r="BB41" s="106">
        <f t="shared" si="5"/>
        <v>35</v>
      </c>
      <c r="BC41" s="111">
        <v>17</v>
      </c>
      <c r="BD41" s="111">
        <v>18</v>
      </c>
      <c r="BE41" s="106">
        <f t="shared" si="6"/>
        <v>35</v>
      </c>
      <c r="BF41" s="189">
        <v>19</v>
      </c>
      <c r="BG41" s="112">
        <v>22</v>
      </c>
      <c r="BH41" s="106">
        <f t="shared" si="7"/>
        <v>41</v>
      </c>
      <c r="BI41" s="112">
        <v>40</v>
      </c>
      <c r="BJ41" s="159">
        <f t="shared" si="8"/>
        <v>40</v>
      </c>
      <c r="BK41" s="167">
        <v>49</v>
      </c>
      <c r="BL41" s="166">
        <f t="shared" si="9"/>
        <v>899</v>
      </c>
      <c r="BM41" s="105" t="s">
        <v>721</v>
      </c>
      <c r="BN41" s="75"/>
    </row>
    <row r="42" spans="1:66" ht="129" customHeight="1">
      <c r="A42" s="61">
        <v>35</v>
      </c>
      <c r="B42" s="107">
        <v>190090105038</v>
      </c>
      <c r="C42" s="86">
        <v>190000100191</v>
      </c>
      <c r="D42" s="156" t="s">
        <v>209</v>
      </c>
      <c r="E42" s="157" t="s">
        <v>210</v>
      </c>
      <c r="F42" s="87"/>
      <c r="G42" s="111">
        <v>84</v>
      </c>
      <c r="H42" s="111">
        <v>72</v>
      </c>
      <c r="I42" s="106">
        <f t="shared" si="0"/>
        <v>156</v>
      </c>
      <c r="J42" s="111">
        <v>88</v>
      </c>
      <c r="K42" s="111">
        <v>66</v>
      </c>
      <c r="L42" s="106">
        <f t="shared" si="1"/>
        <v>154</v>
      </c>
      <c r="M42" s="111">
        <v>88</v>
      </c>
      <c r="N42" s="111">
        <v>68</v>
      </c>
      <c r="O42" s="106">
        <f t="shared" si="2"/>
        <v>156</v>
      </c>
      <c r="P42" s="111"/>
      <c r="Q42" s="111"/>
      <c r="R42" s="106"/>
      <c r="S42" s="112">
        <v>88</v>
      </c>
      <c r="T42" s="112">
        <v>75</v>
      </c>
      <c r="U42" s="106">
        <f t="shared" si="10"/>
        <v>163</v>
      </c>
      <c r="V42" s="111"/>
      <c r="W42" s="111"/>
      <c r="X42" s="106"/>
      <c r="Y42" s="106"/>
      <c r="Z42" s="106"/>
      <c r="AA42" s="106"/>
      <c r="AB42" s="111">
        <v>75</v>
      </c>
      <c r="AC42" s="111">
        <v>53</v>
      </c>
      <c r="AD42" s="106">
        <f t="shared" si="3"/>
        <v>128</v>
      </c>
      <c r="AE42" s="111"/>
      <c r="AF42" s="111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12">
        <v>77</v>
      </c>
      <c r="AX42" s="112">
        <v>59</v>
      </c>
      <c r="AY42" s="106">
        <f t="shared" si="4"/>
        <v>136</v>
      </c>
      <c r="AZ42" s="112">
        <v>21</v>
      </c>
      <c r="BA42" s="112">
        <v>22</v>
      </c>
      <c r="BB42" s="106">
        <f t="shared" si="5"/>
        <v>43</v>
      </c>
      <c r="BC42" s="111">
        <v>19</v>
      </c>
      <c r="BD42" s="111">
        <v>20</v>
      </c>
      <c r="BE42" s="106">
        <f t="shared" si="6"/>
        <v>39</v>
      </c>
      <c r="BF42" s="189">
        <v>22</v>
      </c>
      <c r="BG42" s="112">
        <v>22</v>
      </c>
      <c r="BH42" s="106">
        <f t="shared" si="7"/>
        <v>44</v>
      </c>
      <c r="BI42" s="112">
        <v>44</v>
      </c>
      <c r="BJ42" s="159">
        <f t="shared" si="8"/>
        <v>44</v>
      </c>
      <c r="BK42" s="167">
        <v>49</v>
      </c>
      <c r="BL42" s="166">
        <f t="shared" si="9"/>
        <v>1063</v>
      </c>
      <c r="BM42" s="105" t="s">
        <v>721</v>
      </c>
      <c r="BN42" s="75"/>
    </row>
    <row r="43" spans="1:66" ht="129" customHeight="1">
      <c r="A43" s="61">
        <v>36</v>
      </c>
      <c r="B43" s="107">
        <v>190090105039</v>
      </c>
      <c r="C43" s="86">
        <v>190000100192</v>
      </c>
      <c r="D43" s="156" t="s">
        <v>211</v>
      </c>
      <c r="E43" s="157" t="s">
        <v>212</v>
      </c>
      <c r="F43" s="87"/>
      <c r="G43" s="111">
        <v>80</v>
      </c>
      <c r="H43" s="111">
        <v>72</v>
      </c>
      <c r="I43" s="106">
        <f t="shared" si="0"/>
        <v>152</v>
      </c>
      <c r="J43" s="111">
        <v>74</v>
      </c>
      <c r="K43" s="111">
        <v>67</v>
      </c>
      <c r="L43" s="106">
        <f t="shared" si="1"/>
        <v>141</v>
      </c>
      <c r="M43" s="111">
        <v>86</v>
      </c>
      <c r="N43" s="111">
        <v>66</v>
      </c>
      <c r="O43" s="106">
        <f t="shared" si="2"/>
        <v>152</v>
      </c>
      <c r="P43" s="111"/>
      <c r="Q43" s="111"/>
      <c r="R43" s="106"/>
      <c r="S43" s="112">
        <v>92</v>
      </c>
      <c r="T43" s="112">
        <v>69</v>
      </c>
      <c r="U43" s="106">
        <f t="shared" si="10"/>
        <v>161</v>
      </c>
      <c r="V43" s="111"/>
      <c r="W43" s="111"/>
      <c r="X43" s="106"/>
      <c r="Y43" s="112">
        <v>72</v>
      </c>
      <c r="Z43" s="112">
        <v>51</v>
      </c>
      <c r="AA43" s="106">
        <f>SUM(Y43:Z43)</f>
        <v>123</v>
      </c>
      <c r="AB43" s="111"/>
      <c r="AC43" s="111"/>
      <c r="AD43" s="106"/>
      <c r="AE43" s="111"/>
      <c r="AF43" s="111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12">
        <v>78</v>
      </c>
      <c r="AX43" s="112">
        <v>60</v>
      </c>
      <c r="AY43" s="106">
        <f t="shared" si="4"/>
        <v>138</v>
      </c>
      <c r="AZ43" s="112">
        <v>21</v>
      </c>
      <c r="BA43" s="112">
        <v>20</v>
      </c>
      <c r="BB43" s="106">
        <f t="shared" si="5"/>
        <v>41</v>
      </c>
      <c r="BC43" s="111">
        <v>20</v>
      </c>
      <c r="BD43" s="111">
        <v>21</v>
      </c>
      <c r="BE43" s="106">
        <f t="shared" si="6"/>
        <v>41</v>
      </c>
      <c r="BF43" s="189">
        <v>21</v>
      </c>
      <c r="BG43" s="112">
        <v>22</v>
      </c>
      <c r="BH43" s="106">
        <f t="shared" si="7"/>
        <v>43</v>
      </c>
      <c r="BI43" s="112">
        <v>35</v>
      </c>
      <c r="BJ43" s="159">
        <f t="shared" si="8"/>
        <v>35</v>
      </c>
      <c r="BK43" s="167">
        <v>49</v>
      </c>
      <c r="BL43" s="166">
        <f t="shared" si="9"/>
        <v>1027</v>
      </c>
      <c r="BM43" s="105" t="s">
        <v>721</v>
      </c>
      <c r="BN43" s="75"/>
    </row>
    <row r="44" spans="1:66" ht="129" customHeight="1">
      <c r="A44" s="61">
        <v>37</v>
      </c>
      <c r="B44" s="107">
        <v>190090105040</v>
      </c>
      <c r="C44" s="86">
        <v>190000100193</v>
      </c>
      <c r="D44" s="156" t="s">
        <v>213</v>
      </c>
      <c r="E44" s="149" t="s">
        <v>214</v>
      </c>
      <c r="F44" s="87"/>
      <c r="G44" s="111">
        <v>76</v>
      </c>
      <c r="H44" s="111">
        <v>75</v>
      </c>
      <c r="I44" s="106">
        <f t="shared" si="0"/>
        <v>151</v>
      </c>
      <c r="J44" s="111">
        <v>74</v>
      </c>
      <c r="K44" s="111">
        <v>60</v>
      </c>
      <c r="L44" s="106">
        <f t="shared" si="1"/>
        <v>134</v>
      </c>
      <c r="M44" s="111">
        <v>84</v>
      </c>
      <c r="N44" s="111">
        <v>68</v>
      </c>
      <c r="O44" s="106">
        <f t="shared" si="2"/>
        <v>152</v>
      </c>
      <c r="P44" s="111">
        <v>62</v>
      </c>
      <c r="Q44" s="111">
        <v>70</v>
      </c>
      <c r="R44" s="106">
        <f>SUM(P44:Q44)</f>
        <v>132</v>
      </c>
      <c r="S44" s="112"/>
      <c r="T44" s="112"/>
      <c r="U44" s="106"/>
      <c r="V44" s="111"/>
      <c r="W44" s="111"/>
      <c r="X44" s="106"/>
      <c r="Y44" s="106"/>
      <c r="Z44" s="106"/>
      <c r="AA44" s="106"/>
      <c r="AB44" s="111"/>
      <c r="AC44" s="111"/>
      <c r="AD44" s="106"/>
      <c r="AE44" s="111"/>
      <c r="AF44" s="111"/>
      <c r="AG44" s="106"/>
      <c r="AH44" s="106"/>
      <c r="AI44" s="106"/>
      <c r="AJ44" s="106"/>
      <c r="AK44" s="106"/>
      <c r="AL44" s="106"/>
      <c r="AM44" s="106"/>
      <c r="AN44" s="112">
        <v>44</v>
      </c>
      <c r="AO44" s="112">
        <v>33</v>
      </c>
      <c r="AP44" s="106">
        <f>SUM(AN44:AO44)</f>
        <v>77</v>
      </c>
      <c r="AQ44" s="106"/>
      <c r="AR44" s="106"/>
      <c r="AS44" s="106"/>
      <c r="AT44" s="106"/>
      <c r="AU44" s="106"/>
      <c r="AV44" s="106"/>
      <c r="AW44" s="112">
        <v>77</v>
      </c>
      <c r="AX44" s="112">
        <v>52</v>
      </c>
      <c r="AY44" s="106">
        <f t="shared" si="4"/>
        <v>129</v>
      </c>
      <c r="AZ44" s="112">
        <v>21</v>
      </c>
      <c r="BA44" s="112">
        <v>20</v>
      </c>
      <c r="BB44" s="106">
        <f t="shared" si="5"/>
        <v>41</v>
      </c>
      <c r="BC44" s="111">
        <v>16</v>
      </c>
      <c r="BD44" s="111">
        <v>18</v>
      </c>
      <c r="BE44" s="106">
        <f t="shared" si="6"/>
        <v>34</v>
      </c>
      <c r="BF44" s="189">
        <v>25</v>
      </c>
      <c r="BG44" s="112">
        <v>24</v>
      </c>
      <c r="BH44" s="106">
        <f t="shared" si="7"/>
        <v>49</v>
      </c>
      <c r="BI44" s="112">
        <v>41</v>
      </c>
      <c r="BJ44" s="159">
        <f t="shared" si="8"/>
        <v>41</v>
      </c>
      <c r="BK44" s="167">
        <v>49</v>
      </c>
      <c r="BL44" s="166">
        <f t="shared" si="9"/>
        <v>940</v>
      </c>
      <c r="BM44" s="105" t="s">
        <v>721</v>
      </c>
      <c r="BN44" s="75"/>
    </row>
    <row r="45" spans="1:66" ht="129" customHeight="1">
      <c r="A45" s="61">
        <v>38</v>
      </c>
      <c r="B45" s="107">
        <v>190090105042</v>
      </c>
      <c r="C45" s="86">
        <v>190000100195</v>
      </c>
      <c r="D45" s="156" t="s">
        <v>739</v>
      </c>
      <c r="E45" s="157" t="s">
        <v>740</v>
      </c>
      <c r="F45" s="87"/>
      <c r="G45" s="111">
        <v>82</v>
      </c>
      <c r="H45" s="111">
        <v>75</v>
      </c>
      <c r="I45" s="106">
        <f t="shared" si="0"/>
        <v>157</v>
      </c>
      <c r="J45" s="111">
        <v>86</v>
      </c>
      <c r="K45" s="111">
        <v>62</v>
      </c>
      <c r="L45" s="106">
        <f t="shared" si="1"/>
        <v>148</v>
      </c>
      <c r="M45" s="111">
        <v>90</v>
      </c>
      <c r="N45" s="111">
        <v>63</v>
      </c>
      <c r="O45" s="106">
        <f t="shared" si="2"/>
        <v>153</v>
      </c>
      <c r="P45" s="111"/>
      <c r="Q45" s="111"/>
      <c r="R45" s="106"/>
      <c r="S45" s="112"/>
      <c r="T45" s="112"/>
      <c r="U45" s="106"/>
      <c r="V45" s="111">
        <v>120</v>
      </c>
      <c r="W45" s="111">
        <v>77</v>
      </c>
      <c r="X45" s="106">
        <f>SUM(V45:W45)</f>
        <v>197</v>
      </c>
      <c r="Y45" s="106"/>
      <c r="Z45" s="106"/>
      <c r="AA45" s="106"/>
      <c r="AB45" s="111">
        <v>83</v>
      </c>
      <c r="AC45" s="111">
        <v>46</v>
      </c>
      <c r="AD45" s="106">
        <f t="shared" si="3"/>
        <v>129</v>
      </c>
      <c r="AE45" s="111"/>
      <c r="AF45" s="111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12">
        <v>81</v>
      </c>
      <c r="AX45" s="112">
        <v>60</v>
      </c>
      <c r="AY45" s="106">
        <f t="shared" si="4"/>
        <v>141</v>
      </c>
      <c r="AZ45" s="112">
        <v>22</v>
      </c>
      <c r="BA45" s="112">
        <v>22</v>
      </c>
      <c r="BB45" s="106">
        <f t="shared" si="5"/>
        <v>44</v>
      </c>
      <c r="BC45" s="111">
        <v>22</v>
      </c>
      <c r="BD45" s="111">
        <v>21</v>
      </c>
      <c r="BE45" s="106">
        <f t="shared" si="6"/>
        <v>43</v>
      </c>
      <c r="BF45" s="189">
        <v>21</v>
      </c>
      <c r="BG45" s="112">
        <v>22</v>
      </c>
      <c r="BH45" s="106">
        <f t="shared" si="7"/>
        <v>43</v>
      </c>
      <c r="BI45" s="112">
        <v>43</v>
      </c>
      <c r="BJ45" s="159">
        <f t="shared" si="8"/>
        <v>43</v>
      </c>
      <c r="BK45" s="167">
        <v>50</v>
      </c>
      <c r="BL45" s="166">
        <f t="shared" si="9"/>
        <v>1098</v>
      </c>
      <c r="BM45" s="105" t="s">
        <v>721</v>
      </c>
      <c r="BN45" s="75"/>
    </row>
    <row r="46" spans="1:66" ht="129" customHeight="1">
      <c r="A46" s="61">
        <v>39</v>
      </c>
      <c r="B46" s="107">
        <v>190090105043</v>
      </c>
      <c r="C46" s="86">
        <v>190000100196</v>
      </c>
      <c r="D46" s="148" t="s">
        <v>215</v>
      </c>
      <c r="E46" s="157" t="s">
        <v>216</v>
      </c>
      <c r="F46" s="87"/>
      <c r="G46" s="111">
        <v>78</v>
      </c>
      <c r="H46" s="111">
        <v>73</v>
      </c>
      <c r="I46" s="106">
        <f t="shared" si="0"/>
        <v>151</v>
      </c>
      <c r="J46" s="111">
        <v>86</v>
      </c>
      <c r="K46" s="111">
        <v>61</v>
      </c>
      <c r="L46" s="106">
        <f t="shared" si="1"/>
        <v>147</v>
      </c>
      <c r="M46" s="111">
        <v>92</v>
      </c>
      <c r="N46" s="111">
        <v>67</v>
      </c>
      <c r="O46" s="106">
        <f t="shared" si="2"/>
        <v>159</v>
      </c>
      <c r="P46" s="111"/>
      <c r="Q46" s="111"/>
      <c r="R46" s="106"/>
      <c r="S46" s="112"/>
      <c r="T46" s="112"/>
      <c r="U46" s="106"/>
      <c r="V46" s="111">
        <v>120</v>
      </c>
      <c r="W46" s="111">
        <v>78</v>
      </c>
      <c r="X46" s="106">
        <f>SUM(V46:W46)</f>
        <v>198</v>
      </c>
      <c r="Y46" s="106"/>
      <c r="Z46" s="106"/>
      <c r="AA46" s="106"/>
      <c r="AB46" s="111"/>
      <c r="AC46" s="111"/>
      <c r="AD46" s="106"/>
      <c r="AE46" s="111"/>
      <c r="AF46" s="111"/>
      <c r="AG46" s="106"/>
      <c r="AH46" s="112">
        <v>85</v>
      </c>
      <c r="AI46" s="112">
        <v>57</v>
      </c>
      <c r="AJ46" s="106">
        <f>SUM(AH46:AI46)</f>
        <v>142</v>
      </c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12">
        <v>78</v>
      </c>
      <c r="AX46" s="112">
        <v>59</v>
      </c>
      <c r="AY46" s="106">
        <f t="shared" si="4"/>
        <v>137</v>
      </c>
      <c r="AZ46" s="112">
        <v>22</v>
      </c>
      <c r="BA46" s="112">
        <v>23</v>
      </c>
      <c r="BB46" s="106">
        <f t="shared" si="5"/>
        <v>45</v>
      </c>
      <c r="BC46" s="111">
        <v>22</v>
      </c>
      <c r="BD46" s="111">
        <v>21</v>
      </c>
      <c r="BE46" s="106">
        <f t="shared" si="6"/>
        <v>43</v>
      </c>
      <c r="BF46" s="189">
        <v>23</v>
      </c>
      <c r="BG46" s="112">
        <v>23</v>
      </c>
      <c r="BH46" s="106">
        <f t="shared" si="7"/>
        <v>46</v>
      </c>
      <c r="BI46" s="112">
        <v>39</v>
      </c>
      <c r="BJ46" s="159">
        <f t="shared" si="8"/>
        <v>39</v>
      </c>
      <c r="BK46" s="167">
        <v>49</v>
      </c>
      <c r="BL46" s="166">
        <f t="shared" si="9"/>
        <v>1107</v>
      </c>
      <c r="BM46" s="105" t="s">
        <v>721</v>
      </c>
      <c r="BN46" s="75"/>
    </row>
    <row r="47" spans="1:66" ht="129" customHeight="1">
      <c r="A47" s="61">
        <v>40</v>
      </c>
      <c r="B47" s="107">
        <v>700090105001</v>
      </c>
      <c r="C47" s="86">
        <v>700090100048</v>
      </c>
      <c r="D47" s="89" t="s">
        <v>544</v>
      </c>
      <c r="E47" s="89" t="s">
        <v>545</v>
      </c>
      <c r="F47" s="87"/>
      <c r="G47" s="111">
        <v>64</v>
      </c>
      <c r="H47" s="111">
        <v>67</v>
      </c>
      <c r="I47" s="106">
        <f t="shared" si="0"/>
        <v>131</v>
      </c>
      <c r="J47" s="111">
        <v>76</v>
      </c>
      <c r="K47" s="111">
        <v>62</v>
      </c>
      <c r="L47" s="106">
        <f t="shared" si="1"/>
        <v>138</v>
      </c>
      <c r="M47" s="111">
        <v>76</v>
      </c>
      <c r="N47" s="111">
        <v>66</v>
      </c>
      <c r="O47" s="106">
        <f t="shared" si="2"/>
        <v>142</v>
      </c>
      <c r="P47" s="111">
        <v>52</v>
      </c>
      <c r="Q47" s="111">
        <v>70</v>
      </c>
      <c r="R47" s="106">
        <f>SUM(P47:Q47)</f>
        <v>122</v>
      </c>
      <c r="S47" s="112"/>
      <c r="T47" s="112"/>
      <c r="U47" s="106"/>
      <c r="V47" s="111"/>
      <c r="W47" s="111"/>
      <c r="X47" s="106"/>
      <c r="Y47" s="106"/>
      <c r="Z47" s="106"/>
      <c r="AA47" s="106"/>
      <c r="AB47" s="111">
        <v>62</v>
      </c>
      <c r="AC47" s="111">
        <v>27</v>
      </c>
      <c r="AD47" s="106">
        <f t="shared" si="3"/>
        <v>89</v>
      </c>
      <c r="AE47" s="111"/>
      <c r="AF47" s="111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12">
        <v>56</v>
      </c>
      <c r="AX47" s="112">
        <v>53</v>
      </c>
      <c r="AY47" s="106">
        <f t="shared" si="4"/>
        <v>109</v>
      </c>
      <c r="AZ47" s="112">
        <v>17</v>
      </c>
      <c r="BA47" s="112">
        <v>19</v>
      </c>
      <c r="BB47" s="106">
        <f t="shared" si="5"/>
        <v>36</v>
      </c>
      <c r="BC47" s="111">
        <v>14</v>
      </c>
      <c r="BD47" s="111">
        <v>16</v>
      </c>
      <c r="BE47" s="106">
        <f t="shared" si="6"/>
        <v>30</v>
      </c>
      <c r="BF47" s="189">
        <v>16</v>
      </c>
      <c r="BG47" s="112">
        <v>21</v>
      </c>
      <c r="BH47" s="106">
        <f t="shared" si="7"/>
        <v>37</v>
      </c>
      <c r="BI47" s="112">
        <v>44</v>
      </c>
      <c r="BJ47" s="159">
        <f t="shared" si="8"/>
        <v>44</v>
      </c>
      <c r="BK47" s="167">
        <v>49</v>
      </c>
      <c r="BL47" s="166">
        <f t="shared" si="9"/>
        <v>878</v>
      </c>
      <c r="BM47" s="105" t="s">
        <v>721</v>
      </c>
      <c r="BN47" s="75"/>
    </row>
    <row r="48" spans="1:66" ht="129" customHeight="1">
      <c r="A48" s="61">
        <v>41</v>
      </c>
      <c r="B48" s="107">
        <v>700090105002</v>
      </c>
      <c r="C48" s="86">
        <v>700090100049</v>
      </c>
      <c r="D48" s="89" t="s">
        <v>546</v>
      </c>
      <c r="E48" s="89" t="s">
        <v>547</v>
      </c>
      <c r="F48" s="87"/>
      <c r="G48" s="111">
        <v>64</v>
      </c>
      <c r="H48" s="111">
        <v>75</v>
      </c>
      <c r="I48" s="106">
        <f t="shared" si="0"/>
        <v>139</v>
      </c>
      <c r="J48" s="111">
        <v>84</v>
      </c>
      <c r="K48" s="111">
        <v>59</v>
      </c>
      <c r="L48" s="106">
        <f t="shared" si="1"/>
        <v>143</v>
      </c>
      <c r="M48" s="111">
        <v>86</v>
      </c>
      <c r="N48" s="111">
        <v>71</v>
      </c>
      <c r="O48" s="106">
        <f t="shared" si="2"/>
        <v>157</v>
      </c>
      <c r="P48" s="111">
        <v>74</v>
      </c>
      <c r="Q48" s="111">
        <v>72</v>
      </c>
      <c r="R48" s="106">
        <f>SUM(P48:Q48)</f>
        <v>146</v>
      </c>
      <c r="S48" s="112"/>
      <c r="T48" s="112"/>
      <c r="U48" s="106"/>
      <c r="V48" s="111"/>
      <c r="W48" s="111"/>
      <c r="X48" s="106"/>
      <c r="Y48" s="106"/>
      <c r="Z48" s="106"/>
      <c r="AA48" s="106"/>
      <c r="AB48" s="111"/>
      <c r="AC48" s="111"/>
      <c r="AD48" s="106"/>
      <c r="AE48" s="111"/>
      <c r="AF48" s="111"/>
      <c r="AG48" s="106"/>
      <c r="AH48" s="106"/>
      <c r="AI48" s="106"/>
      <c r="AJ48" s="106"/>
      <c r="AK48" s="106"/>
      <c r="AL48" s="106"/>
      <c r="AM48" s="106"/>
      <c r="AN48" s="112">
        <v>59</v>
      </c>
      <c r="AO48" s="112">
        <v>44</v>
      </c>
      <c r="AP48" s="106">
        <f>SUM(AN48:AO48)</f>
        <v>103</v>
      </c>
      <c r="AQ48" s="106"/>
      <c r="AR48" s="106"/>
      <c r="AS48" s="106"/>
      <c r="AT48" s="106"/>
      <c r="AU48" s="106"/>
      <c r="AV48" s="106"/>
      <c r="AW48" s="112">
        <v>75</v>
      </c>
      <c r="AX48" s="112">
        <v>56</v>
      </c>
      <c r="AY48" s="106">
        <f t="shared" si="4"/>
        <v>131</v>
      </c>
      <c r="AZ48" s="112">
        <v>21</v>
      </c>
      <c r="BA48" s="112">
        <v>21</v>
      </c>
      <c r="BB48" s="106">
        <f t="shared" si="5"/>
        <v>42</v>
      </c>
      <c r="BC48" s="111">
        <v>18</v>
      </c>
      <c r="BD48" s="111">
        <v>19</v>
      </c>
      <c r="BE48" s="106">
        <f t="shared" si="6"/>
        <v>37</v>
      </c>
      <c r="BF48" s="189">
        <v>19</v>
      </c>
      <c r="BG48" s="112">
        <v>22</v>
      </c>
      <c r="BH48" s="106">
        <f t="shared" si="7"/>
        <v>41</v>
      </c>
      <c r="BI48" s="112">
        <v>41</v>
      </c>
      <c r="BJ48" s="159">
        <f t="shared" si="8"/>
        <v>41</v>
      </c>
      <c r="BK48" s="167">
        <v>49</v>
      </c>
      <c r="BL48" s="166">
        <f t="shared" si="9"/>
        <v>980</v>
      </c>
      <c r="BM48" s="105" t="s">
        <v>721</v>
      </c>
      <c r="BN48" s="75"/>
    </row>
    <row r="49" spans="1:66" ht="129" customHeight="1">
      <c r="A49" s="61">
        <v>42</v>
      </c>
      <c r="B49" s="107">
        <v>700090105003</v>
      </c>
      <c r="C49" s="86">
        <v>700090100050</v>
      </c>
      <c r="D49" s="89" t="s">
        <v>548</v>
      </c>
      <c r="E49" s="89" t="s">
        <v>549</v>
      </c>
      <c r="F49" s="87"/>
      <c r="G49" s="111">
        <v>74</v>
      </c>
      <c r="H49" s="111">
        <v>66</v>
      </c>
      <c r="I49" s="106">
        <f t="shared" si="0"/>
        <v>140</v>
      </c>
      <c r="J49" s="111">
        <v>52</v>
      </c>
      <c r="K49" s="111">
        <v>55</v>
      </c>
      <c r="L49" s="106">
        <f t="shared" si="1"/>
        <v>107</v>
      </c>
      <c r="M49" s="111">
        <v>78</v>
      </c>
      <c r="N49" s="111">
        <v>59</v>
      </c>
      <c r="O49" s="106">
        <f t="shared" si="2"/>
        <v>137</v>
      </c>
      <c r="P49" s="111"/>
      <c r="Q49" s="111"/>
      <c r="R49" s="106"/>
      <c r="S49" s="112"/>
      <c r="T49" s="112"/>
      <c r="U49" s="106"/>
      <c r="V49" s="111">
        <v>120</v>
      </c>
      <c r="W49" s="111">
        <v>76</v>
      </c>
      <c r="X49" s="106">
        <f>SUM(V49:W49)</f>
        <v>196</v>
      </c>
      <c r="Y49" s="106"/>
      <c r="Z49" s="106"/>
      <c r="AA49" s="106"/>
      <c r="AB49" s="111"/>
      <c r="AC49" s="111"/>
      <c r="AD49" s="106"/>
      <c r="AE49" s="111"/>
      <c r="AF49" s="111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12">
        <v>42</v>
      </c>
      <c r="AR49" s="112">
        <v>39</v>
      </c>
      <c r="AS49" s="106">
        <f>SUM(AQ49:AR49)</f>
        <v>81</v>
      </c>
      <c r="AT49" s="106"/>
      <c r="AU49" s="106"/>
      <c r="AV49" s="106"/>
      <c r="AW49" s="112">
        <v>77</v>
      </c>
      <c r="AX49" s="112">
        <v>55</v>
      </c>
      <c r="AY49" s="106">
        <f t="shared" si="4"/>
        <v>132</v>
      </c>
      <c r="AZ49" s="112">
        <v>18</v>
      </c>
      <c r="BA49" s="112">
        <v>16</v>
      </c>
      <c r="BB49" s="106">
        <f t="shared" si="5"/>
        <v>34</v>
      </c>
      <c r="BC49" s="111">
        <v>16</v>
      </c>
      <c r="BD49" s="111">
        <v>18</v>
      </c>
      <c r="BE49" s="106">
        <f t="shared" si="6"/>
        <v>34</v>
      </c>
      <c r="BF49" s="189">
        <v>16</v>
      </c>
      <c r="BG49" s="112">
        <v>21</v>
      </c>
      <c r="BH49" s="106">
        <f t="shared" si="7"/>
        <v>37</v>
      </c>
      <c r="BI49" s="112">
        <v>43</v>
      </c>
      <c r="BJ49" s="159">
        <f t="shared" si="8"/>
        <v>43</v>
      </c>
      <c r="BK49" s="167">
        <v>49</v>
      </c>
      <c r="BL49" s="166">
        <f t="shared" si="9"/>
        <v>941</v>
      </c>
      <c r="BM49" s="105" t="s">
        <v>721</v>
      </c>
      <c r="BN49" s="75"/>
    </row>
    <row r="50" spans="1:66" ht="129" customHeight="1">
      <c r="A50" s="61">
        <v>43</v>
      </c>
      <c r="B50" s="107">
        <v>700090105004</v>
      </c>
      <c r="C50" s="86">
        <v>700090100051</v>
      </c>
      <c r="D50" s="89" t="s">
        <v>550</v>
      </c>
      <c r="E50" s="89" t="s">
        <v>551</v>
      </c>
      <c r="F50" s="87"/>
      <c r="G50" s="111">
        <v>74</v>
      </c>
      <c r="H50" s="111">
        <v>66</v>
      </c>
      <c r="I50" s="106">
        <f t="shared" si="0"/>
        <v>140</v>
      </c>
      <c r="J50" s="111">
        <v>72</v>
      </c>
      <c r="K50" s="111">
        <v>54</v>
      </c>
      <c r="L50" s="106">
        <f t="shared" si="1"/>
        <v>126</v>
      </c>
      <c r="M50" s="111">
        <v>90</v>
      </c>
      <c r="N50" s="111">
        <v>64</v>
      </c>
      <c r="O50" s="106">
        <f t="shared" si="2"/>
        <v>154</v>
      </c>
      <c r="P50" s="111">
        <v>62</v>
      </c>
      <c r="Q50" s="111">
        <v>69</v>
      </c>
      <c r="R50" s="106">
        <f>SUM(P50:Q50)</f>
        <v>131</v>
      </c>
      <c r="S50" s="112"/>
      <c r="T50" s="112"/>
      <c r="U50" s="106"/>
      <c r="V50" s="111"/>
      <c r="W50" s="111"/>
      <c r="X50" s="106"/>
      <c r="Y50" s="106"/>
      <c r="Z50" s="106"/>
      <c r="AA50" s="106"/>
      <c r="AB50" s="111">
        <v>71</v>
      </c>
      <c r="AC50" s="111">
        <v>45</v>
      </c>
      <c r="AD50" s="106">
        <f t="shared" si="3"/>
        <v>116</v>
      </c>
      <c r="AE50" s="111"/>
      <c r="AF50" s="111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12">
        <v>80</v>
      </c>
      <c r="AX50" s="112">
        <v>58</v>
      </c>
      <c r="AY50" s="106">
        <f t="shared" si="4"/>
        <v>138</v>
      </c>
      <c r="AZ50" s="112">
        <v>20</v>
      </c>
      <c r="BA50" s="112">
        <v>23</v>
      </c>
      <c r="BB50" s="106">
        <f t="shared" si="5"/>
        <v>43</v>
      </c>
      <c r="BC50" s="111">
        <v>18</v>
      </c>
      <c r="BD50" s="111">
        <v>19</v>
      </c>
      <c r="BE50" s="106">
        <f t="shared" si="6"/>
        <v>37</v>
      </c>
      <c r="BF50" s="189">
        <v>21</v>
      </c>
      <c r="BG50" s="112">
        <v>22</v>
      </c>
      <c r="BH50" s="106">
        <f t="shared" si="7"/>
        <v>43</v>
      </c>
      <c r="BI50" s="112">
        <v>41</v>
      </c>
      <c r="BJ50" s="159">
        <f t="shared" si="8"/>
        <v>41</v>
      </c>
      <c r="BK50" s="167">
        <v>49</v>
      </c>
      <c r="BL50" s="166">
        <f t="shared" si="9"/>
        <v>969</v>
      </c>
      <c r="BM50" s="105" t="s">
        <v>721</v>
      </c>
      <c r="BN50" s="75"/>
    </row>
    <row r="51" spans="1:66" ht="129" customHeight="1">
      <c r="A51" s="61">
        <v>44</v>
      </c>
      <c r="B51" s="107">
        <v>700090105005</v>
      </c>
      <c r="C51" s="86">
        <v>700090100052</v>
      </c>
      <c r="D51" s="89" t="s">
        <v>552</v>
      </c>
      <c r="E51" s="89" t="s">
        <v>553</v>
      </c>
      <c r="F51" s="87"/>
      <c r="G51" s="111">
        <v>70</v>
      </c>
      <c r="H51" s="111">
        <v>74</v>
      </c>
      <c r="I51" s="106">
        <f t="shared" si="0"/>
        <v>144</v>
      </c>
      <c r="J51" s="111">
        <v>74</v>
      </c>
      <c r="K51" s="111">
        <v>61</v>
      </c>
      <c r="L51" s="106">
        <f t="shared" si="1"/>
        <v>135</v>
      </c>
      <c r="M51" s="111">
        <v>92</v>
      </c>
      <c r="N51" s="111">
        <v>66</v>
      </c>
      <c r="O51" s="106">
        <f t="shared" si="2"/>
        <v>158</v>
      </c>
      <c r="P51" s="111"/>
      <c r="Q51" s="111"/>
      <c r="R51" s="106"/>
      <c r="S51" s="112"/>
      <c r="T51" s="112"/>
      <c r="U51" s="106"/>
      <c r="V51" s="111">
        <v>120</v>
      </c>
      <c r="W51" s="111">
        <v>77</v>
      </c>
      <c r="X51" s="106">
        <f>SUM(V51:W51)</f>
        <v>197</v>
      </c>
      <c r="Y51" s="106"/>
      <c r="Z51" s="106"/>
      <c r="AA51" s="106"/>
      <c r="AB51" s="111"/>
      <c r="AC51" s="111"/>
      <c r="AD51" s="106"/>
      <c r="AE51" s="111"/>
      <c r="AF51" s="111"/>
      <c r="AG51" s="106"/>
      <c r="AH51" s="106"/>
      <c r="AI51" s="106"/>
      <c r="AJ51" s="106"/>
      <c r="AK51" s="106"/>
      <c r="AL51" s="106"/>
      <c r="AM51" s="106"/>
      <c r="AN51" s="112">
        <v>63</v>
      </c>
      <c r="AO51" s="112">
        <v>48</v>
      </c>
      <c r="AP51" s="106">
        <f>SUM(AN51:AO51)</f>
        <v>111</v>
      </c>
      <c r="AQ51" s="106"/>
      <c r="AR51" s="106"/>
      <c r="AS51" s="106"/>
      <c r="AT51" s="106"/>
      <c r="AU51" s="106"/>
      <c r="AV51" s="106"/>
      <c r="AW51" s="112">
        <v>71</v>
      </c>
      <c r="AX51" s="112">
        <v>57</v>
      </c>
      <c r="AY51" s="106">
        <f t="shared" si="4"/>
        <v>128</v>
      </c>
      <c r="AZ51" s="112">
        <v>19</v>
      </c>
      <c r="BA51" s="112">
        <v>13</v>
      </c>
      <c r="BB51" s="106">
        <f t="shared" si="5"/>
        <v>32</v>
      </c>
      <c r="BC51" s="111">
        <v>19</v>
      </c>
      <c r="BD51" s="111">
        <v>20</v>
      </c>
      <c r="BE51" s="106">
        <f t="shared" si="6"/>
        <v>39</v>
      </c>
      <c r="BF51" s="189">
        <v>20</v>
      </c>
      <c r="BG51" s="112">
        <v>22</v>
      </c>
      <c r="BH51" s="106">
        <f t="shared" si="7"/>
        <v>42</v>
      </c>
      <c r="BI51" s="112">
        <v>41</v>
      </c>
      <c r="BJ51" s="159">
        <f t="shared" si="8"/>
        <v>41</v>
      </c>
      <c r="BK51" s="167">
        <v>50</v>
      </c>
      <c r="BL51" s="166">
        <f t="shared" si="9"/>
        <v>1027</v>
      </c>
      <c r="BM51" s="105" t="s">
        <v>721</v>
      </c>
      <c r="BN51" s="75"/>
    </row>
    <row r="52" spans="1:66" ht="129" customHeight="1">
      <c r="A52" s="61">
        <v>45</v>
      </c>
      <c r="B52" s="107">
        <v>700090105006</v>
      </c>
      <c r="C52" s="86">
        <v>700090100053</v>
      </c>
      <c r="D52" s="89" t="s">
        <v>554</v>
      </c>
      <c r="E52" s="89" t="s">
        <v>555</v>
      </c>
      <c r="F52" s="87"/>
      <c r="G52" s="111">
        <v>66</v>
      </c>
      <c r="H52" s="111">
        <v>62</v>
      </c>
      <c r="I52" s="106">
        <f t="shared" si="0"/>
        <v>128</v>
      </c>
      <c r="J52" s="111">
        <v>58</v>
      </c>
      <c r="K52" s="111">
        <v>53</v>
      </c>
      <c r="L52" s="106">
        <f t="shared" si="1"/>
        <v>111</v>
      </c>
      <c r="M52" s="111">
        <v>50</v>
      </c>
      <c r="N52" s="111">
        <v>60</v>
      </c>
      <c r="O52" s="106">
        <f t="shared" si="2"/>
        <v>110</v>
      </c>
      <c r="P52" s="111"/>
      <c r="Q52" s="111"/>
      <c r="R52" s="106"/>
      <c r="S52" s="112">
        <v>68</v>
      </c>
      <c r="T52" s="112">
        <v>66</v>
      </c>
      <c r="U52" s="106">
        <f t="shared" si="10"/>
        <v>134</v>
      </c>
      <c r="V52" s="111"/>
      <c r="W52" s="111"/>
      <c r="X52" s="106"/>
      <c r="Y52" s="106"/>
      <c r="Z52" s="106"/>
      <c r="AA52" s="106"/>
      <c r="AB52" s="111"/>
      <c r="AC52" s="111"/>
      <c r="AD52" s="106"/>
      <c r="AE52" s="111">
        <v>77</v>
      </c>
      <c r="AF52" s="111">
        <v>45</v>
      </c>
      <c r="AG52" s="106">
        <f>SUM(AE52:AF52)</f>
        <v>122</v>
      </c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12">
        <v>66</v>
      </c>
      <c r="AX52" s="112">
        <v>57</v>
      </c>
      <c r="AY52" s="106">
        <f t="shared" si="4"/>
        <v>123</v>
      </c>
      <c r="AZ52" s="112">
        <v>17</v>
      </c>
      <c r="BA52" s="112">
        <v>17</v>
      </c>
      <c r="BB52" s="106">
        <f t="shared" si="5"/>
        <v>34</v>
      </c>
      <c r="BC52" s="111">
        <v>19</v>
      </c>
      <c r="BD52" s="111">
        <v>18</v>
      </c>
      <c r="BE52" s="106">
        <f t="shared" si="6"/>
        <v>37</v>
      </c>
      <c r="BF52" s="189">
        <v>23</v>
      </c>
      <c r="BG52" s="112">
        <v>23</v>
      </c>
      <c r="BH52" s="106">
        <f t="shared" si="7"/>
        <v>46</v>
      </c>
      <c r="BI52" s="112">
        <v>40</v>
      </c>
      <c r="BJ52" s="159">
        <f t="shared" si="8"/>
        <v>40</v>
      </c>
      <c r="BK52" s="167">
        <v>49</v>
      </c>
      <c r="BL52" s="166">
        <f t="shared" si="9"/>
        <v>885</v>
      </c>
      <c r="BM52" s="105" t="s">
        <v>721</v>
      </c>
      <c r="BN52" s="75"/>
    </row>
    <row r="53" spans="1:66" ht="129" customHeight="1">
      <c r="A53" s="61">
        <v>46</v>
      </c>
      <c r="B53" s="107">
        <v>700090105009</v>
      </c>
      <c r="C53" s="86">
        <v>700090100056</v>
      </c>
      <c r="D53" s="89" t="s">
        <v>556</v>
      </c>
      <c r="E53" s="89" t="s">
        <v>557</v>
      </c>
      <c r="F53" s="87"/>
      <c r="G53" s="111">
        <v>110</v>
      </c>
      <c r="H53" s="111">
        <v>78</v>
      </c>
      <c r="I53" s="106">
        <f t="shared" si="0"/>
        <v>188</v>
      </c>
      <c r="J53" s="111">
        <v>78</v>
      </c>
      <c r="K53" s="111">
        <v>58</v>
      </c>
      <c r="L53" s="106">
        <f t="shared" si="1"/>
        <v>136</v>
      </c>
      <c r="M53" s="111">
        <v>88</v>
      </c>
      <c r="N53" s="111">
        <v>66</v>
      </c>
      <c r="O53" s="106">
        <f t="shared" si="2"/>
        <v>154</v>
      </c>
      <c r="P53" s="111">
        <v>68</v>
      </c>
      <c r="Q53" s="111">
        <v>71</v>
      </c>
      <c r="R53" s="106">
        <f>SUM(P53:Q53)</f>
        <v>139</v>
      </c>
      <c r="S53" s="112"/>
      <c r="T53" s="112"/>
      <c r="U53" s="106"/>
      <c r="V53" s="111" t="s">
        <v>720</v>
      </c>
      <c r="W53" s="111" t="s">
        <v>720</v>
      </c>
      <c r="X53" s="106">
        <f>SUM(V53:W53)</f>
        <v>0</v>
      </c>
      <c r="Y53" s="106"/>
      <c r="Z53" s="106"/>
      <c r="AA53" s="106"/>
      <c r="AB53" s="111"/>
      <c r="AC53" s="111"/>
      <c r="AD53" s="106"/>
      <c r="AE53" s="111"/>
      <c r="AF53" s="111"/>
      <c r="AG53" s="106"/>
      <c r="AH53" s="106"/>
      <c r="AI53" s="106"/>
      <c r="AJ53" s="106"/>
      <c r="AK53" s="106"/>
      <c r="AL53" s="106"/>
      <c r="AM53" s="106"/>
      <c r="AN53" s="112">
        <v>65</v>
      </c>
      <c r="AO53" s="112">
        <v>51</v>
      </c>
      <c r="AP53" s="106">
        <f>SUM(AN53:AO53)</f>
        <v>116</v>
      </c>
      <c r="AQ53" s="106"/>
      <c r="AR53" s="106"/>
      <c r="AS53" s="106"/>
      <c r="AT53" s="106"/>
      <c r="AU53" s="106"/>
      <c r="AV53" s="106"/>
      <c r="AW53" s="112">
        <v>71</v>
      </c>
      <c r="AX53" s="112">
        <v>58</v>
      </c>
      <c r="AY53" s="106">
        <f t="shared" si="4"/>
        <v>129</v>
      </c>
      <c r="AZ53" s="112">
        <v>20</v>
      </c>
      <c r="BA53" s="112">
        <v>21</v>
      </c>
      <c r="BB53" s="106">
        <f t="shared" si="5"/>
        <v>41</v>
      </c>
      <c r="BC53" s="111">
        <v>14</v>
      </c>
      <c r="BD53" s="111">
        <v>16</v>
      </c>
      <c r="BE53" s="106">
        <f t="shared" si="6"/>
        <v>30</v>
      </c>
      <c r="BF53" s="189">
        <v>24</v>
      </c>
      <c r="BG53" s="112">
        <v>24</v>
      </c>
      <c r="BH53" s="106">
        <f t="shared" si="7"/>
        <v>48</v>
      </c>
      <c r="BI53" s="112">
        <v>43</v>
      </c>
      <c r="BJ53" s="159">
        <f t="shared" si="8"/>
        <v>43</v>
      </c>
      <c r="BK53" s="167">
        <v>49</v>
      </c>
      <c r="BL53" s="166">
        <f t="shared" si="9"/>
        <v>1024</v>
      </c>
      <c r="BM53" s="168" t="s">
        <v>725</v>
      </c>
      <c r="BN53" s="102" t="s">
        <v>735</v>
      </c>
    </row>
    <row r="54" spans="1:66" ht="129" customHeight="1">
      <c r="A54" s="61">
        <v>47</v>
      </c>
      <c r="B54" s="107">
        <v>700090105010</v>
      </c>
      <c r="C54" s="86">
        <v>700090100057</v>
      </c>
      <c r="D54" s="89" t="s">
        <v>558</v>
      </c>
      <c r="E54" s="89" t="s">
        <v>559</v>
      </c>
      <c r="F54" s="87"/>
      <c r="G54" s="111">
        <v>72</v>
      </c>
      <c r="H54" s="111">
        <v>66</v>
      </c>
      <c r="I54" s="106">
        <f t="shared" si="0"/>
        <v>138</v>
      </c>
      <c r="J54" s="111">
        <v>72</v>
      </c>
      <c r="K54" s="111">
        <v>59</v>
      </c>
      <c r="L54" s="106">
        <f t="shared" si="1"/>
        <v>131</v>
      </c>
      <c r="M54" s="111">
        <v>84</v>
      </c>
      <c r="N54" s="111">
        <v>61</v>
      </c>
      <c r="O54" s="106">
        <f t="shared" si="2"/>
        <v>145</v>
      </c>
      <c r="P54" s="111"/>
      <c r="Q54" s="111"/>
      <c r="R54" s="106"/>
      <c r="S54" s="112"/>
      <c r="T54" s="112"/>
      <c r="U54" s="106"/>
      <c r="V54" s="111">
        <v>118</v>
      </c>
      <c r="W54" s="111">
        <v>76</v>
      </c>
      <c r="X54" s="106">
        <f>SUM(V54:W54)</f>
        <v>194</v>
      </c>
      <c r="Y54" s="106"/>
      <c r="Z54" s="106"/>
      <c r="AA54" s="106"/>
      <c r="AB54" s="111">
        <v>65</v>
      </c>
      <c r="AC54" s="111">
        <v>46</v>
      </c>
      <c r="AD54" s="106">
        <f t="shared" si="3"/>
        <v>111</v>
      </c>
      <c r="AE54" s="111"/>
      <c r="AF54" s="111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12">
        <v>68</v>
      </c>
      <c r="AX54" s="112">
        <v>55</v>
      </c>
      <c r="AY54" s="106">
        <f t="shared" si="4"/>
        <v>123</v>
      </c>
      <c r="AZ54" s="112">
        <v>18</v>
      </c>
      <c r="BA54" s="112">
        <v>17</v>
      </c>
      <c r="BB54" s="106">
        <f t="shared" si="5"/>
        <v>35</v>
      </c>
      <c r="BC54" s="111">
        <v>18</v>
      </c>
      <c r="BD54" s="111">
        <v>17</v>
      </c>
      <c r="BE54" s="106">
        <f t="shared" si="6"/>
        <v>35</v>
      </c>
      <c r="BF54" s="189">
        <v>20</v>
      </c>
      <c r="BG54" s="112">
        <v>22</v>
      </c>
      <c r="BH54" s="106">
        <f t="shared" si="7"/>
        <v>42</v>
      </c>
      <c r="BI54" s="112">
        <v>42</v>
      </c>
      <c r="BJ54" s="159">
        <f t="shared" si="8"/>
        <v>42</v>
      </c>
      <c r="BK54" s="167">
        <v>49</v>
      </c>
      <c r="BL54" s="166">
        <f t="shared" si="9"/>
        <v>996</v>
      </c>
      <c r="BM54" s="105" t="s">
        <v>721</v>
      </c>
      <c r="BN54" s="75"/>
    </row>
    <row r="55" spans="1:66" ht="129" customHeight="1">
      <c r="A55" s="61">
        <v>48</v>
      </c>
      <c r="B55" s="107">
        <v>700090105011</v>
      </c>
      <c r="C55" s="86">
        <v>700090100058</v>
      </c>
      <c r="D55" s="89" t="s">
        <v>560</v>
      </c>
      <c r="E55" s="89" t="s">
        <v>561</v>
      </c>
      <c r="F55" s="87"/>
      <c r="G55" s="111">
        <v>62</v>
      </c>
      <c r="H55" s="111">
        <v>73</v>
      </c>
      <c r="I55" s="106">
        <f t="shared" si="0"/>
        <v>135</v>
      </c>
      <c r="J55" s="111">
        <v>70</v>
      </c>
      <c r="K55" s="111">
        <v>55</v>
      </c>
      <c r="L55" s="106">
        <f t="shared" si="1"/>
        <v>125</v>
      </c>
      <c r="M55" s="111">
        <v>88</v>
      </c>
      <c r="N55" s="111">
        <v>70</v>
      </c>
      <c r="O55" s="106">
        <f t="shared" si="2"/>
        <v>158</v>
      </c>
      <c r="P55" s="111"/>
      <c r="Q55" s="111"/>
      <c r="R55" s="106"/>
      <c r="S55" s="112"/>
      <c r="T55" s="112"/>
      <c r="U55" s="106"/>
      <c r="V55" s="111">
        <v>120</v>
      </c>
      <c r="W55" s="111">
        <v>77</v>
      </c>
      <c r="X55" s="106">
        <f>SUM(V55:W55)</f>
        <v>197</v>
      </c>
      <c r="Y55" s="106"/>
      <c r="Z55" s="106"/>
      <c r="AA55" s="106"/>
      <c r="AB55" s="111"/>
      <c r="AC55" s="111"/>
      <c r="AD55" s="106"/>
      <c r="AE55" s="111"/>
      <c r="AF55" s="111"/>
      <c r="AG55" s="106"/>
      <c r="AH55" s="106"/>
      <c r="AI55" s="106"/>
      <c r="AJ55" s="106"/>
      <c r="AK55" s="106"/>
      <c r="AL55" s="106"/>
      <c r="AM55" s="106"/>
      <c r="AN55" s="112">
        <v>54</v>
      </c>
      <c r="AO55" s="112">
        <v>40</v>
      </c>
      <c r="AP55" s="106">
        <f>SUM(AN55:AO55)</f>
        <v>94</v>
      </c>
      <c r="AQ55" s="106"/>
      <c r="AR55" s="106"/>
      <c r="AS55" s="106"/>
      <c r="AT55" s="106"/>
      <c r="AU55" s="106"/>
      <c r="AV55" s="106"/>
      <c r="AW55" s="112">
        <v>80</v>
      </c>
      <c r="AX55" s="112">
        <v>56</v>
      </c>
      <c r="AY55" s="106">
        <f t="shared" si="4"/>
        <v>136</v>
      </c>
      <c r="AZ55" s="112">
        <v>20</v>
      </c>
      <c r="BA55" s="112">
        <v>16</v>
      </c>
      <c r="BB55" s="106">
        <f t="shared" si="5"/>
        <v>36</v>
      </c>
      <c r="BC55" s="111">
        <v>20</v>
      </c>
      <c r="BD55" s="111">
        <v>17</v>
      </c>
      <c r="BE55" s="106">
        <f t="shared" si="6"/>
        <v>37</v>
      </c>
      <c r="BF55" s="189">
        <v>20</v>
      </c>
      <c r="BG55" s="112">
        <v>22</v>
      </c>
      <c r="BH55" s="106">
        <f t="shared" si="7"/>
        <v>42</v>
      </c>
      <c r="BI55" s="112">
        <v>47</v>
      </c>
      <c r="BJ55" s="159">
        <f t="shared" si="8"/>
        <v>47</v>
      </c>
      <c r="BK55" s="167">
        <v>49</v>
      </c>
      <c r="BL55" s="166">
        <f t="shared" si="9"/>
        <v>1007</v>
      </c>
      <c r="BM55" s="105" t="s">
        <v>721</v>
      </c>
      <c r="BN55" s="75"/>
    </row>
    <row r="56" spans="1:66" ht="129" customHeight="1">
      <c r="A56" s="61">
        <v>49</v>
      </c>
      <c r="B56" s="107">
        <v>700090105012</v>
      </c>
      <c r="C56" s="86">
        <v>700090100059</v>
      </c>
      <c r="D56" s="89" t="s">
        <v>562</v>
      </c>
      <c r="E56" s="89" t="s">
        <v>563</v>
      </c>
      <c r="F56" s="87"/>
      <c r="G56" s="111">
        <v>68</v>
      </c>
      <c r="H56" s="111">
        <v>71</v>
      </c>
      <c r="I56" s="106">
        <f t="shared" si="0"/>
        <v>139</v>
      </c>
      <c r="J56" s="111">
        <v>82</v>
      </c>
      <c r="K56" s="111">
        <v>58</v>
      </c>
      <c r="L56" s="106">
        <f t="shared" si="1"/>
        <v>140</v>
      </c>
      <c r="M56" s="111">
        <v>84</v>
      </c>
      <c r="N56" s="111">
        <v>69</v>
      </c>
      <c r="O56" s="106">
        <f t="shared" si="2"/>
        <v>153</v>
      </c>
      <c r="P56" s="111"/>
      <c r="Q56" s="111"/>
      <c r="R56" s="106"/>
      <c r="S56" s="112">
        <v>88</v>
      </c>
      <c r="T56" s="112">
        <v>66</v>
      </c>
      <c r="U56" s="106">
        <f t="shared" si="10"/>
        <v>154</v>
      </c>
      <c r="V56" s="111"/>
      <c r="W56" s="111"/>
      <c r="X56" s="106"/>
      <c r="Y56" s="106"/>
      <c r="Z56" s="106"/>
      <c r="AA56" s="106"/>
      <c r="AB56" s="111">
        <v>68</v>
      </c>
      <c r="AC56" s="111">
        <v>50</v>
      </c>
      <c r="AD56" s="106">
        <f t="shared" si="3"/>
        <v>118</v>
      </c>
      <c r="AE56" s="111"/>
      <c r="AF56" s="111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12">
        <v>75</v>
      </c>
      <c r="AX56" s="112">
        <v>59</v>
      </c>
      <c r="AY56" s="106">
        <f t="shared" si="4"/>
        <v>134</v>
      </c>
      <c r="AZ56" s="112">
        <v>17</v>
      </c>
      <c r="BA56" s="112">
        <v>17</v>
      </c>
      <c r="BB56" s="106">
        <f t="shared" si="5"/>
        <v>34</v>
      </c>
      <c r="BC56" s="111">
        <v>16</v>
      </c>
      <c r="BD56" s="111">
        <v>16</v>
      </c>
      <c r="BE56" s="106">
        <f t="shared" si="6"/>
        <v>32</v>
      </c>
      <c r="BF56" s="189">
        <v>18</v>
      </c>
      <c r="BG56" s="112">
        <v>21</v>
      </c>
      <c r="BH56" s="106">
        <f t="shared" si="7"/>
        <v>39</v>
      </c>
      <c r="BI56" s="112">
        <v>44</v>
      </c>
      <c r="BJ56" s="159">
        <f t="shared" si="8"/>
        <v>44</v>
      </c>
      <c r="BK56" s="167">
        <v>50</v>
      </c>
      <c r="BL56" s="166">
        <f t="shared" si="9"/>
        <v>987</v>
      </c>
      <c r="BM56" s="105" t="s">
        <v>721</v>
      </c>
      <c r="BN56" s="75"/>
    </row>
    <row r="57" spans="1:66" ht="129" customHeight="1">
      <c r="A57" s="61">
        <v>50</v>
      </c>
      <c r="B57" s="107">
        <v>700090105013</v>
      </c>
      <c r="C57" s="86">
        <v>700090100060</v>
      </c>
      <c r="D57" s="89" t="s">
        <v>564</v>
      </c>
      <c r="E57" s="89" t="s">
        <v>565</v>
      </c>
      <c r="F57" s="62"/>
      <c r="G57" s="111">
        <v>102</v>
      </c>
      <c r="H57" s="111">
        <v>69</v>
      </c>
      <c r="I57" s="106">
        <f t="shared" si="0"/>
        <v>171</v>
      </c>
      <c r="J57" s="111">
        <v>64</v>
      </c>
      <c r="K57" s="111">
        <v>66</v>
      </c>
      <c r="L57" s="106">
        <f t="shared" si="1"/>
        <v>130</v>
      </c>
      <c r="M57" s="111">
        <v>94</v>
      </c>
      <c r="N57" s="111">
        <v>65</v>
      </c>
      <c r="O57" s="106">
        <f t="shared" si="2"/>
        <v>159</v>
      </c>
      <c r="P57" s="111"/>
      <c r="Q57" s="111"/>
      <c r="R57" s="106"/>
      <c r="S57" s="112"/>
      <c r="T57" s="112"/>
      <c r="U57" s="106"/>
      <c r="V57" s="111">
        <v>120</v>
      </c>
      <c r="W57" s="111">
        <v>79</v>
      </c>
      <c r="X57" s="106">
        <f>SUM(V57:W57)</f>
        <v>199</v>
      </c>
      <c r="Y57" s="106"/>
      <c r="Z57" s="106"/>
      <c r="AA57" s="106"/>
      <c r="AB57" s="111"/>
      <c r="AC57" s="111"/>
      <c r="AD57" s="106"/>
      <c r="AE57" s="111"/>
      <c r="AF57" s="111"/>
      <c r="AG57" s="106"/>
      <c r="AH57" s="106"/>
      <c r="AI57" s="106"/>
      <c r="AJ57" s="106"/>
      <c r="AK57" s="106"/>
      <c r="AL57" s="106"/>
      <c r="AM57" s="106"/>
      <c r="AN57" s="112">
        <v>63</v>
      </c>
      <c r="AO57" s="112">
        <v>44</v>
      </c>
      <c r="AP57" s="106">
        <f>SUM(AN57:AO57)</f>
        <v>107</v>
      </c>
      <c r="AQ57" s="106"/>
      <c r="AR57" s="106"/>
      <c r="AS57" s="106"/>
      <c r="AT57" s="106"/>
      <c r="AU57" s="106"/>
      <c r="AV57" s="106"/>
      <c r="AW57" s="112">
        <v>78</v>
      </c>
      <c r="AX57" s="112">
        <v>56</v>
      </c>
      <c r="AY57" s="106">
        <f t="shared" si="4"/>
        <v>134</v>
      </c>
      <c r="AZ57" s="112">
        <v>20</v>
      </c>
      <c r="BA57" s="112">
        <v>19</v>
      </c>
      <c r="BB57" s="106">
        <f t="shared" si="5"/>
        <v>39</v>
      </c>
      <c r="BC57" s="111">
        <v>17</v>
      </c>
      <c r="BD57" s="111">
        <v>17</v>
      </c>
      <c r="BE57" s="106">
        <f t="shared" si="6"/>
        <v>34</v>
      </c>
      <c r="BF57" s="189">
        <v>22</v>
      </c>
      <c r="BG57" s="112">
        <v>22</v>
      </c>
      <c r="BH57" s="106">
        <f t="shared" si="7"/>
        <v>44</v>
      </c>
      <c r="BI57" s="112">
        <v>43</v>
      </c>
      <c r="BJ57" s="159">
        <f t="shared" si="8"/>
        <v>43</v>
      </c>
      <c r="BK57" s="167">
        <v>49</v>
      </c>
      <c r="BL57" s="166">
        <f t="shared" si="9"/>
        <v>1060</v>
      </c>
      <c r="BM57" s="105" t="s">
        <v>721</v>
      </c>
      <c r="BN57" s="75"/>
    </row>
    <row r="58" spans="1:66" ht="129" customHeight="1">
      <c r="A58" s="61">
        <v>51</v>
      </c>
      <c r="B58" s="107">
        <v>700090105014</v>
      </c>
      <c r="C58" s="86">
        <v>700090100061</v>
      </c>
      <c r="D58" s="89" t="s">
        <v>566</v>
      </c>
      <c r="E58" s="89" t="s">
        <v>567</v>
      </c>
      <c r="F58" s="62"/>
      <c r="G58" s="111">
        <v>78</v>
      </c>
      <c r="H58" s="111">
        <v>68</v>
      </c>
      <c r="I58" s="106">
        <f t="shared" si="0"/>
        <v>146</v>
      </c>
      <c r="J58" s="111">
        <v>72</v>
      </c>
      <c r="K58" s="111">
        <v>56</v>
      </c>
      <c r="L58" s="106">
        <f t="shared" si="1"/>
        <v>128</v>
      </c>
      <c r="M58" s="111">
        <v>78</v>
      </c>
      <c r="N58" s="111">
        <v>65</v>
      </c>
      <c r="O58" s="106">
        <f t="shared" si="2"/>
        <v>143</v>
      </c>
      <c r="P58" s="111">
        <v>66</v>
      </c>
      <c r="Q58" s="111">
        <v>71</v>
      </c>
      <c r="R58" s="106">
        <f>SUM(P58:Q58)</f>
        <v>137</v>
      </c>
      <c r="S58" s="112"/>
      <c r="T58" s="112"/>
      <c r="U58" s="106"/>
      <c r="V58" s="111"/>
      <c r="W58" s="111"/>
      <c r="X58" s="106"/>
      <c r="Y58" s="106"/>
      <c r="Z58" s="106"/>
      <c r="AA58" s="106"/>
      <c r="AB58" s="111"/>
      <c r="AC58" s="111"/>
      <c r="AD58" s="106"/>
      <c r="AE58" s="111"/>
      <c r="AF58" s="111"/>
      <c r="AG58" s="106"/>
      <c r="AH58" s="106"/>
      <c r="AI58" s="106"/>
      <c r="AJ58" s="106"/>
      <c r="AK58" s="106"/>
      <c r="AL58" s="106"/>
      <c r="AM58" s="106"/>
      <c r="AN58" s="112">
        <v>51</v>
      </c>
      <c r="AO58" s="112">
        <v>42</v>
      </c>
      <c r="AP58" s="106">
        <f>SUM(AN58:AO58)</f>
        <v>93</v>
      </c>
      <c r="AQ58" s="106"/>
      <c r="AR58" s="106"/>
      <c r="AS58" s="106"/>
      <c r="AT58" s="106"/>
      <c r="AU58" s="106"/>
      <c r="AV58" s="106"/>
      <c r="AW58" s="112">
        <v>66</v>
      </c>
      <c r="AX58" s="112">
        <v>53</v>
      </c>
      <c r="AY58" s="106">
        <f t="shared" si="4"/>
        <v>119</v>
      </c>
      <c r="AZ58" s="112">
        <v>17</v>
      </c>
      <c r="BA58" s="112">
        <v>16</v>
      </c>
      <c r="BB58" s="106">
        <f t="shared" si="5"/>
        <v>33</v>
      </c>
      <c r="BC58" s="111">
        <v>15</v>
      </c>
      <c r="BD58" s="111">
        <v>16</v>
      </c>
      <c r="BE58" s="106">
        <f t="shared" si="6"/>
        <v>31</v>
      </c>
      <c r="BF58" s="189">
        <v>21</v>
      </c>
      <c r="BG58" s="112">
        <v>21</v>
      </c>
      <c r="BH58" s="106">
        <f t="shared" si="7"/>
        <v>42</v>
      </c>
      <c r="BI58" s="112">
        <v>45</v>
      </c>
      <c r="BJ58" s="159">
        <f t="shared" si="8"/>
        <v>45</v>
      </c>
      <c r="BK58" s="167">
        <v>49</v>
      </c>
      <c r="BL58" s="166">
        <f t="shared" si="9"/>
        <v>917</v>
      </c>
      <c r="BM58" s="105" t="s">
        <v>721</v>
      </c>
      <c r="BN58" s="75"/>
    </row>
    <row r="59" spans="1:66" ht="129" customHeight="1">
      <c r="A59" s="61">
        <v>52</v>
      </c>
      <c r="B59" s="107">
        <v>700090105015</v>
      </c>
      <c r="C59" s="86">
        <v>700090100062</v>
      </c>
      <c r="D59" s="89" t="s">
        <v>568</v>
      </c>
      <c r="E59" s="89" t="s">
        <v>569</v>
      </c>
      <c r="F59" s="64"/>
      <c r="G59" s="111">
        <v>80</v>
      </c>
      <c r="H59" s="111">
        <v>72</v>
      </c>
      <c r="I59" s="106">
        <f t="shared" si="0"/>
        <v>152</v>
      </c>
      <c r="J59" s="111">
        <v>74</v>
      </c>
      <c r="K59" s="111">
        <v>58</v>
      </c>
      <c r="L59" s="106">
        <f t="shared" si="1"/>
        <v>132</v>
      </c>
      <c r="M59" s="111">
        <v>94</v>
      </c>
      <c r="N59" s="111">
        <v>66</v>
      </c>
      <c r="O59" s="106">
        <f t="shared" si="2"/>
        <v>160</v>
      </c>
      <c r="P59" s="111">
        <v>70</v>
      </c>
      <c r="Q59" s="111">
        <v>71</v>
      </c>
      <c r="R59" s="106">
        <f>SUM(P59:Q59)</f>
        <v>141</v>
      </c>
      <c r="S59" s="112"/>
      <c r="T59" s="112"/>
      <c r="U59" s="106"/>
      <c r="V59" s="111"/>
      <c r="W59" s="111"/>
      <c r="X59" s="106"/>
      <c r="Y59" s="106"/>
      <c r="Z59" s="106"/>
      <c r="AA59" s="106"/>
      <c r="AB59" s="111"/>
      <c r="AC59" s="111"/>
      <c r="AD59" s="106"/>
      <c r="AE59" s="111"/>
      <c r="AF59" s="111"/>
      <c r="AG59" s="106"/>
      <c r="AH59" s="106"/>
      <c r="AI59" s="106"/>
      <c r="AJ59" s="106"/>
      <c r="AK59" s="106"/>
      <c r="AL59" s="106"/>
      <c r="AM59" s="106"/>
      <c r="AN59" s="112">
        <v>47</v>
      </c>
      <c r="AO59" s="112">
        <v>48</v>
      </c>
      <c r="AP59" s="106">
        <f>SUM(AN59:AO59)</f>
        <v>95</v>
      </c>
      <c r="AQ59" s="106"/>
      <c r="AR59" s="106"/>
      <c r="AS59" s="106"/>
      <c r="AT59" s="106"/>
      <c r="AU59" s="106"/>
      <c r="AV59" s="106"/>
      <c r="AW59" s="112">
        <v>80</v>
      </c>
      <c r="AX59" s="112">
        <v>56</v>
      </c>
      <c r="AY59" s="106">
        <f t="shared" si="4"/>
        <v>136</v>
      </c>
      <c r="AZ59" s="112">
        <v>19</v>
      </c>
      <c r="BA59" s="112">
        <v>17</v>
      </c>
      <c r="BB59" s="106">
        <f t="shared" si="5"/>
        <v>36</v>
      </c>
      <c r="BC59" s="189">
        <v>16</v>
      </c>
      <c r="BD59" s="111">
        <v>17</v>
      </c>
      <c r="BE59" s="106">
        <f t="shared" si="6"/>
        <v>33</v>
      </c>
      <c r="BF59" s="189">
        <v>24</v>
      </c>
      <c r="BG59" s="112">
        <v>24</v>
      </c>
      <c r="BH59" s="106">
        <f t="shared" si="7"/>
        <v>48</v>
      </c>
      <c r="BI59" s="112">
        <v>47</v>
      </c>
      <c r="BJ59" s="159">
        <f t="shared" si="8"/>
        <v>47</v>
      </c>
      <c r="BK59" s="167">
        <v>49</v>
      </c>
      <c r="BL59" s="166">
        <f t="shared" si="9"/>
        <v>980</v>
      </c>
      <c r="BM59" s="105" t="s">
        <v>721</v>
      </c>
      <c r="BN59" s="75"/>
    </row>
    <row r="60" spans="1:66" ht="129" customHeight="1">
      <c r="A60" s="61">
        <v>53</v>
      </c>
      <c r="B60" s="107">
        <v>700090105016</v>
      </c>
      <c r="C60" s="86">
        <v>700090100063</v>
      </c>
      <c r="D60" s="89" t="s">
        <v>570</v>
      </c>
      <c r="E60" s="89" t="s">
        <v>571</v>
      </c>
      <c r="F60" s="62"/>
      <c r="G60" s="189">
        <v>56</v>
      </c>
      <c r="H60" s="111">
        <v>70</v>
      </c>
      <c r="I60" s="106">
        <f t="shared" si="0"/>
        <v>126</v>
      </c>
      <c r="J60" s="189">
        <v>76</v>
      </c>
      <c r="K60" s="111">
        <v>58</v>
      </c>
      <c r="L60" s="106">
        <f t="shared" si="1"/>
        <v>134</v>
      </c>
      <c r="M60" s="189">
        <v>76</v>
      </c>
      <c r="N60" s="111">
        <v>70</v>
      </c>
      <c r="O60" s="106">
        <f t="shared" si="2"/>
        <v>146</v>
      </c>
      <c r="P60" s="189">
        <v>54</v>
      </c>
      <c r="Q60" s="111">
        <v>72</v>
      </c>
      <c r="R60" s="106">
        <f>SUM(P60:Q60)</f>
        <v>126</v>
      </c>
      <c r="S60" s="112"/>
      <c r="T60" s="112"/>
      <c r="U60" s="106"/>
      <c r="V60" s="189"/>
      <c r="W60" s="111"/>
      <c r="X60" s="106"/>
      <c r="Y60" s="106"/>
      <c r="Z60" s="106"/>
      <c r="AA60" s="106"/>
      <c r="AB60" s="111">
        <v>63</v>
      </c>
      <c r="AC60" s="111">
        <v>42</v>
      </c>
      <c r="AD60" s="106">
        <f t="shared" si="3"/>
        <v>105</v>
      </c>
      <c r="AE60" s="189"/>
      <c r="AF60" s="189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12">
        <v>78</v>
      </c>
      <c r="AX60" s="112">
        <v>54</v>
      </c>
      <c r="AY60" s="106">
        <f t="shared" si="4"/>
        <v>132</v>
      </c>
      <c r="AZ60" s="112">
        <v>14</v>
      </c>
      <c r="BA60" s="112">
        <v>17</v>
      </c>
      <c r="BB60" s="106">
        <f t="shared" si="5"/>
        <v>31</v>
      </c>
      <c r="BC60" s="189">
        <v>15</v>
      </c>
      <c r="BD60" s="111">
        <v>16</v>
      </c>
      <c r="BE60" s="106">
        <f t="shared" si="6"/>
        <v>31</v>
      </c>
      <c r="BF60" s="189">
        <v>19</v>
      </c>
      <c r="BG60" s="112">
        <v>21</v>
      </c>
      <c r="BH60" s="106">
        <f t="shared" si="7"/>
        <v>40</v>
      </c>
      <c r="BI60" s="112">
        <v>47</v>
      </c>
      <c r="BJ60" s="159">
        <f t="shared" si="8"/>
        <v>47</v>
      </c>
      <c r="BK60" s="167">
        <v>49</v>
      </c>
      <c r="BL60" s="166">
        <f t="shared" si="9"/>
        <v>918</v>
      </c>
      <c r="BM60" s="105" t="s">
        <v>721</v>
      </c>
      <c r="BN60" s="75"/>
    </row>
    <row r="61" spans="1:66" ht="129" customHeight="1">
      <c r="A61" s="61">
        <v>54</v>
      </c>
      <c r="B61" s="107">
        <v>700090105017</v>
      </c>
      <c r="C61" s="86">
        <v>700090100064</v>
      </c>
      <c r="D61" s="89" t="s">
        <v>572</v>
      </c>
      <c r="E61" s="89" t="s">
        <v>573</v>
      </c>
      <c r="F61" s="90"/>
      <c r="G61" s="189">
        <v>76</v>
      </c>
      <c r="H61" s="214">
        <v>71</v>
      </c>
      <c r="I61" s="106">
        <f t="shared" si="0"/>
        <v>147</v>
      </c>
      <c r="J61" s="189">
        <v>72</v>
      </c>
      <c r="K61" s="214">
        <v>52</v>
      </c>
      <c r="L61" s="106">
        <f t="shared" si="1"/>
        <v>124</v>
      </c>
      <c r="M61" s="189">
        <v>68</v>
      </c>
      <c r="N61" s="189">
        <v>69</v>
      </c>
      <c r="O61" s="106">
        <f t="shared" si="2"/>
        <v>137</v>
      </c>
      <c r="P61" s="189"/>
      <c r="Q61" s="214"/>
      <c r="R61" s="106"/>
      <c r="S61" s="112"/>
      <c r="T61" s="112"/>
      <c r="U61" s="106"/>
      <c r="V61" s="189">
        <v>120</v>
      </c>
      <c r="W61" s="189">
        <v>77</v>
      </c>
      <c r="X61" s="106">
        <f>SUM(V61:W61)</f>
        <v>197</v>
      </c>
      <c r="Y61" s="106"/>
      <c r="Z61" s="106"/>
      <c r="AA61" s="106"/>
      <c r="AB61" s="214"/>
      <c r="AC61" s="189"/>
      <c r="AD61" s="106"/>
      <c r="AE61" s="189"/>
      <c r="AF61" s="189"/>
      <c r="AG61" s="106"/>
      <c r="AH61" s="106"/>
      <c r="AI61" s="106"/>
      <c r="AJ61" s="106"/>
      <c r="AK61" s="112">
        <v>68</v>
      </c>
      <c r="AL61" s="112">
        <v>45</v>
      </c>
      <c r="AM61" s="106">
        <f>SUM(AK61:AL61)</f>
        <v>113</v>
      </c>
      <c r="AN61" s="106"/>
      <c r="AO61" s="106"/>
      <c r="AP61" s="106"/>
      <c r="AQ61" s="106"/>
      <c r="AR61" s="106"/>
      <c r="AS61" s="106"/>
      <c r="AT61" s="106"/>
      <c r="AU61" s="106"/>
      <c r="AV61" s="106"/>
      <c r="AW61" s="112">
        <v>78</v>
      </c>
      <c r="AX61" s="112">
        <v>59</v>
      </c>
      <c r="AY61" s="106">
        <f t="shared" si="4"/>
        <v>137</v>
      </c>
      <c r="AZ61" s="112">
        <v>20</v>
      </c>
      <c r="BA61" s="112">
        <v>14</v>
      </c>
      <c r="BB61" s="106">
        <f t="shared" si="5"/>
        <v>34</v>
      </c>
      <c r="BC61" s="189">
        <v>16</v>
      </c>
      <c r="BD61" s="189">
        <v>18</v>
      </c>
      <c r="BE61" s="106">
        <f t="shared" si="6"/>
        <v>34</v>
      </c>
      <c r="BF61" s="189">
        <v>19</v>
      </c>
      <c r="BG61" s="112">
        <v>21</v>
      </c>
      <c r="BH61" s="106">
        <f t="shared" si="7"/>
        <v>40</v>
      </c>
      <c r="BI61" s="112">
        <v>43</v>
      </c>
      <c r="BJ61" s="159">
        <f t="shared" si="8"/>
        <v>43</v>
      </c>
      <c r="BK61" s="167">
        <v>49</v>
      </c>
      <c r="BL61" s="166">
        <f t="shared" si="9"/>
        <v>1006</v>
      </c>
      <c r="BM61" s="105" t="s">
        <v>721</v>
      </c>
      <c r="BN61" s="75"/>
    </row>
    <row r="62" spans="1:66" ht="129" customHeight="1">
      <c r="A62" s="61">
        <v>55</v>
      </c>
      <c r="B62" s="107">
        <v>700090105018</v>
      </c>
      <c r="C62" s="86">
        <v>700090100065</v>
      </c>
      <c r="D62" s="89" t="s">
        <v>574</v>
      </c>
      <c r="E62" s="89" t="s">
        <v>575</v>
      </c>
      <c r="F62" s="64"/>
      <c r="G62" s="189">
        <v>66</v>
      </c>
      <c r="H62" s="189">
        <v>67</v>
      </c>
      <c r="I62" s="106">
        <f t="shared" si="0"/>
        <v>133</v>
      </c>
      <c r="J62" s="189">
        <v>72</v>
      </c>
      <c r="K62" s="189">
        <v>61</v>
      </c>
      <c r="L62" s="106">
        <f t="shared" si="1"/>
        <v>133</v>
      </c>
      <c r="M62" s="189">
        <v>82</v>
      </c>
      <c r="N62" s="189">
        <v>64</v>
      </c>
      <c r="O62" s="106">
        <f t="shared" si="2"/>
        <v>146</v>
      </c>
      <c r="P62" s="189"/>
      <c r="Q62" s="189"/>
      <c r="R62" s="106"/>
      <c r="S62" s="112">
        <v>80</v>
      </c>
      <c r="T62" s="112">
        <v>67</v>
      </c>
      <c r="U62" s="106">
        <f t="shared" si="10"/>
        <v>147</v>
      </c>
      <c r="V62" s="189"/>
      <c r="W62" s="189"/>
      <c r="X62" s="106"/>
      <c r="Y62" s="106"/>
      <c r="Z62" s="106"/>
      <c r="AA62" s="106"/>
      <c r="AB62" s="189">
        <v>65</v>
      </c>
      <c r="AC62" s="189">
        <v>31</v>
      </c>
      <c r="AD62" s="106">
        <f t="shared" si="3"/>
        <v>96</v>
      </c>
      <c r="AE62" s="189"/>
      <c r="AF62" s="189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12">
        <v>69</v>
      </c>
      <c r="AX62" s="112">
        <v>56</v>
      </c>
      <c r="AY62" s="106">
        <f t="shared" si="4"/>
        <v>125</v>
      </c>
      <c r="AZ62" s="112">
        <v>19</v>
      </c>
      <c r="BA62" s="112">
        <v>16</v>
      </c>
      <c r="BB62" s="106">
        <f t="shared" si="5"/>
        <v>35</v>
      </c>
      <c r="BC62" s="189">
        <v>20</v>
      </c>
      <c r="BD62" s="189">
        <v>21</v>
      </c>
      <c r="BE62" s="106">
        <f t="shared" si="6"/>
        <v>41</v>
      </c>
      <c r="BF62" s="189">
        <v>20</v>
      </c>
      <c r="BG62" s="112">
        <v>22</v>
      </c>
      <c r="BH62" s="106">
        <f t="shared" si="7"/>
        <v>42</v>
      </c>
      <c r="BI62" s="112">
        <v>43</v>
      </c>
      <c r="BJ62" s="159">
        <f t="shared" si="8"/>
        <v>43</v>
      </c>
      <c r="BK62" s="167">
        <v>49</v>
      </c>
      <c r="BL62" s="166">
        <f t="shared" si="9"/>
        <v>941</v>
      </c>
      <c r="BM62" s="105" t="s">
        <v>721</v>
      </c>
      <c r="BN62" s="75"/>
    </row>
    <row r="63" spans="1:66" ht="129" customHeight="1">
      <c r="A63" s="61">
        <v>56</v>
      </c>
      <c r="B63" s="107">
        <v>700090105019</v>
      </c>
      <c r="C63" s="86">
        <v>700090100066</v>
      </c>
      <c r="D63" s="89" t="s">
        <v>576</v>
      </c>
      <c r="E63" s="89" t="s">
        <v>577</v>
      </c>
      <c r="F63" s="64"/>
      <c r="G63" s="189">
        <v>72</v>
      </c>
      <c r="H63" s="189">
        <v>69</v>
      </c>
      <c r="I63" s="106">
        <f t="shared" si="0"/>
        <v>141</v>
      </c>
      <c r="J63" s="189">
        <v>76</v>
      </c>
      <c r="K63" s="189">
        <v>59</v>
      </c>
      <c r="L63" s="106">
        <f t="shared" si="1"/>
        <v>135</v>
      </c>
      <c r="M63" s="189">
        <v>92</v>
      </c>
      <c r="N63" s="189">
        <v>65</v>
      </c>
      <c r="O63" s="106">
        <f t="shared" si="2"/>
        <v>157</v>
      </c>
      <c r="P63" s="189">
        <v>62</v>
      </c>
      <c r="Q63" s="189">
        <v>71</v>
      </c>
      <c r="R63" s="106">
        <f>SUM(P63:Q63)</f>
        <v>133</v>
      </c>
      <c r="S63" s="112"/>
      <c r="T63" s="112"/>
      <c r="U63" s="106"/>
      <c r="V63" s="189"/>
      <c r="W63" s="189"/>
      <c r="X63" s="106"/>
      <c r="Y63" s="106"/>
      <c r="Z63" s="106"/>
      <c r="AA63" s="106"/>
      <c r="AB63" s="189"/>
      <c r="AC63" s="189"/>
      <c r="AD63" s="106"/>
      <c r="AE63" s="189"/>
      <c r="AF63" s="189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12">
        <v>72</v>
      </c>
      <c r="AU63" s="112">
        <v>55</v>
      </c>
      <c r="AV63" s="106">
        <f>SUM(AT63:AU63)</f>
        <v>127</v>
      </c>
      <c r="AW63" s="112">
        <v>75</v>
      </c>
      <c r="AX63" s="112">
        <v>56</v>
      </c>
      <c r="AY63" s="106">
        <f t="shared" si="4"/>
        <v>131</v>
      </c>
      <c r="AZ63" s="112">
        <v>18</v>
      </c>
      <c r="BA63" s="112">
        <v>16</v>
      </c>
      <c r="BB63" s="106">
        <f t="shared" si="5"/>
        <v>34</v>
      </c>
      <c r="BC63" s="189">
        <v>18</v>
      </c>
      <c r="BD63" s="189">
        <v>19</v>
      </c>
      <c r="BE63" s="106">
        <f t="shared" si="6"/>
        <v>37</v>
      </c>
      <c r="BF63" s="189">
        <v>19</v>
      </c>
      <c r="BG63" s="112">
        <v>21</v>
      </c>
      <c r="BH63" s="106">
        <f t="shared" si="7"/>
        <v>40</v>
      </c>
      <c r="BI63" s="112">
        <v>40</v>
      </c>
      <c r="BJ63" s="159">
        <f t="shared" si="8"/>
        <v>40</v>
      </c>
      <c r="BK63" s="167">
        <v>49</v>
      </c>
      <c r="BL63" s="166">
        <f t="shared" si="9"/>
        <v>975</v>
      </c>
      <c r="BM63" s="105" t="s">
        <v>721</v>
      </c>
      <c r="BN63" s="75"/>
    </row>
    <row r="64" spans="1:66" ht="129" customHeight="1">
      <c r="A64" s="61">
        <v>57</v>
      </c>
      <c r="B64" s="107">
        <v>700090105020</v>
      </c>
      <c r="C64" s="86">
        <v>700090100067</v>
      </c>
      <c r="D64" s="89" t="s">
        <v>578</v>
      </c>
      <c r="E64" s="89" t="s">
        <v>579</v>
      </c>
      <c r="F64" s="64"/>
      <c r="G64" s="189">
        <v>58</v>
      </c>
      <c r="H64" s="189">
        <v>70</v>
      </c>
      <c r="I64" s="106">
        <f t="shared" si="0"/>
        <v>128</v>
      </c>
      <c r="J64" s="189">
        <v>48</v>
      </c>
      <c r="K64" s="189">
        <v>52</v>
      </c>
      <c r="L64" s="106">
        <f t="shared" si="1"/>
        <v>100</v>
      </c>
      <c r="M64" s="189">
        <v>70</v>
      </c>
      <c r="N64" s="189">
        <v>64</v>
      </c>
      <c r="O64" s="106">
        <f t="shared" si="2"/>
        <v>134</v>
      </c>
      <c r="P64" s="189">
        <v>64</v>
      </c>
      <c r="Q64" s="189">
        <v>72</v>
      </c>
      <c r="R64" s="106">
        <f>SUM(P64:Q64)</f>
        <v>136</v>
      </c>
      <c r="S64" s="112"/>
      <c r="T64" s="112"/>
      <c r="U64" s="106"/>
      <c r="V64" s="189"/>
      <c r="W64" s="189"/>
      <c r="X64" s="106"/>
      <c r="Y64" s="106"/>
      <c r="Z64" s="106"/>
      <c r="AA64" s="106"/>
      <c r="AB64" s="189"/>
      <c r="AC64" s="189"/>
      <c r="AD64" s="106"/>
      <c r="AE64" s="189"/>
      <c r="AF64" s="189"/>
      <c r="AG64" s="106"/>
      <c r="AH64" s="106"/>
      <c r="AI64" s="106"/>
      <c r="AJ64" s="106"/>
      <c r="AK64" s="112">
        <v>54</v>
      </c>
      <c r="AL64" s="112">
        <v>42</v>
      </c>
      <c r="AM64" s="106">
        <f>SUM(AK64:AL64)</f>
        <v>96</v>
      </c>
      <c r="AN64" s="112"/>
      <c r="AO64" s="112"/>
      <c r="AP64" s="106"/>
      <c r="AQ64" s="106"/>
      <c r="AR64" s="106"/>
      <c r="AS64" s="106"/>
      <c r="AT64" s="106"/>
      <c r="AU64" s="106"/>
      <c r="AV64" s="106"/>
      <c r="AW64" s="112">
        <v>68</v>
      </c>
      <c r="AX64" s="112">
        <v>45</v>
      </c>
      <c r="AY64" s="106">
        <f t="shared" si="4"/>
        <v>113</v>
      </c>
      <c r="AZ64" s="112">
        <v>15</v>
      </c>
      <c r="BA64" s="112">
        <v>15</v>
      </c>
      <c r="BB64" s="106">
        <f t="shared" si="5"/>
        <v>30</v>
      </c>
      <c r="BC64" s="189">
        <v>16</v>
      </c>
      <c r="BD64" s="189">
        <v>18</v>
      </c>
      <c r="BE64" s="106">
        <f t="shared" si="6"/>
        <v>34</v>
      </c>
      <c r="BF64" s="189">
        <v>15</v>
      </c>
      <c r="BG64" s="112">
        <v>22</v>
      </c>
      <c r="BH64" s="106">
        <f t="shared" si="7"/>
        <v>37</v>
      </c>
      <c r="BI64" s="112">
        <v>37</v>
      </c>
      <c r="BJ64" s="159">
        <f t="shared" si="8"/>
        <v>37</v>
      </c>
      <c r="BK64" s="167">
        <v>49</v>
      </c>
      <c r="BL64" s="166">
        <f t="shared" si="9"/>
        <v>845</v>
      </c>
      <c r="BM64" s="105" t="s">
        <v>721</v>
      </c>
      <c r="BN64" s="75"/>
    </row>
  </sheetData>
  <sheetProtection algorithmName="SHA-512" hashValue="r/mqGnt77K6IjsNXvbrxFd3kkXfuP7PKyw9uGdkr3QJVt5npBDlLTc/v6BzOBr9soNIKz0qwXi/8B9bUD4YgIg==" saltValue="ocmwEYq8NXFyEH0bCGqkrQ==" spinCount="100000" sheet="1" formatCells="0" formatColumns="0" formatRows="0" insertColumns="0" insertRows="0" insertHyperlinks="0" deleteColumns="0" deleteRows="0" sort="0" autoFilter="0" pivotTables="0"/>
  <mergeCells count="31">
    <mergeCell ref="A1:BN1"/>
    <mergeCell ref="A3:BN3"/>
    <mergeCell ref="S4:U4"/>
    <mergeCell ref="J4:L4"/>
    <mergeCell ref="M4:O4"/>
    <mergeCell ref="V4:X4"/>
    <mergeCell ref="BL4:BL5"/>
    <mergeCell ref="A4:A7"/>
    <mergeCell ref="AE4:AG4"/>
    <mergeCell ref="BC4:BE4"/>
    <mergeCell ref="BM5:BM7"/>
    <mergeCell ref="Y4:AA4"/>
    <mergeCell ref="BK4:BK5"/>
    <mergeCell ref="AH4:AJ4"/>
    <mergeCell ref="G4:I4"/>
    <mergeCell ref="C4:C7"/>
    <mergeCell ref="A2:BN2"/>
    <mergeCell ref="AZ4:BB4"/>
    <mergeCell ref="AW4:AY4"/>
    <mergeCell ref="D4:D7"/>
    <mergeCell ref="AB4:AD4"/>
    <mergeCell ref="BN5:BN7"/>
    <mergeCell ref="B4:B7"/>
    <mergeCell ref="BF4:BH4"/>
    <mergeCell ref="AK4:AM4"/>
    <mergeCell ref="AQ4:AS4"/>
    <mergeCell ref="P4:R4"/>
    <mergeCell ref="E4:E7"/>
    <mergeCell ref="AN4:AP4"/>
    <mergeCell ref="BI4:BJ4"/>
    <mergeCell ref="AT4:AV4"/>
  </mergeCells>
  <conditionalFormatting sqref="AD8:AD64">
    <cfRule type="cellIs" dxfId="136" priority="26" stopIfTrue="1" operator="lessThan">
      <formula>60</formula>
    </cfRule>
    <cfRule type="cellIs" dxfId="135" priority="40" stopIfTrue="1" operator="lessThan">
      <formula>60</formula>
    </cfRule>
  </conditionalFormatting>
  <conditionalFormatting sqref="G8:G64">
    <cfRule type="cellIs" dxfId="134" priority="39" stopIfTrue="1" operator="lessThan">
      <formula>36</formula>
    </cfRule>
  </conditionalFormatting>
  <conditionalFormatting sqref="I8:I64">
    <cfRule type="cellIs" dxfId="133" priority="38" stopIfTrue="1" operator="lessThan">
      <formula>80</formula>
    </cfRule>
  </conditionalFormatting>
  <conditionalFormatting sqref="J8:J64">
    <cfRule type="cellIs" dxfId="132" priority="37" stopIfTrue="1" operator="lessThan">
      <formula>36</formula>
    </cfRule>
  </conditionalFormatting>
  <conditionalFormatting sqref="L8:L64">
    <cfRule type="cellIs" dxfId="131" priority="36" stopIfTrue="1" operator="lessThan">
      <formula>80</formula>
    </cfRule>
  </conditionalFormatting>
  <conditionalFormatting sqref="M8:M64">
    <cfRule type="cellIs" dxfId="130" priority="35" stopIfTrue="1" operator="lessThan">
      <formula>36</formula>
    </cfRule>
  </conditionalFormatting>
  <conditionalFormatting sqref="O8:O64">
    <cfRule type="cellIs" dxfId="129" priority="34" stopIfTrue="1" operator="lessThan">
      <formula>80</formula>
    </cfRule>
  </conditionalFormatting>
  <conditionalFormatting sqref="P8:P64">
    <cfRule type="cellIs" dxfId="128" priority="33" stopIfTrue="1" operator="lessThan">
      <formula>36</formula>
    </cfRule>
  </conditionalFormatting>
  <conditionalFormatting sqref="R8:R64">
    <cfRule type="cellIs" dxfId="127" priority="32" stopIfTrue="1" operator="lessThan">
      <formula>80</formula>
    </cfRule>
  </conditionalFormatting>
  <conditionalFormatting sqref="S8:S64">
    <cfRule type="cellIs" dxfId="126" priority="31" stopIfTrue="1" operator="lessThan">
      <formula>36</formula>
    </cfRule>
  </conditionalFormatting>
  <conditionalFormatting sqref="U8:U64">
    <cfRule type="cellIs" dxfId="125" priority="30" stopIfTrue="1" operator="lessThan">
      <formula>80</formula>
    </cfRule>
  </conditionalFormatting>
  <conditionalFormatting sqref="V8:V64">
    <cfRule type="cellIs" dxfId="124" priority="29" stopIfTrue="1" operator="lessThan">
      <formula>36</formula>
    </cfRule>
  </conditionalFormatting>
  <conditionalFormatting sqref="X8:X64">
    <cfRule type="cellIs" dxfId="123" priority="28" stopIfTrue="1" operator="lessThan">
      <formula>80</formula>
    </cfRule>
  </conditionalFormatting>
  <conditionalFormatting sqref="AB8:AB64">
    <cfRule type="cellIs" dxfId="122" priority="27" stopIfTrue="1" operator="lessThan">
      <formula>27</formula>
    </cfRule>
  </conditionalFormatting>
  <conditionalFormatting sqref="AE8:AE64">
    <cfRule type="cellIs" dxfId="121" priority="25" stopIfTrue="1" operator="lessThan">
      <formula>27</formula>
    </cfRule>
  </conditionalFormatting>
  <conditionalFormatting sqref="AG8:AG64">
    <cfRule type="cellIs" dxfId="120" priority="24" stopIfTrue="1" operator="lessThan">
      <formula>60</formula>
    </cfRule>
  </conditionalFormatting>
  <conditionalFormatting sqref="AW8:AW64">
    <cfRule type="cellIs" dxfId="119" priority="23" stopIfTrue="1" operator="lessThan">
      <formula>27</formula>
    </cfRule>
  </conditionalFormatting>
  <conditionalFormatting sqref="AY8:AY64">
    <cfRule type="cellIs" dxfId="118" priority="22" stopIfTrue="1" operator="lessThan">
      <formula>60</formula>
    </cfRule>
  </conditionalFormatting>
  <conditionalFormatting sqref="AZ8:AZ64">
    <cfRule type="cellIs" dxfId="117" priority="21" stopIfTrue="1" operator="lessThan">
      <formula>13</formula>
    </cfRule>
  </conditionalFormatting>
  <conditionalFormatting sqref="BB8:BB64">
    <cfRule type="cellIs" dxfId="116" priority="20" stopIfTrue="1" operator="lessThan">
      <formula>25</formula>
    </cfRule>
  </conditionalFormatting>
  <conditionalFormatting sqref="BC8:BC64">
    <cfRule type="cellIs" dxfId="115" priority="19" stopIfTrue="1" operator="lessThan">
      <formula>13</formula>
    </cfRule>
  </conditionalFormatting>
  <conditionalFormatting sqref="BE8:BE64">
    <cfRule type="cellIs" dxfId="114" priority="18" stopIfTrue="1" operator="lessThan">
      <formula>25</formula>
    </cfRule>
  </conditionalFormatting>
  <conditionalFormatting sqref="BF8:BF64">
    <cfRule type="cellIs" dxfId="113" priority="17" stopIfTrue="1" operator="lessThan">
      <formula>13</formula>
    </cfRule>
  </conditionalFormatting>
  <conditionalFormatting sqref="BH8:BH64">
    <cfRule type="cellIs" dxfId="112" priority="16" stopIfTrue="1" operator="lessThan">
      <formula>25</formula>
    </cfRule>
  </conditionalFormatting>
  <conditionalFormatting sqref="BI8:BI64">
    <cfRule type="cellIs" dxfId="111" priority="15" stopIfTrue="1" operator="lessThan">
      <formula>25</formula>
    </cfRule>
  </conditionalFormatting>
  <conditionalFormatting sqref="Y8:Y64">
    <cfRule type="cellIs" dxfId="110" priority="14" stopIfTrue="1" operator="lessThan">
      <formula>27</formula>
    </cfRule>
  </conditionalFormatting>
  <conditionalFormatting sqref="AA8:AA64">
    <cfRule type="cellIs" dxfId="109" priority="13" stopIfTrue="1" operator="lessThan">
      <formula>60</formula>
    </cfRule>
  </conditionalFormatting>
  <conditionalFormatting sqref="AH8:AH64">
    <cfRule type="cellIs" dxfId="108" priority="10" stopIfTrue="1" operator="lessThan">
      <formula>27</formula>
    </cfRule>
  </conditionalFormatting>
  <conditionalFormatting sqref="AJ8:AJ64">
    <cfRule type="cellIs" dxfId="107" priority="9" stopIfTrue="1" operator="lessThan">
      <formula>60</formula>
    </cfRule>
  </conditionalFormatting>
  <conditionalFormatting sqref="AK8:AK64">
    <cfRule type="cellIs" dxfId="106" priority="8" stopIfTrue="1" operator="lessThan">
      <formula>27</formula>
    </cfRule>
  </conditionalFormatting>
  <conditionalFormatting sqref="AM8:AM64">
    <cfRule type="cellIs" dxfId="105" priority="7" stopIfTrue="1" operator="lessThan">
      <formula>60</formula>
    </cfRule>
  </conditionalFormatting>
  <conditionalFormatting sqref="AN8:AN64">
    <cfRule type="cellIs" dxfId="104" priority="6" stopIfTrue="1" operator="lessThan">
      <formula>27</formula>
    </cfRule>
  </conditionalFormatting>
  <conditionalFormatting sqref="AP8:AP64">
    <cfRule type="cellIs" dxfId="103" priority="5" stopIfTrue="1" operator="lessThan">
      <formula>60</formula>
    </cfRule>
  </conditionalFormatting>
  <conditionalFormatting sqref="AQ8:AQ64">
    <cfRule type="cellIs" dxfId="102" priority="4" stopIfTrue="1" operator="lessThan">
      <formula>27</formula>
    </cfRule>
  </conditionalFormatting>
  <conditionalFormatting sqref="AS8:AS64">
    <cfRule type="cellIs" dxfId="101" priority="3" stopIfTrue="1" operator="lessThan">
      <formula>60</formula>
    </cfRule>
  </conditionalFormatting>
  <conditionalFormatting sqref="AT8:AT64">
    <cfRule type="cellIs" dxfId="100" priority="2" stopIfTrue="1" operator="lessThan">
      <formula>27</formula>
    </cfRule>
  </conditionalFormatting>
  <conditionalFormatting sqref="AV8:AV64">
    <cfRule type="cellIs" dxfId="99" priority="1" stopIfTrue="1" operator="lessThan">
      <formula>60</formula>
    </cfRule>
  </conditionalFormatting>
  <pageMargins left="0.55118110236220474" right="0.19685039370078741" top="0.51181102362204722" bottom="1.5748031496062993" header="0.31496062992125984" footer="0.94488188976377963"/>
  <pageSetup paperSize="8" scale="27" orientation="landscape" r:id="rId1"/>
  <headerFooter>
    <oddFooter>&amp;L&amp;16$ Non Credit Subject(s)     Date 24.03.2022         Prepared By         Checked by     &amp;C&amp;16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73"/>
  <sheetViews>
    <sheetView topLeftCell="M70" zoomScale="40" zoomScaleNormal="40" workbookViewId="0">
      <selection activeCell="M8" sqref="A1:XFD1048576"/>
    </sheetView>
  </sheetViews>
  <sheetFormatPr defaultColWidth="6.453125" defaultRowHeight="22.5" customHeight="1"/>
  <cols>
    <col min="1" max="1" width="10.81640625" style="16" customWidth="1"/>
    <col min="2" max="3" width="32.1796875" style="16" customWidth="1"/>
    <col min="4" max="4" width="41.26953125" style="16" customWidth="1"/>
    <col min="5" max="5" width="43.7265625" style="16" customWidth="1"/>
    <col min="6" max="6" width="13.54296875" style="16" customWidth="1"/>
    <col min="7" max="10" width="11" style="16" customWidth="1"/>
    <col min="11" max="11" width="11" style="40" customWidth="1"/>
    <col min="12" max="57" width="11" style="16" customWidth="1"/>
    <col min="58" max="58" width="19.1796875" style="16" customWidth="1"/>
    <col min="59" max="59" width="20" style="16" customWidth="1"/>
    <col min="60" max="60" width="30.26953125" style="16" customWidth="1"/>
    <col min="61" max="61" width="53.1796875" style="16" customWidth="1"/>
    <col min="62" max="62" width="21.54296875" style="16" customWidth="1"/>
    <col min="63" max="16384" width="6.453125" style="16"/>
  </cols>
  <sheetData>
    <row r="1" spans="1:61" ht="67.5" customHeight="1">
      <c r="A1" s="232" t="s">
        <v>19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</row>
    <row r="2" spans="1:61" ht="67.5" customHeight="1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2"/>
      <c r="BC2" s="232"/>
      <c r="BD2" s="232"/>
      <c r="BE2" s="232"/>
      <c r="BF2" s="232"/>
      <c r="BG2" s="232"/>
      <c r="BH2" s="232"/>
      <c r="BI2" s="232"/>
    </row>
    <row r="3" spans="1:61" ht="67.5" customHeight="1">
      <c r="A3" s="246" t="s">
        <v>657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 ht="249.75" customHeight="1">
      <c r="A4" s="238" t="s">
        <v>1</v>
      </c>
      <c r="B4" s="238" t="s">
        <v>0</v>
      </c>
      <c r="C4" s="239" t="s">
        <v>22</v>
      </c>
      <c r="D4" s="231" t="s">
        <v>6</v>
      </c>
      <c r="E4" s="224" t="s">
        <v>10</v>
      </c>
      <c r="F4" s="41" t="s">
        <v>5</v>
      </c>
      <c r="G4" s="245" t="s">
        <v>688</v>
      </c>
      <c r="H4" s="245"/>
      <c r="I4" s="245"/>
      <c r="J4" s="245" t="s">
        <v>689</v>
      </c>
      <c r="K4" s="245"/>
      <c r="L4" s="245"/>
      <c r="M4" s="215" t="s">
        <v>690</v>
      </c>
      <c r="N4" s="215"/>
      <c r="O4" s="215"/>
      <c r="P4" s="215" t="s">
        <v>691</v>
      </c>
      <c r="Q4" s="215"/>
      <c r="R4" s="215"/>
      <c r="S4" s="215" t="s">
        <v>692</v>
      </c>
      <c r="T4" s="215"/>
      <c r="U4" s="215"/>
      <c r="V4" s="215" t="s">
        <v>693</v>
      </c>
      <c r="W4" s="215"/>
      <c r="X4" s="215"/>
      <c r="Y4" s="215" t="s">
        <v>736</v>
      </c>
      <c r="Z4" s="215"/>
      <c r="AA4" s="215"/>
      <c r="AB4" s="215" t="s">
        <v>729</v>
      </c>
      <c r="AC4" s="215"/>
      <c r="AD4" s="215"/>
      <c r="AE4" s="215" t="s">
        <v>730</v>
      </c>
      <c r="AF4" s="215"/>
      <c r="AG4" s="215"/>
      <c r="AH4" s="215" t="s">
        <v>731</v>
      </c>
      <c r="AI4" s="215"/>
      <c r="AJ4" s="215"/>
      <c r="AK4" s="215" t="s">
        <v>741</v>
      </c>
      <c r="AL4" s="215"/>
      <c r="AM4" s="215"/>
      <c r="AN4" s="215" t="s">
        <v>742</v>
      </c>
      <c r="AO4" s="215"/>
      <c r="AP4" s="215"/>
      <c r="AQ4" s="245" t="s">
        <v>694</v>
      </c>
      <c r="AR4" s="245"/>
      <c r="AS4" s="245"/>
      <c r="AT4" s="245" t="s">
        <v>696</v>
      </c>
      <c r="AU4" s="245"/>
      <c r="AV4" s="245"/>
      <c r="AW4" s="215" t="s">
        <v>695</v>
      </c>
      <c r="AX4" s="215"/>
      <c r="AY4" s="215"/>
      <c r="AZ4" s="215" t="s">
        <v>697</v>
      </c>
      <c r="BA4" s="215"/>
      <c r="BB4" s="215"/>
      <c r="BC4" s="215" t="s">
        <v>698</v>
      </c>
      <c r="BD4" s="215"/>
      <c r="BE4" s="215"/>
      <c r="BF4" s="154" t="s">
        <v>686</v>
      </c>
      <c r="BG4" s="139" t="s">
        <v>11</v>
      </c>
      <c r="BH4" s="139" t="s">
        <v>14</v>
      </c>
      <c r="BI4" s="140" t="s">
        <v>13</v>
      </c>
    </row>
    <row r="5" spans="1:61" ht="45.75" customHeight="1">
      <c r="A5" s="238"/>
      <c r="B5" s="238"/>
      <c r="C5" s="243"/>
      <c r="D5" s="231"/>
      <c r="E5" s="225"/>
      <c r="F5" s="41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7</v>
      </c>
      <c r="W5" s="11" t="s">
        <v>8</v>
      </c>
      <c r="X5" s="11" t="s">
        <v>4</v>
      </c>
      <c r="Y5" s="11" t="s">
        <v>7</v>
      </c>
      <c r="Z5" s="11" t="s">
        <v>8</v>
      </c>
      <c r="AA5" s="11" t="s">
        <v>4</v>
      </c>
      <c r="AB5" s="11" t="s">
        <v>7</v>
      </c>
      <c r="AC5" s="11" t="s">
        <v>8</v>
      </c>
      <c r="AD5" s="11" t="s">
        <v>4</v>
      </c>
      <c r="AE5" s="11" t="s">
        <v>7</v>
      </c>
      <c r="AF5" s="11" t="s">
        <v>8</v>
      </c>
      <c r="AG5" s="11" t="s">
        <v>4</v>
      </c>
      <c r="AH5" s="11" t="s">
        <v>7</v>
      </c>
      <c r="AI5" s="11" t="s">
        <v>8</v>
      </c>
      <c r="AJ5" s="11" t="s">
        <v>4</v>
      </c>
      <c r="AK5" s="11" t="s">
        <v>7</v>
      </c>
      <c r="AL5" s="11" t="s">
        <v>8</v>
      </c>
      <c r="AM5" s="11" t="s">
        <v>4</v>
      </c>
      <c r="AN5" s="11" t="s">
        <v>7</v>
      </c>
      <c r="AO5" s="11" t="s">
        <v>8</v>
      </c>
      <c r="AP5" s="11" t="s">
        <v>4</v>
      </c>
      <c r="AQ5" s="11" t="s">
        <v>9</v>
      </c>
      <c r="AR5" s="11" t="s">
        <v>8</v>
      </c>
      <c r="AS5" s="11" t="s">
        <v>4</v>
      </c>
      <c r="AT5" s="11" t="s">
        <v>9</v>
      </c>
      <c r="AU5" s="11" t="s">
        <v>8</v>
      </c>
      <c r="AV5" s="11" t="s">
        <v>4</v>
      </c>
      <c r="AW5" s="11" t="s">
        <v>9</v>
      </c>
      <c r="AX5" s="11" t="s">
        <v>8</v>
      </c>
      <c r="AY5" s="11" t="s">
        <v>4</v>
      </c>
      <c r="AZ5" s="11" t="s">
        <v>9</v>
      </c>
      <c r="BA5" s="11" t="s">
        <v>8</v>
      </c>
      <c r="BB5" s="11" t="s">
        <v>4</v>
      </c>
      <c r="BC5" s="11" t="s">
        <v>9</v>
      </c>
      <c r="BD5" s="11" t="s">
        <v>8</v>
      </c>
      <c r="BE5" s="11" t="s">
        <v>4</v>
      </c>
      <c r="BF5" s="11"/>
      <c r="BG5" s="38"/>
      <c r="BH5" s="17"/>
      <c r="BI5" s="17"/>
    </row>
    <row r="6" spans="1:61" ht="45.75" customHeight="1">
      <c r="A6" s="238"/>
      <c r="B6" s="238"/>
      <c r="C6" s="243"/>
      <c r="D6" s="231"/>
      <c r="E6" s="225"/>
      <c r="F6" s="41" t="s">
        <v>2</v>
      </c>
      <c r="G6" s="45">
        <v>120</v>
      </c>
      <c r="H6" s="45">
        <v>80</v>
      </c>
      <c r="I6" s="45">
        <f>SUM(G6:H6)</f>
        <v>200</v>
      </c>
      <c r="J6" s="45">
        <v>120</v>
      </c>
      <c r="K6" s="45">
        <v>80</v>
      </c>
      <c r="L6" s="45">
        <f>SUM(J6:K6)</f>
        <v>200</v>
      </c>
      <c r="M6" s="45">
        <v>90</v>
      </c>
      <c r="N6" s="45">
        <v>60</v>
      </c>
      <c r="O6" s="45">
        <f>SUM(M6:N6)</f>
        <v>150</v>
      </c>
      <c r="P6" s="63">
        <v>120</v>
      </c>
      <c r="Q6" s="63">
        <v>80</v>
      </c>
      <c r="R6" s="63">
        <v>200</v>
      </c>
      <c r="S6" s="45">
        <v>90</v>
      </c>
      <c r="T6" s="45">
        <v>60</v>
      </c>
      <c r="U6" s="45">
        <f>SUM(S6:T6)</f>
        <v>150</v>
      </c>
      <c r="V6" s="45">
        <v>90</v>
      </c>
      <c r="W6" s="45">
        <v>60</v>
      </c>
      <c r="X6" s="45">
        <f>SUM(V6:W6)</f>
        <v>150</v>
      </c>
      <c r="Y6" s="63">
        <v>90</v>
      </c>
      <c r="Z6" s="63">
        <v>60</v>
      </c>
      <c r="AA6" s="63">
        <v>150</v>
      </c>
      <c r="AB6" s="63">
        <v>90</v>
      </c>
      <c r="AC6" s="63">
        <v>60</v>
      </c>
      <c r="AD6" s="63">
        <v>150</v>
      </c>
      <c r="AE6" s="63">
        <v>90</v>
      </c>
      <c r="AF6" s="63">
        <v>60</v>
      </c>
      <c r="AG6" s="63">
        <v>150</v>
      </c>
      <c r="AH6" s="63">
        <v>90</v>
      </c>
      <c r="AI6" s="63">
        <v>60</v>
      </c>
      <c r="AJ6" s="63">
        <v>150</v>
      </c>
      <c r="AK6" s="63">
        <v>90</v>
      </c>
      <c r="AL6" s="63">
        <v>60</v>
      </c>
      <c r="AM6" s="63">
        <v>150</v>
      </c>
      <c r="AN6" s="63">
        <v>90</v>
      </c>
      <c r="AO6" s="63">
        <v>60</v>
      </c>
      <c r="AP6" s="63">
        <v>150</v>
      </c>
      <c r="AQ6" s="63">
        <v>25</v>
      </c>
      <c r="AR6" s="63">
        <v>25</v>
      </c>
      <c r="AS6" s="63">
        <f>SUM(AQ6:AR6)</f>
        <v>50</v>
      </c>
      <c r="AT6" s="63">
        <v>25</v>
      </c>
      <c r="AU6" s="63">
        <v>25</v>
      </c>
      <c r="AV6" s="63">
        <f>SUM(AT6:AU6)</f>
        <v>50</v>
      </c>
      <c r="AW6" s="63">
        <v>25</v>
      </c>
      <c r="AX6" s="63">
        <v>25</v>
      </c>
      <c r="AY6" s="63">
        <f>SUM(AW6:AX6)</f>
        <v>50</v>
      </c>
      <c r="AZ6" s="63">
        <v>25</v>
      </c>
      <c r="BA6" s="63">
        <v>25</v>
      </c>
      <c r="BB6" s="63">
        <f>SUM(AZ6:BA6)</f>
        <v>50</v>
      </c>
      <c r="BC6" s="63">
        <v>25</v>
      </c>
      <c r="BD6" s="63">
        <v>25</v>
      </c>
      <c r="BE6" s="63">
        <f>SUM(BC6:BD6)</f>
        <v>50</v>
      </c>
      <c r="BF6" s="63">
        <v>50</v>
      </c>
      <c r="BG6" s="74">
        <v>1250</v>
      </c>
      <c r="BH6" s="19"/>
      <c r="BI6" s="19"/>
    </row>
    <row r="7" spans="1:61" ht="45.75" customHeight="1">
      <c r="A7" s="239"/>
      <c r="B7" s="239"/>
      <c r="C7" s="244"/>
      <c r="D7" s="224"/>
      <c r="E7" s="226"/>
      <c r="F7" s="42" t="s">
        <v>3</v>
      </c>
      <c r="G7" s="82">
        <v>36</v>
      </c>
      <c r="H7" s="82"/>
      <c r="I7" s="82">
        <v>80</v>
      </c>
      <c r="J7" s="82">
        <v>36</v>
      </c>
      <c r="K7" s="82"/>
      <c r="L7" s="82">
        <v>80</v>
      </c>
      <c r="M7" s="82">
        <v>27</v>
      </c>
      <c r="N7" s="82"/>
      <c r="O7" s="82">
        <v>60</v>
      </c>
      <c r="P7" s="138">
        <v>36</v>
      </c>
      <c r="Q7" s="138"/>
      <c r="R7" s="138">
        <v>80</v>
      </c>
      <c r="S7" s="82">
        <v>27</v>
      </c>
      <c r="T7" s="82"/>
      <c r="U7" s="82">
        <v>60</v>
      </c>
      <c r="V7" s="82">
        <v>27</v>
      </c>
      <c r="W7" s="82"/>
      <c r="X7" s="82">
        <v>60</v>
      </c>
      <c r="Y7" s="138">
        <v>27</v>
      </c>
      <c r="Z7" s="138"/>
      <c r="AA7" s="138">
        <v>60</v>
      </c>
      <c r="AB7" s="138">
        <v>27</v>
      </c>
      <c r="AC7" s="138"/>
      <c r="AD7" s="138">
        <v>60</v>
      </c>
      <c r="AE7" s="138">
        <v>27</v>
      </c>
      <c r="AF7" s="138"/>
      <c r="AG7" s="138">
        <v>60</v>
      </c>
      <c r="AH7" s="138">
        <v>27</v>
      </c>
      <c r="AI7" s="138"/>
      <c r="AJ7" s="138">
        <v>60</v>
      </c>
      <c r="AK7" s="70">
        <v>27</v>
      </c>
      <c r="AL7" s="138"/>
      <c r="AM7" s="138">
        <v>60</v>
      </c>
      <c r="AN7" s="138">
        <v>27</v>
      </c>
      <c r="AO7" s="138"/>
      <c r="AP7" s="138">
        <v>60</v>
      </c>
      <c r="AQ7" s="138">
        <v>13</v>
      </c>
      <c r="AR7" s="138"/>
      <c r="AS7" s="138">
        <v>25</v>
      </c>
      <c r="AT7" s="138">
        <v>13</v>
      </c>
      <c r="AU7" s="138"/>
      <c r="AV7" s="138">
        <v>25</v>
      </c>
      <c r="AW7" s="138">
        <v>13</v>
      </c>
      <c r="AX7" s="138"/>
      <c r="AY7" s="138">
        <v>25</v>
      </c>
      <c r="AZ7" s="138">
        <v>13</v>
      </c>
      <c r="BA7" s="138"/>
      <c r="BB7" s="138">
        <v>25</v>
      </c>
      <c r="BC7" s="138">
        <v>13</v>
      </c>
      <c r="BD7" s="138"/>
      <c r="BE7" s="138">
        <v>25</v>
      </c>
      <c r="BF7" s="138"/>
      <c r="BG7" s="96">
        <v>625</v>
      </c>
      <c r="BH7" s="21"/>
      <c r="BI7" s="21"/>
    </row>
    <row r="8" spans="1:61" ht="155.25" customHeight="1">
      <c r="A8" s="127">
        <v>1</v>
      </c>
      <c r="B8" s="141">
        <v>190090104001</v>
      </c>
      <c r="C8" s="141">
        <v>190000100106</v>
      </c>
      <c r="D8" s="128" t="s">
        <v>217</v>
      </c>
      <c r="E8" s="129" t="s">
        <v>218</v>
      </c>
      <c r="F8" s="51"/>
      <c r="G8" s="207">
        <v>98</v>
      </c>
      <c r="H8" s="207">
        <v>71</v>
      </c>
      <c r="I8" s="172">
        <f>SUM(G8:H8)</f>
        <v>169</v>
      </c>
      <c r="J8" s="207">
        <v>102</v>
      </c>
      <c r="K8" s="208">
        <v>67</v>
      </c>
      <c r="L8" s="172">
        <f>SUM(J8:K8)</f>
        <v>169</v>
      </c>
      <c r="M8" s="207">
        <v>74</v>
      </c>
      <c r="N8" s="209">
        <v>45</v>
      </c>
      <c r="O8" s="172">
        <f>SUM(M8:N8)</f>
        <v>119</v>
      </c>
      <c r="P8" s="207">
        <v>104</v>
      </c>
      <c r="Q8" s="208">
        <v>72</v>
      </c>
      <c r="R8" s="172">
        <f>SUM(P8:Q8)</f>
        <v>176</v>
      </c>
      <c r="S8" s="209">
        <v>88</v>
      </c>
      <c r="T8" s="209">
        <v>56</v>
      </c>
      <c r="U8" s="172">
        <f>SUM(S8:T8)</f>
        <v>144</v>
      </c>
      <c r="V8" s="207"/>
      <c r="W8" s="208"/>
      <c r="X8" s="172"/>
      <c r="Y8" s="209">
        <v>69</v>
      </c>
      <c r="Z8" s="209">
        <v>48</v>
      </c>
      <c r="AA8" s="172">
        <f>SUM(Y8:Z8)</f>
        <v>117</v>
      </c>
      <c r="AB8" s="209"/>
      <c r="AC8" s="209"/>
      <c r="AD8" s="172"/>
      <c r="AE8" s="209"/>
      <c r="AF8" s="209"/>
      <c r="AG8" s="172"/>
      <c r="AH8" s="209"/>
      <c r="AI8" s="209"/>
      <c r="AJ8" s="172"/>
      <c r="AK8" s="209"/>
      <c r="AL8" s="172"/>
      <c r="AM8" s="172"/>
      <c r="AN8" s="209"/>
      <c r="AO8" s="209"/>
      <c r="AP8" s="172"/>
      <c r="AQ8" s="207">
        <v>21</v>
      </c>
      <c r="AR8" s="207">
        <v>22</v>
      </c>
      <c r="AS8" s="172">
        <f>SUM(AQ8:AR8)</f>
        <v>43</v>
      </c>
      <c r="AT8" s="207">
        <v>22</v>
      </c>
      <c r="AU8" s="207">
        <v>22</v>
      </c>
      <c r="AV8" s="172">
        <f>SUM(AT8:AU8)</f>
        <v>44</v>
      </c>
      <c r="AW8" s="207">
        <v>21</v>
      </c>
      <c r="AX8" s="207">
        <v>21</v>
      </c>
      <c r="AY8" s="172">
        <f>SUM(AW8:AX8)</f>
        <v>42</v>
      </c>
      <c r="AZ8" s="209">
        <v>23</v>
      </c>
      <c r="BA8" s="209">
        <v>22</v>
      </c>
      <c r="BB8" s="172">
        <f>SUM(AZ8:BA8)</f>
        <v>45</v>
      </c>
      <c r="BC8" s="207">
        <v>22</v>
      </c>
      <c r="BD8" s="207">
        <v>21</v>
      </c>
      <c r="BE8" s="172">
        <f>SUM(BC8:BD8)</f>
        <v>43</v>
      </c>
      <c r="BF8" s="210">
        <v>49</v>
      </c>
      <c r="BG8" s="164">
        <f>BB8+AY8+AV8+AS8+AP8+AM8+AJ8+AG8+AD8+AA8+X8+U8+R8+O8+L8+I8</f>
        <v>1068</v>
      </c>
      <c r="BH8" s="113" t="s">
        <v>721</v>
      </c>
      <c r="BI8" s="46"/>
    </row>
    <row r="9" spans="1:61" ht="155.25" customHeight="1">
      <c r="A9" s="127">
        <v>2</v>
      </c>
      <c r="B9" s="141">
        <v>190090104002</v>
      </c>
      <c r="C9" s="141">
        <v>190000100107</v>
      </c>
      <c r="D9" s="128" t="s">
        <v>219</v>
      </c>
      <c r="E9" s="129" t="s">
        <v>220</v>
      </c>
      <c r="F9" s="51"/>
      <c r="G9" s="207">
        <v>100</v>
      </c>
      <c r="H9" s="207">
        <v>70</v>
      </c>
      <c r="I9" s="172">
        <f t="shared" ref="I9:I72" si="0">SUM(G9:H9)</f>
        <v>170</v>
      </c>
      <c r="J9" s="207">
        <v>96</v>
      </c>
      <c r="K9" s="208">
        <v>68</v>
      </c>
      <c r="L9" s="172">
        <f t="shared" ref="L9:L72" si="1">SUM(J9:K9)</f>
        <v>164</v>
      </c>
      <c r="M9" s="207">
        <v>71</v>
      </c>
      <c r="N9" s="209">
        <v>46</v>
      </c>
      <c r="O9" s="172">
        <f t="shared" ref="O9:O72" si="2">SUM(M9:N9)</f>
        <v>117</v>
      </c>
      <c r="P9" s="207">
        <v>92</v>
      </c>
      <c r="Q9" s="208">
        <v>73</v>
      </c>
      <c r="R9" s="172">
        <f t="shared" ref="R9:R72" si="3">SUM(P9:Q9)</f>
        <v>165</v>
      </c>
      <c r="S9" s="209">
        <v>88</v>
      </c>
      <c r="T9" s="209">
        <v>54</v>
      </c>
      <c r="U9" s="172">
        <f t="shared" ref="U9:U70" si="4">SUM(S9:T9)</f>
        <v>142</v>
      </c>
      <c r="V9" s="207"/>
      <c r="W9" s="208"/>
      <c r="X9" s="172"/>
      <c r="Y9" s="209"/>
      <c r="Z9" s="209"/>
      <c r="AA9" s="172"/>
      <c r="AB9" s="209">
        <v>74</v>
      </c>
      <c r="AC9" s="209">
        <v>51</v>
      </c>
      <c r="AD9" s="172">
        <f>SUM(AB9:AC9)</f>
        <v>125</v>
      </c>
      <c r="AE9" s="209"/>
      <c r="AF9" s="209"/>
      <c r="AG9" s="172"/>
      <c r="AH9" s="209"/>
      <c r="AI9" s="209"/>
      <c r="AJ9" s="172"/>
      <c r="AK9" s="209"/>
      <c r="AL9" s="172"/>
      <c r="AM9" s="172"/>
      <c r="AN9" s="209"/>
      <c r="AO9" s="209"/>
      <c r="AP9" s="172"/>
      <c r="AQ9" s="207">
        <v>22</v>
      </c>
      <c r="AR9" s="207">
        <v>23</v>
      </c>
      <c r="AS9" s="172">
        <f t="shared" ref="AS9:AS72" si="5">SUM(AQ9:AR9)</f>
        <v>45</v>
      </c>
      <c r="AT9" s="207">
        <v>22</v>
      </c>
      <c r="AU9" s="207">
        <v>20</v>
      </c>
      <c r="AV9" s="172">
        <f t="shared" ref="AV9:AV72" si="6">SUM(AT9:AU9)</f>
        <v>42</v>
      </c>
      <c r="AW9" s="207">
        <v>20</v>
      </c>
      <c r="AX9" s="207">
        <v>23</v>
      </c>
      <c r="AY9" s="172">
        <f t="shared" ref="AY9:AY72" si="7">SUM(AW9:AX9)</f>
        <v>43</v>
      </c>
      <c r="AZ9" s="209">
        <v>17</v>
      </c>
      <c r="BA9" s="209">
        <v>19</v>
      </c>
      <c r="BB9" s="172">
        <f t="shared" ref="BB9:BB72" si="8">SUM(AZ9:BA9)</f>
        <v>36</v>
      </c>
      <c r="BC9" s="207">
        <v>25</v>
      </c>
      <c r="BD9" s="207">
        <v>24</v>
      </c>
      <c r="BE9" s="172">
        <f t="shared" ref="BE9:BE72" si="9">SUM(BC9:BD9)</f>
        <v>49</v>
      </c>
      <c r="BF9" s="210">
        <v>49</v>
      </c>
      <c r="BG9" s="164">
        <f t="shared" ref="BG9:BG72" si="10">BB9+AY9+AV9+AS9+AP9+AM9+AJ9+AG9+AD9+AA9+X9+U9+R9+O9+L9+I9</f>
        <v>1049</v>
      </c>
      <c r="BH9" s="113" t="s">
        <v>721</v>
      </c>
      <c r="BI9" s="46"/>
    </row>
    <row r="10" spans="1:61" ht="155.25" customHeight="1">
      <c r="A10" s="127">
        <v>3</v>
      </c>
      <c r="B10" s="141">
        <v>190090104003</v>
      </c>
      <c r="C10" s="141">
        <v>190000100108</v>
      </c>
      <c r="D10" s="147" t="s">
        <v>221</v>
      </c>
      <c r="E10" s="129" t="s">
        <v>33</v>
      </c>
      <c r="F10" s="51"/>
      <c r="G10" s="207">
        <v>80</v>
      </c>
      <c r="H10" s="207">
        <v>67</v>
      </c>
      <c r="I10" s="172">
        <f t="shared" si="0"/>
        <v>147</v>
      </c>
      <c r="J10" s="207">
        <v>94</v>
      </c>
      <c r="K10" s="208">
        <v>60</v>
      </c>
      <c r="L10" s="172">
        <f t="shared" si="1"/>
        <v>154</v>
      </c>
      <c r="M10" s="207">
        <v>74</v>
      </c>
      <c r="N10" s="209">
        <v>36</v>
      </c>
      <c r="O10" s="172">
        <f t="shared" si="2"/>
        <v>110</v>
      </c>
      <c r="P10" s="207">
        <v>86</v>
      </c>
      <c r="Q10" s="208">
        <v>69</v>
      </c>
      <c r="R10" s="172">
        <f t="shared" si="3"/>
        <v>155</v>
      </c>
      <c r="S10" s="209">
        <v>82</v>
      </c>
      <c r="T10" s="209">
        <v>53</v>
      </c>
      <c r="U10" s="172">
        <f t="shared" si="4"/>
        <v>135</v>
      </c>
      <c r="V10" s="207"/>
      <c r="W10" s="208"/>
      <c r="X10" s="172"/>
      <c r="Y10" s="209"/>
      <c r="Z10" s="209"/>
      <c r="AA10" s="172"/>
      <c r="AB10" s="209" t="s">
        <v>720</v>
      </c>
      <c r="AC10" s="209" t="s">
        <v>720</v>
      </c>
      <c r="AD10" s="172">
        <f>SUM(AB10:AC10)</f>
        <v>0</v>
      </c>
      <c r="AE10" s="209"/>
      <c r="AF10" s="209"/>
      <c r="AG10" s="172"/>
      <c r="AH10" s="209"/>
      <c r="AI10" s="209"/>
      <c r="AJ10" s="172"/>
      <c r="AK10" s="209"/>
      <c r="AL10" s="172"/>
      <c r="AM10" s="172"/>
      <c r="AN10" s="209"/>
      <c r="AO10" s="209"/>
      <c r="AP10" s="172"/>
      <c r="AQ10" s="207">
        <v>21</v>
      </c>
      <c r="AR10" s="207">
        <v>21</v>
      </c>
      <c r="AS10" s="172">
        <f t="shared" si="5"/>
        <v>42</v>
      </c>
      <c r="AT10" s="207">
        <v>19</v>
      </c>
      <c r="AU10" s="207">
        <v>17</v>
      </c>
      <c r="AV10" s="172">
        <f t="shared" si="6"/>
        <v>36</v>
      </c>
      <c r="AW10" s="207">
        <v>19</v>
      </c>
      <c r="AX10" s="207">
        <v>16</v>
      </c>
      <c r="AY10" s="172">
        <f t="shared" si="7"/>
        <v>35</v>
      </c>
      <c r="AZ10" s="209">
        <v>17</v>
      </c>
      <c r="BA10" s="209">
        <v>19</v>
      </c>
      <c r="BB10" s="172">
        <f t="shared" si="8"/>
        <v>36</v>
      </c>
      <c r="BC10" s="207">
        <v>21</v>
      </c>
      <c r="BD10" s="207">
        <v>20</v>
      </c>
      <c r="BE10" s="172">
        <f t="shared" si="9"/>
        <v>41</v>
      </c>
      <c r="BF10" s="210">
        <v>49</v>
      </c>
      <c r="BG10" s="164">
        <f t="shared" si="10"/>
        <v>850</v>
      </c>
      <c r="BH10" s="177" t="s">
        <v>725</v>
      </c>
      <c r="BI10" s="144" t="s">
        <v>743</v>
      </c>
    </row>
    <row r="11" spans="1:61" ht="155.25" customHeight="1">
      <c r="A11" s="127">
        <v>4</v>
      </c>
      <c r="B11" s="141">
        <v>190090104004</v>
      </c>
      <c r="C11" s="141">
        <v>190000100109</v>
      </c>
      <c r="D11" s="128" t="s">
        <v>222</v>
      </c>
      <c r="E11" s="129" t="s">
        <v>223</v>
      </c>
      <c r="F11" s="51"/>
      <c r="G11" s="207">
        <v>94</v>
      </c>
      <c r="H11" s="207">
        <v>74</v>
      </c>
      <c r="I11" s="172">
        <f t="shared" si="0"/>
        <v>168</v>
      </c>
      <c r="J11" s="207">
        <v>98</v>
      </c>
      <c r="K11" s="208">
        <v>72</v>
      </c>
      <c r="L11" s="172">
        <f t="shared" si="1"/>
        <v>170</v>
      </c>
      <c r="M11" s="207">
        <v>71</v>
      </c>
      <c r="N11" s="209">
        <v>48</v>
      </c>
      <c r="O11" s="172">
        <f t="shared" si="2"/>
        <v>119</v>
      </c>
      <c r="P11" s="207">
        <v>94</v>
      </c>
      <c r="Q11" s="208">
        <v>68</v>
      </c>
      <c r="R11" s="172">
        <f t="shared" si="3"/>
        <v>162</v>
      </c>
      <c r="S11" s="209">
        <v>88</v>
      </c>
      <c r="T11" s="209">
        <v>58</v>
      </c>
      <c r="U11" s="172">
        <f t="shared" si="4"/>
        <v>146</v>
      </c>
      <c r="V11" s="207"/>
      <c r="W11" s="208"/>
      <c r="X11" s="172"/>
      <c r="Y11" s="209"/>
      <c r="Z11" s="209"/>
      <c r="AA11" s="172"/>
      <c r="AB11" s="209">
        <v>74</v>
      </c>
      <c r="AC11" s="209">
        <v>51</v>
      </c>
      <c r="AD11" s="172">
        <f>SUM(AB11:AC11)</f>
        <v>125</v>
      </c>
      <c r="AE11" s="209"/>
      <c r="AF11" s="209"/>
      <c r="AG11" s="172"/>
      <c r="AH11" s="209"/>
      <c r="AI11" s="209"/>
      <c r="AJ11" s="172"/>
      <c r="AK11" s="209"/>
      <c r="AL11" s="172"/>
      <c r="AM11" s="172"/>
      <c r="AN11" s="209"/>
      <c r="AO11" s="209"/>
      <c r="AP11" s="172"/>
      <c r="AQ11" s="207">
        <v>21</v>
      </c>
      <c r="AR11" s="207">
        <v>22</v>
      </c>
      <c r="AS11" s="172">
        <f t="shared" si="5"/>
        <v>43</v>
      </c>
      <c r="AT11" s="207">
        <v>20</v>
      </c>
      <c r="AU11" s="207">
        <v>21</v>
      </c>
      <c r="AV11" s="172">
        <f t="shared" si="6"/>
        <v>41</v>
      </c>
      <c r="AW11" s="207">
        <v>21</v>
      </c>
      <c r="AX11" s="207">
        <v>19</v>
      </c>
      <c r="AY11" s="172">
        <f t="shared" si="7"/>
        <v>40</v>
      </c>
      <c r="AZ11" s="209">
        <v>17</v>
      </c>
      <c r="BA11" s="209">
        <v>19</v>
      </c>
      <c r="BB11" s="172">
        <f t="shared" si="8"/>
        <v>36</v>
      </c>
      <c r="BC11" s="207">
        <v>21</v>
      </c>
      <c r="BD11" s="207">
        <v>20</v>
      </c>
      <c r="BE11" s="172">
        <f t="shared" si="9"/>
        <v>41</v>
      </c>
      <c r="BF11" s="210">
        <v>49</v>
      </c>
      <c r="BG11" s="164">
        <f t="shared" si="10"/>
        <v>1050</v>
      </c>
      <c r="BH11" s="113" t="s">
        <v>721</v>
      </c>
      <c r="BI11" s="46"/>
    </row>
    <row r="12" spans="1:61" ht="155.25" customHeight="1">
      <c r="A12" s="127">
        <v>5</v>
      </c>
      <c r="B12" s="141">
        <v>190090104005</v>
      </c>
      <c r="C12" s="141">
        <v>190000100110</v>
      </c>
      <c r="D12" s="147" t="s">
        <v>224</v>
      </c>
      <c r="E12" s="129" t="s">
        <v>225</v>
      </c>
      <c r="F12" s="51"/>
      <c r="G12" s="207">
        <v>84</v>
      </c>
      <c r="H12" s="207">
        <v>64</v>
      </c>
      <c r="I12" s="172">
        <f t="shared" si="0"/>
        <v>148</v>
      </c>
      <c r="J12" s="207">
        <v>78</v>
      </c>
      <c r="K12" s="208">
        <v>51</v>
      </c>
      <c r="L12" s="172">
        <f t="shared" si="1"/>
        <v>129</v>
      </c>
      <c r="M12" s="207">
        <v>60</v>
      </c>
      <c r="N12" s="209">
        <v>43</v>
      </c>
      <c r="O12" s="172">
        <f t="shared" si="2"/>
        <v>103</v>
      </c>
      <c r="P12" s="207">
        <v>92</v>
      </c>
      <c r="Q12" s="208">
        <v>74</v>
      </c>
      <c r="R12" s="172">
        <f t="shared" si="3"/>
        <v>166</v>
      </c>
      <c r="S12" s="209">
        <v>87</v>
      </c>
      <c r="T12" s="209">
        <v>55</v>
      </c>
      <c r="U12" s="172">
        <f t="shared" si="4"/>
        <v>142</v>
      </c>
      <c r="V12" s="207"/>
      <c r="W12" s="208"/>
      <c r="X12" s="172"/>
      <c r="Y12" s="209">
        <v>60</v>
      </c>
      <c r="Z12" s="209">
        <v>22</v>
      </c>
      <c r="AA12" s="172">
        <f>SUM(Y12:Z12)</f>
        <v>82</v>
      </c>
      <c r="AB12" s="209"/>
      <c r="AC12" s="209"/>
      <c r="AD12" s="172"/>
      <c r="AE12" s="209"/>
      <c r="AF12" s="209"/>
      <c r="AG12" s="172"/>
      <c r="AH12" s="209"/>
      <c r="AI12" s="209"/>
      <c r="AJ12" s="172"/>
      <c r="AK12" s="209"/>
      <c r="AL12" s="172"/>
      <c r="AM12" s="172"/>
      <c r="AN12" s="209"/>
      <c r="AO12" s="209"/>
      <c r="AP12" s="172"/>
      <c r="AQ12" s="207">
        <v>19</v>
      </c>
      <c r="AR12" s="207">
        <v>20</v>
      </c>
      <c r="AS12" s="172">
        <f t="shared" si="5"/>
        <v>39</v>
      </c>
      <c r="AT12" s="207">
        <v>16</v>
      </c>
      <c r="AU12" s="207">
        <v>15</v>
      </c>
      <c r="AV12" s="172">
        <f t="shared" si="6"/>
        <v>31</v>
      </c>
      <c r="AW12" s="207">
        <v>21</v>
      </c>
      <c r="AX12" s="207">
        <v>15</v>
      </c>
      <c r="AY12" s="172">
        <f t="shared" si="7"/>
        <v>36</v>
      </c>
      <c r="AZ12" s="209">
        <v>17</v>
      </c>
      <c r="BA12" s="209">
        <v>19</v>
      </c>
      <c r="BB12" s="172">
        <f t="shared" si="8"/>
        <v>36</v>
      </c>
      <c r="BC12" s="207">
        <v>24</v>
      </c>
      <c r="BD12" s="207">
        <v>23</v>
      </c>
      <c r="BE12" s="172">
        <f t="shared" si="9"/>
        <v>47</v>
      </c>
      <c r="BF12" s="210">
        <v>49</v>
      </c>
      <c r="BG12" s="164">
        <f t="shared" si="10"/>
        <v>912</v>
      </c>
      <c r="BH12" s="113" t="s">
        <v>721</v>
      </c>
      <c r="BI12" s="46"/>
    </row>
    <row r="13" spans="1:61" ht="155.25" customHeight="1">
      <c r="A13" s="127">
        <v>6</v>
      </c>
      <c r="B13" s="141">
        <v>190090104006</v>
      </c>
      <c r="C13" s="141">
        <v>190000100111</v>
      </c>
      <c r="D13" s="128" t="s">
        <v>226</v>
      </c>
      <c r="E13" s="129" t="s">
        <v>227</v>
      </c>
      <c r="F13" s="51"/>
      <c r="G13" s="207">
        <v>104</v>
      </c>
      <c r="H13" s="207">
        <v>77</v>
      </c>
      <c r="I13" s="172">
        <f t="shared" si="0"/>
        <v>181</v>
      </c>
      <c r="J13" s="207">
        <v>102</v>
      </c>
      <c r="K13" s="208">
        <v>75</v>
      </c>
      <c r="L13" s="172">
        <f t="shared" si="1"/>
        <v>177</v>
      </c>
      <c r="M13" s="207">
        <v>68</v>
      </c>
      <c r="N13" s="209">
        <v>47</v>
      </c>
      <c r="O13" s="172">
        <f t="shared" si="2"/>
        <v>115</v>
      </c>
      <c r="P13" s="207">
        <v>102</v>
      </c>
      <c r="Q13" s="208">
        <v>75</v>
      </c>
      <c r="R13" s="172">
        <f t="shared" si="3"/>
        <v>177</v>
      </c>
      <c r="S13" s="209">
        <v>87</v>
      </c>
      <c r="T13" s="209">
        <v>54</v>
      </c>
      <c r="U13" s="172">
        <f t="shared" si="4"/>
        <v>141</v>
      </c>
      <c r="V13" s="207"/>
      <c r="W13" s="208"/>
      <c r="X13" s="172"/>
      <c r="Y13" s="209"/>
      <c r="Z13" s="209"/>
      <c r="AA13" s="172"/>
      <c r="AB13" s="209">
        <v>74</v>
      </c>
      <c r="AC13" s="209">
        <v>53</v>
      </c>
      <c r="AD13" s="172">
        <f>SUM(AB13:AC13)</f>
        <v>127</v>
      </c>
      <c r="AE13" s="209"/>
      <c r="AF13" s="209"/>
      <c r="AG13" s="172"/>
      <c r="AH13" s="209"/>
      <c r="AI13" s="209"/>
      <c r="AJ13" s="172"/>
      <c r="AK13" s="209"/>
      <c r="AL13" s="172"/>
      <c r="AM13" s="172"/>
      <c r="AN13" s="209"/>
      <c r="AO13" s="209"/>
      <c r="AP13" s="172"/>
      <c r="AQ13" s="207">
        <v>21</v>
      </c>
      <c r="AR13" s="207">
        <v>22</v>
      </c>
      <c r="AS13" s="172">
        <f t="shared" si="5"/>
        <v>43</v>
      </c>
      <c r="AT13" s="207">
        <v>21</v>
      </c>
      <c r="AU13" s="207">
        <v>21</v>
      </c>
      <c r="AV13" s="172">
        <f t="shared" si="6"/>
        <v>42</v>
      </c>
      <c r="AW13" s="207">
        <v>22</v>
      </c>
      <c r="AX13" s="207">
        <v>20</v>
      </c>
      <c r="AY13" s="172">
        <f t="shared" si="7"/>
        <v>42</v>
      </c>
      <c r="AZ13" s="209">
        <v>20</v>
      </c>
      <c r="BA13" s="209">
        <v>20</v>
      </c>
      <c r="BB13" s="172">
        <f t="shared" si="8"/>
        <v>40</v>
      </c>
      <c r="BC13" s="207">
        <v>24</v>
      </c>
      <c r="BD13" s="207">
        <v>23</v>
      </c>
      <c r="BE13" s="172">
        <f t="shared" si="9"/>
        <v>47</v>
      </c>
      <c r="BF13" s="210">
        <v>50</v>
      </c>
      <c r="BG13" s="164">
        <f t="shared" si="10"/>
        <v>1085</v>
      </c>
      <c r="BH13" s="113" t="s">
        <v>721</v>
      </c>
      <c r="BI13" s="46"/>
    </row>
    <row r="14" spans="1:61" ht="155.25" customHeight="1">
      <c r="A14" s="127">
        <v>7</v>
      </c>
      <c r="B14" s="141">
        <v>190090104007</v>
      </c>
      <c r="C14" s="141">
        <v>190000100112</v>
      </c>
      <c r="D14" s="128" t="s">
        <v>228</v>
      </c>
      <c r="E14" s="129" t="s">
        <v>229</v>
      </c>
      <c r="F14" s="51"/>
      <c r="G14" s="207">
        <v>92</v>
      </c>
      <c r="H14" s="207">
        <v>74</v>
      </c>
      <c r="I14" s="172">
        <f t="shared" si="0"/>
        <v>166</v>
      </c>
      <c r="J14" s="207">
        <v>94</v>
      </c>
      <c r="K14" s="208">
        <v>73</v>
      </c>
      <c r="L14" s="172">
        <f t="shared" si="1"/>
        <v>167</v>
      </c>
      <c r="M14" s="207">
        <v>78</v>
      </c>
      <c r="N14" s="209">
        <v>42</v>
      </c>
      <c r="O14" s="172">
        <f t="shared" si="2"/>
        <v>120</v>
      </c>
      <c r="P14" s="207">
        <v>98</v>
      </c>
      <c r="Q14" s="208">
        <v>72</v>
      </c>
      <c r="R14" s="172">
        <f t="shared" si="3"/>
        <v>170</v>
      </c>
      <c r="S14" s="209">
        <v>85</v>
      </c>
      <c r="T14" s="209">
        <v>56</v>
      </c>
      <c r="U14" s="172">
        <f t="shared" si="4"/>
        <v>141</v>
      </c>
      <c r="V14" s="207"/>
      <c r="W14" s="208"/>
      <c r="X14" s="172"/>
      <c r="Y14" s="209">
        <v>68</v>
      </c>
      <c r="Z14" s="209">
        <v>52</v>
      </c>
      <c r="AA14" s="172">
        <f>SUM(Y14:Z14)</f>
        <v>120</v>
      </c>
      <c r="AB14" s="209"/>
      <c r="AC14" s="209"/>
      <c r="AD14" s="172"/>
      <c r="AE14" s="209"/>
      <c r="AF14" s="209"/>
      <c r="AG14" s="172"/>
      <c r="AH14" s="209"/>
      <c r="AI14" s="209"/>
      <c r="AJ14" s="172"/>
      <c r="AK14" s="209"/>
      <c r="AL14" s="172"/>
      <c r="AM14" s="172"/>
      <c r="AN14" s="209"/>
      <c r="AO14" s="209"/>
      <c r="AP14" s="172"/>
      <c r="AQ14" s="207">
        <v>21</v>
      </c>
      <c r="AR14" s="207">
        <v>22</v>
      </c>
      <c r="AS14" s="172">
        <f t="shared" si="5"/>
        <v>43</v>
      </c>
      <c r="AT14" s="207">
        <v>21</v>
      </c>
      <c r="AU14" s="207">
        <v>22</v>
      </c>
      <c r="AV14" s="172">
        <f t="shared" si="6"/>
        <v>43</v>
      </c>
      <c r="AW14" s="207">
        <v>20</v>
      </c>
      <c r="AX14" s="207">
        <v>19</v>
      </c>
      <c r="AY14" s="172">
        <f t="shared" si="7"/>
        <v>39</v>
      </c>
      <c r="AZ14" s="209">
        <v>19</v>
      </c>
      <c r="BA14" s="209">
        <v>20</v>
      </c>
      <c r="BB14" s="172">
        <f t="shared" si="8"/>
        <v>39</v>
      </c>
      <c r="BC14" s="207">
        <v>23</v>
      </c>
      <c r="BD14" s="207">
        <v>22</v>
      </c>
      <c r="BE14" s="172">
        <f t="shared" si="9"/>
        <v>45</v>
      </c>
      <c r="BF14" s="210">
        <v>49</v>
      </c>
      <c r="BG14" s="164">
        <f t="shared" si="10"/>
        <v>1048</v>
      </c>
      <c r="BH14" s="113" t="s">
        <v>721</v>
      </c>
      <c r="BI14" s="46"/>
    </row>
    <row r="15" spans="1:61" ht="155.25" customHeight="1">
      <c r="A15" s="127">
        <v>8</v>
      </c>
      <c r="B15" s="141">
        <v>190090104008</v>
      </c>
      <c r="C15" s="141">
        <v>190000100113</v>
      </c>
      <c r="D15" s="128" t="s">
        <v>230</v>
      </c>
      <c r="E15" s="129" t="s">
        <v>231</v>
      </c>
      <c r="F15" s="51"/>
      <c r="G15" s="207">
        <v>100</v>
      </c>
      <c r="H15" s="207">
        <v>70</v>
      </c>
      <c r="I15" s="172">
        <f t="shared" si="0"/>
        <v>170</v>
      </c>
      <c r="J15" s="207">
        <v>92</v>
      </c>
      <c r="K15" s="208">
        <v>58</v>
      </c>
      <c r="L15" s="172">
        <f t="shared" si="1"/>
        <v>150</v>
      </c>
      <c r="M15" s="207">
        <v>78</v>
      </c>
      <c r="N15" s="209">
        <v>46</v>
      </c>
      <c r="O15" s="172">
        <f t="shared" si="2"/>
        <v>124</v>
      </c>
      <c r="P15" s="207">
        <v>102</v>
      </c>
      <c r="Q15" s="208">
        <v>73</v>
      </c>
      <c r="R15" s="172">
        <f t="shared" si="3"/>
        <v>175</v>
      </c>
      <c r="S15" s="209">
        <v>85</v>
      </c>
      <c r="T15" s="209">
        <v>51</v>
      </c>
      <c r="U15" s="172">
        <f t="shared" si="4"/>
        <v>136</v>
      </c>
      <c r="V15" s="207"/>
      <c r="W15" s="208"/>
      <c r="X15" s="172"/>
      <c r="Y15" s="209"/>
      <c r="Z15" s="209"/>
      <c r="AA15" s="172"/>
      <c r="AB15" s="209"/>
      <c r="AC15" s="209"/>
      <c r="AD15" s="172"/>
      <c r="AE15" s="209"/>
      <c r="AF15" s="209"/>
      <c r="AG15" s="172"/>
      <c r="AH15" s="209"/>
      <c r="AI15" s="209"/>
      <c r="AJ15" s="172"/>
      <c r="AK15" s="209">
        <v>72</v>
      </c>
      <c r="AL15" s="172">
        <v>50</v>
      </c>
      <c r="AM15" s="172">
        <f>SUM(AK15:AL15)</f>
        <v>122</v>
      </c>
      <c r="AN15" s="209"/>
      <c r="AO15" s="209"/>
      <c r="AP15" s="172"/>
      <c r="AQ15" s="207">
        <v>21</v>
      </c>
      <c r="AR15" s="207">
        <v>22</v>
      </c>
      <c r="AS15" s="172">
        <f t="shared" si="5"/>
        <v>43</v>
      </c>
      <c r="AT15" s="207">
        <v>20</v>
      </c>
      <c r="AU15" s="207">
        <v>22</v>
      </c>
      <c r="AV15" s="172">
        <f t="shared" si="6"/>
        <v>42</v>
      </c>
      <c r="AW15" s="207">
        <v>21</v>
      </c>
      <c r="AX15" s="207">
        <v>23</v>
      </c>
      <c r="AY15" s="172">
        <f t="shared" si="7"/>
        <v>44</v>
      </c>
      <c r="AZ15" s="209">
        <v>20</v>
      </c>
      <c r="BA15" s="209">
        <v>20</v>
      </c>
      <c r="BB15" s="172">
        <f t="shared" si="8"/>
        <v>40</v>
      </c>
      <c r="BC15" s="207">
        <v>23</v>
      </c>
      <c r="BD15" s="207">
        <v>22</v>
      </c>
      <c r="BE15" s="172">
        <f t="shared" si="9"/>
        <v>45</v>
      </c>
      <c r="BF15" s="210">
        <v>49</v>
      </c>
      <c r="BG15" s="164">
        <f t="shared" si="10"/>
        <v>1046</v>
      </c>
      <c r="BH15" s="113" t="s">
        <v>721</v>
      </c>
      <c r="BI15" s="46"/>
    </row>
    <row r="16" spans="1:61" ht="155.25" customHeight="1">
      <c r="A16" s="127">
        <v>9</v>
      </c>
      <c r="B16" s="141">
        <v>190090104009</v>
      </c>
      <c r="C16" s="141">
        <v>190000100114</v>
      </c>
      <c r="D16" s="128" t="s">
        <v>232</v>
      </c>
      <c r="E16" s="129" t="s">
        <v>233</v>
      </c>
      <c r="F16" s="51"/>
      <c r="G16" s="207">
        <v>88</v>
      </c>
      <c r="H16" s="207">
        <v>70</v>
      </c>
      <c r="I16" s="172">
        <f t="shared" si="0"/>
        <v>158</v>
      </c>
      <c r="J16" s="207">
        <v>92</v>
      </c>
      <c r="K16" s="208">
        <v>58</v>
      </c>
      <c r="L16" s="172">
        <f t="shared" si="1"/>
        <v>150</v>
      </c>
      <c r="M16" s="207">
        <v>71</v>
      </c>
      <c r="N16" s="209">
        <v>49</v>
      </c>
      <c r="O16" s="172">
        <f t="shared" si="2"/>
        <v>120</v>
      </c>
      <c r="P16" s="207">
        <v>104</v>
      </c>
      <c r="Q16" s="208">
        <v>73</v>
      </c>
      <c r="R16" s="172">
        <f t="shared" si="3"/>
        <v>177</v>
      </c>
      <c r="S16" s="209">
        <v>88</v>
      </c>
      <c r="T16" s="209">
        <v>58</v>
      </c>
      <c r="U16" s="172">
        <f t="shared" si="4"/>
        <v>146</v>
      </c>
      <c r="V16" s="207"/>
      <c r="W16" s="208"/>
      <c r="X16" s="172"/>
      <c r="Y16" s="209">
        <v>66</v>
      </c>
      <c r="Z16" s="209">
        <v>43</v>
      </c>
      <c r="AA16" s="172">
        <f>SUM(Y16:Z16)</f>
        <v>109</v>
      </c>
      <c r="AB16" s="209"/>
      <c r="AC16" s="209"/>
      <c r="AD16" s="172"/>
      <c r="AE16" s="209"/>
      <c r="AF16" s="209"/>
      <c r="AG16" s="172"/>
      <c r="AH16" s="209"/>
      <c r="AI16" s="209"/>
      <c r="AJ16" s="172"/>
      <c r="AK16" s="209"/>
      <c r="AL16" s="172"/>
      <c r="AM16" s="172"/>
      <c r="AN16" s="209"/>
      <c r="AO16" s="209"/>
      <c r="AP16" s="172"/>
      <c r="AQ16" s="207">
        <v>21</v>
      </c>
      <c r="AR16" s="207">
        <v>22</v>
      </c>
      <c r="AS16" s="172">
        <f t="shared" si="5"/>
        <v>43</v>
      </c>
      <c r="AT16" s="207">
        <v>19</v>
      </c>
      <c r="AU16" s="207">
        <v>21</v>
      </c>
      <c r="AV16" s="172">
        <f t="shared" si="6"/>
        <v>40</v>
      </c>
      <c r="AW16" s="207">
        <v>22</v>
      </c>
      <c r="AX16" s="207">
        <v>21</v>
      </c>
      <c r="AY16" s="172">
        <f t="shared" si="7"/>
        <v>43</v>
      </c>
      <c r="AZ16" s="209">
        <v>19</v>
      </c>
      <c r="BA16" s="209">
        <v>20</v>
      </c>
      <c r="BB16" s="172">
        <f t="shared" si="8"/>
        <v>39</v>
      </c>
      <c r="BC16" s="207">
        <v>24</v>
      </c>
      <c r="BD16" s="207">
        <v>23</v>
      </c>
      <c r="BE16" s="172">
        <f t="shared" si="9"/>
        <v>47</v>
      </c>
      <c r="BF16" s="210">
        <v>49</v>
      </c>
      <c r="BG16" s="164">
        <f t="shared" si="10"/>
        <v>1025</v>
      </c>
      <c r="BH16" s="113" t="s">
        <v>721</v>
      </c>
      <c r="BI16" s="46"/>
    </row>
    <row r="17" spans="1:61" ht="155.25" customHeight="1">
      <c r="A17" s="127">
        <v>10</v>
      </c>
      <c r="B17" s="141">
        <v>190090104010</v>
      </c>
      <c r="C17" s="141">
        <v>190000100115</v>
      </c>
      <c r="D17" s="129" t="s">
        <v>234</v>
      </c>
      <c r="E17" s="129" t="s">
        <v>235</v>
      </c>
      <c r="F17" s="51"/>
      <c r="G17" s="207">
        <v>96</v>
      </c>
      <c r="H17" s="207">
        <v>69</v>
      </c>
      <c r="I17" s="172">
        <f t="shared" si="0"/>
        <v>165</v>
      </c>
      <c r="J17" s="207">
        <v>100</v>
      </c>
      <c r="K17" s="208">
        <v>54</v>
      </c>
      <c r="L17" s="172">
        <f t="shared" si="1"/>
        <v>154</v>
      </c>
      <c r="M17" s="207">
        <v>71</v>
      </c>
      <c r="N17" s="209">
        <v>33</v>
      </c>
      <c r="O17" s="172">
        <f t="shared" si="2"/>
        <v>104</v>
      </c>
      <c r="P17" s="207">
        <v>94</v>
      </c>
      <c r="Q17" s="208">
        <v>65</v>
      </c>
      <c r="R17" s="172">
        <f t="shared" si="3"/>
        <v>159</v>
      </c>
      <c r="S17" s="209"/>
      <c r="T17" s="209"/>
      <c r="U17" s="172"/>
      <c r="V17" s="207">
        <v>57</v>
      </c>
      <c r="W17" s="208">
        <v>46</v>
      </c>
      <c r="X17" s="172">
        <f>SUM(V17:W17)</f>
        <v>103</v>
      </c>
      <c r="Y17" s="209">
        <v>72</v>
      </c>
      <c r="Z17" s="209">
        <v>46</v>
      </c>
      <c r="AA17" s="172">
        <f>SUM(Y17:Z17)</f>
        <v>118</v>
      </c>
      <c r="AB17" s="209"/>
      <c r="AC17" s="209"/>
      <c r="AD17" s="172"/>
      <c r="AE17" s="209"/>
      <c r="AF17" s="209"/>
      <c r="AG17" s="172"/>
      <c r="AH17" s="209"/>
      <c r="AI17" s="209"/>
      <c r="AJ17" s="172"/>
      <c r="AK17" s="209"/>
      <c r="AL17" s="172"/>
      <c r="AM17" s="172"/>
      <c r="AN17" s="209"/>
      <c r="AO17" s="209"/>
      <c r="AP17" s="172"/>
      <c r="AQ17" s="207">
        <v>21</v>
      </c>
      <c r="AR17" s="207">
        <v>22</v>
      </c>
      <c r="AS17" s="172">
        <f t="shared" si="5"/>
        <v>43</v>
      </c>
      <c r="AT17" s="207">
        <v>16</v>
      </c>
      <c r="AU17" s="207">
        <v>22</v>
      </c>
      <c r="AV17" s="172">
        <f t="shared" si="6"/>
        <v>38</v>
      </c>
      <c r="AW17" s="207">
        <v>21</v>
      </c>
      <c r="AX17" s="207">
        <v>15</v>
      </c>
      <c r="AY17" s="172">
        <f t="shared" si="7"/>
        <v>36</v>
      </c>
      <c r="AZ17" s="209">
        <v>17</v>
      </c>
      <c r="BA17" s="209">
        <v>19</v>
      </c>
      <c r="BB17" s="172">
        <f t="shared" si="8"/>
        <v>36</v>
      </c>
      <c r="BC17" s="207">
        <v>24</v>
      </c>
      <c r="BD17" s="207">
        <v>23</v>
      </c>
      <c r="BE17" s="172">
        <f t="shared" si="9"/>
        <v>47</v>
      </c>
      <c r="BF17" s="210">
        <v>49</v>
      </c>
      <c r="BG17" s="164">
        <f t="shared" si="10"/>
        <v>956</v>
      </c>
      <c r="BH17" s="113" t="s">
        <v>721</v>
      </c>
      <c r="BI17" s="46"/>
    </row>
    <row r="18" spans="1:61" ht="155.25" customHeight="1">
      <c r="A18" s="127">
        <v>11</v>
      </c>
      <c r="B18" s="141">
        <v>190090104011</v>
      </c>
      <c r="C18" s="141">
        <v>190000100116</v>
      </c>
      <c r="D18" s="128" t="s">
        <v>236</v>
      </c>
      <c r="E18" s="129" t="s">
        <v>237</v>
      </c>
      <c r="F18" s="51"/>
      <c r="G18" s="207">
        <v>114</v>
      </c>
      <c r="H18" s="207">
        <v>78</v>
      </c>
      <c r="I18" s="172">
        <f t="shared" si="0"/>
        <v>192</v>
      </c>
      <c r="J18" s="207">
        <v>102</v>
      </c>
      <c r="K18" s="208">
        <v>72</v>
      </c>
      <c r="L18" s="172">
        <f t="shared" si="1"/>
        <v>174</v>
      </c>
      <c r="M18" s="207">
        <v>86</v>
      </c>
      <c r="N18" s="209">
        <v>56</v>
      </c>
      <c r="O18" s="172">
        <f t="shared" si="2"/>
        <v>142</v>
      </c>
      <c r="P18" s="207">
        <v>110</v>
      </c>
      <c r="Q18" s="208">
        <v>77</v>
      </c>
      <c r="R18" s="172">
        <f t="shared" si="3"/>
        <v>187</v>
      </c>
      <c r="S18" s="209">
        <v>88</v>
      </c>
      <c r="T18" s="209">
        <v>57</v>
      </c>
      <c r="U18" s="172">
        <f t="shared" si="4"/>
        <v>145</v>
      </c>
      <c r="V18" s="207"/>
      <c r="W18" s="208"/>
      <c r="X18" s="172"/>
      <c r="Y18" s="209">
        <v>72</v>
      </c>
      <c r="Z18" s="209">
        <v>51</v>
      </c>
      <c r="AA18" s="172">
        <f>SUM(Y18:Z18)</f>
        <v>123</v>
      </c>
      <c r="AB18" s="209"/>
      <c r="AC18" s="209"/>
      <c r="AD18" s="172"/>
      <c r="AE18" s="209"/>
      <c r="AF18" s="209"/>
      <c r="AG18" s="172"/>
      <c r="AH18" s="209"/>
      <c r="AI18" s="209"/>
      <c r="AJ18" s="172"/>
      <c r="AK18" s="209"/>
      <c r="AL18" s="172"/>
      <c r="AM18" s="172"/>
      <c r="AN18" s="209"/>
      <c r="AO18" s="209"/>
      <c r="AP18" s="172"/>
      <c r="AQ18" s="207">
        <v>21</v>
      </c>
      <c r="AR18" s="207">
        <v>22</v>
      </c>
      <c r="AS18" s="172">
        <f t="shared" si="5"/>
        <v>43</v>
      </c>
      <c r="AT18" s="207">
        <v>24</v>
      </c>
      <c r="AU18" s="207">
        <v>24</v>
      </c>
      <c r="AV18" s="172">
        <f t="shared" si="6"/>
        <v>48</v>
      </c>
      <c r="AW18" s="207">
        <v>23</v>
      </c>
      <c r="AX18" s="207">
        <v>25</v>
      </c>
      <c r="AY18" s="172">
        <f t="shared" si="7"/>
        <v>48</v>
      </c>
      <c r="AZ18" s="209">
        <v>20</v>
      </c>
      <c r="BA18" s="209">
        <v>21</v>
      </c>
      <c r="BB18" s="172">
        <f t="shared" si="8"/>
        <v>41</v>
      </c>
      <c r="BC18" s="207">
        <v>24</v>
      </c>
      <c r="BD18" s="207">
        <v>23</v>
      </c>
      <c r="BE18" s="172">
        <f t="shared" si="9"/>
        <v>47</v>
      </c>
      <c r="BF18" s="210">
        <v>49</v>
      </c>
      <c r="BG18" s="164">
        <f t="shared" si="10"/>
        <v>1143</v>
      </c>
      <c r="BH18" s="113" t="s">
        <v>721</v>
      </c>
      <c r="BI18" s="46"/>
    </row>
    <row r="19" spans="1:61" ht="155.25" customHeight="1">
      <c r="A19" s="127">
        <v>12</v>
      </c>
      <c r="B19" s="141">
        <v>190090104012</v>
      </c>
      <c r="C19" s="141">
        <v>190000100117</v>
      </c>
      <c r="D19" s="128" t="s">
        <v>238</v>
      </c>
      <c r="E19" s="129" t="s">
        <v>239</v>
      </c>
      <c r="F19" s="51"/>
      <c r="G19" s="207">
        <v>112</v>
      </c>
      <c r="H19" s="207">
        <v>79</v>
      </c>
      <c r="I19" s="172">
        <f t="shared" si="0"/>
        <v>191</v>
      </c>
      <c r="J19" s="207">
        <v>92</v>
      </c>
      <c r="K19" s="208">
        <v>74</v>
      </c>
      <c r="L19" s="172">
        <f t="shared" si="1"/>
        <v>166</v>
      </c>
      <c r="M19" s="207">
        <v>86</v>
      </c>
      <c r="N19" s="209">
        <v>57</v>
      </c>
      <c r="O19" s="172">
        <f t="shared" si="2"/>
        <v>143</v>
      </c>
      <c r="P19" s="207">
        <v>106</v>
      </c>
      <c r="Q19" s="208">
        <v>76</v>
      </c>
      <c r="R19" s="172">
        <f t="shared" si="3"/>
        <v>182</v>
      </c>
      <c r="S19" s="209">
        <v>88</v>
      </c>
      <c r="T19" s="209">
        <v>58</v>
      </c>
      <c r="U19" s="172">
        <f t="shared" si="4"/>
        <v>146</v>
      </c>
      <c r="V19" s="207"/>
      <c r="W19" s="208"/>
      <c r="X19" s="172"/>
      <c r="Y19" s="209"/>
      <c r="Z19" s="209"/>
      <c r="AA19" s="172"/>
      <c r="AB19" s="209"/>
      <c r="AC19" s="209"/>
      <c r="AD19" s="172"/>
      <c r="AE19" s="209"/>
      <c r="AF19" s="209"/>
      <c r="AG19" s="172"/>
      <c r="AH19" s="209">
        <v>85</v>
      </c>
      <c r="AI19" s="209">
        <v>55</v>
      </c>
      <c r="AJ19" s="172">
        <f>SUM(AH19:AI19)</f>
        <v>140</v>
      </c>
      <c r="AK19" s="209"/>
      <c r="AL19" s="172"/>
      <c r="AM19" s="172"/>
      <c r="AN19" s="209"/>
      <c r="AO19" s="209"/>
      <c r="AP19" s="172"/>
      <c r="AQ19" s="207">
        <v>23</v>
      </c>
      <c r="AR19" s="207">
        <v>24</v>
      </c>
      <c r="AS19" s="172">
        <f t="shared" si="5"/>
        <v>47</v>
      </c>
      <c r="AT19" s="207">
        <v>24</v>
      </c>
      <c r="AU19" s="207">
        <v>24</v>
      </c>
      <c r="AV19" s="172">
        <f t="shared" si="6"/>
        <v>48</v>
      </c>
      <c r="AW19" s="207">
        <v>23</v>
      </c>
      <c r="AX19" s="207">
        <v>25</v>
      </c>
      <c r="AY19" s="172">
        <f t="shared" si="7"/>
        <v>48</v>
      </c>
      <c r="AZ19" s="209">
        <v>23</v>
      </c>
      <c r="BA19" s="209">
        <v>23</v>
      </c>
      <c r="BB19" s="172">
        <f t="shared" si="8"/>
        <v>46</v>
      </c>
      <c r="BC19" s="207">
        <v>25</v>
      </c>
      <c r="BD19" s="207">
        <v>24</v>
      </c>
      <c r="BE19" s="172">
        <f t="shared" si="9"/>
        <v>49</v>
      </c>
      <c r="BF19" s="210">
        <v>50</v>
      </c>
      <c r="BG19" s="164">
        <f t="shared" si="10"/>
        <v>1157</v>
      </c>
      <c r="BH19" s="113" t="s">
        <v>721</v>
      </c>
      <c r="BI19" s="46"/>
    </row>
    <row r="20" spans="1:61" ht="155.25" customHeight="1">
      <c r="A20" s="127">
        <v>13</v>
      </c>
      <c r="B20" s="141">
        <v>190090104013</v>
      </c>
      <c r="C20" s="141">
        <v>190000100118</v>
      </c>
      <c r="D20" s="128" t="s">
        <v>240</v>
      </c>
      <c r="E20" s="129" t="s">
        <v>241</v>
      </c>
      <c r="F20" s="51"/>
      <c r="G20" s="207">
        <v>110</v>
      </c>
      <c r="H20" s="207">
        <v>74</v>
      </c>
      <c r="I20" s="172">
        <f t="shared" si="0"/>
        <v>184</v>
      </c>
      <c r="J20" s="207">
        <v>100</v>
      </c>
      <c r="K20" s="208">
        <v>72</v>
      </c>
      <c r="L20" s="172">
        <f t="shared" si="1"/>
        <v>172</v>
      </c>
      <c r="M20" s="207">
        <v>72</v>
      </c>
      <c r="N20" s="209">
        <v>49</v>
      </c>
      <c r="O20" s="172">
        <f t="shared" si="2"/>
        <v>121</v>
      </c>
      <c r="P20" s="207">
        <v>102</v>
      </c>
      <c r="Q20" s="208">
        <v>73</v>
      </c>
      <c r="R20" s="172">
        <f t="shared" si="3"/>
        <v>175</v>
      </c>
      <c r="S20" s="209"/>
      <c r="T20" s="209"/>
      <c r="U20" s="172"/>
      <c r="V20" s="207">
        <v>73</v>
      </c>
      <c r="W20" s="208">
        <v>55</v>
      </c>
      <c r="X20" s="172">
        <f>SUM(V20:W20)</f>
        <v>128</v>
      </c>
      <c r="Y20" s="209"/>
      <c r="Z20" s="209"/>
      <c r="AA20" s="172"/>
      <c r="AB20" s="209"/>
      <c r="AC20" s="209"/>
      <c r="AD20" s="172"/>
      <c r="AE20" s="209"/>
      <c r="AF20" s="209"/>
      <c r="AG20" s="172"/>
      <c r="AH20" s="209"/>
      <c r="AI20" s="209"/>
      <c r="AJ20" s="172"/>
      <c r="AK20" s="209"/>
      <c r="AL20" s="172"/>
      <c r="AM20" s="172"/>
      <c r="AN20" s="209">
        <v>63</v>
      </c>
      <c r="AO20" s="209">
        <v>51</v>
      </c>
      <c r="AP20" s="172">
        <f>SUM(AN20:AO20)</f>
        <v>114</v>
      </c>
      <c r="AQ20" s="207">
        <v>21</v>
      </c>
      <c r="AR20" s="207">
        <v>22</v>
      </c>
      <c r="AS20" s="172">
        <f t="shared" si="5"/>
        <v>43</v>
      </c>
      <c r="AT20" s="207">
        <v>22</v>
      </c>
      <c r="AU20" s="207">
        <v>23</v>
      </c>
      <c r="AV20" s="172">
        <f t="shared" si="6"/>
        <v>45</v>
      </c>
      <c r="AW20" s="207">
        <v>21</v>
      </c>
      <c r="AX20" s="207">
        <v>21</v>
      </c>
      <c r="AY20" s="172">
        <f t="shared" si="7"/>
        <v>42</v>
      </c>
      <c r="AZ20" s="209">
        <v>24</v>
      </c>
      <c r="BA20" s="209">
        <v>23</v>
      </c>
      <c r="BB20" s="172">
        <f t="shared" si="8"/>
        <v>47</v>
      </c>
      <c r="BC20" s="207">
        <v>24</v>
      </c>
      <c r="BD20" s="207">
        <v>23</v>
      </c>
      <c r="BE20" s="172">
        <f t="shared" si="9"/>
        <v>47</v>
      </c>
      <c r="BF20" s="210">
        <v>49</v>
      </c>
      <c r="BG20" s="164">
        <f t="shared" si="10"/>
        <v>1071</v>
      </c>
      <c r="BH20" s="113" t="s">
        <v>721</v>
      </c>
      <c r="BI20" s="46"/>
    </row>
    <row r="21" spans="1:61" ht="155.25" customHeight="1">
      <c r="A21" s="127">
        <v>14</v>
      </c>
      <c r="B21" s="141">
        <v>190090104014</v>
      </c>
      <c r="C21" s="141">
        <v>190000100119</v>
      </c>
      <c r="D21" s="128" t="s">
        <v>242</v>
      </c>
      <c r="E21" s="129" t="s">
        <v>243</v>
      </c>
      <c r="F21" s="51"/>
      <c r="G21" s="207">
        <v>98</v>
      </c>
      <c r="H21" s="207">
        <v>79</v>
      </c>
      <c r="I21" s="172">
        <f t="shared" si="0"/>
        <v>177</v>
      </c>
      <c r="J21" s="207">
        <v>102</v>
      </c>
      <c r="K21" s="208">
        <v>72</v>
      </c>
      <c r="L21" s="172">
        <f t="shared" si="1"/>
        <v>174</v>
      </c>
      <c r="M21" s="207">
        <v>81</v>
      </c>
      <c r="N21" s="209">
        <v>43</v>
      </c>
      <c r="O21" s="172">
        <f t="shared" si="2"/>
        <v>124</v>
      </c>
      <c r="P21" s="207">
        <v>90</v>
      </c>
      <c r="Q21" s="208">
        <v>70</v>
      </c>
      <c r="R21" s="172">
        <f t="shared" si="3"/>
        <v>160</v>
      </c>
      <c r="S21" s="209"/>
      <c r="T21" s="209"/>
      <c r="U21" s="172"/>
      <c r="V21" s="207">
        <v>84</v>
      </c>
      <c r="W21" s="208">
        <v>59</v>
      </c>
      <c r="X21" s="172">
        <f>SUM(V21:W21)</f>
        <v>143</v>
      </c>
      <c r="Y21" s="209">
        <v>69</v>
      </c>
      <c r="Z21" s="209">
        <v>45</v>
      </c>
      <c r="AA21" s="172">
        <f>SUM(Y21:Z21)</f>
        <v>114</v>
      </c>
      <c r="AB21" s="209"/>
      <c r="AC21" s="209"/>
      <c r="AD21" s="172"/>
      <c r="AE21" s="209"/>
      <c r="AF21" s="209"/>
      <c r="AG21" s="172"/>
      <c r="AH21" s="209"/>
      <c r="AI21" s="209"/>
      <c r="AJ21" s="172"/>
      <c r="AK21" s="209"/>
      <c r="AL21" s="172"/>
      <c r="AM21" s="172"/>
      <c r="AN21" s="209"/>
      <c r="AO21" s="209"/>
      <c r="AP21" s="172"/>
      <c r="AQ21" s="207">
        <v>21</v>
      </c>
      <c r="AR21" s="207">
        <v>22</v>
      </c>
      <c r="AS21" s="172">
        <f t="shared" si="5"/>
        <v>43</v>
      </c>
      <c r="AT21" s="207">
        <v>21</v>
      </c>
      <c r="AU21" s="207">
        <v>24</v>
      </c>
      <c r="AV21" s="172">
        <f t="shared" si="6"/>
        <v>45</v>
      </c>
      <c r="AW21" s="207">
        <v>21</v>
      </c>
      <c r="AX21" s="207">
        <v>23</v>
      </c>
      <c r="AY21" s="172">
        <f t="shared" si="7"/>
        <v>44</v>
      </c>
      <c r="AZ21" s="209">
        <v>21</v>
      </c>
      <c r="BA21" s="209">
        <v>21</v>
      </c>
      <c r="BB21" s="172">
        <f t="shared" si="8"/>
        <v>42</v>
      </c>
      <c r="BC21" s="207">
        <v>24</v>
      </c>
      <c r="BD21" s="207">
        <v>23</v>
      </c>
      <c r="BE21" s="172">
        <f t="shared" si="9"/>
        <v>47</v>
      </c>
      <c r="BF21" s="210">
        <v>49</v>
      </c>
      <c r="BG21" s="164">
        <f t="shared" si="10"/>
        <v>1066</v>
      </c>
      <c r="BH21" s="113" t="s">
        <v>721</v>
      </c>
      <c r="BI21" s="46"/>
    </row>
    <row r="22" spans="1:61" ht="155.25" customHeight="1">
      <c r="A22" s="127">
        <v>15</v>
      </c>
      <c r="B22" s="141">
        <v>190090104015</v>
      </c>
      <c r="C22" s="141">
        <v>190000100120</v>
      </c>
      <c r="D22" s="129" t="s">
        <v>244</v>
      </c>
      <c r="E22" s="129" t="s">
        <v>245</v>
      </c>
      <c r="F22" s="51"/>
      <c r="G22" s="207">
        <v>100</v>
      </c>
      <c r="H22" s="207">
        <v>67</v>
      </c>
      <c r="I22" s="172">
        <f t="shared" si="0"/>
        <v>167</v>
      </c>
      <c r="J22" s="207">
        <v>98</v>
      </c>
      <c r="K22" s="208">
        <v>63</v>
      </c>
      <c r="L22" s="172">
        <f t="shared" si="1"/>
        <v>161</v>
      </c>
      <c r="M22" s="207">
        <v>77</v>
      </c>
      <c r="N22" s="209">
        <v>38</v>
      </c>
      <c r="O22" s="172">
        <f t="shared" si="2"/>
        <v>115</v>
      </c>
      <c r="P22" s="207">
        <v>98</v>
      </c>
      <c r="Q22" s="208">
        <v>72</v>
      </c>
      <c r="R22" s="172">
        <f t="shared" si="3"/>
        <v>170</v>
      </c>
      <c r="S22" s="209">
        <v>88</v>
      </c>
      <c r="T22" s="209">
        <v>52</v>
      </c>
      <c r="U22" s="172">
        <f t="shared" si="4"/>
        <v>140</v>
      </c>
      <c r="V22" s="207"/>
      <c r="W22" s="208"/>
      <c r="X22" s="172"/>
      <c r="Y22" s="209"/>
      <c r="Z22" s="209"/>
      <c r="AA22" s="172"/>
      <c r="AB22" s="209"/>
      <c r="AC22" s="209"/>
      <c r="AD22" s="172"/>
      <c r="AE22" s="209">
        <v>80</v>
      </c>
      <c r="AF22" s="209">
        <v>42</v>
      </c>
      <c r="AG22" s="172">
        <f>SUM(AE22:AF22)</f>
        <v>122</v>
      </c>
      <c r="AH22" s="209"/>
      <c r="AI22" s="209"/>
      <c r="AJ22" s="172"/>
      <c r="AK22" s="209"/>
      <c r="AL22" s="172"/>
      <c r="AM22" s="172"/>
      <c r="AN22" s="209"/>
      <c r="AO22" s="209"/>
      <c r="AP22" s="172"/>
      <c r="AQ22" s="207">
        <v>21</v>
      </c>
      <c r="AR22" s="207">
        <v>22</v>
      </c>
      <c r="AS22" s="172">
        <f t="shared" si="5"/>
        <v>43</v>
      </c>
      <c r="AT22" s="207">
        <v>20</v>
      </c>
      <c r="AU22" s="207">
        <v>23</v>
      </c>
      <c r="AV22" s="172">
        <f t="shared" si="6"/>
        <v>43</v>
      </c>
      <c r="AW22" s="207">
        <v>21</v>
      </c>
      <c r="AX22" s="207">
        <v>19</v>
      </c>
      <c r="AY22" s="172">
        <f t="shared" si="7"/>
        <v>40</v>
      </c>
      <c r="AZ22" s="209">
        <v>17</v>
      </c>
      <c r="BA22" s="209">
        <v>19</v>
      </c>
      <c r="BB22" s="172">
        <f t="shared" si="8"/>
        <v>36</v>
      </c>
      <c r="BC22" s="207">
        <v>23</v>
      </c>
      <c r="BD22" s="207">
        <v>22</v>
      </c>
      <c r="BE22" s="172">
        <f t="shared" si="9"/>
        <v>45</v>
      </c>
      <c r="BF22" s="210">
        <v>49</v>
      </c>
      <c r="BG22" s="164">
        <f t="shared" si="10"/>
        <v>1037</v>
      </c>
      <c r="BH22" s="113" t="s">
        <v>721</v>
      </c>
      <c r="BI22" s="46"/>
    </row>
    <row r="23" spans="1:61" ht="155.25" customHeight="1">
      <c r="A23" s="127">
        <v>16</v>
      </c>
      <c r="B23" s="141">
        <v>190090104016</v>
      </c>
      <c r="C23" s="141">
        <v>190000100121</v>
      </c>
      <c r="D23" s="129" t="s">
        <v>246</v>
      </c>
      <c r="E23" s="129" t="s">
        <v>247</v>
      </c>
      <c r="F23" s="51"/>
      <c r="G23" s="207">
        <v>108</v>
      </c>
      <c r="H23" s="207">
        <v>73</v>
      </c>
      <c r="I23" s="172">
        <f t="shared" si="0"/>
        <v>181</v>
      </c>
      <c r="J23" s="207">
        <v>92</v>
      </c>
      <c r="K23" s="208">
        <v>75</v>
      </c>
      <c r="L23" s="172">
        <f t="shared" si="1"/>
        <v>167</v>
      </c>
      <c r="M23" s="207">
        <v>78</v>
      </c>
      <c r="N23" s="209">
        <v>47</v>
      </c>
      <c r="O23" s="172">
        <f t="shared" si="2"/>
        <v>125</v>
      </c>
      <c r="P23" s="207">
        <v>108</v>
      </c>
      <c r="Q23" s="208">
        <v>75</v>
      </c>
      <c r="R23" s="172">
        <f t="shared" si="3"/>
        <v>183</v>
      </c>
      <c r="S23" s="209">
        <v>84</v>
      </c>
      <c r="T23" s="209">
        <v>53</v>
      </c>
      <c r="U23" s="172">
        <f t="shared" si="4"/>
        <v>137</v>
      </c>
      <c r="V23" s="207"/>
      <c r="W23" s="208"/>
      <c r="X23" s="172"/>
      <c r="Y23" s="209"/>
      <c r="Z23" s="209"/>
      <c r="AA23" s="172"/>
      <c r="AB23" s="209"/>
      <c r="AC23" s="209"/>
      <c r="AD23" s="172"/>
      <c r="AE23" s="209">
        <v>78</v>
      </c>
      <c r="AF23" s="209">
        <v>52</v>
      </c>
      <c r="AG23" s="172">
        <f>SUM(AE23:AF23)</f>
        <v>130</v>
      </c>
      <c r="AH23" s="209"/>
      <c r="AI23" s="209"/>
      <c r="AJ23" s="172"/>
      <c r="AK23" s="209"/>
      <c r="AL23" s="172"/>
      <c r="AM23" s="172"/>
      <c r="AN23" s="209"/>
      <c r="AO23" s="209"/>
      <c r="AP23" s="172"/>
      <c r="AQ23" s="207">
        <v>21</v>
      </c>
      <c r="AR23" s="207">
        <v>22</v>
      </c>
      <c r="AS23" s="172">
        <f t="shared" si="5"/>
        <v>43</v>
      </c>
      <c r="AT23" s="207">
        <v>21</v>
      </c>
      <c r="AU23" s="207">
        <v>22</v>
      </c>
      <c r="AV23" s="172">
        <f t="shared" si="6"/>
        <v>43</v>
      </c>
      <c r="AW23" s="207">
        <v>19</v>
      </c>
      <c r="AX23" s="207">
        <v>21</v>
      </c>
      <c r="AY23" s="172">
        <f t="shared" si="7"/>
        <v>40</v>
      </c>
      <c r="AZ23" s="209">
        <v>19</v>
      </c>
      <c r="BA23" s="209">
        <v>20</v>
      </c>
      <c r="BB23" s="172">
        <f t="shared" si="8"/>
        <v>39</v>
      </c>
      <c r="BC23" s="207">
        <v>23</v>
      </c>
      <c r="BD23" s="207">
        <v>22</v>
      </c>
      <c r="BE23" s="172">
        <f t="shared" si="9"/>
        <v>45</v>
      </c>
      <c r="BF23" s="210">
        <v>49</v>
      </c>
      <c r="BG23" s="164">
        <f t="shared" si="10"/>
        <v>1088</v>
      </c>
      <c r="BH23" s="113" t="s">
        <v>721</v>
      </c>
      <c r="BI23" s="46"/>
    </row>
    <row r="24" spans="1:61" ht="155.25" customHeight="1">
      <c r="A24" s="127">
        <v>17</v>
      </c>
      <c r="B24" s="141">
        <v>190090104017</v>
      </c>
      <c r="C24" s="141">
        <v>190000100122</v>
      </c>
      <c r="D24" s="128" t="s">
        <v>248</v>
      </c>
      <c r="E24" s="129" t="s">
        <v>249</v>
      </c>
      <c r="F24" s="51"/>
      <c r="G24" s="207">
        <v>82</v>
      </c>
      <c r="H24" s="207">
        <v>66</v>
      </c>
      <c r="I24" s="172">
        <f t="shared" si="0"/>
        <v>148</v>
      </c>
      <c r="J24" s="207">
        <v>76</v>
      </c>
      <c r="K24" s="208">
        <v>47</v>
      </c>
      <c r="L24" s="172">
        <f t="shared" si="1"/>
        <v>123</v>
      </c>
      <c r="M24" s="207">
        <v>69</v>
      </c>
      <c r="N24" s="209">
        <v>37</v>
      </c>
      <c r="O24" s="172">
        <f t="shared" si="2"/>
        <v>106</v>
      </c>
      <c r="P24" s="207">
        <v>88</v>
      </c>
      <c r="Q24" s="208">
        <v>70</v>
      </c>
      <c r="R24" s="172">
        <f t="shared" si="3"/>
        <v>158</v>
      </c>
      <c r="S24" s="209"/>
      <c r="T24" s="209"/>
      <c r="U24" s="172"/>
      <c r="V24" s="207">
        <v>58</v>
      </c>
      <c r="W24" s="208">
        <v>48</v>
      </c>
      <c r="X24" s="172">
        <f>SUM(V24:W24)</f>
        <v>106</v>
      </c>
      <c r="Y24" s="209"/>
      <c r="Z24" s="209"/>
      <c r="AA24" s="172"/>
      <c r="AB24" s="209">
        <v>57</v>
      </c>
      <c r="AC24" s="209">
        <v>47</v>
      </c>
      <c r="AD24" s="172">
        <f>SUM(AB24:AC24)</f>
        <v>104</v>
      </c>
      <c r="AE24" s="209"/>
      <c r="AF24" s="209"/>
      <c r="AG24" s="172"/>
      <c r="AH24" s="209"/>
      <c r="AI24" s="209"/>
      <c r="AJ24" s="172"/>
      <c r="AK24" s="209"/>
      <c r="AL24" s="172"/>
      <c r="AM24" s="172"/>
      <c r="AN24" s="209"/>
      <c r="AO24" s="209"/>
      <c r="AP24" s="172"/>
      <c r="AQ24" s="207">
        <v>21</v>
      </c>
      <c r="AR24" s="207">
        <v>22</v>
      </c>
      <c r="AS24" s="172">
        <f t="shared" si="5"/>
        <v>43</v>
      </c>
      <c r="AT24" s="207">
        <v>18</v>
      </c>
      <c r="AU24" s="207">
        <v>18</v>
      </c>
      <c r="AV24" s="172">
        <f t="shared" si="6"/>
        <v>36</v>
      </c>
      <c r="AW24" s="207">
        <v>20</v>
      </c>
      <c r="AX24" s="207">
        <v>18</v>
      </c>
      <c r="AY24" s="172">
        <f t="shared" si="7"/>
        <v>38</v>
      </c>
      <c r="AZ24" s="209">
        <v>17</v>
      </c>
      <c r="BA24" s="209">
        <v>17</v>
      </c>
      <c r="BB24" s="172">
        <f t="shared" si="8"/>
        <v>34</v>
      </c>
      <c r="BC24" s="207">
        <v>21</v>
      </c>
      <c r="BD24" s="207">
        <v>20</v>
      </c>
      <c r="BE24" s="172">
        <f t="shared" si="9"/>
        <v>41</v>
      </c>
      <c r="BF24" s="210">
        <v>49</v>
      </c>
      <c r="BG24" s="164">
        <f t="shared" si="10"/>
        <v>896</v>
      </c>
      <c r="BH24" s="113" t="s">
        <v>721</v>
      </c>
      <c r="BI24" s="116"/>
    </row>
    <row r="25" spans="1:61" ht="155.25" customHeight="1">
      <c r="A25" s="127">
        <v>18</v>
      </c>
      <c r="B25" s="141">
        <v>190090104018</v>
      </c>
      <c r="C25" s="141">
        <v>190000100123</v>
      </c>
      <c r="D25" s="128" t="s">
        <v>250</v>
      </c>
      <c r="E25" s="129" t="s">
        <v>251</v>
      </c>
      <c r="F25" s="51"/>
      <c r="G25" s="207">
        <v>106</v>
      </c>
      <c r="H25" s="207">
        <v>71</v>
      </c>
      <c r="I25" s="172">
        <f t="shared" si="0"/>
        <v>177</v>
      </c>
      <c r="J25" s="207">
        <v>96</v>
      </c>
      <c r="K25" s="208">
        <v>75</v>
      </c>
      <c r="L25" s="172">
        <f t="shared" si="1"/>
        <v>171</v>
      </c>
      <c r="M25" s="207">
        <v>77</v>
      </c>
      <c r="N25" s="209">
        <v>46</v>
      </c>
      <c r="O25" s="172">
        <f t="shared" si="2"/>
        <v>123</v>
      </c>
      <c r="P25" s="207">
        <v>102</v>
      </c>
      <c r="Q25" s="208">
        <v>73</v>
      </c>
      <c r="R25" s="172">
        <f t="shared" si="3"/>
        <v>175</v>
      </c>
      <c r="S25" s="209">
        <v>88</v>
      </c>
      <c r="T25" s="209">
        <v>54</v>
      </c>
      <c r="U25" s="172">
        <f t="shared" si="4"/>
        <v>142</v>
      </c>
      <c r="V25" s="207"/>
      <c r="W25" s="208"/>
      <c r="X25" s="172"/>
      <c r="Y25" s="209"/>
      <c r="Z25" s="209"/>
      <c r="AA25" s="172"/>
      <c r="AB25" s="209"/>
      <c r="AC25" s="209"/>
      <c r="AD25" s="172"/>
      <c r="AE25" s="209">
        <v>81</v>
      </c>
      <c r="AF25" s="209">
        <v>52</v>
      </c>
      <c r="AG25" s="172">
        <f>SUM(AE25:AF25)</f>
        <v>133</v>
      </c>
      <c r="AH25" s="209"/>
      <c r="AI25" s="209"/>
      <c r="AJ25" s="172"/>
      <c r="AK25" s="209"/>
      <c r="AL25" s="172"/>
      <c r="AM25" s="172"/>
      <c r="AN25" s="209"/>
      <c r="AO25" s="209"/>
      <c r="AP25" s="172"/>
      <c r="AQ25" s="207">
        <v>23</v>
      </c>
      <c r="AR25" s="207">
        <v>24</v>
      </c>
      <c r="AS25" s="172">
        <f t="shared" si="5"/>
        <v>47</v>
      </c>
      <c r="AT25" s="207">
        <v>23</v>
      </c>
      <c r="AU25" s="207">
        <v>22</v>
      </c>
      <c r="AV25" s="172">
        <f t="shared" si="6"/>
        <v>45</v>
      </c>
      <c r="AW25" s="207">
        <v>22</v>
      </c>
      <c r="AX25" s="207">
        <v>21</v>
      </c>
      <c r="AY25" s="172">
        <f t="shared" si="7"/>
        <v>43</v>
      </c>
      <c r="AZ25" s="209">
        <v>21</v>
      </c>
      <c r="BA25" s="209">
        <v>21</v>
      </c>
      <c r="BB25" s="172">
        <f t="shared" si="8"/>
        <v>42</v>
      </c>
      <c r="BC25" s="207">
        <v>25</v>
      </c>
      <c r="BD25" s="207">
        <v>24</v>
      </c>
      <c r="BE25" s="172">
        <f t="shared" si="9"/>
        <v>49</v>
      </c>
      <c r="BF25" s="210">
        <v>50</v>
      </c>
      <c r="BG25" s="164">
        <f t="shared" si="10"/>
        <v>1098</v>
      </c>
      <c r="BH25" s="113" t="s">
        <v>721</v>
      </c>
      <c r="BI25" s="46"/>
    </row>
    <row r="26" spans="1:61" ht="155.25" customHeight="1">
      <c r="A26" s="127">
        <v>19</v>
      </c>
      <c r="B26" s="141">
        <v>190090104020</v>
      </c>
      <c r="C26" s="141">
        <v>190000100125</v>
      </c>
      <c r="D26" s="147" t="s">
        <v>252</v>
      </c>
      <c r="E26" s="129" t="s">
        <v>253</v>
      </c>
      <c r="F26" s="51"/>
      <c r="G26" s="207">
        <v>86</v>
      </c>
      <c r="H26" s="207">
        <v>69</v>
      </c>
      <c r="I26" s="172">
        <f t="shared" si="0"/>
        <v>155</v>
      </c>
      <c r="J26" s="207">
        <v>100</v>
      </c>
      <c r="K26" s="208">
        <v>60</v>
      </c>
      <c r="L26" s="172">
        <f t="shared" si="1"/>
        <v>160</v>
      </c>
      <c r="M26" s="207">
        <v>71</v>
      </c>
      <c r="N26" s="209">
        <v>35</v>
      </c>
      <c r="O26" s="172">
        <f t="shared" si="2"/>
        <v>106</v>
      </c>
      <c r="P26" s="207">
        <v>82</v>
      </c>
      <c r="Q26" s="208">
        <v>67</v>
      </c>
      <c r="R26" s="172">
        <f t="shared" si="3"/>
        <v>149</v>
      </c>
      <c r="S26" s="209">
        <v>87</v>
      </c>
      <c r="T26" s="209">
        <v>53</v>
      </c>
      <c r="U26" s="172">
        <f t="shared" si="4"/>
        <v>140</v>
      </c>
      <c r="V26" s="207"/>
      <c r="W26" s="208"/>
      <c r="X26" s="172"/>
      <c r="Y26" s="209">
        <v>74</v>
      </c>
      <c r="Z26" s="209">
        <v>45</v>
      </c>
      <c r="AA26" s="172">
        <f>SUM(Y26:Z26)</f>
        <v>119</v>
      </c>
      <c r="AB26" s="209"/>
      <c r="AC26" s="209"/>
      <c r="AD26" s="172"/>
      <c r="AE26" s="209"/>
      <c r="AF26" s="209"/>
      <c r="AG26" s="172"/>
      <c r="AH26" s="209"/>
      <c r="AI26" s="209"/>
      <c r="AJ26" s="172"/>
      <c r="AK26" s="209"/>
      <c r="AL26" s="172"/>
      <c r="AM26" s="172"/>
      <c r="AN26" s="209"/>
      <c r="AO26" s="209"/>
      <c r="AP26" s="172"/>
      <c r="AQ26" s="207">
        <v>21</v>
      </c>
      <c r="AR26" s="207">
        <v>22</v>
      </c>
      <c r="AS26" s="172">
        <f t="shared" si="5"/>
        <v>43</v>
      </c>
      <c r="AT26" s="207">
        <v>17</v>
      </c>
      <c r="AU26" s="207">
        <v>21</v>
      </c>
      <c r="AV26" s="172">
        <f t="shared" si="6"/>
        <v>38</v>
      </c>
      <c r="AW26" s="207">
        <v>22</v>
      </c>
      <c r="AX26" s="207">
        <v>18</v>
      </c>
      <c r="AY26" s="172">
        <f t="shared" si="7"/>
        <v>40</v>
      </c>
      <c r="AZ26" s="209">
        <v>17</v>
      </c>
      <c r="BA26" s="209">
        <v>19</v>
      </c>
      <c r="BB26" s="172">
        <f t="shared" si="8"/>
        <v>36</v>
      </c>
      <c r="BC26" s="207">
        <v>23</v>
      </c>
      <c r="BD26" s="207">
        <v>22</v>
      </c>
      <c r="BE26" s="172">
        <f t="shared" si="9"/>
        <v>45</v>
      </c>
      <c r="BF26" s="210">
        <v>49</v>
      </c>
      <c r="BG26" s="164">
        <f t="shared" si="10"/>
        <v>986</v>
      </c>
      <c r="BH26" s="113" t="s">
        <v>721</v>
      </c>
      <c r="BI26" s="46"/>
    </row>
    <row r="27" spans="1:61" ht="155.25" customHeight="1">
      <c r="A27" s="127">
        <v>20</v>
      </c>
      <c r="B27" s="141">
        <v>190090104021</v>
      </c>
      <c r="C27" s="141">
        <v>190000100126</v>
      </c>
      <c r="D27" s="129" t="s">
        <v>254</v>
      </c>
      <c r="E27" s="129" t="s">
        <v>255</v>
      </c>
      <c r="F27" s="51"/>
      <c r="G27" s="207">
        <v>88</v>
      </c>
      <c r="H27" s="207">
        <v>68</v>
      </c>
      <c r="I27" s="172">
        <f t="shared" si="0"/>
        <v>156</v>
      </c>
      <c r="J27" s="207">
        <v>102</v>
      </c>
      <c r="K27" s="208">
        <v>70</v>
      </c>
      <c r="L27" s="172">
        <f t="shared" si="1"/>
        <v>172</v>
      </c>
      <c r="M27" s="207">
        <v>66</v>
      </c>
      <c r="N27" s="209">
        <v>45</v>
      </c>
      <c r="O27" s="172">
        <f t="shared" si="2"/>
        <v>111</v>
      </c>
      <c r="P27" s="207">
        <v>102</v>
      </c>
      <c r="Q27" s="208">
        <v>74</v>
      </c>
      <c r="R27" s="172">
        <f t="shared" si="3"/>
        <v>176</v>
      </c>
      <c r="S27" s="209">
        <v>87</v>
      </c>
      <c r="T27" s="209">
        <v>50</v>
      </c>
      <c r="U27" s="172">
        <f t="shared" si="4"/>
        <v>137</v>
      </c>
      <c r="V27" s="207"/>
      <c r="W27" s="208"/>
      <c r="X27" s="172"/>
      <c r="Y27" s="209"/>
      <c r="Z27" s="209"/>
      <c r="AA27" s="172"/>
      <c r="AB27" s="209">
        <v>75</v>
      </c>
      <c r="AC27" s="209">
        <v>53</v>
      </c>
      <c r="AD27" s="172">
        <f>SUM(AB27:AC27)</f>
        <v>128</v>
      </c>
      <c r="AE27" s="209"/>
      <c r="AF27" s="209"/>
      <c r="AG27" s="172"/>
      <c r="AH27" s="209"/>
      <c r="AI27" s="209"/>
      <c r="AJ27" s="172"/>
      <c r="AK27" s="209"/>
      <c r="AL27" s="172"/>
      <c r="AM27" s="172"/>
      <c r="AN27" s="209"/>
      <c r="AO27" s="209"/>
      <c r="AP27" s="172"/>
      <c r="AQ27" s="207">
        <v>23</v>
      </c>
      <c r="AR27" s="207">
        <v>24</v>
      </c>
      <c r="AS27" s="172">
        <f t="shared" si="5"/>
        <v>47</v>
      </c>
      <c r="AT27" s="207">
        <v>21</v>
      </c>
      <c r="AU27" s="207">
        <v>20</v>
      </c>
      <c r="AV27" s="172">
        <f t="shared" si="6"/>
        <v>41</v>
      </c>
      <c r="AW27" s="207">
        <v>22</v>
      </c>
      <c r="AX27" s="207">
        <v>19</v>
      </c>
      <c r="AY27" s="172">
        <f t="shared" si="7"/>
        <v>41</v>
      </c>
      <c r="AZ27" s="209">
        <v>23</v>
      </c>
      <c r="BA27" s="209">
        <v>22</v>
      </c>
      <c r="BB27" s="172">
        <f t="shared" si="8"/>
        <v>45</v>
      </c>
      <c r="BC27" s="207">
        <v>22</v>
      </c>
      <c r="BD27" s="207">
        <v>21</v>
      </c>
      <c r="BE27" s="172">
        <f t="shared" si="9"/>
        <v>43</v>
      </c>
      <c r="BF27" s="210">
        <v>49</v>
      </c>
      <c r="BG27" s="164">
        <f t="shared" si="10"/>
        <v>1054</v>
      </c>
      <c r="BH27" s="113" t="s">
        <v>721</v>
      </c>
      <c r="BI27" s="83"/>
    </row>
    <row r="28" spans="1:61" ht="155.25" customHeight="1">
      <c r="A28" s="127">
        <v>21</v>
      </c>
      <c r="B28" s="141">
        <v>190090104022</v>
      </c>
      <c r="C28" s="141">
        <v>190000100127</v>
      </c>
      <c r="D28" s="128" t="s">
        <v>256</v>
      </c>
      <c r="E28" s="129" t="s">
        <v>257</v>
      </c>
      <c r="F28" s="51"/>
      <c r="G28" s="207">
        <v>106</v>
      </c>
      <c r="H28" s="207">
        <v>72</v>
      </c>
      <c r="I28" s="172">
        <f t="shared" si="0"/>
        <v>178</v>
      </c>
      <c r="J28" s="207">
        <v>92</v>
      </c>
      <c r="K28" s="208">
        <v>75</v>
      </c>
      <c r="L28" s="172">
        <f t="shared" si="1"/>
        <v>167</v>
      </c>
      <c r="M28" s="207">
        <v>77</v>
      </c>
      <c r="N28" s="209">
        <v>47</v>
      </c>
      <c r="O28" s="172">
        <f t="shared" si="2"/>
        <v>124</v>
      </c>
      <c r="P28" s="207">
        <v>104</v>
      </c>
      <c r="Q28" s="208">
        <v>75</v>
      </c>
      <c r="R28" s="172">
        <f t="shared" si="3"/>
        <v>179</v>
      </c>
      <c r="S28" s="209">
        <v>84</v>
      </c>
      <c r="T28" s="209">
        <v>55</v>
      </c>
      <c r="U28" s="172">
        <f t="shared" si="4"/>
        <v>139</v>
      </c>
      <c r="V28" s="207"/>
      <c r="W28" s="208"/>
      <c r="X28" s="172"/>
      <c r="Y28" s="209"/>
      <c r="Z28" s="209"/>
      <c r="AA28" s="172"/>
      <c r="AB28" s="209"/>
      <c r="AC28" s="209"/>
      <c r="AD28" s="172"/>
      <c r="AE28" s="209">
        <v>83</v>
      </c>
      <c r="AF28" s="209">
        <v>51</v>
      </c>
      <c r="AG28" s="172">
        <f>SUM(AE28:AF28)</f>
        <v>134</v>
      </c>
      <c r="AH28" s="209"/>
      <c r="AI28" s="209"/>
      <c r="AJ28" s="172"/>
      <c r="AK28" s="209"/>
      <c r="AL28" s="172"/>
      <c r="AM28" s="172"/>
      <c r="AN28" s="209"/>
      <c r="AO28" s="209"/>
      <c r="AP28" s="172"/>
      <c r="AQ28" s="207">
        <v>21</v>
      </c>
      <c r="AR28" s="207">
        <v>22</v>
      </c>
      <c r="AS28" s="172">
        <f t="shared" si="5"/>
        <v>43</v>
      </c>
      <c r="AT28" s="207">
        <v>22</v>
      </c>
      <c r="AU28" s="207">
        <v>22</v>
      </c>
      <c r="AV28" s="172">
        <f t="shared" si="6"/>
        <v>44</v>
      </c>
      <c r="AW28" s="207">
        <v>20</v>
      </c>
      <c r="AX28" s="207">
        <v>21</v>
      </c>
      <c r="AY28" s="172">
        <f t="shared" si="7"/>
        <v>41</v>
      </c>
      <c r="AZ28" s="209">
        <v>19</v>
      </c>
      <c r="BA28" s="209">
        <v>20</v>
      </c>
      <c r="BB28" s="172">
        <f t="shared" si="8"/>
        <v>39</v>
      </c>
      <c r="BC28" s="207">
        <v>24</v>
      </c>
      <c r="BD28" s="207">
        <v>23</v>
      </c>
      <c r="BE28" s="172">
        <f t="shared" si="9"/>
        <v>47</v>
      </c>
      <c r="BF28" s="210">
        <v>49</v>
      </c>
      <c r="BG28" s="164">
        <f t="shared" si="10"/>
        <v>1088</v>
      </c>
      <c r="BH28" s="113" t="s">
        <v>721</v>
      </c>
      <c r="BI28" s="46"/>
    </row>
    <row r="29" spans="1:61" ht="155.25" customHeight="1">
      <c r="A29" s="127">
        <v>22</v>
      </c>
      <c r="B29" s="141">
        <v>190090104023</v>
      </c>
      <c r="C29" s="141">
        <v>190000100128</v>
      </c>
      <c r="D29" s="128" t="s">
        <v>258</v>
      </c>
      <c r="E29" s="129" t="s">
        <v>259</v>
      </c>
      <c r="F29" s="51"/>
      <c r="G29" s="207">
        <v>102</v>
      </c>
      <c r="H29" s="207">
        <v>73</v>
      </c>
      <c r="I29" s="172">
        <f t="shared" si="0"/>
        <v>175</v>
      </c>
      <c r="J29" s="207">
        <v>96</v>
      </c>
      <c r="K29" s="208">
        <v>74</v>
      </c>
      <c r="L29" s="172">
        <f t="shared" si="1"/>
        <v>170</v>
      </c>
      <c r="M29" s="207">
        <v>80</v>
      </c>
      <c r="N29" s="209">
        <v>42</v>
      </c>
      <c r="O29" s="172">
        <f t="shared" si="2"/>
        <v>122</v>
      </c>
      <c r="P29" s="207">
        <v>106</v>
      </c>
      <c r="Q29" s="208">
        <v>73</v>
      </c>
      <c r="R29" s="172">
        <f t="shared" si="3"/>
        <v>179</v>
      </c>
      <c r="S29" s="209">
        <v>87</v>
      </c>
      <c r="T29" s="209">
        <v>54</v>
      </c>
      <c r="U29" s="172">
        <f t="shared" si="4"/>
        <v>141</v>
      </c>
      <c r="V29" s="207"/>
      <c r="W29" s="208"/>
      <c r="X29" s="172"/>
      <c r="Y29" s="209"/>
      <c r="Z29" s="209"/>
      <c r="AA29" s="172"/>
      <c r="AB29" s="209"/>
      <c r="AC29" s="209"/>
      <c r="AD29" s="172"/>
      <c r="AE29" s="209">
        <v>83</v>
      </c>
      <c r="AF29" s="209">
        <v>53</v>
      </c>
      <c r="AG29" s="172">
        <f>SUM(AE29:AF29)</f>
        <v>136</v>
      </c>
      <c r="AH29" s="209"/>
      <c r="AI29" s="209"/>
      <c r="AJ29" s="172"/>
      <c r="AK29" s="209"/>
      <c r="AL29" s="172"/>
      <c r="AM29" s="172"/>
      <c r="AN29" s="209"/>
      <c r="AO29" s="209"/>
      <c r="AP29" s="172"/>
      <c r="AQ29" s="207">
        <v>21</v>
      </c>
      <c r="AR29" s="207">
        <v>22</v>
      </c>
      <c r="AS29" s="172">
        <f t="shared" si="5"/>
        <v>43</v>
      </c>
      <c r="AT29" s="207">
        <v>22</v>
      </c>
      <c r="AU29" s="207">
        <v>22</v>
      </c>
      <c r="AV29" s="172">
        <f t="shared" si="6"/>
        <v>44</v>
      </c>
      <c r="AW29" s="207">
        <v>22</v>
      </c>
      <c r="AX29" s="207">
        <v>20</v>
      </c>
      <c r="AY29" s="172">
        <f t="shared" si="7"/>
        <v>42</v>
      </c>
      <c r="AZ29" s="209">
        <v>21</v>
      </c>
      <c r="BA29" s="209">
        <v>21</v>
      </c>
      <c r="BB29" s="172">
        <f t="shared" si="8"/>
        <v>42</v>
      </c>
      <c r="BC29" s="207">
        <v>25</v>
      </c>
      <c r="BD29" s="207">
        <v>24</v>
      </c>
      <c r="BE29" s="172">
        <f t="shared" si="9"/>
        <v>49</v>
      </c>
      <c r="BF29" s="210">
        <v>49</v>
      </c>
      <c r="BG29" s="164">
        <f t="shared" si="10"/>
        <v>1094</v>
      </c>
      <c r="BH29" s="113" t="s">
        <v>721</v>
      </c>
      <c r="BI29" s="83"/>
    </row>
    <row r="30" spans="1:61" ht="155.25" customHeight="1">
      <c r="A30" s="127">
        <v>23</v>
      </c>
      <c r="B30" s="141">
        <v>190090104024</v>
      </c>
      <c r="C30" s="141">
        <v>190000100129</v>
      </c>
      <c r="D30" s="128" t="s">
        <v>260</v>
      </c>
      <c r="E30" s="129" t="s">
        <v>261</v>
      </c>
      <c r="F30" s="51"/>
      <c r="G30" s="207">
        <v>94</v>
      </c>
      <c r="H30" s="207">
        <v>68</v>
      </c>
      <c r="I30" s="172">
        <f t="shared" si="0"/>
        <v>162</v>
      </c>
      <c r="J30" s="207">
        <v>94</v>
      </c>
      <c r="K30" s="208">
        <v>70</v>
      </c>
      <c r="L30" s="172">
        <f t="shared" si="1"/>
        <v>164</v>
      </c>
      <c r="M30" s="207">
        <v>80</v>
      </c>
      <c r="N30" s="209">
        <v>38</v>
      </c>
      <c r="O30" s="172">
        <f t="shared" si="2"/>
        <v>118</v>
      </c>
      <c r="P30" s="207">
        <v>86</v>
      </c>
      <c r="Q30" s="208">
        <v>71</v>
      </c>
      <c r="R30" s="172">
        <f t="shared" si="3"/>
        <v>157</v>
      </c>
      <c r="S30" s="209"/>
      <c r="T30" s="209"/>
      <c r="U30" s="172"/>
      <c r="V30" s="207">
        <v>72</v>
      </c>
      <c r="W30" s="208">
        <v>50</v>
      </c>
      <c r="X30" s="172">
        <f>SUM(V30:W30)</f>
        <v>122</v>
      </c>
      <c r="Y30" s="209">
        <v>77</v>
      </c>
      <c r="Z30" s="209">
        <v>51</v>
      </c>
      <c r="AA30" s="172">
        <f>SUM(Y30:Z30)</f>
        <v>128</v>
      </c>
      <c r="AB30" s="209"/>
      <c r="AC30" s="209"/>
      <c r="AD30" s="172"/>
      <c r="AE30" s="209"/>
      <c r="AF30" s="209"/>
      <c r="AG30" s="172"/>
      <c r="AH30" s="209"/>
      <c r="AI30" s="209"/>
      <c r="AJ30" s="172"/>
      <c r="AK30" s="209"/>
      <c r="AL30" s="172"/>
      <c r="AM30" s="172"/>
      <c r="AN30" s="209"/>
      <c r="AO30" s="209"/>
      <c r="AP30" s="172"/>
      <c r="AQ30" s="207">
        <v>23</v>
      </c>
      <c r="AR30" s="207">
        <v>24</v>
      </c>
      <c r="AS30" s="172">
        <f t="shared" si="5"/>
        <v>47</v>
      </c>
      <c r="AT30" s="207">
        <v>20</v>
      </c>
      <c r="AU30" s="207">
        <v>22</v>
      </c>
      <c r="AV30" s="172">
        <f t="shared" si="6"/>
        <v>42</v>
      </c>
      <c r="AW30" s="207">
        <v>22</v>
      </c>
      <c r="AX30" s="207">
        <v>16</v>
      </c>
      <c r="AY30" s="172">
        <f t="shared" si="7"/>
        <v>38</v>
      </c>
      <c r="AZ30" s="209">
        <v>23</v>
      </c>
      <c r="BA30" s="209">
        <v>23</v>
      </c>
      <c r="BB30" s="172">
        <f t="shared" si="8"/>
        <v>46</v>
      </c>
      <c r="BC30" s="207">
        <v>22</v>
      </c>
      <c r="BD30" s="207">
        <v>21</v>
      </c>
      <c r="BE30" s="172">
        <f t="shared" si="9"/>
        <v>43</v>
      </c>
      <c r="BF30" s="210">
        <v>49</v>
      </c>
      <c r="BG30" s="164">
        <f t="shared" si="10"/>
        <v>1024</v>
      </c>
      <c r="BH30" s="113" t="s">
        <v>721</v>
      </c>
      <c r="BI30" s="46"/>
    </row>
    <row r="31" spans="1:61" ht="155.25" customHeight="1">
      <c r="A31" s="127">
        <v>24</v>
      </c>
      <c r="B31" s="141">
        <v>190090104025</v>
      </c>
      <c r="C31" s="141">
        <v>190000100130</v>
      </c>
      <c r="D31" s="128" t="s">
        <v>262</v>
      </c>
      <c r="E31" s="129" t="s">
        <v>263</v>
      </c>
      <c r="F31" s="51"/>
      <c r="G31" s="207">
        <v>98</v>
      </c>
      <c r="H31" s="207">
        <v>67</v>
      </c>
      <c r="I31" s="172">
        <f t="shared" si="0"/>
        <v>165</v>
      </c>
      <c r="J31" s="207">
        <v>88</v>
      </c>
      <c r="K31" s="208">
        <v>59</v>
      </c>
      <c r="L31" s="172">
        <f t="shared" si="1"/>
        <v>147</v>
      </c>
      <c r="M31" s="207">
        <v>77</v>
      </c>
      <c r="N31" s="209">
        <v>42</v>
      </c>
      <c r="O31" s="172">
        <f t="shared" si="2"/>
        <v>119</v>
      </c>
      <c r="P31" s="207">
        <v>104</v>
      </c>
      <c r="Q31" s="208">
        <v>75</v>
      </c>
      <c r="R31" s="172">
        <f t="shared" si="3"/>
        <v>179</v>
      </c>
      <c r="S31" s="209">
        <v>85</v>
      </c>
      <c r="T31" s="209">
        <v>55</v>
      </c>
      <c r="U31" s="172">
        <f t="shared" si="4"/>
        <v>140</v>
      </c>
      <c r="V31" s="207"/>
      <c r="W31" s="208"/>
      <c r="X31" s="172"/>
      <c r="Y31" s="209"/>
      <c r="Z31" s="209"/>
      <c r="AA31" s="172"/>
      <c r="AB31" s="209"/>
      <c r="AC31" s="209"/>
      <c r="AD31" s="172"/>
      <c r="AE31" s="209">
        <v>78</v>
      </c>
      <c r="AF31" s="209">
        <v>44</v>
      </c>
      <c r="AG31" s="172">
        <f>SUM(AE31:AF31)</f>
        <v>122</v>
      </c>
      <c r="AH31" s="209"/>
      <c r="AI31" s="209"/>
      <c r="AJ31" s="172"/>
      <c r="AK31" s="209"/>
      <c r="AL31" s="172"/>
      <c r="AM31" s="172"/>
      <c r="AN31" s="209"/>
      <c r="AO31" s="209"/>
      <c r="AP31" s="172"/>
      <c r="AQ31" s="207">
        <v>21</v>
      </c>
      <c r="AR31" s="207">
        <v>22</v>
      </c>
      <c r="AS31" s="172">
        <f t="shared" si="5"/>
        <v>43</v>
      </c>
      <c r="AT31" s="207">
        <v>18</v>
      </c>
      <c r="AU31" s="207">
        <v>21</v>
      </c>
      <c r="AV31" s="172">
        <f t="shared" si="6"/>
        <v>39</v>
      </c>
      <c r="AW31" s="207">
        <v>20</v>
      </c>
      <c r="AX31" s="207">
        <v>18</v>
      </c>
      <c r="AY31" s="172">
        <f t="shared" si="7"/>
        <v>38</v>
      </c>
      <c r="AZ31" s="209">
        <v>17</v>
      </c>
      <c r="BA31" s="209">
        <v>19</v>
      </c>
      <c r="BB31" s="172">
        <f t="shared" si="8"/>
        <v>36</v>
      </c>
      <c r="BC31" s="207">
        <v>24</v>
      </c>
      <c r="BD31" s="207">
        <v>23</v>
      </c>
      <c r="BE31" s="172">
        <f t="shared" si="9"/>
        <v>47</v>
      </c>
      <c r="BF31" s="210">
        <v>49</v>
      </c>
      <c r="BG31" s="164">
        <f t="shared" si="10"/>
        <v>1028</v>
      </c>
      <c r="BH31" s="113" t="s">
        <v>721</v>
      </c>
      <c r="BI31" s="46"/>
    </row>
    <row r="32" spans="1:61" ht="155.25" customHeight="1">
      <c r="A32" s="127">
        <v>25</v>
      </c>
      <c r="B32" s="141">
        <v>190090104026</v>
      </c>
      <c r="C32" s="141">
        <v>190000100131</v>
      </c>
      <c r="D32" s="128" t="s">
        <v>264</v>
      </c>
      <c r="E32" s="129" t="s">
        <v>265</v>
      </c>
      <c r="F32" s="51"/>
      <c r="G32" s="207">
        <v>100</v>
      </c>
      <c r="H32" s="207">
        <v>78</v>
      </c>
      <c r="I32" s="172">
        <f t="shared" si="0"/>
        <v>178</v>
      </c>
      <c r="J32" s="207">
        <v>100</v>
      </c>
      <c r="K32" s="208">
        <v>74</v>
      </c>
      <c r="L32" s="172">
        <f t="shared" si="1"/>
        <v>174</v>
      </c>
      <c r="M32" s="207">
        <v>84</v>
      </c>
      <c r="N32" s="209">
        <v>46</v>
      </c>
      <c r="O32" s="172">
        <f t="shared" si="2"/>
        <v>130</v>
      </c>
      <c r="P32" s="207">
        <v>86</v>
      </c>
      <c r="Q32" s="208">
        <v>71</v>
      </c>
      <c r="R32" s="172">
        <f t="shared" si="3"/>
        <v>157</v>
      </c>
      <c r="S32" s="209">
        <v>88</v>
      </c>
      <c r="T32" s="209">
        <v>57</v>
      </c>
      <c r="U32" s="172">
        <f t="shared" si="4"/>
        <v>145</v>
      </c>
      <c r="V32" s="207"/>
      <c r="W32" s="208"/>
      <c r="X32" s="172"/>
      <c r="Y32" s="209"/>
      <c r="Z32" s="209"/>
      <c r="AA32" s="172"/>
      <c r="AB32" s="209"/>
      <c r="AC32" s="209"/>
      <c r="AD32" s="172"/>
      <c r="AE32" s="209">
        <v>80</v>
      </c>
      <c r="AF32" s="209">
        <v>48</v>
      </c>
      <c r="AG32" s="172">
        <f>SUM(AE32:AF32)</f>
        <v>128</v>
      </c>
      <c r="AH32" s="209"/>
      <c r="AI32" s="209"/>
      <c r="AJ32" s="172"/>
      <c r="AK32" s="209"/>
      <c r="AL32" s="172"/>
      <c r="AM32" s="172"/>
      <c r="AN32" s="209"/>
      <c r="AO32" s="209"/>
      <c r="AP32" s="172"/>
      <c r="AQ32" s="207">
        <v>23</v>
      </c>
      <c r="AR32" s="207">
        <v>24</v>
      </c>
      <c r="AS32" s="172">
        <f t="shared" si="5"/>
        <v>47</v>
      </c>
      <c r="AT32" s="207">
        <v>23</v>
      </c>
      <c r="AU32" s="207">
        <v>23</v>
      </c>
      <c r="AV32" s="172">
        <f t="shared" si="6"/>
        <v>46</v>
      </c>
      <c r="AW32" s="207">
        <v>20</v>
      </c>
      <c r="AX32" s="207">
        <v>21</v>
      </c>
      <c r="AY32" s="172">
        <f t="shared" si="7"/>
        <v>41</v>
      </c>
      <c r="AZ32" s="209">
        <v>21</v>
      </c>
      <c r="BA32" s="209">
        <v>21</v>
      </c>
      <c r="BB32" s="172">
        <f t="shared" si="8"/>
        <v>42</v>
      </c>
      <c r="BC32" s="207">
        <v>25</v>
      </c>
      <c r="BD32" s="207">
        <v>24</v>
      </c>
      <c r="BE32" s="172">
        <f t="shared" si="9"/>
        <v>49</v>
      </c>
      <c r="BF32" s="210">
        <v>49</v>
      </c>
      <c r="BG32" s="164">
        <f t="shared" si="10"/>
        <v>1088</v>
      </c>
      <c r="BH32" s="113" t="s">
        <v>721</v>
      </c>
      <c r="BI32" s="46"/>
    </row>
    <row r="33" spans="1:61" ht="155.25" customHeight="1">
      <c r="A33" s="127">
        <v>26</v>
      </c>
      <c r="B33" s="141">
        <v>190090104027</v>
      </c>
      <c r="C33" s="141">
        <v>190000100132</v>
      </c>
      <c r="D33" s="128" t="s">
        <v>266</v>
      </c>
      <c r="E33" s="129" t="s">
        <v>267</v>
      </c>
      <c r="F33" s="51"/>
      <c r="G33" s="207">
        <v>90</v>
      </c>
      <c r="H33" s="207">
        <v>74</v>
      </c>
      <c r="I33" s="172">
        <f t="shared" si="0"/>
        <v>164</v>
      </c>
      <c r="J33" s="207">
        <v>102</v>
      </c>
      <c r="K33" s="208">
        <v>73</v>
      </c>
      <c r="L33" s="172">
        <f t="shared" si="1"/>
        <v>175</v>
      </c>
      <c r="M33" s="207">
        <v>77</v>
      </c>
      <c r="N33" s="209">
        <v>42</v>
      </c>
      <c r="O33" s="172">
        <f t="shared" si="2"/>
        <v>119</v>
      </c>
      <c r="P33" s="207">
        <v>84</v>
      </c>
      <c r="Q33" s="208">
        <v>68</v>
      </c>
      <c r="R33" s="172">
        <f t="shared" si="3"/>
        <v>152</v>
      </c>
      <c r="S33" s="209">
        <v>88</v>
      </c>
      <c r="T33" s="209">
        <v>54</v>
      </c>
      <c r="U33" s="172">
        <f t="shared" si="4"/>
        <v>142</v>
      </c>
      <c r="V33" s="207"/>
      <c r="W33" s="208"/>
      <c r="X33" s="172"/>
      <c r="Y33" s="209"/>
      <c r="Z33" s="209"/>
      <c r="AA33" s="172"/>
      <c r="AB33" s="209">
        <v>77</v>
      </c>
      <c r="AC33" s="209">
        <v>55</v>
      </c>
      <c r="AD33" s="172">
        <f>SUM(AB33:AC33)</f>
        <v>132</v>
      </c>
      <c r="AE33" s="209"/>
      <c r="AF33" s="209"/>
      <c r="AG33" s="172"/>
      <c r="AH33" s="209"/>
      <c r="AI33" s="209"/>
      <c r="AJ33" s="172"/>
      <c r="AK33" s="209"/>
      <c r="AL33" s="172"/>
      <c r="AM33" s="172"/>
      <c r="AN33" s="209"/>
      <c r="AO33" s="209"/>
      <c r="AP33" s="172"/>
      <c r="AQ33" s="207">
        <v>23</v>
      </c>
      <c r="AR33" s="207">
        <v>24</v>
      </c>
      <c r="AS33" s="172">
        <f t="shared" si="5"/>
        <v>47</v>
      </c>
      <c r="AT33" s="207">
        <v>22</v>
      </c>
      <c r="AU33" s="207">
        <v>23</v>
      </c>
      <c r="AV33" s="172">
        <f t="shared" si="6"/>
        <v>45</v>
      </c>
      <c r="AW33" s="207">
        <v>23</v>
      </c>
      <c r="AX33" s="207">
        <v>17</v>
      </c>
      <c r="AY33" s="172">
        <f t="shared" si="7"/>
        <v>40</v>
      </c>
      <c r="AZ33" s="209">
        <v>21</v>
      </c>
      <c r="BA33" s="209">
        <v>21</v>
      </c>
      <c r="BB33" s="172">
        <f t="shared" si="8"/>
        <v>42</v>
      </c>
      <c r="BC33" s="207">
        <v>22</v>
      </c>
      <c r="BD33" s="207">
        <v>21</v>
      </c>
      <c r="BE33" s="172">
        <f t="shared" si="9"/>
        <v>43</v>
      </c>
      <c r="BF33" s="210">
        <v>49</v>
      </c>
      <c r="BG33" s="164">
        <f t="shared" si="10"/>
        <v>1058</v>
      </c>
      <c r="BH33" s="113" t="s">
        <v>721</v>
      </c>
      <c r="BI33" s="46"/>
    </row>
    <row r="34" spans="1:61" ht="155.25" customHeight="1">
      <c r="A34" s="127">
        <v>27</v>
      </c>
      <c r="B34" s="141">
        <v>190090104028</v>
      </c>
      <c r="C34" s="141">
        <v>190000100133</v>
      </c>
      <c r="D34" s="129" t="s">
        <v>268</v>
      </c>
      <c r="E34" s="129" t="s">
        <v>29</v>
      </c>
      <c r="F34" s="51"/>
      <c r="G34" s="207">
        <v>102</v>
      </c>
      <c r="H34" s="207">
        <v>79</v>
      </c>
      <c r="I34" s="172">
        <f t="shared" si="0"/>
        <v>181</v>
      </c>
      <c r="J34" s="207">
        <v>104</v>
      </c>
      <c r="K34" s="208">
        <v>73</v>
      </c>
      <c r="L34" s="172">
        <f t="shared" si="1"/>
        <v>177</v>
      </c>
      <c r="M34" s="207">
        <v>80</v>
      </c>
      <c r="N34" s="209">
        <v>38</v>
      </c>
      <c r="O34" s="172">
        <f t="shared" si="2"/>
        <v>118</v>
      </c>
      <c r="P34" s="207">
        <v>108</v>
      </c>
      <c r="Q34" s="208">
        <v>73</v>
      </c>
      <c r="R34" s="172">
        <f t="shared" si="3"/>
        <v>181</v>
      </c>
      <c r="S34" s="209">
        <v>88</v>
      </c>
      <c r="T34" s="209">
        <v>55</v>
      </c>
      <c r="U34" s="172">
        <f t="shared" si="4"/>
        <v>143</v>
      </c>
      <c r="V34" s="207"/>
      <c r="W34" s="208"/>
      <c r="X34" s="172"/>
      <c r="Y34" s="209">
        <v>75</v>
      </c>
      <c r="Z34" s="209">
        <v>49</v>
      </c>
      <c r="AA34" s="172">
        <f>SUM(Y34:Z34)</f>
        <v>124</v>
      </c>
      <c r="AB34" s="209"/>
      <c r="AC34" s="209"/>
      <c r="AD34" s="172"/>
      <c r="AE34" s="209"/>
      <c r="AF34" s="209"/>
      <c r="AG34" s="172"/>
      <c r="AH34" s="209"/>
      <c r="AI34" s="209"/>
      <c r="AJ34" s="172"/>
      <c r="AK34" s="209"/>
      <c r="AL34" s="172"/>
      <c r="AM34" s="172"/>
      <c r="AN34" s="209"/>
      <c r="AO34" s="209"/>
      <c r="AP34" s="172"/>
      <c r="AQ34" s="207">
        <v>22</v>
      </c>
      <c r="AR34" s="207">
        <v>23</v>
      </c>
      <c r="AS34" s="172">
        <f t="shared" si="5"/>
        <v>45</v>
      </c>
      <c r="AT34" s="207">
        <v>23</v>
      </c>
      <c r="AU34" s="207">
        <v>20</v>
      </c>
      <c r="AV34" s="172">
        <f t="shared" si="6"/>
        <v>43</v>
      </c>
      <c r="AW34" s="207">
        <v>22</v>
      </c>
      <c r="AX34" s="207">
        <v>16</v>
      </c>
      <c r="AY34" s="172">
        <f t="shared" si="7"/>
        <v>38</v>
      </c>
      <c r="AZ34" s="209">
        <v>20</v>
      </c>
      <c r="BA34" s="209">
        <v>21</v>
      </c>
      <c r="BB34" s="172">
        <f t="shared" si="8"/>
        <v>41</v>
      </c>
      <c r="BC34" s="207">
        <v>22</v>
      </c>
      <c r="BD34" s="207">
        <v>21</v>
      </c>
      <c r="BE34" s="172">
        <f t="shared" si="9"/>
        <v>43</v>
      </c>
      <c r="BF34" s="210">
        <v>49</v>
      </c>
      <c r="BG34" s="164">
        <f t="shared" si="10"/>
        <v>1091</v>
      </c>
      <c r="BH34" s="113" t="s">
        <v>721</v>
      </c>
      <c r="BI34" s="46"/>
    </row>
    <row r="35" spans="1:61" ht="155.25" customHeight="1">
      <c r="A35" s="127">
        <v>28</v>
      </c>
      <c r="B35" s="141">
        <v>190090104029</v>
      </c>
      <c r="C35" s="141">
        <v>190000100134</v>
      </c>
      <c r="D35" s="128" t="s">
        <v>269</v>
      </c>
      <c r="E35" s="129" t="s">
        <v>270</v>
      </c>
      <c r="F35" s="51"/>
      <c r="G35" s="207" t="s">
        <v>720</v>
      </c>
      <c r="H35" s="207">
        <v>63</v>
      </c>
      <c r="I35" s="172">
        <f t="shared" si="0"/>
        <v>63</v>
      </c>
      <c r="J35" s="207">
        <v>94</v>
      </c>
      <c r="K35" s="208">
        <v>60</v>
      </c>
      <c r="L35" s="172">
        <f t="shared" si="1"/>
        <v>154</v>
      </c>
      <c r="M35" s="207">
        <v>72</v>
      </c>
      <c r="N35" s="209">
        <v>40</v>
      </c>
      <c r="O35" s="172">
        <f t="shared" si="2"/>
        <v>112</v>
      </c>
      <c r="P35" s="207">
        <v>84</v>
      </c>
      <c r="Q35" s="208">
        <v>67</v>
      </c>
      <c r="R35" s="172">
        <f t="shared" si="3"/>
        <v>151</v>
      </c>
      <c r="S35" s="209"/>
      <c r="T35" s="209"/>
      <c r="U35" s="172"/>
      <c r="V35" s="207">
        <v>55</v>
      </c>
      <c r="W35" s="208">
        <v>50</v>
      </c>
      <c r="X35" s="172">
        <f>SUM(V35:W35)</f>
        <v>105</v>
      </c>
      <c r="Y35" s="209"/>
      <c r="Z35" s="209"/>
      <c r="AA35" s="172"/>
      <c r="AB35" s="209">
        <v>74</v>
      </c>
      <c r="AC35" s="209">
        <v>46</v>
      </c>
      <c r="AD35" s="172">
        <f>SUM(AB35:AC35)</f>
        <v>120</v>
      </c>
      <c r="AE35" s="209"/>
      <c r="AF35" s="209"/>
      <c r="AG35" s="172"/>
      <c r="AH35" s="209"/>
      <c r="AI35" s="209"/>
      <c r="AJ35" s="172"/>
      <c r="AK35" s="209"/>
      <c r="AL35" s="172"/>
      <c r="AM35" s="172"/>
      <c r="AN35" s="209"/>
      <c r="AO35" s="209"/>
      <c r="AP35" s="172"/>
      <c r="AQ35" s="207">
        <v>21</v>
      </c>
      <c r="AR35" s="207">
        <v>22</v>
      </c>
      <c r="AS35" s="172">
        <f t="shared" si="5"/>
        <v>43</v>
      </c>
      <c r="AT35" s="207">
        <v>19</v>
      </c>
      <c r="AU35" s="207">
        <v>21</v>
      </c>
      <c r="AV35" s="172">
        <f t="shared" si="6"/>
        <v>40</v>
      </c>
      <c r="AW35" s="207">
        <v>21</v>
      </c>
      <c r="AX35" s="207">
        <v>20</v>
      </c>
      <c r="AY35" s="172">
        <f t="shared" si="7"/>
        <v>41</v>
      </c>
      <c r="AZ35" s="209">
        <v>20</v>
      </c>
      <c r="BA35" s="209">
        <v>21</v>
      </c>
      <c r="BB35" s="172">
        <f t="shared" si="8"/>
        <v>41</v>
      </c>
      <c r="BC35" s="207">
        <v>22</v>
      </c>
      <c r="BD35" s="207">
        <v>21</v>
      </c>
      <c r="BE35" s="172">
        <f t="shared" si="9"/>
        <v>43</v>
      </c>
      <c r="BF35" s="210">
        <v>49</v>
      </c>
      <c r="BG35" s="164">
        <f t="shared" si="10"/>
        <v>870</v>
      </c>
      <c r="BH35" s="177" t="s">
        <v>725</v>
      </c>
      <c r="BI35" s="144" t="s">
        <v>745</v>
      </c>
    </row>
    <row r="36" spans="1:61" ht="155.25" customHeight="1">
      <c r="A36" s="127">
        <v>29</v>
      </c>
      <c r="B36" s="141">
        <v>190090104030</v>
      </c>
      <c r="C36" s="141">
        <v>190000100135</v>
      </c>
      <c r="D36" s="128" t="s">
        <v>271</v>
      </c>
      <c r="E36" s="129" t="s">
        <v>272</v>
      </c>
      <c r="F36" s="51"/>
      <c r="G36" s="207">
        <v>116</v>
      </c>
      <c r="H36" s="207">
        <v>75</v>
      </c>
      <c r="I36" s="172">
        <f t="shared" si="0"/>
        <v>191</v>
      </c>
      <c r="J36" s="207">
        <v>104</v>
      </c>
      <c r="K36" s="208">
        <v>71</v>
      </c>
      <c r="L36" s="172">
        <f t="shared" si="1"/>
        <v>175</v>
      </c>
      <c r="M36" s="207">
        <v>83</v>
      </c>
      <c r="N36" s="209">
        <v>41</v>
      </c>
      <c r="O36" s="172">
        <f t="shared" si="2"/>
        <v>124</v>
      </c>
      <c r="P36" s="207">
        <v>92</v>
      </c>
      <c r="Q36" s="208">
        <v>71</v>
      </c>
      <c r="R36" s="172">
        <f t="shared" si="3"/>
        <v>163</v>
      </c>
      <c r="S36" s="209">
        <v>88</v>
      </c>
      <c r="T36" s="209">
        <v>56</v>
      </c>
      <c r="U36" s="172">
        <f t="shared" si="4"/>
        <v>144</v>
      </c>
      <c r="V36" s="207"/>
      <c r="W36" s="208"/>
      <c r="X36" s="172"/>
      <c r="Y36" s="209">
        <v>69</v>
      </c>
      <c r="Z36" s="209">
        <v>50</v>
      </c>
      <c r="AA36" s="172">
        <f>SUM(Y36:Z36)</f>
        <v>119</v>
      </c>
      <c r="AB36" s="209"/>
      <c r="AC36" s="209"/>
      <c r="AD36" s="172"/>
      <c r="AE36" s="209"/>
      <c r="AF36" s="209"/>
      <c r="AG36" s="172"/>
      <c r="AH36" s="209"/>
      <c r="AI36" s="209"/>
      <c r="AJ36" s="172"/>
      <c r="AK36" s="209"/>
      <c r="AL36" s="172"/>
      <c r="AM36" s="172"/>
      <c r="AN36" s="209"/>
      <c r="AO36" s="209"/>
      <c r="AP36" s="172"/>
      <c r="AQ36" s="207">
        <v>22</v>
      </c>
      <c r="AR36" s="207">
        <v>23</v>
      </c>
      <c r="AS36" s="172">
        <f t="shared" si="5"/>
        <v>45</v>
      </c>
      <c r="AT36" s="207">
        <v>21</v>
      </c>
      <c r="AU36" s="207">
        <v>21</v>
      </c>
      <c r="AV36" s="172">
        <f t="shared" si="6"/>
        <v>42</v>
      </c>
      <c r="AW36" s="207">
        <v>21</v>
      </c>
      <c r="AX36" s="207">
        <v>18</v>
      </c>
      <c r="AY36" s="172">
        <f t="shared" si="7"/>
        <v>39</v>
      </c>
      <c r="AZ36" s="209">
        <v>22</v>
      </c>
      <c r="BA36" s="209">
        <v>22</v>
      </c>
      <c r="BB36" s="172">
        <f t="shared" si="8"/>
        <v>44</v>
      </c>
      <c r="BC36" s="207">
        <v>22</v>
      </c>
      <c r="BD36" s="207">
        <v>21</v>
      </c>
      <c r="BE36" s="172">
        <f t="shared" si="9"/>
        <v>43</v>
      </c>
      <c r="BF36" s="210">
        <v>50</v>
      </c>
      <c r="BG36" s="164">
        <f t="shared" si="10"/>
        <v>1086</v>
      </c>
      <c r="BH36" s="113" t="s">
        <v>721</v>
      </c>
      <c r="BI36" s="46"/>
    </row>
    <row r="37" spans="1:61" ht="155.25" customHeight="1">
      <c r="A37" s="127">
        <v>30</v>
      </c>
      <c r="B37" s="141">
        <v>190090104031</v>
      </c>
      <c r="C37" s="141">
        <v>190000100136</v>
      </c>
      <c r="D37" s="129" t="s">
        <v>273</v>
      </c>
      <c r="E37" s="130" t="s">
        <v>274</v>
      </c>
      <c r="F37" s="51"/>
      <c r="G37" s="207">
        <v>106</v>
      </c>
      <c r="H37" s="207">
        <v>71</v>
      </c>
      <c r="I37" s="172">
        <f t="shared" si="0"/>
        <v>177</v>
      </c>
      <c r="J37" s="207">
        <v>94</v>
      </c>
      <c r="K37" s="208">
        <v>66</v>
      </c>
      <c r="L37" s="172">
        <f t="shared" si="1"/>
        <v>160</v>
      </c>
      <c r="M37" s="207">
        <v>78</v>
      </c>
      <c r="N37" s="209">
        <v>44</v>
      </c>
      <c r="O37" s="172">
        <f t="shared" si="2"/>
        <v>122</v>
      </c>
      <c r="P37" s="207">
        <v>100</v>
      </c>
      <c r="Q37" s="208">
        <v>72</v>
      </c>
      <c r="R37" s="172">
        <f t="shared" si="3"/>
        <v>172</v>
      </c>
      <c r="S37" s="209">
        <v>87</v>
      </c>
      <c r="T37" s="209">
        <v>54</v>
      </c>
      <c r="U37" s="172">
        <f t="shared" si="4"/>
        <v>141</v>
      </c>
      <c r="V37" s="207"/>
      <c r="W37" s="208"/>
      <c r="X37" s="172"/>
      <c r="Y37" s="209"/>
      <c r="Z37" s="209"/>
      <c r="AA37" s="172"/>
      <c r="AB37" s="209"/>
      <c r="AC37" s="209"/>
      <c r="AD37" s="172"/>
      <c r="AE37" s="209">
        <v>81</v>
      </c>
      <c r="AF37" s="209">
        <v>52</v>
      </c>
      <c r="AG37" s="172">
        <f>SUM(AE37:AF37)</f>
        <v>133</v>
      </c>
      <c r="AH37" s="209"/>
      <c r="AI37" s="209"/>
      <c r="AJ37" s="172"/>
      <c r="AK37" s="209"/>
      <c r="AL37" s="172"/>
      <c r="AM37" s="172"/>
      <c r="AN37" s="209"/>
      <c r="AO37" s="209"/>
      <c r="AP37" s="172"/>
      <c r="AQ37" s="207">
        <v>23</v>
      </c>
      <c r="AR37" s="207">
        <v>24</v>
      </c>
      <c r="AS37" s="172">
        <f t="shared" si="5"/>
        <v>47</v>
      </c>
      <c r="AT37" s="207">
        <v>22</v>
      </c>
      <c r="AU37" s="207">
        <v>24</v>
      </c>
      <c r="AV37" s="172">
        <f t="shared" si="6"/>
        <v>46</v>
      </c>
      <c r="AW37" s="207">
        <v>21</v>
      </c>
      <c r="AX37" s="207">
        <v>20</v>
      </c>
      <c r="AY37" s="172">
        <f t="shared" si="7"/>
        <v>41</v>
      </c>
      <c r="AZ37" s="209">
        <v>22</v>
      </c>
      <c r="BA37" s="209">
        <v>23</v>
      </c>
      <c r="BB37" s="172">
        <f t="shared" si="8"/>
        <v>45</v>
      </c>
      <c r="BC37" s="207">
        <v>25</v>
      </c>
      <c r="BD37" s="207">
        <v>24</v>
      </c>
      <c r="BE37" s="172">
        <f t="shared" si="9"/>
        <v>49</v>
      </c>
      <c r="BF37" s="210">
        <v>49</v>
      </c>
      <c r="BG37" s="164">
        <f t="shared" si="10"/>
        <v>1084</v>
      </c>
      <c r="BH37" s="113" t="s">
        <v>721</v>
      </c>
      <c r="BI37" s="144"/>
    </row>
    <row r="38" spans="1:61" ht="155.25" customHeight="1">
      <c r="A38" s="127">
        <v>31</v>
      </c>
      <c r="B38" s="141">
        <v>190090104032</v>
      </c>
      <c r="C38" s="141">
        <v>190000100137</v>
      </c>
      <c r="D38" s="129" t="s">
        <v>275</v>
      </c>
      <c r="E38" s="130" t="s">
        <v>276</v>
      </c>
      <c r="F38" s="51"/>
      <c r="G38" s="207">
        <v>88</v>
      </c>
      <c r="H38" s="207">
        <v>64</v>
      </c>
      <c r="I38" s="172">
        <f t="shared" si="0"/>
        <v>152</v>
      </c>
      <c r="J38" s="207">
        <v>88</v>
      </c>
      <c r="K38" s="208">
        <v>60</v>
      </c>
      <c r="L38" s="172">
        <f t="shared" si="1"/>
        <v>148</v>
      </c>
      <c r="M38" s="207">
        <v>71</v>
      </c>
      <c r="N38" s="209">
        <v>38</v>
      </c>
      <c r="O38" s="172">
        <f t="shared" si="2"/>
        <v>109</v>
      </c>
      <c r="P38" s="207">
        <v>86</v>
      </c>
      <c r="Q38" s="208">
        <v>63</v>
      </c>
      <c r="R38" s="172">
        <f t="shared" si="3"/>
        <v>149</v>
      </c>
      <c r="S38" s="209"/>
      <c r="T38" s="209"/>
      <c r="U38" s="172"/>
      <c r="V38" s="207">
        <v>52</v>
      </c>
      <c r="W38" s="208">
        <v>40</v>
      </c>
      <c r="X38" s="172">
        <f>SUM(V38:W38)</f>
        <v>92</v>
      </c>
      <c r="Y38" s="209"/>
      <c r="Z38" s="209"/>
      <c r="AA38" s="172"/>
      <c r="AB38" s="209">
        <v>69</v>
      </c>
      <c r="AC38" s="209">
        <v>46</v>
      </c>
      <c r="AD38" s="172">
        <f>SUM(AB38:AC38)</f>
        <v>115</v>
      </c>
      <c r="AE38" s="209"/>
      <c r="AF38" s="209"/>
      <c r="AG38" s="172"/>
      <c r="AH38" s="209"/>
      <c r="AI38" s="209"/>
      <c r="AJ38" s="172"/>
      <c r="AK38" s="209"/>
      <c r="AL38" s="172"/>
      <c r="AM38" s="172"/>
      <c r="AN38" s="209"/>
      <c r="AO38" s="209"/>
      <c r="AP38" s="172"/>
      <c r="AQ38" s="207">
        <v>21</v>
      </c>
      <c r="AR38" s="207">
        <v>22</v>
      </c>
      <c r="AS38" s="172">
        <f t="shared" si="5"/>
        <v>43</v>
      </c>
      <c r="AT38" s="207">
        <v>20</v>
      </c>
      <c r="AU38" s="207">
        <v>24</v>
      </c>
      <c r="AV38" s="172">
        <f t="shared" si="6"/>
        <v>44</v>
      </c>
      <c r="AW38" s="207">
        <v>20</v>
      </c>
      <c r="AX38" s="207">
        <v>20</v>
      </c>
      <c r="AY38" s="172">
        <f t="shared" si="7"/>
        <v>40</v>
      </c>
      <c r="AZ38" s="209">
        <v>22</v>
      </c>
      <c r="BA38" s="209">
        <v>22</v>
      </c>
      <c r="BB38" s="172">
        <f t="shared" si="8"/>
        <v>44</v>
      </c>
      <c r="BC38" s="207">
        <v>22</v>
      </c>
      <c r="BD38" s="207">
        <v>21</v>
      </c>
      <c r="BE38" s="172">
        <f t="shared" si="9"/>
        <v>43</v>
      </c>
      <c r="BF38" s="210">
        <v>49</v>
      </c>
      <c r="BG38" s="164">
        <f t="shared" si="10"/>
        <v>936</v>
      </c>
      <c r="BH38" s="113" t="s">
        <v>721</v>
      </c>
      <c r="BI38" s="46"/>
    </row>
    <row r="39" spans="1:61" ht="155.25" customHeight="1">
      <c r="A39" s="127">
        <v>32</v>
      </c>
      <c r="B39" s="141">
        <v>190090104033</v>
      </c>
      <c r="C39" s="141">
        <v>190000100138</v>
      </c>
      <c r="D39" s="128" t="s">
        <v>277</v>
      </c>
      <c r="E39" s="130" t="s">
        <v>278</v>
      </c>
      <c r="F39" s="51"/>
      <c r="G39" s="207">
        <v>92</v>
      </c>
      <c r="H39" s="207">
        <v>67</v>
      </c>
      <c r="I39" s="172">
        <f t="shared" si="0"/>
        <v>159</v>
      </c>
      <c r="J39" s="207">
        <v>90</v>
      </c>
      <c r="K39" s="208">
        <v>49</v>
      </c>
      <c r="L39" s="172">
        <f t="shared" si="1"/>
        <v>139</v>
      </c>
      <c r="M39" s="207">
        <v>71</v>
      </c>
      <c r="N39" s="209">
        <v>33</v>
      </c>
      <c r="O39" s="172">
        <f t="shared" si="2"/>
        <v>104</v>
      </c>
      <c r="P39" s="207">
        <v>88</v>
      </c>
      <c r="Q39" s="208">
        <v>64</v>
      </c>
      <c r="R39" s="172">
        <f t="shared" si="3"/>
        <v>152</v>
      </c>
      <c r="S39" s="209"/>
      <c r="T39" s="209"/>
      <c r="U39" s="172"/>
      <c r="V39" s="207">
        <v>52</v>
      </c>
      <c r="W39" s="208">
        <v>48</v>
      </c>
      <c r="X39" s="172">
        <f>SUM(V39:W39)</f>
        <v>100</v>
      </c>
      <c r="Y39" s="209"/>
      <c r="Z39" s="209"/>
      <c r="AA39" s="172"/>
      <c r="AB39" s="209">
        <v>75</v>
      </c>
      <c r="AC39" s="209">
        <v>49</v>
      </c>
      <c r="AD39" s="172">
        <f>SUM(AB39:AC39)</f>
        <v>124</v>
      </c>
      <c r="AE39" s="209"/>
      <c r="AF39" s="209"/>
      <c r="AG39" s="172"/>
      <c r="AH39" s="209"/>
      <c r="AI39" s="209"/>
      <c r="AJ39" s="172"/>
      <c r="AK39" s="209"/>
      <c r="AL39" s="172"/>
      <c r="AM39" s="172"/>
      <c r="AN39" s="209"/>
      <c r="AO39" s="209"/>
      <c r="AP39" s="172"/>
      <c r="AQ39" s="208">
        <v>21</v>
      </c>
      <c r="AR39" s="208">
        <v>22</v>
      </c>
      <c r="AS39" s="172">
        <f t="shared" si="5"/>
        <v>43</v>
      </c>
      <c r="AT39" s="208">
        <v>19</v>
      </c>
      <c r="AU39" s="208">
        <v>22</v>
      </c>
      <c r="AV39" s="172">
        <f t="shared" si="6"/>
        <v>41</v>
      </c>
      <c r="AW39" s="208">
        <v>21</v>
      </c>
      <c r="AX39" s="208">
        <v>14</v>
      </c>
      <c r="AY39" s="172">
        <f t="shared" si="7"/>
        <v>35</v>
      </c>
      <c r="AZ39" s="209">
        <v>17</v>
      </c>
      <c r="BA39" s="209">
        <v>19</v>
      </c>
      <c r="BB39" s="172">
        <f t="shared" si="8"/>
        <v>36</v>
      </c>
      <c r="BC39" s="208">
        <v>23</v>
      </c>
      <c r="BD39" s="208">
        <v>22</v>
      </c>
      <c r="BE39" s="172">
        <f t="shared" si="9"/>
        <v>45</v>
      </c>
      <c r="BF39" s="210">
        <v>49</v>
      </c>
      <c r="BG39" s="164">
        <f t="shared" si="10"/>
        <v>933</v>
      </c>
      <c r="BH39" s="113" t="s">
        <v>721</v>
      </c>
      <c r="BI39" s="46"/>
    </row>
    <row r="40" spans="1:61" ht="155.25" customHeight="1">
      <c r="A40" s="127">
        <v>33</v>
      </c>
      <c r="B40" s="141">
        <v>190090104034</v>
      </c>
      <c r="C40" s="141">
        <v>190000100139</v>
      </c>
      <c r="D40" s="128" t="s">
        <v>279</v>
      </c>
      <c r="E40" s="130" t="s">
        <v>280</v>
      </c>
      <c r="F40" s="51"/>
      <c r="G40" s="207">
        <v>100</v>
      </c>
      <c r="H40" s="207">
        <v>71</v>
      </c>
      <c r="I40" s="172">
        <f t="shared" si="0"/>
        <v>171</v>
      </c>
      <c r="J40" s="207">
        <v>96</v>
      </c>
      <c r="K40" s="208">
        <v>71</v>
      </c>
      <c r="L40" s="172">
        <f t="shared" si="1"/>
        <v>167</v>
      </c>
      <c r="M40" s="207">
        <v>74</v>
      </c>
      <c r="N40" s="209">
        <v>47</v>
      </c>
      <c r="O40" s="172">
        <f t="shared" si="2"/>
        <v>121</v>
      </c>
      <c r="P40" s="207">
        <v>102</v>
      </c>
      <c r="Q40" s="208">
        <v>72</v>
      </c>
      <c r="R40" s="172">
        <f t="shared" si="3"/>
        <v>174</v>
      </c>
      <c r="S40" s="209">
        <v>85</v>
      </c>
      <c r="T40" s="209">
        <v>53</v>
      </c>
      <c r="U40" s="172">
        <f t="shared" si="4"/>
        <v>138</v>
      </c>
      <c r="V40" s="211"/>
      <c r="W40" s="211"/>
      <c r="X40" s="172"/>
      <c r="Y40" s="209"/>
      <c r="Z40" s="209"/>
      <c r="AA40" s="172"/>
      <c r="AB40" s="209"/>
      <c r="AC40" s="209"/>
      <c r="AD40" s="172"/>
      <c r="AE40" s="209">
        <v>78</v>
      </c>
      <c r="AF40" s="209">
        <v>52</v>
      </c>
      <c r="AG40" s="172">
        <f>SUM(AE40:AF40)</f>
        <v>130</v>
      </c>
      <c r="AH40" s="209"/>
      <c r="AI40" s="209"/>
      <c r="AJ40" s="172"/>
      <c r="AK40" s="209"/>
      <c r="AL40" s="172"/>
      <c r="AM40" s="172"/>
      <c r="AN40" s="209"/>
      <c r="AO40" s="209"/>
      <c r="AP40" s="172"/>
      <c r="AQ40" s="208">
        <v>21</v>
      </c>
      <c r="AR40" s="208">
        <v>22</v>
      </c>
      <c r="AS40" s="172">
        <f t="shared" si="5"/>
        <v>43</v>
      </c>
      <c r="AT40" s="208">
        <v>22</v>
      </c>
      <c r="AU40" s="208">
        <v>24</v>
      </c>
      <c r="AV40" s="172">
        <f t="shared" si="6"/>
        <v>46</v>
      </c>
      <c r="AW40" s="208">
        <v>21</v>
      </c>
      <c r="AX40" s="208">
        <v>21</v>
      </c>
      <c r="AY40" s="172">
        <f t="shared" si="7"/>
        <v>42</v>
      </c>
      <c r="AZ40" s="209">
        <v>21</v>
      </c>
      <c r="BA40" s="209">
        <v>21</v>
      </c>
      <c r="BB40" s="172">
        <f t="shared" si="8"/>
        <v>42</v>
      </c>
      <c r="BC40" s="208">
        <v>25</v>
      </c>
      <c r="BD40" s="208">
        <v>24</v>
      </c>
      <c r="BE40" s="172">
        <f t="shared" si="9"/>
        <v>49</v>
      </c>
      <c r="BF40" s="210">
        <v>49</v>
      </c>
      <c r="BG40" s="164">
        <f t="shared" si="10"/>
        <v>1074</v>
      </c>
      <c r="BH40" s="113" t="s">
        <v>721</v>
      </c>
      <c r="BI40" s="46"/>
    </row>
    <row r="41" spans="1:61" ht="155.25" customHeight="1">
      <c r="A41" s="127">
        <v>34</v>
      </c>
      <c r="B41" s="141">
        <v>190090104035</v>
      </c>
      <c r="C41" s="141">
        <v>190000100140</v>
      </c>
      <c r="D41" s="128" t="s">
        <v>281</v>
      </c>
      <c r="E41" s="130" t="s">
        <v>282</v>
      </c>
      <c r="F41" s="51"/>
      <c r="G41" s="207">
        <v>106</v>
      </c>
      <c r="H41" s="207">
        <v>76</v>
      </c>
      <c r="I41" s="172">
        <f t="shared" si="0"/>
        <v>182</v>
      </c>
      <c r="J41" s="207">
        <v>106</v>
      </c>
      <c r="K41" s="208">
        <v>73</v>
      </c>
      <c r="L41" s="172">
        <f t="shared" si="1"/>
        <v>179</v>
      </c>
      <c r="M41" s="207">
        <v>78</v>
      </c>
      <c r="N41" s="209">
        <v>42</v>
      </c>
      <c r="O41" s="172">
        <f t="shared" si="2"/>
        <v>120</v>
      </c>
      <c r="P41" s="207">
        <v>110</v>
      </c>
      <c r="Q41" s="208">
        <v>71</v>
      </c>
      <c r="R41" s="172">
        <f t="shared" si="3"/>
        <v>181</v>
      </c>
      <c r="S41" s="209">
        <v>87</v>
      </c>
      <c r="T41" s="209">
        <v>55</v>
      </c>
      <c r="U41" s="172">
        <f t="shared" si="4"/>
        <v>142</v>
      </c>
      <c r="V41" s="207"/>
      <c r="W41" s="208"/>
      <c r="X41" s="172"/>
      <c r="Y41" s="209">
        <v>66</v>
      </c>
      <c r="Z41" s="209">
        <v>48</v>
      </c>
      <c r="AA41" s="172">
        <f>SUM(Y41:Z41)</f>
        <v>114</v>
      </c>
      <c r="AB41" s="209"/>
      <c r="AC41" s="209"/>
      <c r="AD41" s="172"/>
      <c r="AE41" s="209"/>
      <c r="AF41" s="209"/>
      <c r="AG41" s="172"/>
      <c r="AH41" s="209"/>
      <c r="AI41" s="209"/>
      <c r="AJ41" s="172"/>
      <c r="AK41" s="209"/>
      <c r="AL41" s="172"/>
      <c r="AM41" s="172"/>
      <c r="AN41" s="209"/>
      <c r="AO41" s="209"/>
      <c r="AP41" s="172"/>
      <c r="AQ41" s="208">
        <v>23</v>
      </c>
      <c r="AR41" s="208">
        <v>24</v>
      </c>
      <c r="AS41" s="172">
        <f t="shared" si="5"/>
        <v>47</v>
      </c>
      <c r="AT41" s="208">
        <v>21</v>
      </c>
      <c r="AU41" s="208">
        <v>23</v>
      </c>
      <c r="AV41" s="172">
        <f t="shared" si="6"/>
        <v>44</v>
      </c>
      <c r="AW41" s="208">
        <v>22</v>
      </c>
      <c r="AX41" s="208">
        <v>19</v>
      </c>
      <c r="AY41" s="172">
        <f t="shared" si="7"/>
        <v>41</v>
      </c>
      <c r="AZ41" s="209">
        <v>22</v>
      </c>
      <c r="BA41" s="209">
        <v>22</v>
      </c>
      <c r="BB41" s="172">
        <f t="shared" si="8"/>
        <v>44</v>
      </c>
      <c r="BC41" s="208">
        <v>25</v>
      </c>
      <c r="BD41" s="208">
        <v>24</v>
      </c>
      <c r="BE41" s="172">
        <f t="shared" si="9"/>
        <v>49</v>
      </c>
      <c r="BF41" s="210">
        <v>49</v>
      </c>
      <c r="BG41" s="164">
        <f t="shared" si="10"/>
        <v>1094</v>
      </c>
      <c r="BH41" s="113" t="s">
        <v>721</v>
      </c>
      <c r="BI41" s="46"/>
    </row>
    <row r="42" spans="1:61" ht="155.25" customHeight="1">
      <c r="A42" s="127">
        <v>35</v>
      </c>
      <c r="B42" s="142">
        <v>190090104036</v>
      </c>
      <c r="C42" s="142">
        <v>190000100141</v>
      </c>
      <c r="D42" s="128" t="s">
        <v>283</v>
      </c>
      <c r="E42" s="131" t="s">
        <v>284</v>
      </c>
      <c r="F42" s="51"/>
      <c r="G42" s="207">
        <v>104</v>
      </c>
      <c r="H42" s="208">
        <v>77</v>
      </c>
      <c r="I42" s="172">
        <f t="shared" si="0"/>
        <v>181</v>
      </c>
      <c r="J42" s="207">
        <v>88</v>
      </c>
      <c r="K42" s="208">
        <v>74</v>
      </c>
      <c r="L42" s="172">
        <f t="shared" si="1"/>
        <v>162</v>
      </c>
      <c r="M42" s="207">
        <v>81</v>
      </c>
      <c r="N42" s="209">
        <v>47</v>
      </c>
      <c r="O42" s="172">
        <f t="shared" si="2"/>
        <v>128</v>
      </c>
      <c r="P42" s="207">
        <v>110</v>
      </c>
      <c r="Q42" s="208">
        <v>77</v>
      </c>
      <c r="R42" s="172">
        <f t="shared" si="3"/>
        <v>187</v>
      </c>
      <c r="S42" s="209">
        <v>87</v>
      </c>
      <c r="T42" s="209">
        <v>56</v>
      </c>
      <c r="U42" s="172">
        <f t="shared" si="4"/>
        <v>143</v>
      </c>
      <c r="V42" s="207"/>
      <c r="W42" s="208"/>
      <c r="X42" s="172"/>
      <c r="Y42" s="209">
        <v>78</v>
      </c>
      <c r="Z42" s="209">
        <v>51</v>
      </c>
      <c r="AA42" s="172">
        <f>SUM(Y42:Z42)</f>
        <v>129</v>
      </c>
      <c r="AB42" s="209"/>
      <c r="AC42" s="209"/>
      <c r="AD42" s="172"/>
      <c r="AE42" s="209"/>
      <c r="AF42" s="209"/>
      <c r="AG42" s="172"/>
      <c r="AH42" s="209"/>
      <c r="AI42" s="209"/>
      <c r="AJ42" s="172"/>
      <c r="AK42" s="209"/>
      <c r="AL42" s="172"/>
      <c r="AM42" s="172"/>
      <c r="AN42" s="209"/>
      <c r="AO42" s="209"/>
      <c r="AP42" s="172"/>
      <c r="AQ42" s="208">
        <v>23</v>
      </c>
      <c r="AR42" s="208">
        <v>24</v>
      </c>
      <c r="AS42" s="172">
        <f t="shared" si="5"/>
        <v>47</v>
      </c>
      <c r="AT42" s="208">
        <v>24</v>
      </c>
      <c r="AU42" s="208">
        <v>24</v>
      </c>
      <c r="AV42" s="172">
        <f t="shared" si="6"/>
        <v>48</v>
      </c>
      <c r="AW42" s="208">
        <v>23</v>
      </c>
      <c r="AX42" s="208">
        <v>20</v>
      </c>
      <c r="AY42" s="172">
        <f t="shared" si="7"/>
        <v>43</v>
      </c>
      <c r="AZ42" s="209">
        <v>23</v>
      </c>
      <c r="BA42" s="209">
        <v>22</v>
      </c>
      <c r="BB42" s="172">
        <f t="shared" si="8"/>
        <v>45</v>
      </c>
      <c r="BC42" s="208">
        <v>24</v>
      </c>
      <c r="BD42" s="208">
        <v>23</v>
      </c>
      <c r="BE42" s="172">
        <f t="shared" si="9"/>
        <v>47</v>
      </c>
      <c r="BF42" s="210">
        <v>49</v>
      </c>
      <c r="BG42" s="164">
        <f t="shared" si="10"/>
        <v>1113</v>
      </c>
      <c r="BH42" s="113" t="s">
        <v>721</v>
      </c>
      <c r="BI42" s="46"/>
    </row>
    <row r="43" spans="1:61" ht="155.25" customHeight="1">
      <c r="A43" s="127">
        <v>36</v>
      </c>
      <c r="B43" s="141">
        <v>190090104037</v>
      </c>
      <c r="C43" s="141">
        <v>190000100142</v>
      </c>
      <c r="D43" s="128" t="s">
        <v>285</v>
      </c>
      <c r="E43" s="130" t="s">
        <v>286</v>
      </c>
      <c r="F43" s="51"/>
      <c r="G43" s="207">
        <v>106</v>
      </c>
      <c r="H43" s="208">
        <v>77</v>
      </c>
      <c r="I43" s="172">
        <f t="shared" si="0"/>
        <v>183</v>
      </c>
      <c r="J43" s="207">
        <v>94</v>
      </c>
      <c r="K43" s="208">
        <v>75</v>
      </c>
      <c r="L43" s="172">
        <f t="shared" si="1"/>
        <v>169</v>
      </c>
      <c r="M43" s="207">
        <v>86</v>
      </c>
      <c r="N43" s="209">
        <v>50</v>
      </c>
      <c r="O43" s="172">
        <f t="shared" si="2"/>
        <v>136</v>
      </c>
      <c r="P43" s="207">
        <v>112</v>
      </c>
      <c r="Q43" s="208">
        <v>76</v>
      </c>
      <c r="R43" s="172">
        <f t="shared" si="3"/>
        <v>188</v>
      </c>
      <c r="S43" s="209">
        <v>87</v>
      </c>
      <c r="T43" s="209">
        <v>57</v>
      </c>
      <c r="U43" s="172">
        <f t="shared" si="4"/>
        <v>144</v>
      </c>
      <c r="V43" s="207"/>
      <c r="W43" s="208"/>
      <c r="X43" s="172"/>
      <c r="Y43" s="209"/>
      <c r="Z43" s="209"/>
      <c r="AA43" s="172"/>
      <c r="AB43" s="209">
        <v>74</v>
      </c>
      <c r="AC43" s="209">
        <v>53</v>
      </c>
      <c r="AD43" s="172">
        <f>SUM(AB43:AC43)</f>
        <v>127</v>
      </c>
      <c r="AE43" s="209"/>
      <c r="AF43" s="209"/>
      <c r="AG43" s="172"/>
      <c r="AH43" s="209"/>
      <c r="AI43" s="209"/>
      <c r="AJ43" s="172"/>
      <c r="AK43" s="209"/>
      <c r="AL43" s="172"/>
      <c r="AM43" s="172"/>
      <c r="AN43" s="209"/>
      <c r="AO43" s="209"/>
      <c r="AP43" s="172"/>
      <c r="AQ43" s="208">
        <v>23</v>
      </c>
      <c r="AR43" s="208">
        <v>24</v>
      </c>
      <c r="AS43" s="172">
        <f t="shared" si="5"/>
        <v>47</v>
      </c>
      <c r="AT43" s="208">
        <v>23</v>
      </c>
      <c r="AU43" s="208">
        <v>21</v>
      </c>
      <c r="AV43" s="172">
        <f t="shared" si="6"/>
        <v>44</v>
      </c>
      <c r="AW43" s="208">
        <v>23</v>
      </c>
      <c r="AX43" s="208">
        <v>21</v>
      </c>
      <c r="AY43" s="172">
        <f t="shared" si="7"/>
        <v>44</v>
      </c>
      <c r="AZ43" s="209">
        <v>23</v>
      </c>
      <c r="BA43" s="209">
        <v>22</v>
      </c>
      <c r="BB43" s="172">
        <f t="shared" si="8"/>
        <v>45</v>
      </c>
      <c r="BC43" s="208">
        <v>24</v>
      </c>
      <c r="BD43" s="208">
        <v>23</v>
      </c>
      <c r="BE43" s="172">
        <f t="shared" si="9"/>
        <v>47</v>
      </c>
      <c r="BF43" s="210">
        <v>49</v>
      </c>
      <c r="BG43" s="164">
        <f t="shared" si="10"/>
        <v>1127</v>
      </c>
      <c r="BH43" s="113" t="s">
        <v>721</v>
      </c>
      <c r="BI43" s="46"/>
    </row>
    <row r="44" spans="1:61" ht="155.25" customHeight="1">
      <c r="A44" s="127">
        <v>37</v>
      </c>
      <c r="B44" s="141">
        <v>190090104038</v>
      </c>
      <c r="C44" s="141">
        <v>190000100143</v>
      </c>
      <c r="D44" s="128" t="s">
        <v>287</v>
      </c>
      <c r="E44" s="130" t="s">
        <v>288</v>
      </c>
      <c r="F44" s="51"/>
      <c r="G44" s="207">
        <v>102</v>
      </c>
      <c r="H44" s="208">
        <v>68</v>
      </c>
      <c r="I44" s="172">
        <f t="shared" si="0"/>
        <v>170</v>
      </c>
      <c r="J44" s="207">
        <v>96</v>
      </c>
      <c r="K44" s="208">
        <v>61</v>
      </c>
      <c r="L44" s="172">
        <f t="shared" si="1"/>
        <v>157</v>
      </c>
      <c r="M44" s="207">
        <v>75</v>
      </c>
      <c r="N44" s="209">
        <v>43</v>
      </c>
      <c r="O44" s="172">
        <f t="shared" si="2"/>
        <v>118</v>
      </c>
      <c r="P44" s="207">
        <v>72</v>
      </c>
      <c r="Q44" s="208">
        <v>66</v>
      </c>
      <c r="R44" s="172">
        <f t="shared" si="3"/>
        <v>138</v>
      </c>
      <c r="S44" s="209"/>
      <c r="T44" s="209"/>
      <c r="U44" s="172"/>
      <c r="V44" s="207">
        <v>58</v>
      </c>
      <c r="W44" s="208">
        <v>51</v>
      </c>
      <c r="X44" s="172">
        <f>SUM(V44:W44)</f>
        <v>109</v>
      </c>
      <c r="Y44" s="209"/>
      <c r="Z44" s="209"/>
      <c r="AA44" s="172"/>
      <c r="AB44" s="209">
        <v>80</v>
      </c>
      <c r="AC44" s="209">
        <v>50</v>
      </c>
      <c r="AD44" s="172">
        <f>SUM(AB44:AC44)</f>
        <v>130</v>
      </c>
      <c r="AE44" s="209"/>
      <c r="AF44" s="209"/>
      <c r="AG44" s="172"/>
      <c r="AH44" s="209"/>
      <c r="AI44" s="209"/>
      <c r="AJ44" s="172"/>
      <c r="AK44" s="209"/>
      <c r="AL44" s="172"/>
      <c r="AM44" s="172"/>
      <c r="AN44" s="209"/>
      <c r="AO44" s="209"/>
      <c r="AP44" s="172"/>
      <c r="AQ44" s="208">
        <v>23</v>
      </c>
      <c r="AR44" s="208">
        <v>24</v>
      </c>
      <c r="AS44" s="172">
        <f t="shared" si="5"/>
        <v>47</v>
      </c>
      <c r="AT44" s="208">
        <v>18</v>
      </c>
      <c r="AU44" s="208">
        <v>19</v>
      </c>
      <c r="AV44" s="172">
        <f t="shared" si="6"/>
        <v>37</v>
      </c>
      <c r="AW44" s="208">
        <v>21</v>
      </c>
      <c r="AX44" s="208">
        <v>22</v>
      </c>
      <c r="AY44" s="172">
        <f t="shared" si="7"/>
        <v>43</v>
      </c>
      <c r="AZ44" s="209">
        <v>22</v>
      </c>
      <c r="BA44" s="209">
        <v>21</v>
      </c>
      <c r="BB44" s="172">
        <f t="shared" si="8"/>
        <v>43</v>
      </c>
      <c r="BC44" s="208">
        <v>21</v>
      </c>
      <c r="BD44" s="208">
        <v>20</v>
      </c>
      <c r="BE44" s="172">
        <f t="shared" si="9"/>
        <v>41</v>
      </c>
      <c r="BF44" s="210">
        <v>49</v>
      </c>
      <c r="BG44" s="164">
        <f t="shared" si="10"/>
        <v>992</v>
      </c>
      <c r="BH44" s="113" t="s">
        <v>721</v>
      </c>
      <c r="BI44" s="46"/>
    </row>
    <row r="45" spans="1:61" ht="155.25" customHeight="1">
      <c r="A45" s="127">
        <v>38</v>
      </c>
      <c r="B45" s="141">
        <v>190090104039</v>
      </c>
      <c r="C45" s="141">
        <v>190000100144</v>
      </c>
      <c r="D45" s="128" t="s">
        <v>289</v>
      </c>
      <c r="E45" s="130" t="s">
        <v>290</v>
      </c>
      <c r="F45" s="51"/>
      <c r="G45" s="207">
        <v>102</v>
      </c>
      <c r="H45" s="208">
        <v>69</v>
      </c>
      <c r="I45" s="172">
        <f t="shared" si="0"/>
        <v>171</v>
      </c>
      <c r="J45" s="207">
        <v>86</v>
      </c>
      <c r="K45" s="208">
        <v>75</v>
      </c>
      <c r="L45" s="172">
        <f t="shared" si="1"/>
        <v>161</v>
      </c>
      <c r="M45" s="207">
        <v>77</v>
      </c>
      <c r="N45" s="209">
        <v>45</v>
      </c>
      <c r="O45" s="172">
        <f t="shared" si="2"/>
        <v>122</v>
      </c>
      <c r="P45" s="207">
        <v>98</v>
      </c>
      <c r="Q45" s="208">
        <v>73</v>
      </c>
      <c r="R45" s="172">
        <f t="shared" si="3"/>
        <v>171</v>
      </c>
      <c r="S45" s="209">
        <v>88</v>
      </c>
      <c r="T45" s="209">
        <v>55</v>
      </c>
      <c r="U45" s="172">
        <f t="shared" si="4"/>
        <v>143</v>
      </c>
      <c r="V45" s="207"/>
      <c r="W45" s="208"/>
      <c r="X45" s="172"/>
      <c r="Y45" s="209">
        <v>54</v>
      </c>
      <c r="Z45" s="209">
        <v>47</v>
      </c>
      <c r="AA45" s="172">
        <f>SUM(Y45:Z45)</f>
        <v>101</v>
      </c>
      <c r="AB45" s="209"/>
      <c r="AC45" s="209"/>
      <c r="AD45" s="172"/>
      <c r="AE45" s="209"/>
      <c r="AF45" s="209"/>
      <c r="AG45" s="172"/>
      <c r="AH45" s="209"/>
      <c r="AI45" s="209"/>
      <c r="AJ45" s="172"/>
      <c r="AK45" s="209"/>
      <c r="AL45" s="172"/>
      <c r="AM45" s="172"/>
      <c r="AN45" s="209"/>
      <c r="AO45" s="209"/>
      <c r="AP45" s="172"/>
      <c r="AQ45" s="208">
        <v>22</v>
      </c>
      <c r="AR45" s="208">
        <v>23</v>
      </c>
      <c r="AS45" s="172">
        <f t="shared" si="5"/>
        <v>45</v>
      </c>
      <c r="AT45" s="208">
        <v>19</v>
      </c>
      <c r="AU45" s="208">
        <v>20</v>
      </c>
      <c r="AV45" s="172">
        <f t="shared" si="6"/>
        <v>39</v>
      </c>
      <c r="AW45" s="208">
        <v>21</v>
      </c>
      <c r="AX45" s="208">
        <v>20</v>
      </c>
      <c r="AY45" s="172">
        <f t="shared" si="7"/>
        <v>41</v>
      </c>
      <c r="AZ45" s="209">
        <v>18</v>
      </c>
      <c r="BA45" s="209">
        <v>20</v>
      </c>
      <c r="BB45" s="172">
        <f t="shared" si="8"/>
        <v>38</v>
      </c>
      <c r="BC45" s="208">
        <v>21</v>
      </c>
      <c r="BD45" s="208">
        <v>20</v>
      </c>
      <c r="BE45" s="172">
        <f t="shared" si="9"/>
        <v>41</v>
      </c>
      <c r="BF45" s="210">
        <v>49</v>
      </c>
      <c r="BG45" s="164">
        <f t="shared" si="10"/>
        <v>1032</v>
      </c>
      <c r="BH45" s="113" t="s">
        <v>721</v>
      </c>
      <c r="BI45" s="46"/>
    </row>
    <row r="46" spans="1:61" ht="155.25" customHeight="1">
      <c r="A46" s="127">
        <v>39</v>
      </c>
      <c r="B46" s="141">
        <v>190090104040</v>
      </c>
      <c r="C46" s="141">
        <v>190000100145</v>
      </c>
      <c r="D46" s="128" t="s">
        <v>291</v>
      </c>
      <c r="E46" s="130" t="s">
        <v>292</v>
      </c>
      <c r="F46" s="51"/>
      <c r="G46" s="207">
        <v>98</v>
      </c>
      <c r="H46" s="208">
        <v>67</v>
      </c>
      <c r="I46" s="172">
        <f t="shared" si="0"/>
        <v>165</v>
      </c>
      <c r="J46" s="207">
        <v>94</v>
      </c>
      <c r="K46" s="208">
        <v>60</v>
      </c>
      <c r="L46" s="172">
        <f t="shared" si="1"/>
        <v>154</v>
      </c>
      <c r="M46" s="207">
        <v>71</v>
      </c>
      <c r="N46" s="209">
        <v>38</v>
      </c>
      <c r="O46" s="172">
        <f t="shared" si="2"/>
        <v>109</v>
      </c>
      <c r="P46" s="207">
        <v>96</v>
      </c>
      <c r="Q46" s="208">
        <v>75</v>
      </c>
      <c r="R46" s="172">
        <f t="shared" si="3"/>
        <v>171</v>
      </c>
      <c r="S46" s="209">
        <v>87</v>
      </c>
      <c r="T46" s="209">
        <v>50</v>
      </c>
      <c r="U46" s="172">
        <f t="shared" si="4"/>
        <v>137</v>
      </c>
      <c r="V46" s="207"/>
      <c r="W46" s="208"/>
      <c r="X46" s="172"/>
      <c r="Y46" s="209"/>
      <c r="Z46" s="209"/>
      <c r="AA46" s="172"/>
      <c r="AB46" s="209">
        <v>72</v>
      </c>
      <c r="AC46" s="209">
        <v>50</v>
      </c>
      <c r="AD46" s="172">
        <f>SUM(AB46:AC46)</f>
        <v>122</v>
      </c>
      <c r="AE46" s="209"/>
      <c r="AF46" s="209"/>
      <c r="AG46" s="172"/>
      <c r="AH46" s="209"/>
      <c r="AI46" s="209"/>
      <c r="AJ46" s="172"/>
      <c r="AK46" s="209"/>
      <c r="AL46" s="172"/>
      <c r="AM46" s="172"/>
      <c r="AN46" s="209"/>
      <c r="AO46" s="209"/>
      <c r="AP46" s="172"/>
      <c r="AQ46" s="208">
        <v>23</v>
      </c>
      <c r="AR46" s="208">
        <v>24</v>
      </c>
      <c r="AS46" s="172">
        <f t="shared" si="5"/>
        <v>47</v>
      </c>
      <c r="AT46" s="208">
        <v>18</v>
      </c>
      <c r="AU46" s="208">
        <v>20</v>
      </c>
      <c r="AV46" s="172">
        <f t="shared" si="6"/>
        <v>38</v>
      </c>
      <c r="AW46" s="208">
        <v>20</v>
      </c>
      <c r="AX46" s="208">
        <v>20</v>
      </c>
      <c r="AY46" s="172">
        <f t="shared" si="7"/>
        <v>40</v>
      </c>
      <c r="AZ46" s="209">
        <v>22</v>
      </c>
      <c r="BA46" s="209">
        <v>22</v>
      </c>
      <c r="BB46" s="172">
        <f t="shared" si="8"/>
        <v>44</v>
      </c>
      <c r="BC46" s="208">
        <v>21</v>
      </c>
      <c r="BD46" s="208">
        <v>20</v>
      </c>
      <c r="BE46" s="172">
        <f t="shared" si="9"/>
        <v>41</v>
      </c>
      <c r="BF46" s="210">
        <v>49</v>
      </c>
      <c r="BG46" s="164">
        <f t="shared" si="10"/>
        <v>1027</v>
      </c>
      <c r="BH46" s="113" t="s">
        <v>721</v>
      </c>
      <c r="BI46" s="46"/>
    </row>
    <row r="47" spans="1:61" ht="155.25" customHeight="1">
      <c r="A47" s="127">
        <v>40</v>
      </c>
      <c r="B47" s="141">
        <v>190090104041</v>
      </c>
      <c r="C47" s="141">
        <v>190000100146</v>
      </c>
      <c r="D47" s="128" t="s">
        <v>293</v>
      </c>
      <c r="E47" s="130" t="s">
        <v>294</v>
      </c>
      <c r="F47" s="51"/>
      <c r="G47" s="207">
        <v>48</v>
      </c>
      <c r="H47" s="208">
        <v>69</v>
      </c>
      <c r="I47" s="172">
        <f t="shared" si="0"/>
        <v>117</v>
      </c>
      <c r="J47" s="207">
        <v>88</v>
      </c>
      <c r="K47" s="208">
        <v>50</v>
      </c>
      <c r="L47" s="172">
        <f t="shared" si="1"/>
        <v>138</v>
      </c>
      <c r="M47" s="207">
        <v>66</v>
      </c>
      <c r="N47" s="209">
        <v>33</v>
      </c>
      <c r="O47" s="172">
        <f t="shared" si="2"/>
        <v>99</v>
      </c>
      <c r="P47" s="207">
        <v>88</v>
      </c>
      <c r="Q47" s="208">
        <v>66</v>
      </c>
      <c r="R47" s="172">
        <f t="shared" si="3"/>
        <v>154</v>
      </c>
      <c r="S47" s="209">
        <v>84</v>
      </c>
      <c r="T47" s="209">
        <v>53</v>
      </c>
      <c r="U47" s="172">
        <f t="shared" si="4"/>
        <v>137</v>
      </c>
      <c r="V47" s="207"/>
      <c r="W47" s="208"/>
      <c r="X47" s="172"/>
      <c r="Y47" s="209"/>
      <c r="Z47" s="209"/>
      <c r="AA47" s="172"/>
      <c r="AB47" s="209">
        <v>57</v>
      </c>
      <c r="AC47" s="209">
        <v>45</v>
      </c>
      <c r="AD47" s="172">
        <f>SUM(AB47:AC47)</f>
        <v>102</v>
      </c>
      <c r="AE47" s="209"/>
      <c r="AF47" s="209"/>
      <c r="AG47" s="172"/>
      <c r="AH47" s="209"/>
      <c r="AI47" s="209"/>
      <c r="AJ47" s="172"/>
      <c r="AK47" s="209"/>
      <c r="AL47" s="172"/>
      <c r="AM47" s="172"/>
      <c r="AN47" s="209"/>
      <c r="AO47" s="209"/>
      <c r="AP47" s="172"/>
      <c r="AQ47" s="208">
        <v>23</v>
      </c>
      <c r="AR47" s="208">
        <v>24</v>
      </c>
      <c r="AS47" s="172">
        <f t="shared" si="5"/>
        <v>47</v>
      </c>
      <c r="AT47" s="208">
        <v>17</v>
      </c>
      <c r="AU47" s="208">
        <v>21</v>
      </c>
      <c r="AV47" s="172">
        <f t="shared" si="6"/>
        <v>38</v>
      </c>
      <c r="AW47" s="208">
        <v>22</v>
      </c>
      <c r="AX47" s="208">
        <v>17</v>
      </c>
      <c r="AY47" s="172">
        <f t="shared" si="7"/>
        <v>39</v>
      </c>
      <c r="AZ47" s="209">
        <v>17</v>
      </c>
      <c r="BA47" s="209">
        <v>19</v>
      </c>
      <c r="BB47" s="172">
        <f t="shared" si="8"/>
        <v>36</v>
      </c>
      <c r="BC47" s="208">
        <v>21</v>
      </c>
      <c r="BD47" s="208">
        <v>20</v>
      </c>
      <c r="BE47" s="172">
        <f t="shared" si="9"/>
        <v>41</v>
      </c>
      <c r="BF47" s="210">
        <v>50</v>
      </c>
      <c r="BG47" s="164">
        <f t="shared" si="10"/>
        <v>907</v>
      </c>
      <c r="BH47" s="113" t="s">
        <v>721</v>
      </c>
      <c r="BI47" s="46"/>
    </row>
    <row r="48" spans="1:61" ht="155.25" customHeight="1">
      <c r="A48" s="127">
        <v>41</v>
      </c>
      <c r="B48" s="141">
        <v>190090104042</v>
      </c>
      <c r="C48" s="141">
        <v>190000100147</v>
      </c>
      <c r="D48" s="128" t="s">
        <v>295</v>
      </c>
      <c r="E48" s="130" t="s">
        <v>296</v>
      </c>
      <c r="F48" s="51"/>
      <c r="G48" s="207">
        <v>94</v>
      </c>
      <c r="H48" s="208">
        <v>72</v>
      </c>
      <c r="I48" s="172">
        <f t="shared" si="0"/>
        <v>166</v>
      </c>
      <c r="J48" s="207">
        <v>88</v>
      </c>
      <c r="K48" s="208">
        <v>71</v>
      </c>
      <c r="L48" s="172">
        <f t="shared" si="1"/>
        <v>159</v>
      </c>
      <c r="M48" s="207">
        <v>72</v>
      </c>
      <c r="N48" s="209">
        <v>36</v>
      </c>
      <c r="O48" s="172">
        <f t="shared" si="2"/>
        <v>108</v>
      </c>
      <c r="P48" s="207">
        <v>88</v>
      </c>
      <c r="Q48" s="208">
        <v>72</v>
      </c>
      <c r="R48" s="172">
        <f t="shared" si="3"/>
        <v>160</v>
      </c>
      <c r="S48" s="209">
        <v>88</v>
      </c>
      <c r="T48" s="209">
        <v>54</v>
      </c>
      <c r="U48" s="172">
        <f t="shared" si="4"/>
        <v>142</v>
      </c>
      <c r="V48" s="207"/>
      <c r="W48" s="208"/>
      <c r="X48" s="172"/>
      <c r="Y48" s="209"/>
      <c r="Z48" s="209"/>
      <c r="AA48" s="172"/>
      <c r="AB48" s="209">
        <v>77</v>
      </c>
      <c r="AC48" s="209">
        <v>51</v>
      </c>
      <c r="AD48" s="172">
        <f>SUM(AB48:AC48)</f>
        <v>128</v>
      </c>
      <c r="AE48" s="209"/>
      <c r="AF48" s="209"/>
      <c r="AG48" s="172"/>
      <c r="AH48" s="209"/>
      <c r="AI48" s="209"/>
      <c r="AJ48" s="172"/>
      <c r="AK48" s="209"/>
      <c r="AL48" s="172"/>
      <c r="AM48" s="172"/>
      <c r="AN48" s="209"/>
      <c r="AO48" s="209"/>
      <c r="AP48" s="172"/>
      <c r="AQ48" s="208">
        <v>22</v>
      </c>
      <c r="AR48" s="208">
        <v>23</v>
      </c>
      <c r="AS48" s="172">
        <f t="shared" si="5"/>
        <v>45</v>
      </c>
      <c r="AT48" s="208">
        <v>21</v>
      </c>
      <c r="AU48" s="208">
        <v>20</v>
      </c>
      <c r="AV48" s="172">
        <f t="shared" si="6"/>
        <v>41</v>
      </c>
      <c r="AW48" s="208">
        <v>20</v>
      </c>
      <c r="AX48" s="208">
        <v>16</v>
      </c>
      <c r="AY48" s="172">
        <f t="shared" si="7"/>
        <v>36</v>
      </c>
      <c r="AZ48" s="209">
        <v>22</v>
      </c>
      <c r="BA48" s="209">
        <v>21</v>
      </c>
      <c r="BB48" s="172">
        <f t="shared" si="8"/>
        <v>43</v>
      </c>
      <c r="BC48" s="208">
        <v>21</v>
      </c>
      <c r="BD48" s="208">
        <v>20</v>
      </c>
      <c r="BE48" s="172">
        <f t="shared" si="9"/>
        <v>41</v>
      </c>
      <c r="BF48" s="210">
        <v>49</v>
      </c>
      <c r="BG48" s="164">
        <f t="shared" si="10"/>
        <v>1028</v>
      </c>
      <c r="BH48" s="113" t="s">
        <v>721</v>
      </c>
      <c r="BI48" s="46"/>
    </row>
    <row r="49" spans="1:61" ht="155.25" customHeight="1">
      <c r="A49" s="127">
        <v>42</v>
      </c>
      <c r="B49" s="141">
        <v>190090104043</v>
      </c>
      <c r="C49" s="141">
        <v>190000100148</v>
      </c>
      <c r="D49" s="128" t="s">
        <v>297</v>
      </c>
      <c r="E49" s="130" t="s">
        <v>298</v>
      </c>
      <c r="F49" s="51"/>
      <c r="G49" s="207">
        <v>114</v>
      </c>
      <c r="H49" s="208">
        <v>77</v>
      </c>
      <c r="I49" s="172">
        <f t="shared" si="0"/>
        <v>191</v>
      </c>
      <c r="J49" s="207">
        <v>108</v>
      </c>
      <c r="K49" s="208">
        <v>76</v>
      </c>
      <c r="L49" s="172">
        <f t="shared" si="1"/>
        <v>184</v>
      </c>
      <c r="M49" s="207">
        <v>86</v>
      </c>
      <c r="N49" s="209">
        <v>56</v>
      </c>
      <c r="O49" s="172">
        <f t="shared" si="2"/>
        <v>142</v>
      </c>
      <c r="P49" s="207">
        <v>112</v>
      </c>
      <c r="Q49" s="208">
        <v>77</v>
      </c>
      <c r="R49" s="172">
        <f t="shared" si="3"/>
        <v>189</v>
      </c>
      <c r="S49" s="209">
        <v>88</v>
      </c>
      <c r="T49" s="209">
        <v>58</v>
      </c>
      <c r="U49" s="172">
        <f t="shared" si="4"/>
        <v>146</v>
      </c>
      <c r="V49" s="207"/>
      <c r="W49" s="208"/>
      <c r="X49" s="172"/>
      <c r="Y49" s="209">
        <v>83</v>
      </c>
      <c r="Z49" s="209">
        <v>55</v>
      </c>
      <c r="AA49" s="172">
        <f>SUM(Y49:Z49)</f>
        <v>138</v>
      </c>
      <c r="AB49" s="209"/>
      <c r="AC49" s="209"/>
      <c r="AD49" s="172"/>
      <c r="AE49" s="209"/>
      <c r="AF49" s="209"/>
      <c r="AG49" s="172"/>
      <c r="AH49" s="209"/>
      <c r="AI49" s="209"/>
      <c r="AJ49" s="172"/>
      <c r="AK49" s="209"/>
      <c r="AL49" s="172"/>
      <c r="AM49" s="172"/>
      <c r="AN49" s="209"/>
      <c r="AO49" s="209"/>
      <c r="AP49" s="172"/>
      <c r="AQ49" s="208">
        <v>23</v>
      </c>
      <c r="AR49" s="208">
        <v>24</v>
      </c>
      <c r="AS49" s="172">
        <f t="shared" si="5"/>
        <v>47</v>
      </c>
      <c r="AT49" s="208">
        <v>24</v>
      </c>
      <c r="AU49" s="208">
        <v>24</v>
      </c>
      <c r="AV49" s="172">
        <f t="shared" si="6"/>
        <v>48</v>
      </c>
      <c r="AW49" s="208">
        <v>23</v>
      </c>
      <c r="AX49" s="208">
        <v>24</v>
      </c>
      <c r="AY49" s="172">
        <f t="shared" si="7"/>
        <v>47</v>
      </c>
      <c r="AZ49" s="209">
        <v>24</v>
      </c>
      <c r="BA49" s="209">
        <v>23</v>
      </c>
      <c r="BB49" s="172">
        <f t="shared" si="8"/>
        <v>47</v>
      </c>
      <c r="BC49" s="208">
        <v>25</v>
      </c>
      <c r="BD49" s="208">
        <v>24</v>
      </c>
      <c r="BE49" s="172">
        <f t="shared" si="9"/>
        <v>49</v>
      </c>
      <c r="BF49" s="210">
        <v>49</v>
      </c>
      <c r="BG49" s="164">
        <f t="shared" si="10"/>
        <v>1179</v>
      </c>
      <c r="BH49" s="113" t="s">
        <v>721</v>
      </c>
      <c r="BI49" s="46"/>
    </row>
    <row r="50" spans="1:61" ht="155.25" customHeight="1">
      <c r="A50" s="127">
        <v>43</v>
      </c>
      <c r="B50" s="141">
        <v>190090104044</v>
      </c>
      <c r="C50" s="141">
        <v>190000100149</v>
      </c>
      <c r="D50" s="128" t="s">
        <v>299</v>
      </c>
      <c r="E50" s="130" t="s">
        <v>300</v>
      </c>
      <c r="F50" s="51"/>
      <c r="G50" s="207">
        <v>100</v>
      </c>
      <c r="H50" s="208">
        <v>69</v>
      </c>
      <c r="I50" s="172">
        <f t="shared" si="0"/>
        <v>169</v>
      </c>
      <c r="J50" s="207">
        <v>94</v>
      </c>
      <c r="K50" s="208">
        <v>69</v>
      </c>
      <c r="L50" s="172">
        <f t="shared" si="1"/>
        <v>163</v>
      </c>
      <c r="M50" s="207">
        <v>72</v>
      </c>
      <c r="N50" s="209">
        <v>46</v>
      </c>
      <c r="O50" s="172">
        <f t="shared" si="2"/>
        <v>118</v>
      </c>
      <c r="P50" s="207">
        <v>100</v>
      </c>
      <c r="Q50" s="208">
        <v>73</v>
      </c>
      <c r="R50" s="172">
        <f t="shared" si="3"/>
        <v>173</v>
      </c>
      <c r="S50" s="209">
        <v>87</v>
      </c>
      <c r="T50" s="209">
        <v>53</v>
      </c>
      <c r="U50" s="172">
        <f t="shared" si="4"/>
        <v>140</v>
      </c>
      <c r="V50" s="207"/>
      <c r="W50" s="208"/>
      <c r="X50" s="172"/>
      <c r="Y50" s="209"/>
      <c r="Z50" s="209"/>
      <c r="AA50" s="172"/>
      <c r="AB50" s="209"/>
      <c r="AC50" s="209"/>
      <c r="AD50" s="172"/>
      <c r="AE50" s="209">
        <v>75</v>
      </c>
      <c r="AF50" s="209">
        <v>43</v>
      </c>
      <c r="AG50" s="172">
        <f>SUM(AE50:AF50)</f>
        <v>118</v>
      </c>
      <c r="AH50" s="209"/>
      <c r="AI50" s="209"/>
      <c r="AJ50" s="172"/>
      <c r="AK50" s="209"/>
      <c r="AL50" s="172"/>
      <c r="AM50" s="172"/>
      <c r="AN50" s="209"/>
      <c r="AO50" s="209"/>
      <c r="AP50" s="172"/>
      <c r="AQ50" s="208">
        <v>21</v>
      </c>
      <c r="AR50" s="208">
        <v>22</v>
      </c>
      <c r="AS50" s="172">
        <f t="shared" si="5"/>
        <v>43</v>
      </c>
      <c r="AT50" s="208">
        <v>20</v>
      </c>
      <c r="AU50" s="208">
        <v>24</v>
      </c>
      <c r="AV50" s="172">
        <f t="shared" si="6"/>
        <v>44</v>
      </c>
      <c r="AW50" s="208">
        <v>23</v>
      </c>
      <c r="AX50" s="208">
        <v>19</v>
      </c>
      <c r="AY50" s="172">
        <f t="shared" si="7"/>
        <v>42</v>
      </c>
      <c r="AZ50" s="209">
        <v>23</v>
      </c>
      <c r="BA50" s="209">
        <v>23</v>
      </c>
      <c r="BB50" s="172">
        <f t="shared" si="8"/>
        <v>46</v>
      </c>
      <c r="BC50" s="208">
        <v>25</v>
      </c>
      <c r="BD50" s="208">
        <v>24</v>
      </c>
      <c r="BE50" s="172">
        <f t="shared" si="9"/>
        <v>49</v>
      </c>
      <c r="BF50" s="210">
        <v>49</v>
      </c>
      <c r="BG50" s="164">
        <f t="shared" si="10"/>
        <v>1056</v>
      </c>
      <c r="BH50" s="113" t="s">
        <v>721</v>
      </c>
      <c r="BI50" s="83"/>
    </row>
    <row r="51" spans="1:61" ht="155.25" customHeight="1">
      <c r="A51" s="127">
        <v>44</v>
      </c>
      <c r="B51" s="141">
        <v>190090104046</v>
      </c>
      <c r="C51" s="141">
        <v>190000100151</v>
      </c>
      <c r="D51" s="132" t="s">
        <v>301</v>
      </c>
      <c r="E51" s="132" t="s">
        <v>302</v>
      </c>
      <c r="F51" s="51"/>
      <c r="G51" s="207">
        <v>90</v>
      </c>
      <c r="H51" s="208">
        <v>72</v>
      </c>
      <c r="I51" s="172">
        <f t="shared" si="0"/>
        <v>162</v>
      </c>
      <c r="J51" s="207">
        <v>92</v>
      </c>
      <c r="K51" s="208">
        <v>71</v>
      </c>
      <c r="L51" s="172">
        <f t="shared" si="1"/>
        <v>163</v>
      </c>
      <c r="M51" s="207">
        <v>66</v>
      </c>
      <c r="N51" s="209">
        <v>35</v>
      </c>
      <c r="O51" s="172">
        <f t="shared" si="2"/>
        <v>101</v>
      </c>
      <c r="P51" s="207">
        <v>102</v>
      </c>
      <c r="Q51" s="208">
        <v>65</v>
      </c>
      <c r="R51" s="172">
        <f t="shared" si="3"/>
        <v>167</v>
      </c>
      <c r="S51" s="209">
        <v>88</v>
      </c>
      <c r="T51" s="209">
        <v>55</v>
      </c>
      <c r="U51" s="172">
        <f t="shared" si="4"/>
        <v>143</v>
      </c>
      <c r="V51" s="207"/>
      <c r="W51" s="208"/>
      <c r="X51" s="172"/>
      <c r="Y51" s="209">
        <v>62</v>
      </c>
      <c r="Z51" s="209">
        <v>52</v>
      </c>
      <c r="AA51" s="172">
        <f>SUM(Y51:Z51)</f>
        <v>114</v>
      </c>
      <c r="AB51" s="209"/>
      <c r="AC51" s="209"/>
      <c r="AD51" s="172"/>
      <c r="AE51" s="209"/>
      <c r="AF51" s="209"/>
      <c r="AG51" s="172"/>
      <c r="AH51" s="209"/>
      <c r="AI51" s="209"/>
      <c r="AJ51" s="172"/>
      <c r="AK51" s="209"/>
      <c r="AL51" s="172"/>
      <c r="AM51" s="172"/>
      <c r="AN51" s="209"/>
      <c r="AO51" s="209"/>
      <c r="AP51" s="172"/>
      <c r="AQ51" s="208">
        <v>23</v>
      </c>
      <c r="AR51" s="208">
        <v>24</v>
      </c>
      <c r="AS51" s="172">
        <f t="shared" si="5"/>
        <v>47</v>
      </c>
      <c r="AT51" s="208">
        <v>22</v>
      </c>
      <c r="AU51" s="208">
        <v>21</v>
      </c>
      <c r="AV51" s="172">
        <f t="shared" si="6"/>
        <v>43</v>
      </c>
      <c r="AW51" s="208">
        <v>21</v>
      </c>
      <c r="AX51" s="208">
        <v>16</v>
      </c>
      <c r="AY51" s="172">
        <f t="shared" si="7"/>
        <v>37</v>
      </c>
      <c r="AZ51" s="209">
        <v>21</v>
      </c>
      <c r="BA51" s="209">
        <v>21</v>
      </c>
      <c r="BB51" s="172">
        <f t="shared" si="8"/>
        <v>42</v>
      </c>
      <c r="BC51" s="208">
        <v>21</v>
      </c>
      <c r="BD51" s="208">
        <v>20</v>
      </c>
      <c r="BE51" s="172">
        <f t="shared" si="9"/>
        <v>41</v>
      </c>
      <c r="BF51" s="210">
        <v>49</v>
      </c>
      <c r="BG51" s="164">
        <f t="shared" si="10"/>
        <v>1019</v>
      </c>
      <c r="BH51" s="113" t="s">
        <v>721</v>
      </c>
      <c r="BI51" s="144"/>
    </row>
    <row r="52" spans="1:61" ht="155.25" customHeight="1">
      <c r="A52" s="127">
        <v>45</v>
      </c>
      <c r="B52" s="141">
        <v>190090104047</v>
      </c>
      <c r="C52" s="141">
        <v>190000100152</v>
      </c>
      <c r="D52" s="132" t="s">
        <v>303</v>
      </c>
      <c r="E52" s="132" t="s">
        <v>304</v>
      </c>
      <c r="F52" s="51"/>
      <c r="G52" s="207">
        <v>70</v>
      </c>
      <c r="H52" s="208">
        <v>70</v>
      </c>
      <c r="I52" s="172">
        <f t="shared" si="0"/>
        <v>140</v>
      </c>
      <c r="J52" s="207">
        <v>82</v>
      </c>
      <c r="K52" s="208">
        <v>64</v>
      </c>
      <c r="L52" s="172">
        <f t="shared" si="1"/>
        <v>146</v>
      </c>
      <c r="M52" s="207">
        <v>69</v>
      </c>
      <c r="N52" s="209">
        <v>39</v>
      </c>
      <c r="O52" s="172">
        <f t="shared" si="2"/>
        <v>108</v>
      </c>
      <c r="P52" s="207">
        <v>92</v>
      </c>
      <c r="Q52" s="208">
        <v>73</v>
      </c>
      <c r="R52" s="172">
        <f t="shared" si="3"/>
        <v>165</v>
      </c>
      <c r="S52" s="209">
        <v>88</v>
      </c>
      <c r="T52" s="209">
        <v>55</v>
      </c>
      <c r="U52" s="172">
        <f t="shared" si="4"/>
        <v>143</v>
      </c>
      <c r="V52" s="207"/>
      <c r="W52" s="208"/>
      <c r="X52" s="172"/>
      <c r="Y52" s="209"/>
      <c r="Z52" s="209"/>
      <c r="AA52" s="172"/>
      <c r="AB52" s="209">
        <v>74</v>
      </c>
      <c r="AC52" s="209">
        <v>51</v>
      </c>
      <c r="AD52" s="172">
        <f>SUM(AB52:AC52)</f>
        <v>125</v>
      </c>
      <c r="AE52" s="209"/>
      <c r="AF52" s="209"/>
      <c r="AG52" s="172"/>
      <c r="AH52" s="209"/>
      <c r="AI52" s="209"/>
      <c r="AJ52" s="172"/>
      <c r="AK52" s="209"/>
      <c r="AL52" s="172"/>
      <c r="AM52" s="172"/>
      <c r="AN52" s="209"/>
      <c r="AO52" s="209"/>
      <c r="AP52" s="172"/>
      <c r="AQ52" s="207">
        <v>23</v>
      </c>
      <c r="AR52" s="207">
        <v>24</v>
      </c>
      <c r="AS52" s="172">
        <f t="shared" si="5"/>
        <v>47</v>
      </c>
      <c r="AT52" s="207">
        <v>20</v>
      </c>
      <c r="AU52" s="207">
        <v>21</v>
      </c>
      <c r="AV52" s="172">
        <f t="shared" si="6"/>
        <v>41</v>
      </c>
      <c r="AW52" s="207">
        <v>19</v>
      </c>
      <c r="AX52" s="207">
        <v>17</v>
      </c>
      <c r="AY52" s="172">
        <f t="shared" si="7"/>
        <v>36</v>
      </c>
      <c r="AZ52" s="209">
        <v>24</v>
      </c>
      <c r="BA52" s="209">
        <v>23</v>
      </c>
      <c r="BB52" s="172">
        <f t="shared" si="8"/>
        <v>47</v>
      </c>
      <c r="BC52" s="207">
        <v>24</v>
      </c>
      <c r="BD52" s="207">
        <v>23</v>
      </c>
      <c r="BE52" s="172">
        <f t="shared" si="9"/>
        <v>47</v>
      </c>
      <c r="BF52" s="210">
        <v>49</v>
      </c>
      <c r="BG52" s="164">
        <f t="shared" si="10"/>
        <v>998</v>
      </c>
      <c r="BH52" s="113" t="s">
        <v>721</v>
      </c>
      <c r="BI52" s="46"/>
    </row>
    <row r="53" spans="1:61" ht="155.25" customHeight="1">
      <c r="A53" s="127">
        <v>46</v>
      </c>
      <c r="B53" s="142">
        <v>190090104048</v>
      </c>
      <c r="C53" s="142">
        <v>190000100153</v>
      </c>
      <c r="D53" s="133" t="s">
        <v>305</v>
      </c>
      <c r="E53" s="134" t="s">
        <v>306</v>
      </c>
      <c r="F53" s="52"/>
      <c r="G53" s="207">
        <v>106</v>
      </c>
      <c r="H53" s="208">
        <v>76</v>
      </c>
      <c r="I53" s="172">
        <f t="shared" si="0"/>
        <v>182</v>
      </c>
      <c r="J53" s="207">
        <v>108</v>
      </c>
      <c r="K53" s="208">
        <v>73</v>
      </c>
      <c r="L53" s="172">
        <f t="shared" si="1"/>
        <v>181</v>
      </c>
      <c r="M53" s="207">
        <v>86</v>
      </c>
      <c r="N53" s="209">
        <v>44</v>
      </c>
      <c r="O53" s="172">
        <f t="shared" si="2"/>
        <v>130</v>
      </c>
      <c r="P53" s="207">
        <v>102</v>
      </c>
      <c r="Q53" s="208">
        <v>71</v>
      </c>
      <c r="R53" s="172">
        <f t="shared" si="3"/>
        <v>173</v>
      </c>
      <c r="S53" s="209">
        <v>88</v>
      </c>
      <c r="T53" s="209">
        <v>56</v>
      </c>
      <c r="U53" s="172">
        <f t="shared" si="4"/>
        <v>144</v>
      </c>
      <c r="V53" s="207"/>
      <c r="W53" s="208"/>
      <c r="X53" s="172"/>
      <c r="Y53" s="209">
        <v>71</v>
      </c>
      <c r="Z53" s="209">
        <v>47</v>
      </c>
      <c r="AA53" s="172">
        <f>SUM(Y53:Z53)</f>
        <v>118</v>
      </c>
      <c r="AB53" s="209"/>
      <c r="AC53" s="209"/>
      <c r="AD53" s="172"/>
      <c r="AE53" s="209"/>
      <c r="AF53" s="209"/>
      <c r="AG53" s="172"/>
      <c r="AH53" s="209"/>
      <c r="AI53" s="209"/>
      <c r="AJ53" s="172"/>
      <c r="AK53" s="209"/>
      <c r="AL53" s="172"/>
      <c r="AM53" s="172"/>
      <c r="AN53" s="209"/>
      <c r="AO53" s="209"/>
      <c r="AP53" s="172"/>
      <c r="AQ53" s="208">
        <v>23</v>
      </c>
      <c r="AR53" s="208">
        <v>24</v>
      </c>
      <c r="AS53" s="172">
        <f t="shared" si="5"/>
        <v>47</v>
      </c>
      <c r="AT53" s="208">
        <v>22</v>
      </c>
      <c r="AU53" s="208">
        <v>25</v>
      </c>
      <c r="AV53" s="172">
        <f t="shared" si="6"/>
        <v>47</v>
      </c>
      <c r="AW53" s="208">
        <v>24</v>
      </c>
      <c r="AX53" s="208">
        <v>17</v>
      </c>
      <c r="AY53" s="172">
        <f t="shared" si="7"/>
        <v>41</v>
      </c>
      <c r="AZ53" s="209">
        <v>23</v>
      </c>
      <c r="BA53" s="209">
        <v>23</v>
      </c>
      <c r="BB53" s="172">
        <f t="shared" si="8"/>
        <v>46</v>
      </c>
      <c r="BC53" s="208">
        <v>22</v>
      </c>
      <c r="BD53" s="208">
        <v>21</v>
      </c>
      <c r="BE53" s="172">
        <f t="shared" si="9"/>
        <v>43</v>
      </c>
      <c r="BF53" s="210">
        <v>50</v>
      </c>
      <c r="BG53" s="164">
        <f t="shared" si="10"/>
        <v>1109</v>
      </c>
      <c r="BH53" s="113" t="s">
        <v>721</v>
      </c>
      <c r="BI53" s="83"/>
    </row>
    <row r="54" spans="1:61" ht="155.25" customHeight="1">
      <c r="A54" s="127">
        <v>47</v>
      </c>
      <c r="B54" s="142">
        <v>190090111002</v>
      </c>
      <c r="C54" s="142">
        <v>190000100253</v>
      </c>
      <c r="D54" s="135" t="s">
        <v>645</v>
      </c>
      <c r="E54" s="135" t="s">
        <v>646</v>
      </c>
      <c r="F54" s="52"/>
      <c r="G54" s="212">
        <v>92</v>
      </c>
      <c r="H54" s="212">
        <v>71</v>
      </c>
      <c r="I54" s="172">
        <f t="shared" si="0"/>
        <v>163</v>
      </c>
      <c r="J54" s="207">
        <v>102</v>
      </c>
      <c r="K54" s="208">
        <v>72</v>
      </c>
      <c r="L54" s="172">
        <f t="shared" si="1"/>
        <v>174</v>
      </c>
      <c r="M54" s="207">
        <v>74</v>
      </c>
      <c r="N54" s="209">
        <v>33</v>
      </c>
      <c r="O54" s="172">
        <f t="shared" si="2"/>
        <v>107</v>
      </c>
      <c r="P54" s="207">
        <v>80</v>
      </c>
      <c r="Q54" s="208">
        <v>63</v>
      </c>
      <c r="R54" s="172">
        <f t="shared" si="3"/>
        <v>143</v>
      </c>
      <c r="S54" s="209">
        <v>87</v>
      </c>
      <c r="T54" s="209">
        <v>49</v>
      </c>
      <c r="U54" s="172">
        <f t="shared" si="4"/>
        <v>136</v>
      </c>
      <c r="V54" s="213"/>
      <c r="W54" s="213"/>
      <c r="X54" s="172"/>
      <c r="Y54" s="209">
        <v>75</v>
      </c>
      <c r="Z54" s="209">
        <v>13</v>
      </c>
      <c r="AA54" s="172">
        <f>SUM(Y54:Z54)</f>
        <v>88</v>
      </c>
      <c r="AB54" s="209"/>
      <c r="AC54" s="209"/>
      <c r="AD54" s="172"/>
      <c r="AE54" s="209"/>
      <c r="AF54" s="209"/>
      <c r="AG54" s="172"/>
      <c r="AH54" s="209"/>
      <c r="AI54" s="209"/>
      <c r="AJ54" s="172"/>
      <c r="AK54" s="209"/>
      <c r="AL54" s="172"/>
      <c r="AM54" s="172"/>
      <c r="AN54" s="209"/>
      <c r="AO54" s="209"/>
      <c r="AP54" s="172"/>
      <c r="AQ54" s="208">
        <v>22</v>
      </c>
      <c r="AR54" s="208">
        <v>23</v>
      </c>
      <c r="AS54" s="172">
        <f t="shared" si="5"/>
        <v>45</v>
      </c>
      <c r="AT54" s="208">
        <v>20</v>
      </c>
      <c r="AU54" s="208">
        <v>16</v>
      </c>
      <c r="AV54" s="172">
        <f t="shared" si="6"/>
        <v>36</v>
      </c>
      <c r="AW54" s="208">
        <v>21</v>
      </c>
      <c r="AX54" s="208">
        <v>17</v>
      </c>
      <c r="AY54" s="172">
        <f t="shared" si="7"/>
        <v>38</v>
      </c>
      <c r="AZ54" s="209">
        <v>17</v>
      </c>
      <c r="BA54" s="209">
        <v>19</v>
      </c>
      <c r="BB54" s="172">
        <f t="shared" si="8"/>
        <v>36</v>
      </c>
      <c r="BC54" s="212">
        <v>23</v>
      </c>
      <c r="BD54" s="212">
        <v>22</v>
      </c>
      <c r="BE54" s="172">
        <f t="shared" si="9"/>
        <v>45</v>
      </c>
      <c r="BF54" s="210">
        <v>49</v>
      </c>
      <c r="BG54" s="164">
        <f t="shared" si="10"/>
        <v>966</v>
      </c>
      <c r="BH54" s="113" t="s">
        <v>721</v>
      </c>
      <c r="BI54" s="83"/>
    </row>
    <row r="55" spans="1:61" ht="155.25" customHeight="1">
      <c r="A55" s="127">
        <v>48</v>
      </c>
      <c r="B55" s="143">
        <v>700090104001</v>
      </c>
      <c r="C55" s="143">
        <v>700090100028</v>
      </c>
      <c r="D55" s="136" t="s">
        <v>74</v>
      </c>
      <c r="E55" s="136" t="s">
        <v>580</v>
      </c>
      <c r="F55" s="52"/>
      <c r="G55" s="207">
        <v>108</v>
      </c>
      <c r="H55" s="208">
        <v>76</v>
      </c>
      <c r="I55" s="172">
        <f t="shared" si="0"/>
        <v>184</v>
      </c>
      <c r="J55" s="207">
        <v>100</v>
      </c>
      <c r="K55" s="208">
        <v>70</v>
      </c>
      <c r="L55" s="172">
        <f t="shared" si="1"/>
        <v>170</v>
      </c>
      <c r="M55" s="207">
        <v>83</v>
      </c>
      <c r="N55" s="209">
        <v>46</v>
      </c>
      <c r="O55" s="172">
        <f t="shared" si="2"/>
        <v>129</v>
      </c>
      <c r="P55" s="207">
        <v>100</v>
      </c>
      <c r="Q55" s="208">
        <v>72</v>
      </c>
      <c r="R55" s="172">
        <f t="shared" si="3"/>
        <v>172</v>
      </c>
      <c r="S55" s="209"/>
      <c r="T55" s="209"/>
      <c r="U55" s="172"/>
      <c r="V55" s="207">
        <v>69</v>
      </c>
      <c r="W55" s="208">
        <v>50</v>
      </c>
      <c r="X55" s="172">
        <f t="shared" ref="X55:X69" si="11">SUM(V55:W55)</f>
        <v>119</v>
      </c>
      <c r="Y55" s="209"/>
      <c r="Z55" s="209"/>
      <c r="AA55" s="172"/>
      <c r="AB55" s="209"/>
      <c r="AC55" s="209"/>
      <c r="AD55" s="172"/>
      <c r="AE55" s="209">
        <v>78</v>
      </c>
      <c r="AF55" s="209">
        <v>49</v>
      </c>
      <c r="AG55" s="172">
        <f>SUM(AE55:AF55)</f>
        <v>127</v>
      </c>
      <c r="AH55" s="209"/>
      <c r="AI55" s="209"/>
      <c r="AJ55" s="172"/>
      <c r="AK55" s="209"/>
      <c r="AL55" s="172"/>
      <c r="AM55" s="172"/>
      <c r="AN55" s="209"/>
      <c r="AO55" s="209"/>
      <c r="AP55" s="172"/>
      <c r="AQ55" s="208">
        <v>21</v>
      </c>
      <c r="AR55" s="208">
        <v>22</v>
      </c>
      <c r="AS55" s="172">
        <f t="shared" si="5"/>
        <v>43</v>
      </c>
      <c r="AT55" s="208">
        <v>22</v>
      </c>
      <c r="AU55" s="208">
        <v>22</v>
      </c>
      <c r="AV55" s="172">
        <f t="shared" si="6"/>
        <v>44</v>
      </c>
      <c r="AW55" s="208">
        <v>22</v>
      </c>
      <c r="AX55" s="208">
        <v>22</v>
      </c>
      <c r="AY55" s="172">
        <f t="shared" si="7"/>
        <v>44</v>
      </c>
      <c r="AZ55" s="209">
        <v>23</v>
      </c>
      <c r="BA55" s="209">
        <v>23</v>
      </c>
      <c r="BB55" s="172">
        <f t="shared" si="8"/>
        <v>46</v>
      </c>
      <c r="BC55" s="208">
        <v>22</v>
      </c>
      <c r="BD55" s="208">
        <v>21</v>
      </c>
      <c r="BE55" s="172">
        <f t="shared" si="9"/>
        <v>43</v>
      </c>
      <c r="BF55" s="210">
        <v>49</v>
      </c>
      <c r="BG55" s="164">
        <f t="shared" si="10"/>
        <v>1078</v>
      </c>
      <c r="BH55" s="113" t="s">
        <v>721</v>
      </c>
      <c r="BI55" s="46"/>
    </row>
    <row r="56" spans="1:61" ht="155.25" customHeight="1">
      <c r="A56" s="127">
        <v>49</v>
      </c>
      <c r="B56" s="143">
        <v>700090104002</v>
      </c>
      <c r="C56" s="143">
        <v>700090100029</v>
      </c>
      <c r="D56" s="136" t="s">
        <v>581</v>
      </c>
      <c r="E56" s="136" t="s">
        <v>582</v>
      </c>
      <c r="F56" s="50"/>
      <c r="G56" s="207">
        <v>76</v>
      </c>
      <c r="H56" s="208">
        <v>69</v>
      </c>
      <c r="I56" s="172">
        <f t="shared" si="0"/>
        <v>145</v>
      </c>
      <c r="J56" s="207">
        <v>90</v>
      </c>
      <c r="K56" s="212">
        <v>66</v>
      </c>
      <c r="L56" s="172">
        <f t="shared" si="1"/>
        <v>156</v>
      </c>
      <c r="M56" s="207">
        <v>75</v>
      </c>
      <c r="N56" s="209">
        <v>33</v>
      </c>
      <c r="O56" s="172">
        <f t="shared" si="2"/>
        <v>108</v>
      </c>
      <c r="P56" s="207">
        <v>86</v>
      </c>
      <c r="Q56" s="212">
        <v>65</v>
      </c>
      <c r="R56" s="172">
        <f t="shared" si="3"/>
        <v>151</v>
      </c>
      <c r="S56" s="209"/>
      <c r="T56" s="209"/>
      <c r="U56" s="172"/>
      <c r="V56" s="207">
        <v>46</v>
      </c>
      <c r="W56" s="208">
        <v>45</v>
      </c>
      <c r="X56" s="172">
        <f t="shared" si="11"/>
        <v>91</v>
      </c>
      <c r="Y56" s="209">
        <v>54</v>
      </c>
      <c r="Z56" s="209">
        <v>46</v>
      </c>
      <c r="AA56" s="172">
        <f>SUM(Y56:Z56)</f>
        <v>100</v>
      </c>
      <c r="AB56" s="209"/>
      <c r="AC56" s="209"/>
      <c r="AD56" s="172"/>
      <c r="AE56" s="209"/>
      <c r="AF56" s="209"/>
      <c r="AG56" s="172"/>
      <c r="AH56" s="209"/>
      <c r="AI56" s="209"/>
      <c r="AJ56" s="172"/>
      <c r="AK56" s="209"/>
      <c r="AL56" s="172"/>
      <c r="AM56" s="172"/>
      <c r="AN56" s="209"/>
      <c r="AO56" s="209"/>
      <c r="AP56" s="172"/>
      <c r="AQ56" s="208">
        <v>21</v>
      </c>
      <c r="AR56" s="208">
        <v>22</v>
      </c>
      <c r="AS56" s="172">
        <f t="shared" si="5"/>
        <v>43</v>
      </c>
      <c r="AT56" s="208">
        <v>18</v>
      </c>
      <c r="AU56" s="208">
        <v>17</v>
      </c>
      <c r="AV56" s="172">
        <f t="shared" si="6"/>
        <v>35</v>
      </c>
      <c r="AW56" s="208">
        <v>20</v>
      </c>
      <c r="AX56" s="208">
        <v>16</v>
      </c>
      <c r="AY56" s="172">
        <f t="shared" si="7"/>
        <v>36</v>
      </c>
      <c r="AZ56" s="209">
        <v>22</v>
      </c>
      <c r="BA56" s="209">
        <v>21</v>
      </c>
      <c r="BB56" s="172">
        <f t="shared" si="8"/>
        <v>43</v>
      </c>
      <c r="BC56" s="208">
        <v>21</v>
      </c>
      <c r="BD56" s="208">
        <v>20</v>
      </c>
      <c r="BE56" s="172">
        <f t="shared" si="9"/>
        <v>41</v>
      </c>
      <c r="BF56" s="210">
        <v>49</v>
      </c>
      <c r="BG56" s="164">
        <f t="shared" si="10"/>
        <v>908</v>
      </c>
      <c r="BH56" s="113" t="s">
        <v>721</v>
      </c>
      <c r="BI56" s="114"/>
    </row>
    <row r="57" spans="1:61" ht="155.25" customHeight="1">
      <c r="A57" s="127">
        <v>50</v>
      </c>
      <c r="B57" s="143">
        <v>700090104003</v>
      </c>
      <c r="C57" s="143">
        <v>700090100030</v>
      </c>
      <c r="D57" s="136" t="s">
        <v>583</v>
      </c>
      <c r="E57" s="136" t="s">
        <v>584</v>
      </c>
      <c r="F57" s="50"/>
      <c r="G57" s="207">
        <v>100</v>
      </c>
      <c r="H57" s="208">
        <v>68</v>
      </c>
      <c r="I57" s="172">
        <f t="shared" si="0"/>
        <v>168</v>
      </c>
      <c r="J57" s="207">
        <v>96</v>
      </c>
      <c r="K57" s="212">
        <v>65</v>
      </c>
      <c r="L57" s="172">
        <f t="shared" si="1"/>
        <v>161</v>
      </c>
      <c r="M57" s="207">
        <v>75</v>
      </c>
      <c r="N57" s="209">
        <v>33</v>
      </c>
      <c r="O57" s="172">
        <f t="shared" si="2"/>
        <v>108</v>
      </c>
      <c r="P57" s="208">
        <v>98</v>
      </c>
      <c r="Q57" s="208">
        <v>62</v>
      </c>
      <c r="R57" s="172">
        <f t="shared" si="3"/>
        <v>160</v>
      </c>
      <c r="S57" s="209"/>
      <c r="T57" s="209"/>
      <c r="U57" s="172"/>
      <c r="V57" s="207">
        <v>57</v>
      </c>
      <c r="W57" s="212">
        <v>48</v>
      </c>
      <c r="X57" s="172">
        <f t="shared" si="11"/>
        <v>105</v>
      </c>
      <c r="Y57" s="209">
        <v>57</v>
      </c>
      <c r="Z57" s="209">
        <v>36</v>
      </c>
      <c r="AA57" s="172">
        <f>SUM(Y57:Z57)</f>
        <v>93</v>
      </c>
      <c r="AB57" s="209"/>
      <c r="AC57" s="209"/>
      <c r="AD57" s="172"/>
      <c r="AE57" s="208"/>
      <c r="AF57" s="208"/>
      <c r="AG57" s="172"/>
      <c r="AH57" s="209"/>
      <c r="AI57" s="209"/>
      <c r="AJ57" s="172"/>
      <c r="AK57" s="209"/>
      <c r="AL57" s="172"/>
      <c r="AM57" s="172"/>
      <c r="AN57" s="209"/>
      <c r="AO57" s="209"/>
      <c r="AP57" s="172"/>
      <c r="AQ57" s="208">
        <v>21</v>
      </c>
      <c r="AR57" s="208">
        <v>22</v>
      </c>
      <c r="AS57" s="172">
        <f t="shared" si="5"/>
        <v>43</v>
      </c>
      <c r="AT57" s="208">
        <v>17</v>
      </c>
      <c r="AU57" s="208">
        <v>21</v>
      </c>
      <c r="AV57" s="172">
        <f t="shared" si="6"/>
        <v>38</v>
      </c>
      <c r="AW57" s="208">
        <v>21</v>
      </c>
      <c r="AX57" s="208">
        <v>17</v>
      </c>
      <c r="AY57" s="172">
        <f t="shared" si="7"/>
        <v>38</v>
      </c>
      <c r="AZ57" s="209">
        <v>22</v>
      </c>
      <c r="BA57" s="209">
        <v>22</v>
      </c>
      <c r="BB57" s="172">
        <f t="shared" si="8"/>
        <v>44</v>
      </c>
      <c r="BC57" s="208">
        <v>24</v>
      </c>
      <c r="BD57" s="208">
        <v>23</v>
      </c>
      <c r="BE57" s="172">
        <f t="shared" si="9"/>
        <v>47</v>
      </c>
      <c r="BF57" s="210">
        <v>49</v>
      </c>
      <c r="BG57" s="164">
        <f t="shared" si="10"/>
        <v>958</v>
      </c>
      <c r="BH57" s="113" t="s">
        <v>721</v>
      </c>
      <c r="BI57" s="114"/>
    </row>
    <row r="58" spans="1:61" ht="155.25" customHeight="1">
      <c r="A58" s="127">
        <v>51</v>
      </c>
      <c r="B58" s="143">
        <v>700090104005</v>
      </c>
      <c r="C58" s="143">
        <v>700090100032</v>
      </c>
      <c r="D58" s="136" t="s">
        <v>585</v>
      </c>
      <c r="E58" s="136" t="s">
        <v>278</v>
      </c>
      <c r="F58" s="73"/>
      <c r="G58" s="207">
        <v>104</v>
      </c>
      <c r="H58" s="212">
        <v>77</v>
      </c>
      <c r="I58" s="172">
        <f t="shared" si="0"/>
        <v>181</v>
      </c>
      <c r="J58" s="212">
        <v>98</v>
      </c>
      <c r="K58" s="212">
        <v>70</v>
      </c>
      <c r="L58" s="172">
        <f t="shared" si="1"/>
        <v>168</v>
      </c>
      <c r="M58" s="207">
        <v>83</v>
      </c>
      <c r="N58" s="209">
        <v>45</v>
      </c>
      <c r="O58" s="172">
        <f t="shared" si="2"/>
        <v>128</v>
      </c>
      <c r="P58" s="212">
        <v>106</v>
      </c>
      <c r="Q58" s="212">
        <v>71</v>
      </c>
      <c r="R58" s="172">
        <f t="shared" si="3"/>
        <v>177</v>
      </c>
      <c r="S58" s="209"/>
      <c r="T58" s="209"/>
      <c r="U58" s="172"/>
      <c r="V58" s="208">
        <v>70</v>
      </c>
      <c r="W58" s="208">
        <v>53</v>
      </c>
      <c r="X58" s="172">
        <f t="shared" si="11"/>
        <v>123</v>
      </c>
      <c r="Y58" s="209">
        <v>74</v>
      </c>
      <c r="Z58" s="209">
        <v>49</v>
      </c>
      <c r="AA58" s="172">
        <f>SUM(Y58:Z58)</f>
        <v>123</v>
      </c>
      <c r="AB58" s="209"/>
      <c r="AC58" s="209"/>
      <c r="AD58" s="172"/>
      <c r="AE58" s="209"/>
      <c r="AF58" s="209"/>
      <c r="AG58" s="172"/>
      <c r="AH58" s="209"/>
      <c r="AI58" s="209"/>
      <c r="AJ58" s="172"/>
      <c r="AK58" s="209"/>
      <c r="AL58" s="172"/>
      <c r="AM58" s="172"/>
      <c r="AN58" s="209"/>
      <c r="AO58" s="209"/>
      <c r="AP58" s="172"/>
      <c r="AQ58" s="212">
        <v>22</v>
      </c>
      <c r="AR58" s="212">
        <v>23</v>
      </c>
      <c r="AS58" s="172">
        <f t="shared" si="5"/>
        <v>45</v>
      </c>
      <c r="AT58" s="212">
        <v>18</v>
      </c>
      <c r="AU58" s="212">
        <v>21</v>
      </c>
      <c r="AV58" s="172">
        <f t="shared" si="6"/>
        <v>39</v>
      </c>
      <c r="AW58" s="208">
        <v>22</v>
      </c>
      <c r="AX58" s="208">
        <v>22</v>
      </c>
      <c r="AY58" s="172">
        <f t="shared" si="7"/>
        <v>44</v>
      </c>
      <c r="AZ58" s="209">
        <v>23</v>
      </c>
      <c r="BA58" s="209">
        <v>23</v>
      </c>
      <c r="BB58" s="172">
        <f t="shared" si="8"/>
        <v>46</v>
      </c>
      <c r="BC58" s="212">
        <v>22</v>
      </c>
      <c r="BD58" s="212">
        <v>21</v>
      </c>
      <c r="BE58" s="172">
        <f t="shared" si="9"/>
        <v>43</v>
      </c>
      <c r="BF58" s="210">
        <v>49</v>
      </c>
      <c r="BG58" s="164">
        <f t="shared" si="10"/>
        <v>1074</v>
      </c>
      <c r="BH58" s="113" t="s">
        <v>721</v>
      </c>
      <c r="BI58" s="65"/>
    </row>
    <row r="59" spans="1:61" ht="155.25" customHeight="1">
      <c r="A59" s="127">
        <v>52</v>
      </c>
      <c r="B59" s="143">
        <v>700090104006</v>
      </c>
      <c r="C59" s="143">
        <v>700090100033</v>
      </c>
      <c r="D59" s="136" t="s">
        <v>586</v>
      </c>
      <c r="E59" s="136" t="s">
        <v>587</v>
      </c>
      <c r="F59" s="75"/>
      <c r="G59" s="212">
        <v>90</v>
      </c>
      <c r="H59" s="209">
        <v>73</v>
      </c>
      <c r="I59" s="172">
        <f t="shared" si="0"/>
        <v>163</v>
      </c>
      <c r="J59" s="212">
        <v>104</v>
      </c>
      <c r="K59" s="212">
        <v>71</v>
      </c>
      <c r="L59" s="172">
        <f t="shared" si="1"/>
        <v>175</v>
      </c>
      <c r="M59" s="212">
        <v>83</v>
      </c>
      <c r="N59" s="209">
        <v>46</v>
      </c>
      <c r="O59" s="172">
        <f t="shared" si="2"/>
        <v>129</v>
      </c>
      <c r="P59" s="212">
        <v>104</v>
      </c>
      <c r="Q59" s="212">
        <v>66</v>
      </c>
      <c r="R59" s="172">
        <f t="shared" si="3"/>
        <v>170</v>
      </c>
      <c r="S59" s="209"/>
      <c r="T59" s="209"/>
      <c r="U59" s="172"/>
      <c r="V59" s="212">
        <v>70</v>
      </c>
      <c r="W59" s="212">
        <v>55</v>
      </c>
      <c r="X59" s="172">
        <f t="shared" si="11"/>
        <v>125</v>
      </c>
      <c r="Y59" s="209">
        <v>71</v>
      </c>
      <c r="Z59" s="209">
        <v>46</v>
      </c>
      <c r="AA59" s="172">
        <f>SUM(Y59:Z59)</f>
        <v>117</v>
      </c>
      <c r="AB59" s="209"/>
      <c r="AC59" s="209"/>
      <c r="AD59" s="172"/>
      <c r="AE59" s="209"/>
      <c r="AF59" s="209"/>
      <c r="AG59" s="172"/>
      <c r="AH59" s="209"/>
      <c r="AI59" s="209"/>
      <c r="AJ59" s="172"/>
      <c r="AK59" s="209"/>
      <c r="AL59" s="172"/>
      <c r="AM59" s="172"/>
      <c r="AN59" s="209"/>
      <c r="AO59" s="209"/>
      <c r="AP59" s="172"/>
      <c r="AQ59" s="212">
        <v>21</v>
      </c>
      <c r="AR59" s="212">
        <v>22</v>
      </c>
      <c r="AS59" s="172">
        <f t="shared" si="5"/>
        <v>43</v>
      </c>
      <c r="AT59" s="212">
        <v>21</v>
      </c>
      <c r="AU59" s="212">
        <v>20</v>
      </c>
      <c r="AV59" s="172">
        <f t="shared" si="6"/>
        <v>41</v>
      </c>
      <c r="AW59" s="212">
        <v>23</v>
      </c>
      <c r="AX59" s="208">
        <v>22</v>
      </c>
      <c r="AY59" s="172">
        <f t="shared" si="7"/>
        <v>45</v>
      </c>
      <c r="AZ59" s="209">
        <v>22</v>
      </c>
      <c r="BA59" s="209">
        <v>21</v>
      </c>
      <c r="BB59" s="172">
        <f t="shared" si="8"/>
        <v>43</v>
      </c>
      <c r="BC59" s="212">
        <v>24</v>
      </c>
      <c r="BD59" s="212">
        <v>23</v>
      </c>
      <c r="BE59" s="172">
        <f t="shared" si="9"/>
        <v>47</v>
      </c>
      <c r="BF59" s="210">
        <v>50</v>
      </c>
      <c r="BG59" s="164">
        <f t="shared" si="10"/>
        <v>1051</v>
      </c>
      <c r="BH59" s="113" t="s">
        <v>721</v>
      </c>
      <c r="BI59" s="83"/>
    </row>
    <row r="60" spans="1:61" ht="155.25" customHeight="1">
      <c r="A60" s="127">
        <v>53</v>
      </c>
      <c r="B60" s="143">
        <v>700090104007</v>
      </c>
      <c r="C60" s="143">
        <v>700090100034</v>
      </c>
      <c r="D60" s="136" t="s">
        <v>588</v>
      </c>
      <c r="E60" s="136" t="s">
        <v>589</v>
      </c>
      <c r="F60" s="75"/>
      <c r="G60" s="212">
        <v>108</v>
      </c>
      <c r="H60" s="212">
        <v>76</v>
      </c>
      <c r="I60" s="172">
        <f t="shared" si="0"/>
        <v>184</v>
      </c>
      <c r="J60" s="212">
        <v>102</v>
      </c>
      <c r="K60" s="212">
        <v>72</v>
      </c>
      <c r="L60" s="172">
        <f t="shared" si="1"/>
        <v>174</v>
      </c>
      <c r="M60" s="212">
        <v>78</v>
      </c>
      <c r="N60" s="209">
        <v>39</v>
      </c>
      <c r="O60" s="172">
        <f t="shared" si="2"/>
        <v>117</v>
      </c>
      <c r="P60" s="212">
        <v>98</v>
      </c>
      <c r="Q60" s="212">
        <v>72</v>
      </c>
      <c r="R60" s="172">
        <f t="shared" si="3"/>
        <v>170</v>
      </c>
      <c r="S60" s="209"/>
      <c r="T60" s="209"/>
      <c r="U60" s="172"/>
      <c r="V60" s="212">
        <v>64</v>
      </c>
      <c r="W60" s="212">
        <v>55</v>
      </c>
      <c r="X60" s="172">
        <f t="shared" si="11"/>
        <v>119</v>
      </c>
      <c r="Y60" s="209"/>
      <c r="Z60" s="209"/>
      <c r="AA60" s="172"/>
      <c r="AB60" s="209"/>
      <c r="AC60" s="209"/>
      <c r="AD60" s="172"/>
      <c r="AE60" s="209">
        <v>71</v>
      </c>
      <c r="AF60" s="209">
        <v>51</v>
      </c>
      <c r="AG60" s="172">
        <f>SUM(AE60:AF60)</f>
        <v>122</v>
      </c>
      <c r="AH60" s="209"/>
      <c r="AI60" s="209"/>
      <c r="AJ60" s="172"/>
      <c r="AK60" s="209"/>
      <c r="AL60" s="172"/>
      <c r="AM60" s="172"/>
      <c r="AN60" s="209"/>
      <c r="AO60" s="209"/>
      <c r="AP60" s="172"/>
      <c r="AQ60" s="212">
        <v>23</v>
      </c>
      <c r="AR60" s="212">
        <v>24</v>
      </c>
      <c r="AS60" s="172">
        <f t="shared" si="5"/>
        <v>47</v>
      </c>
      <c r="AT60" s="212">
        <v>19</v>
      </c>
      <c r="AU60" s="212">
        <v>25</v>
      </c>
      <c r="AV60" s="172">
        <f t="shared" si="6"/>
        <v>44</v>
      </c>
      <c r="AW60" s="212">
        <v>21</v>
      </c>
      <c r="AX60" s="212">
        <v>19</v>
      </c>
      <c r="AY60" s="172">
        <f t="shared" si="7"/>
        <v>40</v>
      </c>
      <c r="AZ60" s="209">
        <v>22</v>
      </c>
      <c r="BA60" s="209">
        <v>22</v>
      </c>
      <c r="BB60" s="172">
        <f t="shared" si="8"/>
        <v>44</v>
      </c>
      <c r="BC60" s="212">
        <v>24</v>
      </c>
      <c r="BD60" s="212">
        <v>23</v>
      </c>
      <c r="BE60" s="172">
        <f t="shared" si="9"/>
        <v>47</v>
      </c>
      <c r="BF60" s="210">
        <v>49</v>
      </c>
      <c r="BG60" s="164">
        <f t="shared" si="10"/>
        <v>1061</v>
      </c>
      <c r="BH60" s="113" t="s">
        <v>721</v>
      </c>
      <c r="BI60" s="64"/>
    </row>
    <row r="61" spans="1:61" ht="155.25" customHeight="1">
      <c r="A61" s="127">
        <v>54</v>
      </c>
      <c r="B61" s="143">
        <v>700090104008</v>
      </c>
      <c r="C61" s="143">
        <v>700090100035</v>
      </c>
      <c r="D61" s="136" t="s">
        <v>590</v>
      </c>
      <c r="E61" s="136" t="s">
        <v>591</v>
      </c>
      <c r="F61" s="75"/>
      <c r="G61" s="212">
        <v>90</v>
      </c>
      <c r="H61" s="212">
        <v>76</v>
      </c>
      <c r="I61" s="172">
        <f t="shared" si="0"/>
        <v>166</v>
      </c>
      <c r="J61" s="210">
        <v>92</v>
      </c>
      <c r="K61" s="212">
        <v>73</v>
      </c>
      <c r="L61" s="172">
        <f t="shared" si="1"/>
        <v>165</v>
      </c>
      <c r="M61" s="212">
        <v>81</v>
      </c>
      <c r="N61" s="209">
        <v>40</v>
      </c>
      <c r="O61" s="172">
        <f t="shared" si="2"/>
        <v>121</v>
      </c>
      <c r="P61" s="210">
        <v>108</v>
      </c>
      <c r="Q61" s="212">
        <v>71</v>
      </c>
      <c r="R61" s="172">
        <f t="shared" si="3"/>
        <v>179</v>
      </c>
      <c r="S61" s="209"/>
      <c r="T61" s="209"/>
      <c r="U61" s="172"/>
      <c r="V61" s="212">
        <v>72</v>
      </c>
      <c r="W61" s="212">
        <v>53</v>
      </c>
      <c r="X61" s="172">
        <f t="shared" si="11"/>
        <v>125</v>
      </c>
      <c r="Y61" s="209">
        <v>74</v>
      </c>
      <c r="Z61" s="209">
        <v>52</v>
      </c>
      <c r="AA61" s="172">
        <f>SUM(Y61:Z61)</f>
        <v>126</v>
      </c>
      <c r="AB61" s="209"/>
      <c r="AC61" s="209"/>
      <c r="AD61" s="172"/>
      <c r="AE61" s="209"/>
      <c r="AF61" s="209"/>
      <c r="AG61" s="172"/>
      <c r="AH61" s="209"/>
      <c r="AI61" s="209"/>
      <c r="AJ61" s="172"/>
      <c r="AK61" s="209"/>
      <c r="AL61" s="172"/>
      <c r="AM61" s="172"/>
      <c r="AN61" s="209"/>
      <c r="AO61" s="209"/>
      <c r="AP61" s="172"/>
      <c r="AQ61" s="212">
        <v>21</v>
      </c>
      <c r="AR61" s="212">
        <v>22</v>
      </c>
      <c r="AS61" s="172">
        <f t="shared" si="5"/>
        <v>43</v>
      </c>
      <c r="AT61" s="212">
        <v>19</v>
      </c>
      <c r="AU61" s="212">
        <v>22</v>
      </c>
      <c r="AV61" s="172">
        <f t="shared" si="6"/>
        <v>41</v>
      </c>
      <c r="AW61" s="212">
        <v>21</v>
      </c>
      <c r="AX61" s="212">
        <v>23</v>
      </c>
      <c r="AY61" s="172">
        <f t="shared" si="7"/>
        <v>44</v>
      </c>
      <c r="AZ61" s="209">
        <v>22</v>
      </c>
      <c r="BA61" s="209">
        <v>20</v>
      </c>
      <c r="BB61" s="172">
        <f t="shared" si="8"/>
        <v>42</v>
      </c>
      <c r="BC61" s="212">
        <v>23</v>
      </c>
      <c r="BD61" s="212">
        <v>22</v>
      </c>
      <c r="BE61" s="172">
        <f t="shared" si="9"/>
        <v>45</v>
      </c>
      <c r="BF61" s="210">
        <v>49</v>
      </c>
      <c r="BG61" s="164">
        <f t="shared" si="10"/>
        <v>1052</v>
      </c>
      <c r="BH61" s="113" t="s">
        <v>721</v>
      </c>
      <c r="BI61" s="64"/>
    </row>
    <row r="62" spans="1:61" ht="155.25" customHeight="1">
      <c r="A62" s="127">
        <v>55</v>
      </c>
      <c r="B62" s="143">
        <v>700090104009</v>
      </c>
      <c r="C62" s="143">
        <v>700090100036</v>
      </c>
      <c r="D62" s="136" t="s">
        <v>592</v>
      </c>
      <c r="E62" s="136" t="s">
        <v>593</v>
      </c>
      <c r="F62" s="76"/>
      <c r="G62" s="210">
        <v>106</v>
      </c>
      <c r="H62" s="212">
        <v>72</v>
      </c>
      <c r="I62" s="172">
        <f t="shared" si="0"/>
        <v>178</v>
      </c>
      <c r="J62" s="212">
        <v>100</v>
      </c>
      <c r="K62" s="212">
        <v>69</v>
      </c>
      <c r="L62" s="172">
        <f t="shared" si="1"/>
        <v>169</v>
      </c>
      <c r="M62" s="210">
        <v>83</v>
      </c>
      <c r="N62" s="209">
        <v>43</v>
      </c>
      <c r="O62" s="172">
        <f t="shared" si="2"/>
        <v>126</v>
      </c>
      <c r="P62" s="212">
        <v>102</v>
      </c>
      <c r="Q62" s="212">
        <v>74</v>
      </c>
      <c r="R62" s="172">
        <f t="shared" si="3"/>
        <v>176</v>
      </c>
      <c r="S62" s="209"/>
      <c r="T62" s="209"/>
      <c r="U62" s="172"/>
      <c r="V62" s="212">
        <v>67</v>
      </c>
      <c r="W62" s="212">
        <v>48</v>
      </c>
      <c r="X62" s="172">
        <f t="shared" si="11"/>
        <v>115</v>
      </c>
      <c r="Y62" s="209"/>
      <c r="Z62" s="209"/>
      <c r="AA62" s="172"/>
      <c r="AB62" s="209"/>
      <c r="AC62" s="209"/>
      <c r="AD62" s="172"/>
      <c r="AE62" s="209">
        <v>78</v>
      </c>
      <c r="AF62" s="209">
        <v>51</v>
      </c>
      <c r="AG62" s="172">
        <f>SUM(AE62:AF62)</f>
        <v>129</v>
      </c>
      <c r="AH62" s="209"/>
      <c r="AI62" s="209"/>
      <c r="AJ62" s="172"/>
      <c r="AK62" s="209"/>
      <c r="AL62" s="172"/>
      <c r="AM62" s="172"/>
      <c r="AN62" s="209"/>
      <c r="AO62" s="209"/>
      <c r="AP62" s="172"/>
      <c r="AQ62" s="212">
        <v>21</v>
      </c>
      <c r="AR62" s="212">
        <v>22</v>
      </c>
      <c r="AS62" s="172">
        <f t="shared" si="5"/>
        <v>43</v>
      </c>
      <c r="AT62" s="212">
        <v>23</v>
      </c>
      <c r="AU62" s="212">
        <v>22</v>
      </c>
      <c r="AV62" s="172">
        <f t="shared" si="6"/>
        <v>45</v>
      </c>
      <c r="AW62" s="212">
        <v>22</v>
      </c>
      <c r="AX62" s="212">
        <v>17</v>
      </c>
      <c r="AY62" s="172">
        <f t="shared" si="7"/>
        <v>39</v>
      </c>
      <c r="AZ62" s="209">
        <v>22</v>
      </c>
      <c r="BA62" s="209">
        <v>21</v>
      </c>
      <c r="BB62" s="172">
        <f t="shared" si="8"/>
        <v>43</v>
      </c>
      <c r="BC62" s="212">
        <v>23</v>
      </c>
      <c r="BD62" s="212">
        <v>22</v>
      </c>
      <c r="BE62" s="172">
        <f t="shared" si="9"/>
        <v>45</v>
      </c>
      <c r="BF62" s="210">
        <v>49</v>
      </c>
      <c r="BG62" s="164">
        <f t="shared" si="10"/>
        <v>1063</v>
      </c>
      <c r="BH62" s="113" t="s">
        <v>721</v>
      </c>
      <c r="BI62" s="64"/>
    </row>
    <row r="63" spans="1:61" ht="155.25" customHeight="1">
      <c r="A63" s="127">
        <v>56</v>
      </c>
      <c r="B63" s="143">
        <v>700090104010</v>
      </c>
      <c r="C63" s="143">
        <v>700090100037</v>
      </c>
      <c r="D63" s="136" t="s">
        <v>594</v>
      </c>
      <c r="E63" s="136" t="s">
        <v>595</v>
      </c>
      <c r="F63" s="75"/>
      <c r="G63" s="212">
        <v>100</v>
      </c>
      <c r="H63" s="212">
        <v>75</v>
      </c>
      <c r="I63" s="172">
        <f t="shared" si="0"/>
        <v>175</v>
      </c>
      <c r="J63" s="212">
        <v>72</v>
      </c>
      <c r="K63" s="212">
        <v>72</v>
      </c>
      <c r="L63" s="172">
        <f t="shared" si="1"/>
        <v>144</v>
      </c>
      <c r="M63" s="212">
        <v>75</v>
      </c>
      <c r="N63" s="209">
        <v>43</v>
      </c>
      <c r="O63" s="172">
        <f t="shared" si="2"/>
        <v>118</v>
      </c>
      <c r="P63" s="212">
        <v>86</v>
      </c>
      <c r="Q63" s="212">
        <v>71</v>
      </c>
      <c r="R63" s="172">
        <f t="shared" si="3"/>
        <v>157</v>
      </c>
      <c r="S63" s="209"/>
      <c r="T63" s="209"/>
      <c r="U63" s="172"/>
      <c r="V63" s="212">
        <v>63</v>
      </c>
      <c r="W63" s="212">
        <v>49</v>
      </c>
      <c r="X63" s="172">
        <f t="shared" si="11"/>
        <v>112</v>
      </c>
      <c r="Y63" s="209">
        <v>68</v>
      </c>
      <c r="Z63" s="209">
        <v>47</v>
      </c>
      <c r="AA63" s="172">
        <f>SUM(Y63:Z63)</f>
        <v>115</v>
      </c>
      <c r="AB63" s="209"/>
      <c r="AC63" s="209"/>
      <c r="AD63" s="172"/>
      <c r="AE63" s="209"/>
      <c r="AF63" s="209"/>
      <c r="AG63" s="172"/>
      <c r="AH63" s="209"/>
      <c r="AI63" s="209"/>
      <c r="AJ63" s="172"/>
      <c r="AK63" s="209"/>
      <c r="AL63" s="172"/>
      <c r="AM63" s="172"/>
      <c r="AN63" s="209"/>
      <c r="AO63" s="209"/>
      <c r="AP63" s="172"/>
      <c r="AQ63" s="212">
        <v>21</v>
      </c>
      <c r="AR63" s="212">
        <v>22</v>
      </c>
      <c r="AS63" s="172">
        <f t="shared" si="5"/>
        <v>43</v>
      </c>
      <c r="AT63" s="212">
        <v>20</v>
      </c>
      <c r="AU63" s="212">
        <v>21</v>
      </c>
      <c r="AV63" s="172">
        <f t="shared" si="6"/>
        <v>41</v>
      </c>
      <c r="AW63" s="212">
        <v>21</v>
      </c>
      <c r="AX63" s="212">
        <v>19</v>
      </c>
      <c r="AY63" s="172">
        <f t="shared" si="7"/>
        <v>40</v>
      </c>
      <c r="AZ63" s="209">
        <v>22</v>
      </c>
      <c r="BA63" s="209">
        <v>22</v>
      </c>
      <c r="BB63" s="172">
        <f t="shared" si="8"/>
        <v>44</v>
      </c>
      <c r="BC63" s="212">
        <v>22</v>
      </c>
      <c r="BD63" s="212">
        <v>21</v>
      </c>
      <c r="BE63" s="172">
        <f t="shared" si="9"/>
        <v>43</v>
      </c>
      <c r="BF63" s="210">
        <v>49</v>
      </c>
      <c r="BG63" s="164">
        <f t="shared" si="10"/>
        <v>989</v>
      </c>
      <c r="BH63" s="113" t="s">
        <v>721</v>
      </c>
      <c r="BI63" s="83"/>
    </row>
    <row r="64" spans="1:61" ht="155.25" customHeight="1">
      <c r="A64" s="127">
        <v>57</v>
      </c>
      <c r="B64" s="143">
        <v>700090104011</v>
      </c>
      <c r="C64" s="143">
        <v>700090100038</v>
      </c>
      <c r="D64" s="136" t="s">
        <v>596</v>
      </c>
      <c r="E64" s="136" t="s">
        <v>94</v>
      </c>
      <c r="F64" s="75"/>
      <c r="G64" s="212">
        <v>106</v>
      </c>
      <c r="H64" s="212">
        <v>74</v>
      </c>
      <c r="I64" s="172">
        <f t="shared" si="0"/>
        <v>180</v>
      </c>
      <c r="J64" s="212">
        <v>102</v>
      </c>
      <c r="K64" s="212">
        <v>71</v>
      </c>
      <c r="L64" s="172">
        <f t="shared" si="1"/>
        <v>173</v>
      </c>
      <c r="M64" s="212">
        <v>83</v>
      </c>
      <c r="N64" s="209">
        <v>41</v>
      </c>
      <c r="O64" s="172">
        <f t="shared" si="2"/>
        <v>124</v>
      </c>
      <c r="P64" s="212">
        <v>104</v>
      </c>
      <c r="Q64" s="212">
        <v>70</v>
      </c>
      <c r="R64" s="172">
        <f t="shared" si="3"/>
        <v>174</v>
      </c>
      <c r="S64" s="209"/>
      <c r="T64" s="209"/>
      <c r="U64" s="172"/>
      <c r="V64" s="212">
        <v>75</v>
      </c>
      <c r="W64" s="212">
        <v>48</v>
      </c>
      <c r="X64" s="172">
        <f t="shared" si="11"/>
        <v>123</v>
      </c>
      <c r="Y64" s="209"/>
      <c r="Z64" s="209"/>
      <c r="AA64" s="172"/>
      <c r="AB64" s="209"/>
      <c r="AC64" s="209"/>
      <c r="AD64" s="172"/>
      <c r="AE64" s="209">
        <v>78</v>
      </c>
      <c r="AF64" s="209">
        <v>49</v>
      </c>
      <c r="AG64" s="172">
        <f>SUM(AE64:AF64)</f>
        <v>127</v>
      </c>
      <c r="AH64" s="209"/>
      <c r="AI64" s="209"/>
      <c r="AJ64" s="172"/>
      <c r="AK64" s="209"/>
      <c r="AL64" s="172"/>
      <c r="AM64" s="172"/>
      <c r="AN64" s="209"/>
      <c r="AO64" s="209"/>
      <c r="AP64" s="172"/>
      <c r="AQ64" s="212">
        <v>21</v>
      </c>
      <c r="AR64" s="212">
        <v>22</v>
      </c>
      <c r="AS64" s="172">
        <f t="shared" si="5"/>
        <v>43</v>
      </c>
      <c r="AT64" s="212">
        <v>23</v>
      </c>
      <c r="AU64" s="212">
        <v>22</v>
      </c>
      <c r="AV64" s="172">
        <f t="shared" si="6"/>
        <v>45</v>
      </c>
      <c r="AW64" s="212">
        <v>23</v>
      </c>
      <c r="AX64" s="212">
        <v>16</v>
      </c>
      <c r="AY64" s="172">
        <f t="shared" si="7"/>
        <v>39</v>
      </c>
      <c r="AZ64" s="209">
        <v>22</v>
      </c>
      <c r="BA64" s="209">
        <v>22</v>
      </c>
      <c r="BB64" s="172">
        <f t="shared" si="8"/>
        <v>44</v>
      </c>
      <c r="BC64" s="212">
        <v>22</v>
      </c>
      <c r="BD64" s="212">
        <v>21</v>
      </c>
      <c r="BE64" s="172">
        <f t="shared" si="9"/>
        <v>43</v>
      </c>
      <c r="BF64" s="210">
        <v>49</v>
      </c>
      <c r="BG64" s="164">
        <f t="shared" si="10"/>
        <v>1072</v>
      </c>
      <c r="BH64" s="113" t="s">
        <v>721</v>
      </c>
      <c r="BI64" s="64"/>
    </row>
    <row r="65" spans="1:61" ht="155.25" customHeight="1">
      <c r="A65" s="127">
        <v>58</v>
      </c>
      <c r="B65" s="143">
        <v>700090104012</v>
      </c>
      <c r="C65" s="143">
        <v>700090100039</v>
      </c>
      <c r="D65" s="136" t="s">
        <v>597</v>
      </c>
      <c r="E65" s="136" t="s">
        <v>598</v>
      </c>
      <c r="F65" s="75"/>
      <c r="G65" s="212">
        <v>92</v>
      </c>
      <c r="H65" s="212">
        <v>67</v>
      </c>
      <c r="I65" s="172">
        <f t="shared" si="0"/>
        <v>159</v>
      </c>
      <c r="J65" s="212">
        <v>92</v>
      </c>
      <c r="K65" s="212">
        <v>69</v>
      </c>
      <c r="L65" s="172">
        <f t="shared" si="1"/>
        <v>161</v>
      </c>
      <c r="M65" s="212">
        <v>77</v>
      </c>
      <c r="N65" s="209">
        <v>39</v>
      </c>
      <c r="O65" s="172">
        <f t="shared" si="2"/>
        <v>116</v>
      </c>
      <c r="P65" s="212">
        <v>82</v>
      </c>
      <c r="Q65" s="212">
        <v>72</v>
      </c>
      <c r="R65" s="172">
        <f t="shared" si="3"/>
        <v>154</v>
      </c>
      <c r="S65" s="209"/>
      <c r="T65" s="209"/>
      <c r="U65" s="172"/>
      <c r="V65" s="212">
        <v>61</v>
      </c>
      <c r="W65" s="212">
        <v>54</v>
      </c>
      <c r="X65" s="172">
        <f t="shared" si="11"/>
        <v>115</v>
      </c>
      <c r="Y65" s="209">
        <v>66</v>
      </c>
      <c r="Z65" s="209">
        <v>41</v>
      </c>
      <c r="AA65" s="172">
        <f>SUM(Y65:Z65)</f>
        <v>107</v>
      </c>
      <c r="AB65" s="209"/>
      <c r="AC65" s="209"/>
      <c r="AD65" s="172"/>
      <c r="AE65" s="209"/>
      <c r="AF65" s="209"/>
      <c r="AG65" s="172"/>
      <c r="AH65" s="209"/>
      <c r="AI65" s="209"/>
      <c r="AJ65" s="172"/>
      <c r="AK65" s="209"/>
      <c r="AL65" s="172"/>
      <c r="AM65" s="172"/>
      <c r="AN65" s="209"/>
      <c r="AO65" s="209"/>
      <c r="AP65" s="172"/>
      <c r="AQ65" s="212">
        <v>21</v>
      </c>
      <c r="AR65" s="212">
        <v>22</v>
      </c>
      <c r="AS65" s="172">
        <f t="shared" si="5"/>
        <v>43</v>
      </c>
      <c r="AT65" s="212">
        <v>21</v>
      </c>
      <c r="AU65" s="212">
        <v>22</v>
      </c>
      <c r="AV65" s="172">
        <f t="shared" si="6"/>
        <v>43</v>
      </c>
      <c r="AW65" s="212">
        <v>20</v>
      </c>
      <c r="AX65" s="212">
        <v>18</v>
      </c>
      <c r="AY65" s="172">
        <f t="shared" si="7"/>
        <v>38</v>
      </c>
      <c r="AZ65" s="209">
        <v>22</v>
      </c>
      <c r="BA65" s="209">
        <v>23</v>
      </c>
      <c r="BB65" s="172">
        <f t="shared" si="8"/>
        <v>45</v>
      </c>
      <c r="BC65" s="212">
        <v>23</v>
      </c>
      <c r="BD65" s="212">
        <v>22</v>
      </c>
      <c r="BE65" s="172">
        <f t="shared" si="9"/>
        <v>45</v>
      </c>
      <c r="BF65" s="210">
        <v>50</v>
      </c>
      <c r="BG65" s="164">
        <f t="shared" si="10"/>
        <v>981</v>
      </c>
      <c r="BH65" s="113" t="s">
        <v>721</v>
      </c>
      <c r="BI65" s="64"/>
    </row>
    <row r="66" spans="1:61" ht="155.25" customHeight="1">
      <c r="A66" s="127">
        <v>59</v>
      </c>
      <c r="B66" s="143">
        <v>700090104013</v>
      </c>
      <c r="C66" s="143">
        <v>700090100040</v>
      </c>
      <c r="D66" s="136" t="s">
        <v>599</v>
      </c>
      <c r="E66" s="136" t="s">
        <v>600</v>
      </c>
      <c r="F66" s="75"/>
      <c r="G66" s="212">
        <v>104</v>
      </c>
      <c r="H66" s="212">
        <v>73</v>
      </c>
      <c r="I66" s="172">
        <f t="shared" si="0"/>
        <v>177</v>
      </c>
      <c r="J66" s="212">
        <v>102</v>
      </c>
      <c r="K66" s="212">
        <v>65</v>
      </c>
      <c r="L66" s="172">
        <f t="shared" si="1"/>
        <v>167</v>
      </c>
      <c r="M66" s="212">
        <v>78</v>
      </c>
      <c r="N66" s="209">
        <v>38</v>
      </c>
      <c r="O66" s="172">
        <f t="shared" si="2"/>
        <v>116</v>
      </c>
      <c r="P66" s="212">
        <v>98</v>
      </c>
      <c r="Q66" s="212">
        <v>72</v>
      </c>
      <c r="R66" s="172">
        <f t="shared" si="3"/>
        <v>170</v>
      </c>
      <c r="S66" s="209"/>
      <c r="T66" s="209"/>
      <c r="U66" s="172"/>
      <c r="V66" s="212">
        <v>69</v>
      </c>
      <c r="W66" s="212">
        <v>54</v>
      </c>
      <c r="X66" s="172">
        <f t="shared" si="11"/>
        <v>123</v>
      </c>
      <c r="Y66" s="209"/>
      <c r="Z66" s="209"/>
      <c r="AA66" s="172"/>
      <c r="AB66" s="209"/>
      <c r="AC66" s="209"/>
      <c r="AD66" s="172"/>
      <c r="AE66" s="209">
        <v>68</v>
      </c>
      <c r="AF66" s="209">
        <v>51</v>
      </c>
      <c r="AG66" s="172">
        <f>SUM(AE66:AF66)</f>
        <v>119</v>
      </c>
      <c r="AH66" s="209"/>
      <c r="AI66" s="209"/>
      <c r="AJ66" s="172"/>
      <c r="AK66" s="209"/>
      <c r="AL66" s="172"/>
      <c r="AM66" s="172"/>
      <c r="AN66" s="209"/>
      <c r="AO66" s="209"/>
      <c r="AP66" s="172"/>
      <c r="AQ66" s="212">
        <v>21</v>
      </c>
      <c r="AR66" s="212">
        <v>22</v>
      </c>
      <c r="AS66" s="172">
        <f t="shared" si="5"/>
        <v>43</v>
      </c>
      <c r="AT66" s="212">
        <v>20</v>
      </c>
      <c r="AU66" s="212">
        <v>23</v>
      </c>
      <c r="AV66" s="172">
        <f t="shared" si="6"/>
        <v>43</v>
      </c>
      <c r="AW66" s="212">
        <v>21</v>
      </c>
      <c r="AX66" s="212">
        <v>20</v>
      </c>
      <c r="AY66" s="172">
        <f t="shared" si="7"/>
        <v>41</v>
      </c>
      <c r="AZ66" s="209">
        <v>22</v>
      </c>
      <c r="BA66" s="209">
        <v>22</v>
      </c>
      <c r="BB66" s="172">
        <f t="shared" si="8"/>
        <v>44</v>
      </c>
      <c r="BC66" s="212">
        <v>23</v>
      </c>
      <c r="BD66" s="212">
        <v>22</v>
      </c>
      <c r="BE66" s="172">
        <f t="shared" si="9"/>
        <v>45</v>
      </c>
      <c r="BF66" s="210">
        <v>49</v>
      </c>
      <c r="BG66" s="164">
        <f t="shared" si="10"/>
        <v>1043</v>
      </c>
      <c r="BH66" s="113" t="s">
        <v>721</v>
      </c>
      <c r="BI66" s="83"/>
    </row>
    <row r="67" spans="1:61" ht="155.25" customHeight="1">
      <c r="A67" s="127">
        <v>60</v>
      </c>
      <c r="B67" s="143">
        <v>700090104014</v>
      </c>
      <c r="C67" s="143">
        <v>700090100041</v>
      </c>
      <c r="D67" s="136" t="s">
        <v>601</v>
      </c>
      <c r="E67" s="136" t="s">
        <v>602</v>
      </c>
      <c r="F67" s="75"/>
      <c r="G67" s="212">
        <v>98</v>
      </c>
      <c r="H67" s="212">
        <v>77</v>
      </c>
      <c r="I67" s="172">
        <f t="shared" si="0"/>
        <v>175</v>
      </c>
      <c r="J67" s="212">
        <v>90</v>
      </c>
      <c r="K67" s="212">
        <v>73</v>
      </c>
      <c r="L67" s="172">
        <f t="shared" si="1"/>
        <v>163</v>
      </c>
      <c r="M67" s="212">
        <v>83</v>
      </c>
      <c r="N67" s="209">
        <v>46</v>
      </c>
      <c r="O67" s="172">
        <f t="shared" si="2"/>
        <v>129</v>
      </c>
      <c r="P67" s="212">
        <v>108</v>
      </c>
      <c r="Q67" s="212">
        <v>71</v>
      </c>
      <c r="R67" s="172">
        <f t="shared" si="3"/>
        <v>179</v>
      </c>
      <c r="S67" s="209"/>
      <c r="T67" s="209"/>
      <c r="U67" s="172"/>
      <c r="V67" s="212">
        <v>72</v>
      </c>
      <c r="W67" s="212">
        <v>54</v>
      </c>
      <c r="X67" s="172">
        <f t="shared" si="11"/>
        <v>126</v>
      </c>
      <c r="Y67" s="209">
        <v>77</v>
      </c>
      <c r="Z67" s="209">
        <v>53</v>
      </c>
      <c r="AA67" s="172">
        <f>SUM(Y67:Z67)</f>
        <v>130</v>
      </c>
      <c r="AB67" s="209"/>
      <c r="AC67" s="209"/>
      <c r="AD67" s="172"/>
      <c r="AE67" s="209"/>
      <c r="AF67" s="209"/>
      <c r="AG67" s="172"/>
      <c r="AH67" s="209"/>
      <c r="AI67" s="209"/>
      <c r="AJ67" s="172"/>
      <c r="AK67" s="209"/>
      <c r="AL67" s="172"/>
      <c r="AM67" s="172"/>
      <c r="AN67" s="209"/>
      <c r="AO67" s="209"/>
      <c r="AP67" s="172"/>
      <c r="AQ67" s="212">
        <v>23</v>
      </c>
      <c r="AR67" s="212">
        <v>24</v>
      </c>
      <c r="AS67" s="172">
        <f t="shared" si="5"/>
        <v>47</v>
      </c>
      <c r="AT67" s="212">
        <v>21</v>
      </c>
      <c r="AU67" s="212">
        <v>21</v>
      </c>
      <c r="AV67" s="172">
        <f t="shared" si="6"/>
        <v>42</v>
      </c>
      <c r="AW67" s="212">
        <v>22</v>
      </c>
      <c r="AX67" s="212">
        <v>22</v>
      </c>
      <c r="AY67" s="172">
        <f t="shared" si="7"/>
        <v>44</v>
      </c>
      <c r="AZ67" s="209">
        <v>24</v>
      </c>
      <c r="BA67" s="209">
        <v>22</v>
      </c>
      <c r="BB67" s="172">
        <f t="shared" si="8"/>
        <v>46</v>
      </c>
      <c r="BC67" s="212">
        <v>23</v>
      </c>
      <c r="BD67" s="212">
        <v>22</v>
      </c>
      <c r="BE67" s="172">
        <f t="shared" si="9"/>
        <v>45</v>
      </c>
      <c r="BF67" s="210">
        <v>49</v>
      </c>
      <c r="BG67" s="164">
        <f t="shared" si="10"/>
        <v>1081</v>
      </c>
      <c r="BH67" s="113" t="s">
        <v>721</v>
      </c>
      <c r="BI67" s="64"/>
    </row>
    <row r="68" spans="1:61" ht="155.25" customHeight="1">
      <c r="A68" s="127">
        <v>61</v>
      </c>
      <c r="B68" s="143">
        <v>700090104015</v>
      </c>
      <c r="C68" s="143">
        <v>700090100042</v>
      </c>
      <c r="D68" s="136" t="s">
        <v>603</v>
      </c>
      <c r="E68" s="136" t="s">
        <v>604</v>
      </c>
      <c r="F68" s="75"/>
      <c r="G68" s="212">
        <v>78</v>
      </c>
      <c r="H68" s="212">
        <v>73</v>
      </c>
      <c r="I68" s="172">
        <f t="shared" si="0"/>
        <v>151</v>
      </c>
      <c r="J68" s="212">
        <v>80</v>
      </c>
      <c r="K68" s="212">
        <v>59</v>
      </c>
      <c r="L68" s="172">
        <f t="shared" si="1"/>
        <v>139</v>
      </c>
      <c r="M68" s="212">
        <v>75</v>
      </c>
      <c r="N68" s="209">
        <v>41</v>
      </c>
      <c r="O68" s="172">
        <f t="shared" si="2"/>
        <v>116</v>
      </c>
      <c r="P68" s="212">
        <v>92</v>
      </c>
      <c r="Q68" s="212">
        <v>73</v>
      </c>
      <c r="R68" s="172">
        <f t="shared" si="3"/>
        <v>165</v>
      </c>
      <c r="S68" s="209"/>
      <c r="T68" s="209"/>
      <c r="U68" s="172"/>
      <c r="V68" s="212">
        <v>55</v>
      </c>
      <c r="W68" s="212">
        <v>48</v>
      </c>
      <c r="X68" s="172">
        <f t="shared" si="11"/>
        <v>103</v>
      </c>
      <c r="Y68" s="209">
        <v>66</v>
      </c>
      <c r="Z68" s="209">
        <v>39</v>
      </c>
      <c r="AA68" s="172">
        <f>SUM(Y68:Z68)</f>
        <v>105</v>
      </c>
      <c r="AB68" s="209"/>
      <c r="AC68" s="209"/>
      <c r="AD68" s="172"/>
      <c r="AE68" s="209"/>
      <c r="AF68" s="209"/>
      <c r="AG68" s="172"/>
      <c r="AH68" s="209"/>
      <c r="AI68" s="209"/>
      <c r="AJ68" s="172"/>
      <c r="AK68" s="209"/>
      <c r="AL68" s="172"/>
      <c r="AM68" s="172"/>
      <c r="AN68" s="209"/>
      <c r="AO68" s="209"/>
      <c r="AP68" s="172"/>
      <c r="AQ68" s="212">
        <v>21</v>
      </c>
      <c r="AR68" s="212">
        <v>22</v>
      </c>
      <c r="AS68" s="172">
        <f t="shared" si="5"/>
        <v>43</v>
      </c>
      <c r="AT68" s="212">
        <v>17</v>
      </c>
      <c r="AU68" s="212">
        <v>21</v>
      </c>
      <c r="AV68" s="172">
        <f t="shared" si="6"/>
        <v>38</v>
      </c>
      <c r="AW68" s="212">
        <v>21</v>
      </c>
      <c r="AX68" s="212">
        <v>17</v>
      </c>
      <c r="AY68" s="172">
        <f t="shared" si="7"/>
        <v>38</v>
      </c>
      <c r="AZ68" s="209">
        <v>22</v>
      </c>
      <c r="BA68" s="209">
        <v>21</v>
      </c>
      <c r="BB68" s="172">
        <f t="shared" si="8"/>
        <v>43</v>
      </c>
      <c r="BC68" s="212">
        <v>22</v>
      </c>
      <c r="BD68" s="212">
        <v>21</v>
      </c>
      <c r="BE68" s="172">
        <f t="shared" si="9"/>
        <v>43</v>
      </c>
      <c r="BF68" s="210">
        <v>49</v>
      </c>
      <c r="BG68" s="164">
        <f t="shared" si="10"/>
        <v>941</v>
      </c>
      <c r="BH68" s="113" t="s">
        <v>721</v>
      </c>
      <c r="BI68" s="83"/>
    </row>
    <row r="69" spans="1:61" ht="155.25" customHeight="1">
      <c r="A69" s="127">
        <v>62</v>
      </c>
      <c r="B69" s="143">
        <v>700090104016</v>
      </c>
      <c r="C69" s="143">
        <v>700090100043</v>
      </c>
      <c r="D69" s="136" t="s">
        <v>605</v>
      </c>
      <c r="E69" s="136" t="s">
        <v>606</v>
      </c>
      <c r="F69" s="75"/>
      <c r="G69" s="212">
        <v>106</v>
      </c>
      <c r="H69" s="212">
        <v>68</v>
      </c>
      <c r="I69" s="172">
        <f t="shared" si="0"/>
        <v>174</v>
      </c>
      <c r="J69" s="212">
        <v>98</v>
      </c>
      <c r="K69" s="212">
        <v>67</v>
      </c>
      <c r="L69" s="172">
        <f t="shared" si="1"/>
        <v>165</v>
      </c>
      <c r="M69" s="212">
        <v>83</v>
      </c>
      <c r="N69" s="209">
        <v>42</v>
      </c>
      <c r="O69" s="172">
        <f t="shared" si="2"/>
        <v>125</v>
      </c>
      <c r="P69" s="212">
        <v>104</v>
      </c>
      <c r="Q69" s="212">
        <v>70</v>
      </c>
      <c r="R69" s="172">
        <f t="shared" si="3"/>
        <v>174</v>
      </c>
      <c r="S69" s="209"/>
      <c r="T69" s="209"/>
      <c r="U69" s="172"/>
      <c r="V69" s="212">
        <v>69</v>
      </c>
      <c r="W69" s="212">
        <v>49</v>
      </c>
      <c r="X69" s="172">
        <f t="shared" si="11"/>
        <v>118</v>
      </c>
      <c r="Y69" s="209"/>
      <c r="Z69" s="209"/>
      <c r="AA69" s="172"/>
      <c r="AB69" s="209"/>
      <c r="AC69" s="209"/>
      <c r="AD69" s="172"/>
      <c r="AE69" s="209">
        <v>77</v>
      </c>
      <c r="AF69" s="209">
        <v>50</v>
      </c>
      <c r="AG69" s="172">
        <f>SUM(AE69:AF69)</f>
        <v>127</v>
      </c>
      <c r="AH69" s="209"/>
      <c r="AI69" s="209"/>
      <c r="AJ69" s="172"/>
      <c r="AK69" s="209"/>
      <c r="AL69" s="172"/>
      <c r="AM69" s="172"/>
      <c r="AN69" s="209"/>
      <c r="AO69" s="209"/>
      <c r="AP69" s="172"/>
      <c r="AQ69" s="212">
        <v>22</v>
      </c>
      <c r="AR69" s="212">
        <v>23</v>
      </c>
      <c r="AS69" s="172">
        <f t="shared" si="5"/>
        <v>45</v>
      </c>
      <c r="AT69" s="212">
        <v>24</v>
      </c>
      <c r="AU69" s="212">
        <v>21</v>
      </c>
      <c r="AV69" s="172">
        <f t="shared" si="6"/>
        <v>45</v>
      </c>
      <c r="AW69" s="212">
        <v>23</v>
      </c>
      <c r="AX69" s="212">
        <v>15</v>
      </c>
      <c r="AY69" s="172">
        <f t="shared" si="7"/>
        <v>38</v>
      </c>
      <c r="AZ69" s="209">
        <v>22</v>
      </c>
      <c r="BA69" s="209">
        <v>22</v>
      </c>
      <c r="BB69" s="172">
        <f t="shared" si="8"/>
        <v>44</v>
      </c>
      <c r="BC69" s="212">
        <v>22</v>
      </c>
      <c r="BD69" s="212">
        <v>21</v>
      </c>
      <c r="BE69" s="172">
        <f t="shared" si="9"/>
        <v>43</v>
      </c>
      <c r="BF69" s="210">
        <v>49</v>
      </c>
      <c r="BG69" s="164">
        <f t="shared" si="10"/>
        <v>1055</v>
      </c>
      <c r="BH69" s="113" t="s">
        <v>721</v>
      </c>
      <c r="BI69" s="83"/>
    </row>
    <row r="70" spans="1:61" ht="155.25" customHeight="1">
      <c r="A70" s="127">
        <v>63</v>
      </c>
      <c r="B70" s="143">
        <v>700090104017</v>
      </c>
      <c r="C70" s="143">
        <v>700090100044</v>
      </c>
      <c r="D70" s="136" t="s">
        <v>607</v>
      </c>
      <c r="E70" s="136" t="s">
        <v>608</v>
      </c>
      <c r="F70" s="75"/>
      <c r="G70" s="212">
        <v>102</v>
      </c>
      <c r="H70" s="212">
        <v>73</v>
      </c>
      <c r="I70" s="172">
        <f t="shared" si="0"/>
        <v>175</v>
      </c>
      <c r="J70" s="212">
        <v>106</v>
      </c>
      <c r="K70" s="212">
        <v>73</v>
      </c>
      <c r="L70" s="172">
        <f t="shared" si="1"/>
        <v>179</v>
      </c>
      <c r="M70" s="212">
        <v>86</v>
      </c>
      <c r="N70" s="209">
        <v>55</v>
      </c>
      <c r="O70" s="172">
        <f t="shared" si="2"/>
        <v>141</v>
      </c>
      <c r="P70" s="212">
        <v>110</v>
      </c>
      <c r="Q70" s="212">
        <v>76</v>
      </c>
      <c r="R70" s="172">
        <f t="shared" si="3"/>
        <v>186</v>
      </c>
      <c r="S70" s="209">
        <v>87</v>
      </c>
      <c r="T70" s="209">
        <v>57</v>
      </c>
      <c r="U70" s="172">
        <f t="shared" si="4"/>
        <v>144</v>
      </c>
      <c r="V70" s="212"/>
      <c r="W70" s="212"/>
      <c r="X70" s="172"/>
      <c r="Y70" s="209"/>
      <c r="Z70" s="209"/>
      <c r="AA70" s="172"/>
      <c r="AB70" s="209"/>
      <c r="AC70" s="209"/>
      <c r="AD70" s="172"/>
      <c r="AE70" s="209"/>
      <c r="AF70" s="209"/>
      <c r="AG70" s="172"/>
      <c r="AH70" s="209">
        <v>85</v>
      </c>
      <c r="AI70" s="209">
        <v>54</v>
      </c>
      <c r="AJ70" s="172">
        <f>SUM(AH70:AI70)</f>
        <v>139</v>
      </c>
      <c r="AK70" s="209"/>
      <c r="AL70" s="172"/>
      <c r="AM70" s="172"/>
      <c r="AN70" s="209"/>
      <c r="AO70" s="209"/>
      <c r="AP70" s="172"/>
      <c r="AQ70" s="212">
        <v>23</v>
      </c>
      <c r="AR70" s="212">
        <v>24</v>
      </c>
      <c r="AS70" s="172">
        <f t="shared" si="5"/>
        <v>47</v>
      </c>
      <c r="AT70" s="212">
        <v>24</v>
      </c>
      <c r="AU70" s="212">
        <v>24</v>
      </c>
      <c r="AV70" s="172">
        <f t="shared" si="6"/>
        <v>48</v>
      </c>
      <c r="AW70" s="212">
        <v>23</v>
      </c>
      <c r="AX70" s="212">
        <v>24</v>
      </c>
      <c r="AY70" s="172">
        <f t="shared" si="7"/>
        <v>47</v>
      </c>
      <c r="AZ70" s="209">
        <v>24</v>
      </c>
      <c r="BA70" s="209">
        <v>22</v>
      </c>
      <c r="BB70" s="172">
        <f t="shared" si="8"/>
        <v>46</v>
      </c>
      <c r="BC70" s="212">
        <v>24</v>
      </c>
      <c r="BD70" s="212">
        <v>23</v>
      </c>
      <c r="BE70" s="172">
        <f t="shared" si="9"/>
        <v>47</v>
      </c>
      <c r="BF70" s="210">
        <v>49</v>
      </c>
      <c r="BG70" s="164">
        <f t="shared" si="10"/>
        <v>1152</v>
      </c>
      <c r="BH70" s="113" t="s">
        <v>721</v>
      </c>
      <c r="BI70" s="64"/>
    </row>
    <row r="71" spans="1:61" ht="155.25" customHeight="1">
      <c r="A71" s="127">
        <v>64</v>
      </c>
      <c r="B71" s="143">
        <v>700090104018</v>
      </c>
      <c r="C71" s="143">
        <v>700090100045</v>
      </c>
      <c r="D71" s="136" t="s">
        <v>609</v>
      </c>
      <c r="E71" s="136" t="s">
        <v>610</v>
      </c>
      <c r="F71" s="75"/>
      <c r="G71" s="212">
        <v>78</v>
      </c>
      <c r="H71" s="212">
        <v>61</v>
      </c>
      <c r="I71" s="172">
        <f t="shared" si="0"/>
        <v>139</v>
      </c>
      <c r="J71" s="212">
        <v>48</v>
      </c>
      <c r="K71" s="212">
        <v>55</v>
      </c>
      <c r="L71" s="172">
        <f t="shared" si="1"/>
        <v>103</v>
      </c>
      <c r="M71" s="212">
        <v>53</v>
      </c>
      <c r="N71" s="209">
        <v>35</v>
      </c>
      <c r="O71" s="172">
        <f t="shared" si="2"/>
        <v>88</v>
      </c>
      <c r="P71" s="212">
        <v>68</v>
      </c>
      <c r="Q71" s="212">
        <v>60</v>
      </c>
      <c r="R71" s="172">
        <f t="shared" si="3"/>
        <v>128</v>
      </c>
      <c r="S71" s="209"/>
      <c r="T71" s="209"/>
      <c r="U71" s="172"/>
      <c r="V71" s="212">
        <v>70</v>
      </c>
      <c r="W71" s="212">
        <v>46</v>
      </c>
      <c r="X71" s="172">
        <f>SUM(V71:W71)</f>
        <v>116</v>
      </c>
      <c r="Y71" s="209">
        <v>63</v>
      </c>
      <c r="Z71" s="209">
        <v>40</v>
      </c>
      <c r="AA71" s="172">
        <f>SUM(Y71:Z71)</f>
        <v>103</v>
      </c>
      <c r="AB71" s="209"/>
      <c r="AC71" s="209"/>
      <c r="AD71" s="172"/>
      <c r="AE71" s="209"/>
      <c r="AF71" s="209"/>
      <c r="AG71" s="172"/>
      <c r="AH71" s="209"/>
      <c r="AI71" s="209"/>
      <c r="AJ71" s="172"/>
      <c r="AK71" s="209"/>
      <c r="AL71" s="172"/>
      <c r="AM71" s="172"/>
      <c r="AN71" s="209"/>
      <c r="AO71" s="209"/>
      <c r="AP71" s="172"/>
      <c r="AQ71" s="212">
        <v>22</v>
      </c>
      <c r="AR71" s="212">
        <v>23</v>
      </c>
      <c r="AS71" s="172">
        <f t="shared" si="5"/>
        <v>45</v>
      </c>
      <c r="AT71" s="212">
        <v>16</v>
      </c>
      <c r="AU71" s="212">
        <v>17</v>
      </c>
      <c r="AV71" s="172">
        <f t="shared" si="6"/>
        <v>33</v>
      </c>
      <c r="AW71" s="212">
        <v>18</v>
      </c>
      <c r="AX71" s="212">
        <v>14</v>
      </c>
      <c r="AY71" s="172">
        <f t="shared" si="7"/>
        <v>32</v>
      </c>
      <c r="AZ71" s="209">
        <v>22</v>
      </c>
      <c r="BA71" s="209">
        <v>21</v>
      </c>
      <c r="BB71" s="172">
        <f t="shared" si="8"/>
        <v>43</v>
      </c>
      <c r="BC71" s="212">
        <v>23</v>
      </c>
      <c r="BD71" s="212">
        <v>22</v>
      </c>
      <c r="BE71" s="172">
        <f t="shared" si="9"/>
        <v>45</v>
      </c>
      <c r="BF71" s="210">
        <v>49</v>
      </c>
      <c r="BG71" s="164">
        <f t="shared" si="10"/>
        <v>830</v>
      </c>
      <c r="BH71" s="113" t="s">
        <v>721</v>
      </c>
      <c r="BI71" s="64"/>
    </row>
    <row r="72" spans="1:61" ht="155.25" customHeight="1">
      <c r="A72" s="127">
        <v>65</v>
      </c>
      <c r="B72" s="143">
        <v>700090104019</v>
      </c>
      <c r="C72" s="143">
        <v>700090100046</v>
      </c>
      <c r="D72" s="137" t="s">
        <v>611</v>
      </c>
      <c r="E72" s="137" t="s">
        <v>612</v>
      </c>
      <c r="F72" s="75"/>
      <c r="G72" s="212">
        <v>104</v>
      </c>
      <c r="H72" s="212">
        <v>70</v>
      </c>
      <c r="I72" s="172">
        <f t="shared" si="0"/>
        <v>174</v>
      </c>
      <c r="J72" s="212">
        <v>86</v>
      </c>
      <c r="K72" s="212">
        <v>69</v>
      </c>
      <c r="L72" s="172">
        <f t="shared" si="1"/>
        <v>155</v>
      </c>
      <c r="M72" s="212">
        <v>77</v>
      </c>
      <c r="N72" s="209">
        <v>39</v>
      </c>
      <c r="O72" s="172">
        <f t="shared" si="2"/>
        <v>116</v>
      </c>
      <c r="P72" s="212">
        <v>92</v>
      </c>
      <c r="Q72" s="212">
        <v>74</v>
      </c>
      <c r="R72" s="172">
        <f t="shared" si="3"/>
        <v>166</v>
      </c>
      <c r="S72" s="172"/>
      <c r="T72" s="209"/>
      <c r="U72" s="172"/>
      <c r="V72" s="212">
        <v>57</v>
      </c>
      <c r="W72" s="212">
        <v>50</v>
      </c>
      <c r="X72" s="172">
        <f>SUM(V72:W72)</f>
        <v>107</v>
      </c>
      <c r="Y72" s="209">
        <v>57</v>
      </c>
      <c r="Z72" s="209">
        <v>49</v>
      </c>
      <c r="AA72" s="172">
        <f>SUM(Y72:Z72)</f>
        <v>106</v>
      </c>
      <c r="AB72" s="209"/>
      <c r="AC72" s="209"/>
      <c r="AD72" s="172"/>
      <c r="AE72" s="209"/>
      <c r="AF72" s="209"/>
      <c r="AG72" s="172"/>
      <c r="AH72" s="209"/>
      <c r="AI72" s="209"/>
      <c r="AJ72" s="172"/>
      <c r="AK72" s="209"/>
      <c r="AL72" s="172"/>
      <c r="AM72" s="172"/>
      <c r="AN72" s="209"/>
      <c r="AO72" s="209"/>
      <c r="AP72" s="172"/>
      <c r="AQ72" s="212">
        <v>22</v>
      </c>
      <c r="AR72" s="212">
        <v>23</v>
      </c>
      <c r="AS72" s="172">
        <f t="shared" si="5"/>
        <v>45</v>
      </c>
      <c r="AT72" s="212">
        <v>20</v>
      </c>
      <c r="AU72" s="212">
        <v>22</v>
      </c>
      <c r="AV72" s="172">
        <f t="shared" si="6"/>
        <v>42</v>
      </c>
      <c r="AW72" s="212">
        <v>21</v>
      </c>
      <c r="AX72" s="212">
        <v>15</v>
      </c>
      <c r="AY72" s="172">
        <f t="shared" si="7"/>
        <v>36</v>
      </c>
      <c r="AZ72" s="209">
        <v>22</v>
      </c>
      <c r="BA72" s="209">
        <v>22</v>
      </c>
      <c r="BB72" s="172">
        <f t="shared" si="8"/>
        <v>44</v>
      </c>
      <c r="BC72" s="212">
        <v>23</v>
      </c>
      <c r="BD72" s="212">
        <v>22</v>
      </c>
      <c r="BE72" s="172">
        <f t="shared" si="9"/>
        <v>45</v>
      </c>
      <c r="BF72" s="210">
        <v>50</v>
      </c>
      <c r="BG72" s="164">
        <f t="shared" si="10"/>
        <v>991</v>
      </c>
      <c r="BH72" s="113" t="s">
        <v>721</v>
      </c>
      <c r="BI72" s="64"/>
    </row>
    <row r="73" spans="1:61" ht="155.25" customHeight="1">
      <c r="A73" s="127">
        <v>66</v>
      </c>
      <c r="B73" s="143">
        <v>700090104020</v>
      </c>
      <c r="C73" s="143">
        <v>700090100047</v>
      </c>
      <c r="D73" s="136" t="s">
        <v>613</v>
      </c>
      <c r="E73" s="136" t="s">
        <v>614</v>
      </c>
      <c r="F73" s="75"/>
      <c r="G73" s="212">
        <v>94</v>
      </c>
      <c r="H73" s="212">
        <v>66</v>
      </c>
      <c r="I73" s="172">
        <f>SUM(G73:H73)</f>
        <v>160</v>
      </c>
      <c r="J73" s="212">
        <v>88</v>
      </c>
      <c r="K73" s="212">
        <v>69</v>
      </c>
      <c r="L73" s="172">
        <f>SUM(J73:K73)</f>
        <v>157</v>
      </c>
      <c r="M73" s="212">
        <v>77</v>
      </c>
      <c r="N73" s="209">
        <v>36</v>
      </c>
      <c r="O73" s="172">
        <f>SUM(M73:N73)</f>
        <v>113</v>
      </c>
      <c r="P73" s="212">
        <v>88</v>
      </c>
      <c r="Q73" s="212">
        <v>71</v>
      </c>
      <c r="R73" s="172">
        <f>SUM(P73:Q73)</f>
        <v>159</v>
      </c>
      <c r="S73" s="172"/>
      <c r="T73" s="209"/>
      <c r="U73" s="172"/>
      <c r="V73" s="212">
        <v>61</v>
      </c>
      <c r="W73" s="212">
        <v>50</v>
      </c>
      <c r="X73" s="172">
        <f>SUM(V73:W73)</f>
        <v>111</v>
      </c>
      <c r="Y73" s="209">
        <v>60</v>
      </c>
      <c r="Z73" s="209">
        <v>41</v>
      </c>
      <c r="AA73" s="172">
        <f>SUM(Y73:Z73)</f>
        <v>101</v>
      </c>
      <c r="AB73" s="209"/>
      <c r="AC73" s="209"/>
      <c r="AD73" s="172"/>
      <c r="AE73" s="209"/>
      <c r="AF73" s="209"/>
      <c r="AG73" s="172"/>
      <c r="AH73" s="209"/>
      <c r="AI73" s="209"/>
      <c r="AJ73" s="172"/>
      <c r="AK73" s="209"/>
      <c r="AL73" s="172"/>
      <c r="AM73" s="172"/>
      <c r="AN73" s="209"/>
      <c r="AO73" s="209"/>
      <c r="AP73" s="172"/>
      <c r="AQ73" s="212">
        <v>21</v>
      </c>
      <c r="AR73" s="212">
        <v>22</v>
      </c>
      <c r="AS73" s="172">
        <f>SUM(AQ73:AR73)</f>
        <v>43</v>
      </c>
      <c r="AT73" s="212">
        <v>19</v>
      </c>
      <c r="AU73" s="212">
        <v>20</v>
      </c>
      <c r="AV73" s="172">
        <f>SUM(AT73:AU73)</f>
        <v>39</v>
      </c>
      <c r="AW73" s="212">
        <v>22</v>
      </c>
      <c r="AX73" s="212">
        <v>16</v>
      </c>
      <c r="AY73" s="172">
        <f>SUM(AW73:AX73)</f>
        <v>38</v>
      </c>
      <c r="AZ73" s="209">
        <v>22</v>
      </c>
      <c r="BA73" s="209">
        <v>21</v>
      </c>
      <c r="BB73" s="172">
        <f>SUM(AZ73:BA73)</f>
        <v>43</v>
      </c>
      <c r="BC73" s="212">
        <v>23</v>
      </c>
      <c r="BD73" s="212">
        <v>22</v>
      </c>
      <c r="BE73" s="172">
        <f>SUM(BC73:BD73)</f>
        <v>45</v>
      </c>
      <c r="BF73" s="210">
        <v>49</v>
      </c>
      <c r="BG73" s="164">
        <f>BB73+AY73+AV73+AS73+AP73+AM73+AJ73+AG73+AD73+AA73+X73+U73+R73+O73+L73+I73</f>
        <v>964</v>
      </c>
      <c r="BH73" s="113" t="s">
        <v>721</v>
      </c>
      <c r="BI73" s="83"/>
    </row>
  </sheetData>
  <sheetProtection algorithmName="SHA-512" hashValue="Mbay0EpMq4RFjx5l2sHtP8GowltSkpZCht6LW4Ryq+vhRg8vW0JjU+6drGHmfpmxi6AyUTrMmZZdaNs1S4S/fA==" saltValue="hqxWYhshe+X2OwtKuLGN3w==" spinCount="100000" sheet="1" formatCells="0" formatColumns="0" formatRows="0" insertColumns="0" insertRows="0" insertHyperlinks="0" deleteColumns="0" deleteRows="0" sort="0" autoFilter="0" pivotTables="0"/>
  <mergeCells count="25">
    <mergeCell ref="AQ4:AS4"/>
    <mergeCell ref="BC4:BE4"/>
    <mergeCell ref="A1:BI1"/>
    <mergeCell ref="A2:BI2"/>
    <mergeCell ref="A3:BI3"/>
    <mergeCell ref="A4:A7"/>
    <mergeCell ref="B4:B7"/>
    <mergeCell ref="AZ4:BB4"/>
    <mergeCell ref="AW4:AY4"/>
    <mergeCell ref="D4:D7"/>
    <mergeCell ref="AT4:AV4"/>
    <mergeCell ref="AK4:AM4"/>
    <mergeCell ref="AN4:AP4"/>
    <mergeCell ref="AE4:AG4"/>
    <mergeCell ref="P4:R4"/>
    <mergeCell ref="J4:L4"/>
    <mergeCell ref="C4:C7"/>
    <mergeCell ref="E4:E7"/>
    <mergeCell ref="Y4:AA4"/>
    <mergeCell ref="AH4:AJ4"/>
    <mergeCell ref="M4:O4"/>
    <mergeCell ref="V4:X4"/>
    <mergeCell ref="AB4:AD4"/>
    <mergeCell ref="G4:I4"/>
    <mergeCell ref="S4:U4"/>
  </mergeCells>
  <conditionalFormatting sqref="G8:G73">
    <cfRule type="cellIs" dxfId="98" priority="35" stopIfTrue="1" operator="lessThan">
      <formula>36</formula>
    </cfRule>
  </conditionalFormatting>
  <conditionalFormatting sqref="I8:I73">
    <cfRule type="cellIs" dxfId="97" priority="34" stopIfTrue="1" operator="lessThan">
      <formula>80</formula>
    </cfRule>
  </conditionalFormatting>
  <conditionalFormatting sqref="J8:J73">
    <cfRule type="cellIs" dxfId="96" priority="33" stopIfTrue="1" operator="lessThan">
      <formula>27</formula>
    </cfRule>
  </conditionalFormatting>
  <conditionalFormatting sqref="L8:L73">
    <cfRule type="cellIs" dxfId="95" priority="32" stopIfTrue="1" operator="lessThan">
      <formula>60</formula>
    </cfRule>
  </conditionalFormatting>
  <conditionalFormatting sqref="M8:M73">
    <cfRule type="cellIs" dxfId="94" priority="31" stopIfTrue="1" operator="lessThan">
      <formula>36</formula>
    </cfRule>
  </conditionalFormatting>
  <conditionalFormatting sqref="O8:O73">
    <cfRule type="cellIs" dxfId="93" priority="30" stopIfTrue="1" operator="lessThan">
      <formula>80</formula>
    </cfRule>
  </conditionalFormatting>
  <conditionalFormatting sqref="P8:P73">
    <cfRule type="cellIs" dxfId="92" priority="29" stopIfTrue="1" operator="lessThan">
      <formula>36</formula>
    </cfRule>
  </conditionalFormatting>
  <conditionalFormatting sqref="R8:R73">
    <cfRule type="cellIs" dxfId="91" priority="28" stopIfTrue="1" operator="lessThan">
      <formula>80</formula>
    </cfRule>
  </conditionalFormatting>
  <conditionalFormatting sqref="S8:S73">
    <cfRule type="cellIs" dxfId="90" priority="26" stopIfTrue="1" operator="lessThan">
      <formula>36</formula>
    </cfRule>
  </conditionalFormatting>
  <conditionalFormatting sqref="U8:U73">
    <cfRule type="cellIs" dxfId="89" priority="25" stopIfTrue="1" operator="lessThan">
      <formula>80</formula>
    </cfRule>
  </conditionalFormatting>
  <conditionalFormatting sqref="V8:V73">
    <cfRule type="cellIs" dxfId="88" priority="24" stopIfTrue="1" operator="lessThan">
      <formula>36</formula>
    </cfRule>
  </conditionalFormatting>
  <conditionalFormatting sqref="X8:X73">
    <cfRule type="cellIs" dxfId="87" priority="23" stopIfTrue="1" operator="lessThan">
      <formula>80</formula>
    </cfRule>
  </conditionalFormatting>
  <conditionalFormatting sqref="Y8:Y73">
    <cfRule type="cellIs" dxfId="86" priority="22" stopIfTrue="1" operator="lessThan">
      <formula>27</formula>
    </cfRule>
  </conditionalFormatting>
  <conditionalFormatting sqref="AA8:AA73">
    <cfRule type="cellIs" dxfId="85" priority="21" stopIfTrue="1" operator="lessThan">
      <formula>60</formula>
    </cfRule>
  </conditionalFormatting>
  <conditionalFormatting sqref="AB8:AB73">
    <cfRule type="cellIs" dxfId="84" priority="20" stopIfTrue="1" operator="lessThan">
      <formula>27</formula>
    </cfRule>
  </conditionalFormatting>
  <conditionalFormatting sqref="AD8:AD73">
    <cfRule type="cellIs" dxfId="83" priority="19" stopIfTrue="1" operator="lessThan">
      <formula>60</formula>
    </cfRule>
  </conditionalFormatting>
  <conditionalFormatting sqref="AE8:AE73">
    <cfRule type="cellIs" dxfId="82" priority="18" stopIfTrue="1" operator="lessThan">
      <formula>27</formula>
    </cfRule>
  </conditionalFormatting>
  <conditionalFormatting sqref="AG8:AG73">
    <cfRule type="cellIs" dxfId="81" priority="17" stopIfTrue="1" operator="lessThan">
      <formula>60</formula>
    </cfRule>
  </conditionalFormatting>
  <conditionalFormatting sqref="AH8:AH73">
    <cfRule type="cellIs" dxfId="80" priority="16" stopIfTrue="1" operator="lessThan">
      <formula>27</formula>
    </cfRule>
  </conditionalFormatting>
  <conditionalFormatting sqref="AJ8:AJ73">
    <cfRule type="cellIs" dxfId="79" priority="15" stopIfTrue="1" operator="lessThan">
      <formula>60</formula>
    </cfRule>
  </conditionalFormatting>
  <conditionalFormatting sqref="AK8:AK73">
    <cfRule type="cellIs" dxfId="78" priority="14" stopIfTrue="1" operator="lessThan">
      <formula>27</formula>
    </cfRule>
  </conditionalFormatting>
  <conditionalFormatting sqref="AM8:AM73">
    <cfRule type="cellIs" dxfId="77" priority="13" stopIfTrue="1" operator="lessThan">
      <formula>60</formula>
    </cfRule>
  </conditionalFormatting>
  <conditionalFormatting sqref="AN8:AN73">
    <cfRule type="cellIs" dxfId="76" priority="12" stopIfTrue="1" operator="lessThan">
      <formula>27</formula>
    </cfRule>
  </conditionalFormatting>
  <conditionalFormatting sqref="AP8:AP73">
    <cfRule type="cellIs" dxfId="75" priority="11" stopIfTrue="1" operator="lessThan">
      <formula>60</formula>
    </cfRule>
  </conditionalFormatting>
  <conditionalFormatting sqref="AQ8:AQ73">
    <cfRule type="cellIs" dxfId="74" priority="10" stopIfTrue="1" operator="lessThan">
      <formula>13</formula>
    </cfRule>
  </conditionalFormatting>
  <conditionalFormatting sqref="AS8:AS73">
    <cfRule type="cellIs" dxfId="73" priority="9" stopIfTrue="1" operator="lessThan">
      <formula>25</formula>
    </cfRule>
  </conditionalFormatting>
  <conditionalFormatting sqref="AT8:AT73">
    <cfRule type="cellIs" dxfId="72" priority="8" stopIfTrue="1" operator="lessThan">
      <formula>13</formula>
    </cfRule>
  </conditionalFormatting>
  <conditionalFormatting sqref="AV8:AV73">
    <cfRule type="cellIs" dxfId="71" priority="7" stopIfTrue="1" operator="lessThan">
      <formula>25</formula>
    </cfRule>
  </conditionalFormatting>
  <conditionalFormatting sqref="AW8:AW73">
    <cfRule type="cellIs" dxfId="70" priority="6" stopIfTrue="1" operator="lessThan">
      <formula>13</formula>
    </cfRule>
  </conditionalFormatting>
  <conditionalFormatting sqref="AY8:AY73">
    <cfRule type="cellIs" dxfId="69" priority="5" stopIfTrue="1" operator="lessThan">
      <formula>25</formula>
    </cfRule>
  </conditionalFormatting>
  <conditionalFormatting sqref="AZ8:AZ73">
    <cfRule type="cellIs" dxfId="68" priority="4" stopIfTrue="1" operator="lessThan">
      <formula>13</formula>
    </cfRule>
  </conditionalFormatting>
  <conditionalFormatting sqref="BB8:BB73">
    <cfRule type="cellIs" dxfId="67" priority="3" stopIfTrue="1" operator="lessThan">
      <formula>25</formula>
    </cfRule>
  </conditionalFormatting>
  <conditionalFormatting sqref="BC8:BC73">
    <cfRule type="cellIs" dxfId="66" priority="2" stopIfTrue="1" operator="lessThan">
      <formula>13</formula>
    </cfRule>
  </conditionalFormatting>
  <conditionalFormatting sqref="BE8:BE73">
    <cfRule type="cellIs" dxfId="65" priority="1" stopIfTrue="1" operator="lessThan">
      <formula>25</formula>
    </cfRule>
  </conditionalFormatting>
  <pageMargins left="0.31496062992125984" right="0.19685039370078741" top="0.74803149606299213" bottom="1.4173228346456694" header="0.31496062992125984" footer="0.82677165354330717"/>
  <pageSetup paperSize="8" scale="25" orientation="landscape" r:id="rId1"/>
  <headerFooter>
    <oddFooter>&amp;L&amp;16$Non Credit Subject(s)  Date 24.03.2022         Prepared by                   Checked by&amp;R&amp;"Arial,Bold"&amp;16CONTROLLER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8"/>
  <sheetViews>
    <sheetView topLeftCell="D1" zoomScale="48" zoomScaleNormal="48" workbookViewId="0">
      <selection activeCell="A3" sqref="A1:XFD1048576"/>
    </sheetView>
  </sheetViews>
  <sheetFormatPr defaultColWidth="6.26953125" defaultRowHeight="27" customHeight="1"/>
  <cols>
    <col min="1" max="1" width="6.26953125" style="28" customWidth="1"/>
    <col min="2" max="2" width="27.26953125" style="28" customWidth="1"/>
    <col min="3" max="3" width="28.453125" style="28" customWidth="1"/>
    <col min="4" max="4" width="31.81640625" style="28" customWidth="1"/>
    <col min="5" max="5" width="35.453125" style="28" customWidth="1"/>
    <col min="6" max="6" width="12" style="28" customWidth="1"/>
    <col min="7" max="23" width="9.1796875" style="28" customWidth="1"/>
    <col min="24" max="24" width="10.26953125" style="28" customWidth="1"/>
    <col min="25" max="36" width="9.1796875" style="28" customWidth="1"/>
    <col min="37" max="37" width="15.54296875" style="28" customWidth="1"/>
    <col min="38" max="38" width="12" style="28" customWidth="1"/>
    <col min="39" max="39" width="26.1796875" style="28" customWidth="1"/>
    <col min="40" max="40" width="49.7265625" style="28" customWidth="1"/>
    <col min="41" max="16384" width="6.26953125" style="28"/>
  </cols>
  <sheetData>
    <row r="1" spans="1:40" ht="42" customHeight="1">
      <c r="A1" s="249" t="s">
        <v>18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</row>
    <row r="2" spans="1:40" ht="42" customHeight="1">
      <c r="A2" s="249" t="s">
        <v>27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</row>
    <row r="3" spans="1:40" ht="65.25" customHeight="1">
      <c r="A3" s="250" t="s">
        <v>656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</row>
    <row r="4" spans="1:40" ht="32.25" customHeight="1">
      <c r="A4" s="251"/>
      <c r="B4" s="251"/>
      <c r="C4" s="251"/>
      <c r="D4" s="251"/>
      <c r="E4" s="251"/>
      <c r="F4" s="251"/>
      <c r="G4" s="251"/>
      <c r="H4" s="251"/>
      <c r="I4" s="30"/>
      <c r="J4" s="30"/>
      <c r="K4" s="30"/>
      <c r="L4" s="30"/>
      <c r="M4" s="252"/>
      <c r="N4" s="252"/>
      <c r="O4" s="252"/>
      <c r="P4" s="252"/>
      <c r="Q4" s="252"/>
      <c r="R4" s="252"/>
      <c r="S4" s="81"/>
      <c r="T4" s="81"/>
      <c r="U4" s="81"/>
      <c r="V4" s="115"/>
      <c r="W4" s="115"/>
      <c r="X4" s="115"/>
      <c r="Y4" s="29"/>
      <c r="Z4" s="29"/>
      <c r="AA4" s="29"/>
      <c r="AB4" s="80"/>
      <c r="AC4" s="80"/>
      <c r="AD4" s="80"/>
      <c r="AE4" s="117"/>
      <c r="AF4" s="117"/>
      <c r="AG4" s="117"/>
      <c r="AH4" s="29"/>
      <c r="AI4" s="29"/>
      <c r="AJ4" s="29"/>
      <c r="AK4" s="29"/>
      <c r="AL4" s="29"/>
      <c r="AM4" s="29"/>
      <c r="AN4" s="29"/>
    </row>
    <row r="5" spans="1:40" ht="210.75" customHeight="1">
      <c r="A5" s="247" t="s">
        <v>1</v>
      </c>
      <c r="B5" s="247" t="s">
        <v>0</v>
      </c>
      <c r="C5" s="247" t="s">
        <v>23</v>
      </c>
      <c r="D5" s="233" t="s">
        <v>37</v>
      </c>
      <c r="E5" s="233" t="s">
        <v>10</v>
      </c>
      <c r="F5" s="17" t="s">
        <v>5</v>
      </c>
      <c r="G5" s="245" t="s">
        <v>699</v>
      </c>
      <c r="H5" s="245"/>
      <c r="I5" s="245"/>
      <c r="J5" s="253" t="s">
        <v>744</v>
      </c>
      <c r="K5" s="254"/>
      <c r="L5" s="255"/>
      <c r="M5" s="245" t="s">
        <v>700</v>
      </c>
      <c r="N5" s="245"/>
      <c r="O5" s="245"/>
      <c r="P5" s="245" t="s">
        <v>701</v>
      </c>
      <c r="Q5" s="245"/>
      <c r="R5" s="245"/>
      <c r="S5" s="245" t="s">
        <v>702</v>
      </c>
      <c r="T5" s="245"/>
      <c r="U5" s="245"/>
      <c r="V5" s="245" t="s">
        <v>703</v>
      </c>
      <c r="W5" s="245"/>
      <c r="X5" s="245"/>
      <c r="Y5" s="245" t="s">
        <v>704</v>
      </c>
      <c r="Z5" s="245"/>
      <c r="AA5" s="245"/>
      <c r="AB5" s="245" t="s">
        <v>705</v>
      </c>
      <c r="AC5" s="245"/>
      <c r="AD5" s="245"/>
      <c r="AE5" s="245" t="s">
        <v>706</v>
      </c>
      <c r="AF5" s="245"/>
      <c r="AG5" s="245"/>
      <c r="AH5" s="245" t="s">
        <v>707</v>
      </c>
      <c r="AI5" s="245"/>
      <c r="AJ5" s="245"/>
      <c r="AK5" s="152" t="s">
        <v>708</v>
      </c>
      <c r="AL5" s="48" t="s">
        <v>11</v>
      </c>
      <c r="AM5" s="31" t="s">
        <v>16</v>
      </c>
      <c r="AN5" s="47" t="s">
        <v>13</v>
      </c>
    </row>
    <row r="6" spans="1:40" ht="45.75" customHeight="1">
      <c r="A6" s="247"/>
      <c r="B6" s="247"/>
      <c r="C6" s="247"/>
      <c r="D6" s="233"/>
      <c r="E6" s="233"/>
      <c r="F6" s="17"/>
      <c r="G6" s="34" t="s">
        <v>7</v>
      </c>
      <c r="H6" s="34" t="s">
        <v>8</v>
      </c>
      <c r="I6" s="34" t="s">
        <v>4</v>
      </c>
      <c r="J6" s="34" t="s">
        <v>7</v>
      </c>
      <c r="K6" s="34" t="s">
        <v>8</v>
      </c>
      <c r="L6" s="34" t="s">
        <v>4</v>
      </c>
      <c r="M6" s="34" t="s">
        <v>7</v>
      </c>
      <c r="N6" s="34" t="s">
        <v>8</v>
      </c>
      <c r="O6" s="34" t="s">
        <v>4</v>
      </c>
      <c r="P6" s="34" t="s">
        <v>7</v>
      </c>
      <c r="Q6" s="34" t="s">
        <v>8</v>
      </c>
      <c r="R6" s="34" t="s">
        <v>4</v>
      </c>
      <c r="S6" s="34" t="s">
        <v>7</v>
      </c>
      <c r="T6" s="34" t="s">
        <v>8</v>
      </c>
      <c r="U6" s="34" t="s">
        <v>4</v>
      </c>
      <c r="V6" s="34" t="s">
        <v>7</v>
      </c>
      <c r="W6" s="34" t="s">
        <v>8</v>
      </c>
      <c r="X6" s="34" t="s">
        <v>4</v>
      </c>
      <c r="Y6" s="34" t="s">
        <v>9</v>
      </c>
      <c r="Z6" s="34" t="s">
        <v>8</v>
      </c>
      <c r="AA6" s="34" t="s">
        <v>4</v>
      </c>
      <c r="AB6" s="34" t="s">
        <v>9</v>
      </c>
      <c r="AC6" s="34" t="s">
        <v>8</v>
      </c>
      <c r="AD6" s="34" t="s">
        <v>4</v>
      </c>
      <c r="AE6" s="34" t="s">
        <v>9</v>
      </c>
      <c r="AF6" s="34" t="s">
        <v>8</v>
      </c>
      <c r="AG6" s="34" t="s">
        <v>4</v>
      </c>
      <c r="AH6" s="34" t="s">
        <v>9</v>
      </c>
      <c r="AI6" s="34" t="s">
        <v>8</v>
      </c>
      <c r="AJ6" s="34" t="s">
        <v>4</v>
      </c>
      <c r="AK6" s="38"/>
      <c r="AL6" s="33"/>
      <c r="AM6" s="17"/>
      <c r="AN6" s="17"/>
    </row>
    <row r="7" spans="1:40" ht="45.75" customHeight="1">
      <c r="A7" s="247"/>
      <c r="B7" s="247"/>
      <c r="C7" s="247"/>
      <c r="D7" s="233"/>
      <c r="E7" s="233"/>
      <c r="F7" s="17" t="s">
        <v>2</v>
      </c>
      <c r="G7" s="45">
        <v>90</v>
      </c>
      <c r="H7" s="45">
        <v>60</v>
      </c>
      <c r="I7" s="45">
        <f>SUM(G7:H7)</f>
        <v>150</v>
      </c>
      <c r="J7" s="45">
        <v>90</v>
      </c>
      <c r="K7" s="45">
        <v>60</v>
      </c>
      <c r="L7" s="45">
        <f>SUM(J7:K7)</f>
        <v>150</v>
      </c>
      <c r="M7" s="45">
        <v>90</v>
      </c>
      <c r="N7" s="45">
        <v>60</v>
      </c>
      <c r="O7" s="45">
        <f>SUM(M7:N7)</f>
        <v>150</v>
      </c>
      <c r="P7" s="45">
        <v>90</v>
      </c>
      <c r="Q7" s="45">
        <v>60</v>
      </c>
      <c r="R7" s="45">
        <f>SUM(P7:Q7)</f>
        <v>150</v>
      </c>
      <c r="S7" s="45">
        <v>90</v>
      </c>
      <c r="T7" s="45">
        <v>60</v>
      </c>
      <c r="U7" s="45">
        <f>SUM(S7:T7)</f>
        <v>150</v>
      </c>
      <c r="V7" s="45">
        <v>90</v>
      </c>
      <c r="W7" s="45">
        <v>60</v>
      </c>
      <c r="X7" s="45">
        <f>SUM(V7:W7)</f>
        <v>150</v>
      </c>
      <c r="Y7" s="53">
        <v>25</v>
      </c>
      <c r="Z7" s="53">
        <v>25</v>
      </c>
      <c r="AA7" s="53">
        <f>SUM(Y7:Z7)</f>
        <v>50</v>
      </c>
      <c r="AB7" s="53">
        <v>25</v>
      </c>
      <c r="AC7" s="53">
        <v>25</v>
      </c>
      <c r="AD7" s="53">
        <f>SUM(AB7:AC7)</f>
        <v>50</v>
      </c>
      <c r="AE7" s="53">
        <v>25</v>
      </c>
      <c r="AF7" s="53">
        <v>25</v>
      </c>
      <c r="AG7" s="53">
        <f>SUM(AE7:AF7)</f>
        <v>50</v>
      </c>
      <c r="AH7" s="53">
        <v>25</v>
      </c>
      <c r="AI7" s="53">
        <v>25</v>
      </c>
      <c r="AJ7" s="53">
        <f>SUM(AH7:AI7)</f>
        <v>50</v>
      </c>
      <c r="AK7" s="53">
        <v>50</v>
      </c>
      <c r="AL7" s="45">
        <v>1100</v>
      </c>
      <c r="AM7" s="19"/>
      <c r="AN7" s="19"/>
    </row>
    <row r="8" spans="1:40" ht="45.75" customHeight="1">
      <c r="A8" s="248"/>
      <c r="B8" s="248"/>
      <c r="C8" s="248"/>
      <c r="D8" s="234"/>
      <c r="E8" s="234"/>
      <c r="F8" s="27" t="s">
        <v>3</v>
      </c>
      <c r="G8" s="82">
        <v>27</v>
      </c>
      <c r="H8" s="82"/>
      <c r="I8" s="82">
        <v>60</v>
      </c>
      <c r="J8" s="82">
        <v>27</v>
      </c>
      <c r="K8" s="82"/>
      <c r="L8" s="82">
        <v>60</v>
      </c>
      <c r="M8" s="82">
        <v>27</v>
      </c>
      <c r="N8" s="82"/>
      <c r="O8" s="82">
        <v>60</v>
      </c>
      <c r="P8" s="82">
        <v>27</v>
      </c>
      <c r="Q8" s="82"/>
      <c r="R8" s="82">
        <v>60</v>
      </c>
      <c r="S8" s="82">
        <v>27</v>
      </c>
      <c r="T8" s="82"/>
      <c r="U8" s="82">
        <v>60</v>
      </c>
      <c r="V8" s="82">
        <v>27</v>
      </c>
      <c r="W8" s="82"/>
      <c r="X8" s="82">
        <v>60</v>
      </c>
      <c r="Y8" s="54">
        <v>13</v>
      </c>
      <c r="Z8" s="54"/>
      <c r="AA8" s="54">
        <v>25</v>
      </c>
      <c r="AB8" s="54">
        <v>13</v>
      </c>
      <c r="AC8" s="54"/>
      <c r="AD8" s="54">
        <v>25</v>
      </c>
      <c r="AE8" s="54">
        <v>13</v>
      </c>
      <c r="AF8" s="54"/>
      <c r="AG8" s="54">
        <v>25</v>
      </c>
      <c r="AH8" s="54">
        <v>13</v>
      </c>
      <c r="AI8" s="54"/>
      <c r="AJ8" s="54">
        <v>25</v>
      </c>
      <c r="AK8" s="54"/>
      <c r="AL8" s="45">
        <v>550</v>
      </c>
      <c r="AM8" s="44"/>
      <c r="AN8" s="22"/>
    </row>
    <row r="9" spans="1:40" s="93" customFormat="1" ht="84" customHeight="1">
      <c r="A9" s="91">
        <v>1</v>
      </c>
      <c r="B9" s="69">
        <v>190090107001</v>
      </c>
      <c r="C9" s="69">
        <v>190000100197</v>
      </c>
      <c r="D9" s="92" t="s">
        <v>307</v>
      </c>
      <c r="E9" s="92" t="s">
        <v>308</v>
      </c>
      <c r="F9" s="67"/>
      <c r="G9" s="111">
        <v>68</v>
      </c>
      <c r="H9" s="111">
        <v>57</v>
      </c>
      <c r="I9" s="106">
        <f>SUM(G9:H9)</f>
        <v>125</v>
      </c>
      <c r="J9" s="111">
        <v>64</v>
      </c>
      <c r="K9" s="111">
        <v>37</v>
      </c>
      <c r="L9" s="106">
        <f>SUM(J9:K9)</f>
        <v>101</v>
      </c>
      <c r="M9" s="111">
        <v>59</v>
      </c>
      <c r="N9" s="111">
        <v>55</v>
      </c>
      <c r="O9" s="106">
        <f>SUM(M9:N9)</f>
        <v>114</v>
      </c>
      <c r="P9" s="111">
        <v>65</v>
      </c>
      <c r="Q9" s="111">
        <v>57</v>
      </c>
      <c r="R9" s="106">
        <f>SUM(P9:Q9)</f>
        <v>122</v>
      </c>
      <c r="S9" s="112">
        <v>60</v>
      </c>
      <c r="T9" s="112">
        <v>41</v>
      </c>
      <c r="U9" s="106">
        <f>SUM(S9:T9)</f>
        <v>101</v>
      </c>
      <c r="V9" s="112">
        <v>65</v>
      </c>
      <c r="W9" s="112">
        <v>40</v>
      </c>
      <c r="X9" s="106">
        <f>SUM(V9:W9)</f>
        <v>105</v>
      </c>
      <c r="Y9" s="111">
        <v>22</v>
      </c>
      <c r="Z9" s="111">
        <v>22</v>
      </c>
      <c r="AA9" s="106">
        <f>SUM(Y9:Z9)</f>
        <v>44</v>
      </c>
      <c r="AB9" s="112">
        <v>18</v>
      </c>
      <c r="AC9" s="112">
        <v>19</v>
      </c>
      <c r="AD9" s="106">
        <f>SUM(AB9:AC9)</f>
        <v>37</v>
      </c>
      <c r="AE9" s="112">
        <v>22</v>
      </c>
      <c r="AF9" s="112">
        <v>18</v>
      </c>
      <c r="AG9" s="106">
        <f>SUM(AE9:AF9)</f>
        <v>40</v>
      </c>
      <c r="AH9" s="111">
        <v>24</v>
      </c>
      <c r="AI9" s="111">
        <v>20</v>
      </c>
      <c r="AJ9" s="106">
        <v>44</v>
      </c>
      <c r="AK9" s="106">
        <v>49</v>
      </c>
      <c r="AL9" s="106">
        <f>AJ9+AG9+AD9+AA9+X9+U9+R9+O9+L9+I9</f>
        <v>833</v>
      </c>
      <c r="AM9" s="88" t="s">
        <v>721</v>
      </c>
      <c r="AN9" s="65"/>
    </row>
    <row r="10" spans="1:40" s="93" customFormat="1" ht="84" customHeight="1">
      <c r="A10" s="91">
        <v>2</v>
      </c>
      <c r="B10" s="69">
        <v>190090107002</v>
      </c>
      <c r="C10" s="69">
        <v>190000100198</v>
      </c>
      <c r="D10" s="94" t="s">
        <v>309</v>
      </c>
      <c r="E10" s="94" t="s">
        <v>310</v>
      </c>
      <c r="F10" s="67"/>
      <c r="G10" s="111">
        <v>74</v>
      </c>
      <c r="H10" s="111">
        <v>52</v>
      </c>
      <c r="I10" s="106">
        <f t="shared" ref="I10:I73" si="0">SUM(G10:H10)</f>
        <v>126</v>
      </c>
      <c r="J10" s="111">
        <v>60</v>
      </c>
      <c r="K10" s="111">
        <v>38</v>
      </c>
      <c r="L10" s="106">
        <f t="shared" ref="L10:L73" si="1">SUM(J10:K10)</f>
        <v>98</v>
      </c>
      <c r="M10" s="111">
        <v>75</v>
      </c>
      <c r="N10" s="111">
        <v>47</v>
      </c>
      <c r="O10" s="106">
        <f t="shared" ref="O10:O73" si="2">SUM(M10:N10)</f>
        <v>122</v>
      </c>
      <c r="P10" s="111">
        <v>51</v>
      </c>
      <c r="Q10" s="111">
        <v>47</v>
      </c>
      <c r="R10" s="106">
        <f t="shared" ref="R10:R73" si="3">SUM(P10:Q10)</f>
        <v>98</v>
      </c>
      <c r="S10" s="112">
        <v>51</v>
      </c>
      <c r="T10" s="112">
        <v>38</v>
      </c>
      <c r="U10" s="106">
        <f t="shared" ref="U10:U73" si="4">SUM(S10:T10)</f>
        <v>89</v>
      </c>
      <c r="V10" s="112">
        <v>61</v>
      </c>
      <c r="W10" s="112">
        <v>48</v>
      </c>
      <c r="X10" s="106">
        <f t="shared" ref="X10:X73" si="5">SUM(V10:W10)</f>
        <v>109</v>
      </c>
      <c r="Y10" s="111">
        <v>24</v>
      </c>
      <c r="Z10" s="111">
        <v>23</v>
      </c>
      <c r="AA10" s="106">
        <f t="shared" ref="AA10:AA73" si="6">SUM(Y10:Z10)</f>
        <v>47</v>
      </c>
      <c r="AB10" s="112">
        <v>19</v>
      </c>
      <c r="AC10" s="112">
        <v>18</v>
      </c>
      <c r="AD10" s="106">
        <f t="shared" ref="AD10:AD73" si="7">SUM(AB10:AC10)</f>
        <v>37</v>
      </c>
      <c r="AE10" s="112">
        <v>16</v>
      </c>
      <c r="AF10" s="112">
        <v>21</v>
      </c>
      <c r="AG10" s="106">
        <f t="shared" ref="AG10:AG73" si="8">SUM(AE10:AF10)</f>
        <v>37</v>
      </c>
      <c r="AH10" s="111">
        <v>20</v>
      </c>
      <c r="AI10" s="111">
        <v>20</v>
      </c>
      <c r="AJ10" s="106">
        <v>40</v>
      </c>
      <c r="AK10" s="106">
        <v>49</v>
      </c>
      <c r="AL10" s="106">
        <f t="shared" ref="AL10:AL73" si="9">AJ10+AG10+AD10+AA10+X10+U10+R10+O10+L10+I10</f>
        <v>803</v>
      </c>
      <c r="AM10" s="88" t="s">
        <v>721</v>
      </c>
      <c r="AN10" s="95"/>
    </row>
    <row r="11" spans="1:40" s="93" customFormat="1" ht="84" customHeight="1">
      <c r="A11" s="91">
        <v>3</v>
      </c>
      <c r="B11" s="69">
        <v>190090107003</v>
      </c>
      <c r="C11" s="69">
        <v>190000100199</v>
      </c>
      <c r="D11" s="92" t="s">
        <v>311</v>
      </c>
      <c r="E11" s="92" t="s">
        <v>312</v>
      </c>
      <c r="F11" s="67"/>
      <c r="G11" s="111">
        <v>65</v>
      </c>
      <c r="H11" s="111">
        <v>57</v>
      </c>
      <c r="I11" s="106">
        <f t="shared" si="0"/>
        <v>122</v>
      </c>
      <c r="J11" s="111">
        <v>53</v>
      </c>
      <c r="K11" s="111">
        <v>34</v>
      </c>
      <c r="L11" s="106">
        <f t="shared" si="1"/>
        <v>87</v>
      </c>
      <c r="M11" s="111">
        <v>68</v>
      </c>
      <c r="N11" s="111">
        <v>57</v>
      </c>
      <c r="O11" s="106">
        <f t="shared" si="2"/>
        <v>125</v>
      </c>
      <c r="P11" s="111">
        <v>53</v>
      </c>
      <c r="Q11" s="111">
        <v>58</v>
      </c>
      <c r="R11" s="106">
        <f t="shared" si="3"/>
        <v>111</v>
      </c>
      <c r="S11" s="112">
        <v>57</v>
      </c>
      <c r="T11" s="112">
        <v>37</v>
      </c>
      <c r="U11" s="106">
        <f t="shared" si="4"/>
        <v>94</v>
      </c>
      <c r="V11" s="112">
        <v>68</v>
      </c>
      <c r="W11" s="112">
        <v>52</v>
      </c>
      <c r="X11" s="106">
        <f t="shared" si="5"/>
        <v>120</v>
      </c>
      <c r="Y11" s="111">
        <v>25</v>
      </c>
      <c r="Z11" s="111">
        <v>23</v>
      </c>
      <c r="AA11" s="106">
        <f t="shared" si="6"/>
        <v>48</v>
      </c>
      <c r="AB11" s="112">
        <v>18</v>
      </c>
      <c r="AC11" s="112">
        <v>17</v>
      </c>
      <c r="AD11" s="106">
        <f t="shared" si="7"/>
        <v>35</v>
      </c>
      <c r="AE11" s="112">
        <v>20</v>
      </c>
      <c r="AF11" s="112">
        <v>16</v>
      </c>
      <c r="AG11" s="106">
        <f t="shared" si="8"/>
        <v>36</v>
      </c>
      <c r="AH11" s="111">
        <v>23</v>
      </c>
      <c r="AI11" s="111">
        <v>22</v>
      </c>
      <c r="AJ11" s="106">
        <v>45</v>
      </c>
      <c r="AK11" s="106">
        <v>49</v>
      </c>
      <c r="AL11" s="106">
        <f t="shared" si="9"/>
        <v>823</v>
      </c>
      <c r="AM11" s="88" t="s">
        <v>721</v>
      </c>
      <c r="AN11" s="65"/>
    </row>
    <row r="12" spans="1:40" s="93" customFormat="1" ht="84" customHeight="1">
      <c r="A12" s="91">
        <v>4</v>
      </c>
      <c r="B12" s="69">
        <v>190090107004</v>
      </c>
      <c r="C12" s="69">
        <v>190000100200</v>
      </c>
      <c r="D12" s="92" t="s">
        <v>313</v>
      </c>
      <c r="E12" s="92" t="s">
        <v>314</v>
      </c>
      <c r="F12" s="67"/>
      <c r="G12" s="111">
        <v>69</v>
      </c>
      <c r="H12" s="111">
        <v>58</v>
      </c>
      <c r="I12" s="106">
        <f t="shared" si="0"/>
        <v>127</v>
      </c>
      <c r="J12" s="111">
        <v>48</v>
      </c>
      <c r="K12" s="111">
        <v>39</v>
      </c>
      <c r="L12" s="106">
        <f t="shared" si="1"/>
        <v>87</v>
      </c>
      <c r="M12" s="111">
        <v>62</v>
      </c>
      <c r="N12" s="111">
        <v>58</v>
      </c>
      <c r="O12" s="106">
        <f t="shared" si="2"/>
        <v>120</v>
      </c>
      <c r="P12" s="111">
        <v>56</v>
      </c>
      <c r="Q12" s="111">
        <v>58</v>
      </c>
      <c r="R12" s="106">
        <f t="shared" si="3"/>
        <v>114</v>
      </c>
      <c r="S12" s="112">
        <v>60</v>
      </c>
      <c r="T12" s="112">
        <v>45</v>
      </c>
      <c r="U12" s="106">
        <f t="shared" si="4"/>
        <v>105</v>
      </c>
      <c r="V12" s="112">
        <v>67</v>
      </c>
      <c r="W12" s="112">
        <v>52</v>
      </c>
      <c r="X12" s="106">
        <f t="shared" si="5"/>
        <v>119</v>
      </c>
      <c r="Y12" s="111">
        <v>21</v>
      </c>
      <c r="Z12" s="111">
        <v>22</v>
      </c>
      <c r="AA12" s="106">
        <f t="shared" si="6"/>
        <v>43</v>
      </c>
      <c r="AB12" s="112">
        <v>20</v>
      </c>
      <c r="AC12" s="112">
        <v>19</v>
      </c>
      <c r="AD12" s="106">
        <f t="shared" si="7"/>
        <v>39</v>
      </c>
      <c r="AE12" s="112">
        <v>21</v>
      </c>
      <c r="AF12" s="112">
        <v>20</v>
      </c>
      <c r="AG12" s="106">
        <f t="shared" si="8"/>
        <v>41</v>
      </c>
      <c r="AH12" s="111">
        <v>21</v>
      </c>
      <c r="AI12" s="111">
        <v>20</v>
      </c>
      <c r="AJ12" s="106">
        <v>41</v>
      </c>
      <c r="AK12" s="106">
        <v>49</v>
      </c>
      <c r="AL12" s="106">
        <f t="shared" si="9"/>
        <v>836</v>
      </c>
      <c r="AM12" s="88" t="s">
        <v>721</v>
      </c>
      <c r="AN12" s="65"/>
    </row>
    <row r="13" spans="1:40" s="93" customFormat="1" ht="84" customHeight="1">
      <c r="A13" s="91">
        <v>5</v>
      </c>
      <c r="B13" s="69">
        <v>190090107005</v>
      </c>
      <c r="C13" s="69">
        <v>190000100201</v>
      </c>
      <c r="D13" s="148" t="s">
        <v>315</v>
      </c>
      <c r="E13" s="148" t="s">
        <v>316</v>
      </c>
      <c r="F13" s="71"/>
      <c r="G13" s="150">
        <v>68</v>
      </c>
      <c r="H13" s="150">
        <v>57</v>
      </c>
      <c r="I13" s="106">
        <f t="shared" si="0"/>
        <v>125</v>
      </c>
      <c r="J13" s="150">
        <v>48</v>
      </c>
      <c r="K13" s="150">
        <v>36</v>
      </c>
      <c r="L13" s="106">
        <f t="shared" si="1"/>
        <v>84</v>
      </c>
      <c r="M13" s="111">
        <v>57</v>
      </c>
      <c r="N13" s="111">
        <v>49</v>
      </c>
      <c r="O13" s="106">
        <f t="shared" si="2"/>
        <v>106</v>
      </c>
      <c r="P13" s="150">
        <v>56</v>
      </c>
      <c r="Q13" s="150">
        <v>49</v>
      </c>
      <c r="R13" s="106">
        <f t="shared" si="3"/>
        <v>105</v>
      </c>
      <c r="S13" s="106">
        <v>51</v>
      </c>
      <c r="T13" s="106">
        <v>31</v>
      </c>
      <c r="U13" s="106">
        <f t="shared" si="4"/>
        <v>82</v>
      </c>
      <c r="V13" s="106">
        <v>64</v>
      </c>
      <c r="W13" s="112">
        <v>42</v>
      </c>
      <c r="X13" s="106">
        <f t="shared" si="5"/>
        <v>106</v>
      </c>
      <c r="Y13" s="111">
        <v>21</v>
      </c>
      <c r="Z13" s="111">
        <v>23</v>
      </c>
      <c r="AA13" s="106">
        <f t="shared" si="6"/>
        <v>44</v>
      </c>
      <c r="AB13" s="112">
        <v>17</v>
      </c>
      <c r="AC13" s="112">
        <v>18</v>
      </c>
      <c r="AD13" s="106">
        <f t="shared" si="7"/>
        <v>35</v>
      </c>
      <c r="AE13" s="112">
        <v>16</v>
      </c>
      <c r="AF13" s="112">
        <v>16</v>
      </c>
      <c r="AG13" s="106">
        <f t="shared" si="8"/>
        <v>32</v>
      </c>
      <c r="AH13" s="111">
        <v>20</v>
      </c>
      <c r="AI13" s="111">
        <v>19</v>
      </c>
      <c r="AJ13" s="106">
        <v>39</v>
      </c>
      <c r="AK13" s="106">
        <v>49</v>
      </c>
      <c r="AL13" s="106">
        <f t="shared" si="9"/>
        <v>758</v>
      </c>
      <c r="AM13" s="88" t="s">
        <v>721</v>
      </c>
      <c r="AN13" s="65"/>
    </row>
    <row r="14" spans="1:40" s="93" customFormat="1" ht="84" customHeight="1">
      <c r="A14" s="91">
        <v>6</v>
      </c>
      <c r="B14" s="69">
        <v>190090107007</v>
      </c>
      <c r="C14" s="69">
        <v>190000100203</v>
      </c>
      <c r="D14" s="94" t="s">
        <v>317</v>
      </c>
      <c r="E14" s="94" t="s">
        <v>318</v>
      </c>
      <c r="F14" s="67"/>
      <c r="G14" s="111">
        <v>75</v>
      </c>
      <c r="H14" s="111">
        <v>57</v>
      </c>
      <c r="I14" s="106">
        <f t="shared" si="0"/>
        <v>132</v>
      </c>
      <c r="J14" s="111">
        <v>46</v>
      </c>
      <c r="K14" s="111">
        <v>40</v>
      </c>
      <c r="L14" s="106">
        <f t="shared" si="1"/>
        <v>86</v>
      </c>
      <c r="M14" s="111">
        <v>59</v>
      </c>
      <c r="N14" s="111">
        <v>57</v>
      </c>
      <c r="O14" s="106">
        <f t="shared" si="2"/>
        <v>116</v>
      </c>
      <c r="P14" s="111">
        <v>63</v>
      </c>
      <c r="Q14" s="111">
        <v>57</v>
      </c>
      <c r="R14" s="106">
        <f t="shared" si="3"/>
        <v>120</v>
      </c>
      <c r="S14" s="112">
        <v>53</v>
      </c>
      <c r="T14" s="112">
        <v>42</v>
      </c>
      <c r="U14" s="106">
        <f t="shared" si="4"/>
        <v>95</v>
      </c>
      <c r="V14" s="112">
        <v>70</v>
      </c>
      <c r="W14" s="112">
        <v>50</v>
      </c>
      <c r="X14" s="106">
        <f t="shared" si="5"/>
        <v>120</v>
      </c>
      <c r="Y14" s="111">
        <v>24</v>
      </c>
      <c r="Z14" s="111">
        <v>24</v>
      </c>
      <c r="AA14" s="106">
        <f t="shared" si="6"/>
        <v>48</v>
      </c>
      <c r="AB14" s="112">
        <v>18</v>
      </c>
      <c r="AC14" s="112">
        <v>17</v>
      </c>
      <c r="AD14" s="106">
        <f t="shared" si="7"/>
        <v>35</v>
      </c>
      <c r="AE14" s="112">
        <v>17</v>
      </c>
      <c r="AF14" s="112">
        <v>16</v>
      </c>
      <c r="AG14" s="106">
        <f t="shared" si="8"/>
        <v>33</v>
      </c>
      <c r="AH14" s="111">
        <v>21</v>
      </c>
      <c r="AI14" s="111">
        <v>20</v>
      </c>
      <c r="AJ14" s="106">
        <v>41</v>
      </c>
      <c r="AK14" s="106">
        <v>50</v>
      </c>
      <c r="AL14" s="106">
        <f t="shared" si="9"/>
        <v>826</v>
      </c>
      <c r="AM14" s="88" t="s">
        <v>721</v>
      </c>
      <c r="AN14" s="65"/>
    </row>
    <row r="15" spans="1:40" s="93" customFormat="1" ht="84" customHeight="1">
      <c r="A15" s="91">
        <v>7</v>
      </c>
      <c r="B15" s="69">
        <v>190090107008</v>
      </c>
      <c r="C15" s="69">
        <v>190000100204</v>
      </c>
      <c r="D15" s="94" t="s">
        <v>319</v>
      </c>
      <c r="E15" s="94" t="s">
        <v>320</v>
      </c>
      <c r="F15" s="67"/>
      <c r="G15" s="111">
        <v>66</v>
      </c>
      <c r="H15" s="111">
        <v>58</v>
      </c>
      <c r="I15" s="106">
        <f t="shared" si="0"/>
        <v>124</v>
      </c>
      <c r="J15" s="111">
        <v>48</v>
      </c>
      <c r="K15" s="111">
        <v>38</v>
      </c>
      <c r="L15" s="106">
        <f t="shared" si="1"/>
        <v>86</v>
      </c>
      <c r="M15" s="111">
        <v>63</v>
      </c>
      <c r="N15" s="111">
        <v>57</v>
      </c>
      <c r="O15" s="106">
        <f t="shared" si="2"/>
        <v>120</v>
      </c>
      <c r="P15" s="111">
        <v>54</v>
      </c>
      <c r="Q15" s="111">
        <v>57</v>
      </c>
      <c r="R15" s="106">
        <f t="shared" si="3"/>
        <v>111</v>
      </c>
      <c r="S15" s="112">
        <v>50</v>
      </c>
      <c r="T15" s="112">
        <v>41</v>
      </c>
      <c r="U15" s="106">
        <f t="shared" si="4"/>
        <v>91</v>
      </c>
      <c r="V15" s="112">
        <v>70</v>
      </c>
      <c r="W15" s="112">
        <v>46</v>
      </c>
      <c r="X15" s="106">
        <f t="shared" si="5"/>
        <v>116</v>
      </c>
      <c r="Y15" s="111">
        <v>24</v>
      </c>
      <c r="Z15" s="111">
        <v>25</v>
      </c>
      <c r="AA15" s="106">
        <f t="shared" si="6"/>
        <v>49</v>
      </c>
      <c r="AB15" s="112">
        <v>19</v>
      </c>
      <c r="AC15" s="112">
        <v>18</v>
      </c>
      <c r="AD15" s="106">
        <f t="shared" si="7"/>
        <v>37</v>
      </c>
      <c r="AE15" s="112">
        <v>19</v>
      </c>
      <c r="AF15" s="112">
        <v>20</v>
      </c>
      <c r="AG15" s="106">
        <f t="shared" si="8"/>
        <v>39</v>
      </c>
      <c r="AH15" s="111">
        <v>21</v>
      </c>
      <c r="AI15" s="111">
        <v>20</v>
      </c>
      <c r="AJ15" s="106">
        <v>41</v>
      </c>
      <c r="AK15" s="106">
        <v>49</v>
      </c>
      <c r="AL15" s="106">
        <f t="shared" si="9"/>
        <v>814</v>
      </c>
      <c r="AM15" s="88" t="s">
        <v>721</v>
      </c>
      <c r="AN15" s="65"/>
    </row>
    <row r="16" spans="1:40" s="93" customFormat="1" ht="84" customHeight="1">
      <c r="A16" s="91">
        <v>8</v>
      </c>
      <c r="B16" s="69">
        <v>190090107009</v>
      </c>
      <c r="C16" s="69">
        <v>190000100205</v>
      </c>
      <c r="D16" s="94" t="s">
        <v>321</v>
      </c>
      <c r="E16" s="94" t="s">
        <v>322</v>
      </c>
      <c r="F16" s="67"/>
      <c r="G16" s="111">
        <v>81</v>
      </c>
      <c r="H16" s="111">
        <v>59</v>
      </c>
      <c r="I16" s="106">
        <f t="shared" si="0"/>
        <v>140</v>
      </c>
      <c r="J16" s="111">
        <v>53</v>
      </c>
      <c r="K16" s="111">
        <v>47</v>
      </c>
      <c r="L16" s="106">
        <f t="shared" si="1"/>
        <v>100</v>
      </c>
      <c r="M16" s="111">
        <v>75</v>
      </c>
      <c r="N16" s="111">
        <v>60</v>
      </c>
      <c r="O16" s="106">
        <f t="shared" si="2"/>
        <v>135</v>
      </c>
      <c r="P16" s="111">
        <v>72</v>
      </c>
      <c r="Q16" s="111">
        <v>60</v>
      </c>
      <c r="R16" s="106">
        <f t="shared" si="3"/>
        <v>132</v>
      </c>
      <c r="S16" s="112">
        <v>64</v>
      </c>
      <c r="T16" s="112">
        <v>50</v>
      </c>
      <c r="U16" s="106">
        <f t="shared" si="4"/>
        <v>114</v>
      </c>
      <c r="V16" s="112">
        <v>77</v>
      </c>
      <c r="W16" s="112">
        <v>50</v>
      </c>
      <c r="X16" s="106">
        <f t="shared" si="5"/>
        <v>127</v>
      </c>
      <c r="Y16" s="111">
        <v>25</v>
      </c>
      <c r="Z16" s="111">
        <v>22</v>
      </c>
      <c r="AA16" s="106">
        <f t="shared" si="6"/>
        <v>47</v>
      </c>
      <c r="AB16" s="112">
        <v>23</v>
      </c>
      <c r="AC16" s="112">
        <v>24</v>
      </c>
      <c r="AD16" s="106">
        <f t="shared" si="7"/>
        <v>47</v>
      </c>
      <c r="AE16" s="112">
        <v>24</v>
      </c>
      <c r="AF16" s="112">
        <v>24</v>
      </c>
      <c r="AG16" s="106">
        <f t="shared" si="8"/>
        <v>48</v>
      </c>
      <c r="AH16" s="111">
        <v>24</v>
      </c>
      <c r="AI16" s="111">
        <v>22</v>
      </c>
      <c r="AJ16" s="106">
        <v>46</v>
      </c>
      <c r="AK16" s="106">
        <v>49</v>
      </c>
      <c r="AL16" s="106">
        <f t="shared" si="9"/>
        <v>936</v>
      </c>
      <c r="AM16" s="88" t="s">
        <v>721</v>
      </c>
      <c r="AN16" s="65"/>
    </row>
    <row r="17" spans="1:40" s="93" customFormat="1" ht="84" customHeight="1">
      <c r="A17" s="91">
        <v>9</v>
      </c>
      <c r="B17" s="69">
        <v>190090107010</v>
      </c>
      <c r="C17" s="69">
        <v>190000100206</v>
      </c>
      <c r="D17" s="94" t="s">
        <v>323</v>
      </c>
      <c r="E17" s="94" t="s">
        <v>324</v>
      </c>
      <c r="F17" s="67"/>
      <c r="G17" s="111">
        <v>71</v>
      </c>
      <c r="H17" s="111">
        <v>58</v>
      </c>
      <c r="I17" s="106">
        <f t="shared" si="0"/>
        <v>129</v>
      </c>
      <c r="J17" s="111">
        <v>52</v>
      </c>
      <c r="K17" s="111">
        <v>39</v>
      </c>
      <c r="L17" s="106">
        <f t="shared" si="1"/>
        <v>91</v>
      </c>
      <c r="M17" s="111">
        <v>59</v>
      </c>
      <c r="N17" s="111">
        <v>58</v>
      </c>
      <c r="O17" s="106">
        <f t="shared" si="2"/>
        <v>117</v>
      </c>
      <c r="P17" s="111">
        <v>56</v>
      </c>
      <c r="Q17" s="111">
        <v>58</v>
      </c>
      <c r="R17" s="106">
        <f t="shared" si="3"/>
        <v>114</v>
      </c>
      <c r="S17" s="112">
        <v>54</v>
      </c>
      <c r="T17" s="112">
        <v>36</v>
      </c>
      <c r="U17" s="106">
        <f t="shared" si="4"/>
        <v>90</v>
      </c>
      <c r="V17" s="112">
        <v>67</v>
      </c>
      <c r="W17" s="112">
        <v>52</v>
      </c>
      <c r="X17" s="106">
        <f t="shared" si="5"/>
        <v>119</v>
      </c>
      <c r="Y17" s="111">
        <v>23</v>
      </c>
      <c r="Z17" s="111">
        <v>22</v>
      </c>
      <c r="AA17" s="106">
        <f t="shared" si="6"/>
        <v>45</v>
      </c>
      <c r="AB17" s="112">
        <v>19</v>
      </c>
      <c r="AC17" s="112">
        <v>18</v>
      </c>
      <c r="AD17" s="106">
        <f t="shared" si="7"/>
        <v>37</v>
      </c>
      <c r="AE17" s="112">
        <v>22</v>
      </c>
      <c r="AF17" s="112">
        <v>20</v>
      </c>
      <c r="AG17" s="106">
        <f t="shared" si="8"/>
        <v>42</v>
      </c>
      <c r="AH17" s="111">
        <v>20</v>
      </c>
      <c r="AI17" s="111">
        <v>19</v>
      </c>
      <c r="AJ17" s="106">
        <v>39</v>
      </c>
      <c r="AK17" s="106">
        <v>49</v>
      </c>
      <c r="AL17" s="106">
        <f t="shared" si="9"/>
        <v>823</v>
      </c>
      <c r="AM17" s="88" t="s">
        <v>721</v>
      </c>
      <c r="AN17" s="65"/>
    </row>
    <row r="18" spans="1:40" s="93" customFormat="1" ht="84" customHeight="1">
      <c r="A18" s="91">
        <v>10</v>
      </c>
      <c r="B18" s="69">
        <v>190090107011</v>
      </c>
      <c r="C18" s="69">
        <v>190000100207</v>
      </c>
      <c r="D18" s="94" t="s">
        <v>325</v>
      </c>
      <c r="E18" s="94" t="s">
        <v>326</v>
      </c>
      <c r="F18" s="67"/>
      <c r="G18" s="111">
        <v>63</v>
      </c>
      <c r="H18" s="111">
        <v>51</v>
      </c>
      <c r="I18" s="106">
        <f t="shared" si="0"/>
        <v>114</v>
      </c>
      <c r="J18" s="111">
        <v>64</v>
      </c>
      <c r="K18" s="111">
        <v>26</v>
      </c>
      <c r="L18" s="106">
        <f t="shared" si="1"/>
        <v>90</v>
      </c>
      <c r="M18" s="111">
        <v>59</v>
      </c>
      <c r="N18" s="111">
        <v>35</v>
      </c>
      <c r="O18" s="106">
        <f t="shared" si="2"/>
        <v>94</v>
      </c>
      <c r="P18" s="111">
        <v>50</v>
      </c>
      <c r="Q18" s="111">
        <v>35</v>
      </c>
      <c r="R18" s="106">
        <f t="shared" si="3"/>
        <v>85</v>
      </c>
      <c r="S18" s="112">
        <v>52</v>
      </c>
      <c r="T18" s="112">
        <v>35</v>
      </c>
      <c r="U18" s="106">
        <f t="shared" si="4"/>
        <v>87</v>
      </c>
      <c r="V18" s="112">
        <v>70</v>
      </c>
      <c r="W18" s="112">
        <v>44</v>
      </c>
      <c r="X18" s="106">
        <f t="shared" si="5"/>
        <v>114</v>
      </c>
      <c r="Y18" s="111">
        <v>22</v>
      </c>
      <c r="Z18" s="111">
        <v>24</v>
      </c>
      <c r="AA18" s="106">
        <f t="shared" si="6"/>
        <v>46</v>
      </c>
      <c r="AB18" s="112">
        <v>18</v>
      </c>
      <c r="AC18" s="112">
        <v>17</v>
      </c>
      <c r="AD18" s="106">
        <f t="shared" si="7"/>
        <v>35</v>
      </c>
      <c r="AE18" s="112">
        <v>16</v>
      </c>
      <c r="AF18" s="112">
        <v>16</v>
      </c>
      <c r="AG18" s="106">
        <f t="shared" si="8"/>
        <v>32</v>
      </c>
      <c r="AH18" s="111">
        <v>20</v>
      </c>
      <c r="AI18" s="111">
        <v>19</v>
      </c>
      <c r="AJ18" s="106">
        <v>39</v>
      </c>
      <c r="AK18" s="106">
        <v>49</v>
      </c>
      <c r="AL18" s="106">
        <f t="shared" si="9"/>
        <v>736</v>
      </c>
      <c r="AM18" s="88" t="s">
        <v>721</v>
      </c>
      <c r="AN18" s="65"/>
    </row>
    <row r="19" spans="1:40" s="93" customFormat="1" ht="84" customHeight="1">
      <c r="A19" s="91">
        <v>11</v>
      </c>
      <c r="B19" s="69">
        <v>190090107012</v>
      </c>
      <c r="C19" s="69">
        <v>190000100208</v>
      </c>
      <c r="D19" s="94" t="s">
        <v>327</v>
      </c>
      <c r="E19" s="94" t="s">
        <v>328</v>
      </c>
      <c r="F19" s="67"/>
      <c r="G19" s="111">
        <v>69</v>
      </c>
      <c r="H19" s="111">
        <v>57</v>
      </c>
      <c r="I19" s="106">
        <f t="shared" si="0"/>
        <v>126</v>
      </c>
      <c r="J19" s="111">
        <v>67</v>
      </c>
      <c r="K19" s="111">
        <v>35</v>
      </c>
      <c r="L19" s="106">
        <f t="shared" si="1"/>
        <v>102</v>
      </c>
      <c r="M19" s="111">
        <v>51</v>
      </c>
      <c r="N19" s="111">
        <v>57</v>
      </c>
      <c r="O19" s="106">
        <f t="shared" si="2"/>
        <v>108</v>
      </c>
      <c r="P19" s="111">
        <v>62</v>
      </c>
      <c r="Q19" s="111">
        <v>57</v>
      </c>
      <c r="R19" s="106">
        <f t="shared" si="3"/>
        <v>119</v>
      </c>
      <c r="S19" s="112">
        <v>62</v>
      </c>
      <c r="T19" s="112">
        <v>39</v>
      </c>
      <c r="U19" s="106">
        <f t="shared" si="4"/>
        <v>101</v>
      </c>
      <c r="V19" s="112">
        <v>65</v>
      </c>
      <c r="W19" s="112">
        <v>50</v>
      </c>
      <c r="X19" s="106">
        <f t="shared" si="5"/>
        <v>115</v>
      </c>
      <c r="Y19" s="111">
        <v>22</v>
      </c>
      <c r="Z19" s="111">
        <v>23</v>
      </c>
      <c r="AA19" s="106">
        <f t="shared" si="6"/>
        <v>45</v>
      </c>
      <c r="AB19" s="112">
        <v>18</v>
      </c>
      <c r="AC19" s="112">
        <v>18</v>
      </c>
      <c r="AD19" s="106">
        <f t="shared" si="7"/>
        <v>36</v>
      </c>
      <c r="AE19" s="112">
        <v>17</v>
      </c>
      <c r="AF19" s="112">
        <v>20</v>
      </c>
      <c r="AG19" s="106">
        <f t="shared" si="8"/>
        <v>37</v>
      </c>
      <c r="AH19" s="111">
        <v>20</v>
      </c>
      <c r="AI19" s="111">
        <v>20</v>
      </c>
      <c r="AJ19" s="106">
        <v>40</v>
      </c>
      <c r="AK19" s="106">
        <v>49</v>
      </c>
      <c r="AL19" s="106">
        <f t="shared" si="9"/>
        <v>829</v>
      </c>
      <c r="AM19" s="88" t="s">
        <v>721</v>
      </c>
      <c r="AN19" s="65"/>
    </row>
    <row r="20" spans="1:40" s="93" customFormat="1" ht="84" customHeight="1">
      <c r="A20" s="91">
        <v>12</v>
      </c>
      <c r="B20" s="69">
        <v>190090107013</v>
      </c>
      <c r="C20" s="69">
        <v>190000100209</v>
      </c>
      <c r="D20" s="94" t="s">
        <v>329</v>
      </c>
      <c r="E20" s="94" t="s">
        <v>330</v>
      </c>
      <c r="F20" s="67"/>
      <c r="G20" s="111">
        <v>72</v>
      </c>
      <c r="H20" s="111">
        <v>57</v>
      </c>
      <c r="I20" s="106">
        <f t="shared" si="0"/>
        <v>129</v>
      </c>
      <c r="J20" s="111">
        <v>64</v>
      </c>
      <c r="K20" s="111">
        <v>38</v>
      </c>
      <c r="L20" s="106">
        <f t="shared" si="1"/>
        <v>102</v>
      </c>
      <c r="M20" s="111">
        <v>57</v>
      </c>
      <c r="N20" s="111">
        <v>60</v>
      </c>
      <c r="O20" s="106">
        <f t="shared" si="2"/>
        <v>117</v>
      </c>
      <c r="P20" s="111">
        <v>63</v>
      </c>
      <c r="Q20" s="111">
        <v>60</v>
      </c>
      <c r="R20" s="106">
        <f t="shared" si="3"/>
        <v>123</v>
      </c>
      <c r="S20" s="112">
        <v>59</v>
      </c>
      <c r="T20" s="112">
        <v>43</v>
      </c>
      <c r="U20" s="106">
        <f t="shared" si="4"/>
        <v>102</v>
      </c>
      <c r="V20" s="112">
        <v>61</v>
      </c>
      <c r="W20" s="112">
        <v>34</v>
      </c>
      <c r="X20" s="106">
        <f t="shared" si="5"/>
        <v>95</v>
      </c>
      <c r="Y20" s="111">
        <v>23</v>
      </c>
      <c r="Z20" s="111">
        <v>24</v>
      </c>
      <c r="AA20" s="106">
        <f t="shared" si="6"/>
        <v>47</v>
      </c>
      <c r="AB20" s="112">
        <v>22</v>
      </c>
      <c r="AC20" s="112">
        <v>21</v>
      </c>
      <c r="AD20" s="106">
        <f t="shared" si="7"/>
        <v>43</v>
      </c>
      <c r="AE20" s="112">
        <v>21</v>
      </c>
      <c r="AF20" s="112">
        <v>21</v>
      </c>
      <c r="AG20" s="106">
        <f t="shared" si="8"/>
        <v>42</v>
      </c>
      <c r="AH20" s="111">
        <v>23</v>
      </c>
      <c r="AI20" s="111">
        <v>22</v>
      </c>
      <c r="AJ20" s="106">
        <v>45</v>
      </c>
      <c r="AK20" s="106">
        <v>50</v>
      </c>
      <c r="AL20" s="106">
        <f t="shared" si="9"/>
        <v>845</v>
      </c>
      <c r="AM20" s="88" t="s">
        <v>721</v>
      </c>
      <c r="AN20" s="65"/>
    </row>
    <row r="21" spans="1:40" s="93" customFormat="1" ht="84" customHeight="1">
      <c r="A21" s="91">
        <v>13</v>
      </c>
      <c r="B21" s="74">
        <v>190090107014</v>
      </c>
      <c r="C21" s="74">
        <v>190000100210</v>
      </c>
      <c r="D21" s="92" t="s">
        <v>331</v>
      </c>
      <c r="E21" s="92" t="s">
        <v>332</v>
      </c>
      <c r="F21" s="67"/>
      <c r="G21" s="111">
        <v>72</v>
      </c>
      <c r="H21" s="111">
        <v>59</v>
      </c>
      <c r="I21" s="106">
        <f t="shared" si="0"/>
        <v>131</v>
      </c>
      <c r="J21" s="111">
        <v>61</v>
      </c>
      <c r="K21" s="111">
        <v>31</v>
      </c>
      <c r="L21" s="106">
        <f t="shared" si="1"/>
        <v>92</v>
      </c>
      <c r="M21" s="111">
        <v>63</v>
      </c>
      <c r="N21" s="111">
        <v>50</v>
      </c>
      <c r="O21" s="106">
        <f t="shared" si="2"/>
        <v>113</v>
      </c>
      <c r="P21" s="111">
        <v>60</v>
      </c>
      <c r="Q21" s="111">
        <v>50</v>
      </c>
      <c r="R21" s="106">
        <f t="shared" si="3"/>
        <v>110</v>
      </c>
      <c r="S21" s="112">
        <v>52</v>
      </c>
      <c r="T21" s="112">
        <v>33</v>
      </c>
      <c r="U21" s="106">
        <f t="shared" si="4"/>
        <v>85</v>
      </c>
      <c r="V21" s="112">
        <v>72</v>
      </c>
      <c r="W21" s="112">
        <v>48</v>
      </c>
      <c r="X21" s="106">
        <f t="shared" si="5"/>
        <v>120</v>
      </c>
      <c r="Y21" s="111">
        <v>24</v>
      </c>
      <c r="Z21" s="111">
        <v>24</v>
      </c>
      <c r="AA21" s="106">
        <f t="shared" si="6"/>
        <v>48</v>
      </c>
      <c r="AB21" s="112">
        <v>18</v>
      </c>
      <c r="AC21" s="112">
        <v>17</v>
      </c>
      <c r="AD21" s="106">
        <f t="shared" si="7"/>
        <v>35</v>
      </c>
      <c r="AE21" s="112">
        <v>22</v>
      </c>
      <c r="AF21" s="112">
        <v>21</v>
      </c>
      <c r="AG21" s="106">
        <f t="shared" si="8"/>
        <v>43</v>
      </c>
      <c r="AH21" s="111">
        <v>22</v>
      </c>
      <c r="AI21" s="111">
        <v>20</v>
      </c>
      <c r="AJ21" s="106">
        <v>42</v>
      </c>
      <c r="AK21" s="106">
        <v>49</v>
      </c>
      <c r="AL21" s="106">
        <f t="shared" si="9"/>
        <v>819</v>
      </c>
      <c r="AM21" s="88" t="s">
        <v>721</v>
      </c>
      <c r="AN21" s="97"/>
    </row>
    <row r="22" spans="1:40" s="93" customFormat="1" ht="84" customHeight="1">
      <c r="A22" s="91">
        <v>14</v>
      </c>
      <c r="B22" s="69">
        <v>190090107015</v>
      </c>
      <c r="C22" s="69">
        <v>190000100211</v>
      </c>
      <c r="D22" s="94" t="s">
        <v>333</v>
      </c>
      <c r="E22" s="94" t="s">
        <v>647</v>
      </c>
      <c r="F22" s="67"/>
      <c r="G22" s="111">
        <v>69</v>
      </c>
      <c r="H22" s="111">
        <v>57</v>
      </c>
      <c r="I22" s="106">
        <f t="shared" si="0"/>
        <v>126</v>
      </c>
      <c r="J22" s="111">
        <v>48</v>
      </c>
      <c r="K22" s="111">
        <v>39</v>
      </c>
      <c r="L22" s="106">
        <f t="shared" si="1"/>
        <v>87</v>
      </c>
      <c r="M22" s="111">
        <v>63</v>
      </c>
      <c r="N22" s="111">
        <v>52</v>
      </c>
      <c r="O22" s="106">
        <f t="shared" si="2"/>
        <v>115</v>
      </c>
      <c r="P22" s="111">
        <v>59</v>
      </c>
      <c r="Q22" s="111">
        <v>52</v>
      </c>
      <c r="R22" s="106">
        <f t="shared" si="3"/>
        <v>111</v>
      </c>
      <c r="S22" s="112">
        <v>65</v>
      </c>
      <c r="T22" s="112">
        <v>46</v>
      </c>
      <c r="U22" s="106">
        <f t="shared" si="4"/>
        <v>111</v>
      </c>
      <c r="V22" s="112">
        <v>77</v>
      </c>
      <c r="W22" s="112">
        <v>56</v>
      </c>
      <c r="X22" s="106">
        <f t="shared" si="5"/>
        <v>133</v>
      </c>
      <c r="Y22" s="111">
        <v>23</v>
      </c>
      <c r="Z22" s="111">
        <v>23</v>
      </c>
      <c r="AA22" s="106">
        <f t="shared" si="6"/>
        <v>46</v>
      </c>
      <c r="AB22" s="112">
        <v>17</v>
      </c>
      <c r="AC22" s="112">
        <v>18</v>
      </c>
      <c r="AD22" s="106">
        <f t="shared" si="7"/>
        <v>35</v>
      </c>
      <c r="AE22" s="112">
        <v>21</v>
      </c>
      <c r="AF22" s="112">
        <v>24</v>
      </c>
      <c r="AG22" s="106">
        <f t="shared" si="8"/>
        <v>45</v>
      </c>
      <c r="AH22" s="111">
        <v>21</v>
      </c>
      <c r="AI22" s="111">
        <v>20</v>
      </c>
      <c r="AJ22" s="106">
        <v>41</v>
      </c>
      <c r="AK22" s="106">
        <v>49</v>
      </c>
      <c r="AL22" s="106">
        <f t="shared" si="9"/>
        <v>850</v>
      </c>
      <c r="AM22" s="88" t="s">
        <v>721</v>
      </c>
      <c r="AN22" s="65"/>
    </row>
    <row r="23" spans="1:40" s="93" customFormat="1" ht="84" customHeight="1">
      <c r="A23" s="91">
        <v>15</v>
      </c>
      <c r="B23" s="69">
        <v>190090107016</v>
      </c>
      <c r="C23" s="69">
        <v>190000100212</v>
      </c>
      <c r="D23" s="92" t="s">
        <v>334</v>
      </c>
      <c r="E23" s="92" t="s">
        <v>335</v>
      </c>
      <c r="F23" s="67"/>
      <c r="G23" s="111">
        <v>63</v>
      </c>
      <c r="H23" s="111">
        <v>52</v>
      </c>
      <c r="I23" s="106">
        <f t="shared" si="0"/>
        <v>115</v>
      </c>
      <c r="J23" s="111">
        <v>57</v>
      </c>
      <c r="K23" s="111">
        <v>40</v>
      </c>
      <c r="L23" s="106">
        <f t="shared" si="1"/>
        <v>97</v>
      </c>
      <c r="M23" s="111">
        <v>69</v>
      </c>
      <c r="N23" s="111">
        <v>47</v>
      </c>
      <c r="O23" s="106">
        <f t="shared" si="2"/>
        <v>116</v>
      </c>
      <c r="P23" s="111">
        <v>56</v>
      </c>
      <c r="Q23" s="111">
        <v>47</v>
      </c>
      <c r="R23" s="106">
        <f t="shared" si="3"/>
        <v>103</v>
      </c>
      <c r="S23" s="112">
        <v>50</v>
      </c>
      <c r="T23" s="112">
        <v>35</v>
      </c>
      <c r="U23" s="106">
        <f t="shared" si="4"/>
        <v>85</v>
      </c>
      <c r="V23" s="112">
        <v>61</v>
      </c>
      <c r="W23" s="112">
        <v>42</v>
      </c>
      <c r="X23" s="106">
        <f t="shared" si="5"/>
        <v>103</v>
      </c>
      <c r="Y23" s="111">
        <v>20</v>
      </c>
      <c r="Z23" s="111">
        <v>21</v>
      </c>
      <c r="AA23" s="106">
        <f t="shared" si="6"/>
        <v>41</v>
      </c>
      <c r="AB23" s="112">
        <v>21</v>
      </c>
      <c r="AC23" s="112">
        <v>22</v>
      </c>
      <c r="AD23" s="106">
        <f t="shared" si="7"/>
        <v>43</v>
      </c>
      <c r="AE23" s="112">
        <v>19</v>
      </c>
      <c r="AF23" s="112">
        <v>16</v>
      </c>
      <c r="AG23" s="106">
        <f t="shared" si="8"/>
        <v>35</v>
      </c>
      <c r="AH23" s="111">
        <v>21</v>
      </c>
      <c r="AI23" s="111">
        <v>20</v>
      </c>
      <c r="AJ23" s="106">
        <v>41</v>
      </c>
      <c r="AK23" s="106">
        <v>49</v>
      </c>
      <c r="AL23" s="106">
        <f t="shared" si="9"/>
        <v>779</v>
      </c>
      <c r="AM23" s="88" t="s">
        <v>721</v>
      </c>
      <c r="AN23" s="65"/>
    </row>
    <row r="24" spans="1:40" s="93" customFormat="1" ht="84" customHeight="1">
      <c r="A24" s="91">
        <v>16</v>
      </c>
      <c r="B24" s="69">
        <v>190090107017</v>
      </c>
      <c r="C24" s="69">
        <v>190000100213</v>
      </c>
      <c r="D24" s="94" t="s">
        <v>336</v>
      </c>
      <c r="E24" s="94" t="s">
        <v>337</v>
      </c>
      <c r="F24" s="67"/>
      <c r="G24" s="111">
        <v>69</v>
      </c>
      <c r="H24" s="111">
        <v>56</v>
      </c>
      <c r="I24" s="106">
        <f t="shared" si="0"/>
        <v>125</v>
      </c>
      <c r="J24" s="111">
        <v>65</v>
      </c>
      <c r="K24" s="111">
        <v>38</v>
      </c>
      <c r="L24" s="106">
        <f t="shared" si="1"/>
        <v>103</v>
      </c>
      <c r="M24" s="111">
        <v>65</v>
      </c>
      <c r="N24" s="111">
        <v>51</v>
      </c>
      <c r="O24" s="106">
        <f t="shared" si="2"/>
        <v>116</v>
      </c>
      <c r="P24" s="111">
        <v>59</v>
      </c>
      <c r="Q24" s="111">
        <v>51</v>
      </c>
      <c r="R24" s="106">
        <f t="shared" si="3"/>
        <v>110</v>
      </c>
      <c r="S24" s="112">
        <v>54</v>
      </c>
      <c r="T24" s="112">
        <v>37</v>
      </c>
      <c r="U24" s="106">
        <f t="shared" si="4"/>
        <v>91</v>
      </c>
      <c r="V24" s="112">
        <v>64</v>
      </c>
      <c r="W24" s="112">
        <v>46</v>
      </c>
      <c r="X24" s="106">
        <f t="shared" si="5"/>
        <v>110</v>
      </c>
      <c r="Y24" s="111">
        <v>23</v>
      </c>
      <c r="Z24" s="111">
        <v>23</v>
      </c>
      <c r="AA24" s="106">
        <f t="shared" si="6"/>
        <v>46</v>
      </c>
      <c r="AB24" s="112">
        <v>24</v>
      </c>
      <c r="AC24" s="112">
        <v>23</v>
      </c>
      <c r="AD24" s="106">
        <f t="shared" si="7"/>
        <v>47</v>
      </c>
      <c r="AE24" s="112">
        <v>24</v>
      </c>
      <c r="AF24" s="112">
        <v>21</v>
      </c>
      <c r="AG24" s="106">
        <f t="shared" si="8"/>
        <v>45</v>
      </c>
      <c r="AH24" s="111">
        <v>20</v>
      </c>
      <c r="AI24" s="111">
        <v>20</v>
      </c>
      <c r="AJ24" s="106">
        <v>40</v>
      </c>
      <c r="AK24" s="106">
        <v>49</v>
      </c>
      <c r="AL24" s="106">
        <f t="shared" si="9"/>
        <v>833</v>
      </c>
      <c r="AM24" s="88" t="s">
        <v>721</v>
      </c>
      <c r="AN24" s="65"/>
    </row>
    <row r="25" spans="1:40" s="93" customFormat="1" ht="84" customHeight="1">
      <c r="A25" s="91">
        <v>17</v>
      </c>
      <c r="B25" s="69">
        <v>190090107018</v>
      </c>
      <c r="C25" s="69">
        <v>190000100214</v>
      </c>
      <c r="D25" s="92" t="s">
        <v>338</v>
      </c>
      <c r="E25" s="92" t="s">
        <v>339</v>
      </c>
      <c r="F25" s="67"/>
      <c r="G25" s="111">
        <v>74</v>
      </c>
      <c r="H25" s="111">
        <v>58</v>
      </c>
      <c r="I25" s="106">
        <f t="shared" si="0"/>
        <v>132</v>
      </c>
      <c r="J25" s="111">
        <v>60</v>
      </c>
      <c r="K25" s="111">
        <v>42</v>
      </c>
      <c r="L25" s="106">
        <f t="shared" si="1"/>
        <v>102</v>
      </c>
      <c r="M25" s="111">
        <v>77</v>
      </c>
      <c r="N25" s="111">
        <v>59</v>
      </c>
      <c r="O25" s="106">
        <f t="shared" si="2"/>
        <v>136</v>
      </c>
      <c r="P25" s="111">
        <v>71</v>
      </c>
      <c r="Q25" s="111">
        <v>59</v>
      </c>
      <c r="R25" s="106">
        <f t="shared" si="3"/>
        <v>130</v>
      </c>
      <c r="S25" s="112">
        <v>67</v>
      </c>
      <c r="T25" s="112">
        <v>50</v>
      </c>
      <c r="U25" s="106">
        <f t="shared" si="4"/>
        <v>117</v>
      </c>
      <c r="V25" s="112">
        <v>67</v>
      </c>
      <c r="W25" s="112">
        <v>52</v>
      </c>
      <c r="X25" s="106">
        <f t="shared" si="5"/>
        <v>119</v>
      </c>
      <c r="Y25" s="111">
        <v>25</v>
      </c>
      <c r="Z25" s="111">
        <v>24</v>
      </c>
      <c r="AA25" s="106">
        <f t="shared" si="6"/>
        <v>49</v>
      </c>
      <c r="AB25" s="112">
        <v>23</v>
      </c>
      <c r="AC25" s="112">
        <v>22</v>
      </c>
      <c r="AD25" s="106">
        <f t="shared" si="7"/>
        <v>45</v>
      </c>
      <c r="AE25" s="112">
        <v>24</v>
      </c>
      <c r="AF25" s="112">
        <v>22</v>
      </c>
      <c r="AG25" s="106">
        <f t="shared" si="8"/>
        <v>46</v>
      </c>
      <c r="AH25" s="111">
        <v>23</v>
      </c>
      <c r="AI25" s="111">
        <v>23</v>
      </c>
      <c r="AJ25" s="106">
        <v>46</v>
      </c>
      <c r="AK25" s="106">
        <v>49</v>
      </c>
      <c r="AL25" s="106">
        <f t="shared" si="9"/>
        <v>922</v>
      </c>
      <c r="AM25" s="88" t="s">
        <v>721</v>
      </c>
      <c r="AN25" s="65"/>
    </row>
    <row r="26" spans="1:40" s="93" customFormat="1" ht="84" customHeight="1">
      <c r="A26" s="91">
        <v>18</v>
      </c>
      <c r="B26" s="69">
        <v>190090107019</v>
      </c>
      <c r="C26" s="69">
        <v>190000100215</v>
      </c>
      <c r="D26" s="94" t="s">
        <v>340</v>
      </c>
      <c r="E26" s="94" t="s">
        <v>341</v>
      </c>
      <c r="F26" s="67"/>
      <c r="G26" s="111">
        <v>63</v>
      </c>
      <c r="H26" s="111">
        <v>56</v>
      </c>
      <c r="I26" s="106">
        <f t="shared" si="0"/>
        <v>119</v>
      </c>
      <c r="J26" s="111">
        <v>46</v>
      </c>
      <c r="K26" s="111">
        <v>35</v>
      </c>
      <c r="L26" s="106">
        <f t="shared" si="1"/>
        <v>81</v>
      </c>
      <c r="M26" s="111">
        <v>48</v>
      </c>
      <c r="N26" s="111">
        <v>58</v>
      </c>
      <c r="O26" s="106">
        <f t="shared" si="2"/>
        <v>106</v>
      </c>
      <c r="P26" s="111">
        <v>54</v>
      </c>
      <c r="Q26" s="111">
        <v>58</v>
      </c>
      <c r="R26" s="106">
        <f t="shared" si="3"/>
        <v>112</v>
      </c>
      <c r="S26" s="112">
        <v>56</v>
      </c>
      <c r="T26" s="112">
        <v>40</v>
      </c>
      <c r="U26" s="106">
        <f t="shared" si="4"/>
        <v>96</v>
      </c>
      <c r="V26" s="112">
        <v>73</v>
      </c>
      <c r="W26" s="112">
        <v>42</v>
      </c>
      <c r="X26" s="106">
        <f t="shared" si="5"/>
        <v>115</v>
      </c>
      <c r="Y26" s="111">
        <v>23</v>
      </c>
      <c r="Z26" s="111">
        <v>24</v>
      </c>
      <c r="AA26" s="106">
        <f t="shared" si="6"/>
        <v>47</v>
      </c>
      <c r="AB26" s="112">
        <v>19</v>
      </c>
      <c r="AC26" s="112">
        <v>18</v>
      </c>
      <c r="AD26" s="106">
        <f t="shared" si="7"/>
        <v>37</v>
      </c>
      <c r="AE26" s="112">
        <v>21</v>
      </c>
      <c r="AF26" s="112">
        <v>16</v>
      </c>
      <c r="AG26" s="106">
        <f t="shared" si="8"/>
        <v>37</v>
      </c>
      <c r="AH26" s="111">
        <v>20</v>
      </c>
      <c r="AI26" s="111">
        <v>20</v>
      </c>
      <c r="AJ26" s="106">
        <v>40</v>
      </c>
      <c r="AK26" s="106">
        <v>50</v>
      </c>
      <c r="AL26" s="106">
        <f t="shared" si="9"/>
        <v>790</v>
      </c>
      <c r="AM26" s="88" t="s">
        <v>721</v>
      </c>
      <c r="AN26" s="65"/>
    </row>
    <row r="27" spans="1:40" s="93" customFormat="1" ht="84" customHeight="1">
      <c r="A27" s="91">
        <v>19</v>
      </c>
      <c r="B27" s="69">
        <v>190090107020</v>
      </c>
      <c r="C27" s="69">
        <v>190000100216</v>
      </c>
      <c r="D27" s="94" t="s">
        <v>28</v>
      </c>
      <c r="E27" s="94" t="s">
        <v>342</v>
      </c>
      <c r="F27" s="67"/>
      <c r="G27" s="111">
        <v>72</v>
      </c>
      <c r="H27" s="111">
        <v>54</v>
      </c>
      <c r="I27" s="106">
        <f t="shared" si="0"/>
        <v>126</v>
      </c>
      <c r="J27" s="111">
        <v>56</v>
      </c>
      <c r="K27" s="111">
        <v>37</v>
      </c>
      <c r="L27" s="106">
        <f t="shared" si="1"/>
        <v>93</v>
      </c>
      <c r="M27" s="111">
        <v>57</v>
      </c>
      <c r="N27" s="111">
        <v>50</v>
      </c>
      <c r="O27" s="106">
        <f t="shared" si="2"/>
        <v>107</v>
      </c>
      <c r="P27" s="111">
        <v>68</v>
      </c>
      <c r="Q27" s="111">
        <v>50</v>
      </c>
      <c r="R27" s="106">
        <f t="shared" si="3"/>
        <v>118</v>
      </c>
      <c r="S27" s="112">
        <v>50</v>
      </c>
      <c r="T27" s="112">
        <v>40</v>
      </c>
      <c r="U27" s="106">
        <f t="shared" si="4"/>
        <v>90</v>
      </c>
      <c r="V27" s="112">
        <v>67</v>
      </c>
      <c r="W27" s="112">
        <v>34</v>
      </c>
      <c r="X27" s="106">
        <f t="shared" si="5"/>
        <v>101</v>
      </c>
      <c r="Y27" s="111">
        <v>23</v>
      </c>
      <c r="Z27" s="111">
        <v>23</v>
      </c>
      <c r="AA27" s="106">
        <f t="shared" si="6"/>
        <v>46</v>
      </c>
      <c r="AB27" s="112">
        <v>19</v>
      </c>
      <c r="AC27" s="112">
        <v>18</v>
      </c>
      <c r="AD27" s="106">
        <f t="shared" si="7"/>
        <v>37</v>
      </c>
      <c r="AE27" s="112">
        <v>24</v>
      </c>
      <c r="AF27" s="112">
        <v>22</v>
      </c>
      <c r="AG27" s="106">
        <f t="shared" si="8"/>
        <v>46</v>
      </c>
      <c r="AH27" s="111">
        <v>21</v>
      </c>
      <c r="AI27" s="111">
        <v>21</v>
      </c>
      <c r="AJ27" s="106">
        <v>42</v>
      </c>
      <c r="AK27" s="106">
        <v>49</v>
      </c>
      <c r="AL27" s="106">
        <f t="shared" si="9"/>
        <v>806</v>
      </c>
      <c r="AM27" s="88" t="s">
        <v>721</v>
      </c>
      <c r="AN27" s="65"/>
    </row>
    <row r="28" spans="1:40" s="93" customFormat="1" ht="84" customHeight="1">
      <c r="A28" s="91">
        <v>20</v>
      </c>
      <c r="B28" s="69">
        <v>190090107021</v>
      </c>
      <c r="C28" s="69">
        <v>190000100217</v>
      </c>
      <c r="D28" s="94" t="s">
        <v>343</v>
      </c>
      <c r="E28" s="94" t="s">
        <v>344</v>
      </c>
      <c r="F28" s="67"/>
      <c r="G28" s="111">
        <v>62</v>
      </c>
      <c r="H28" s="111">
        <v>58</v>
      </c>
      <c r="I28" s="106">
        <f t="shared" si="0"/>
        <v>120</v>
      </c>
      <c r="J28" s="111">
        <v>56</v>
      </c>
      <c r="K28" s="111">
        <v>38</v>
      </c>
      <c r="L28" s="106">
        <f t="shared" si="1"/>
        <v>94</v>
      </c>
      <c r="M28" s="111">
        <v>69</v>
      </c>
      <c r="N28" s="111">
        <v>55</v>
      </c>
      <c r="O28" s="106">
        <f t="shared" si="2"/>
        <v>124</v>
      </c>
      <c r="P28" s="111">
        <v>60</v>
      </c>
      <c r="Q28" s="111">
        <v>55</v>
      </c>
      <c r="R28" s="106">
        <f t="shared" si="3"/>
        <v>115</v>
      </c>
      <c r="S28" s="112">
        <v>65</v>
      </c>
      <c r="T28" s="112">
        <v>48</v>
      </c>
      <c r="U28" s="106">
        <f t="shared" si="4"/>
        <v>113</v>
      </c>
      <c r="V28" s="112">
        <v>76</v>
      </c>
      <c r="W28" s="112">
        <v>56</v>
      </c>
      <c r="X28" s="106">
        <f t="shared" si="5"/>
        <v>132</v>
      </c>
      <c r="Y28" s="111">
        <v>24</v>
      </c>
      <c r="Z28" s="111">
        <v>23</v>
      </c>
      <c r="AA28" s="106">
        <f t="shared" si="6"/>
        <v>47</v>
      </c>
      <c r="AB28" s="112">
        <v>17</v>
      </c>
      <c r="AC28" s="112">
        <v>18</v>
      </c>
      <c r="AD28" s="106">
        <f t="shared" si="7"/>
        <v>35</v>
      </c>
      <c r="AE28" s="112">
        <v>20</v>
      </c>
      <c r="AF28" s="112">
        <v>22</v>
      </c>
      <c r="AG28" s="106">
        <f t="shared" si="8"/>
        <v>42</v>
      </c>
      <c r="AH28" s="111">
        <v>20</v>
      </c>
      <c r="AI28" s="111">
        <v>19</v>
      </c>
      <c r="AJ28" s="106">
        <v>39</v>
      </c>
      <c r="AK28" s="106">
        <v>49</v>
      </c>
      <c r="AL28" s="106">
        <f t="shared" si="9"/>
        <v>861</v>
      </c>
      <c r="AM28" s="88" t="s">
        <v>721</v>
      </c>
      <c r="AN28" s="65"/>
    </row>
    <row r="29" spans="1:40" s="93" customFormat="1" ht="84" customHeight="1">
      <c r="A29" s="91">
        <v>21</v>
      </c>
      <c r="B29" s="69">
        <v>190090107022</v>
      </c>
      <c r="C29" s="69">
        <v>190000100218</v>
      </c>
      <c r="D29" s="94" t="s">
        <v>345</v>
      </c>
      <c r="E29" s="94" t="s">
        <v>346</v>
      </c>
      <c r="F29" s="67"/>
      <c r="G29" s="111">
        <v>63</v>
      </c>
      <c r="H29" s="111">
        <v>48</v>
      </c>
      <c r="I29" s="106">
        <f t="shared" si="0"/>
        <v>111</v>
      </c>
      <c r="J29" s="111">
        <v>57</v>
      </c>
      <c r="K29" s="111">
        <v>26</v>
      </c>
      <c r="L29" s="106">
        <f t="shared" si="1"/>
        <v>83</v>
      </c>
      <c r="M29" s="111">
        <v>47</v>
      </c>
      <c r="N29" s="111">
        <v>31</v>
      </c>
      <c r="O29" s="106">
        <f t="shared" si="2"/>
        <v>78</v>
      </c>
      <c r="P29" s="111">
        <v>47</v>
      </c>
      <c r="Q29" s="111">
        <v>31</v>
      </c>
      <c r="R29" s="106">
        <f t="shared" si="3"/>
        <v>78</v>
      </c>
      <c r="S29" s="112">
        <v>50</v>
      </c>
      <c r="T29" s="112">
        <v>30</v>
      </c>
      <c r="U29" s="106">
        <f t="shared" si="4"/>
        <v>80</v>
      </c>
      <c r="V29" s="112">
        <v>66</v>
      </c>
      <c r="W29" s="112">
        <v>32</v>
      </c>
      <c r="X29" s="106">
        <f t="shared" si="5"/>
        <v>98</v>
      </c>
      <c r="Y29" s="111">
        <v>21</v>
      </c>
      <c r="Z29" s="111">
        <v>22</v>
      </c>
      <c r="AA29" s="106">
        <f t="shared" si="6"/>
        <v>43</v>
      </c>
      <c r="AB29" s="112">
        <v>20</v>
      </c>
      <c r="AC29" s="112">
        <v>19</v>
      </c>
      <c r="AD29" s="106">
        <f t="shared" si="7"/>
        <v>39</v>
      </c>
      <c r="AE29" s="112">
        <v>16</v>
      </c>
      <c r="AF29" s="112">
        <v>19</v>
      </c>
      <c r="AG29" s="106">
        <f t="shared" si="8"/>
        <v>35</v>
      </c>
      <c r="AH29" s="111">
        <v>20</v>
      </c>
      <c r="AI29" s="111">
        <v>19</v>
      </c>
      <c r="AJ29" s="106">
        <v>39</v>
      </c>
      <c r="AK29" s="106">
        <v>49</v>
      </c>
      <c r="AL29" s="106">
        <f t="shared" si="9"/>
        <v>684</v>
      </c>
      <c r="AM29" s="88" t="s">
        <v>721</v>
      </c>
      <c r="AN29" s="65"/>
    </row>
    <row r="30" spans="1:40" s="93" customFormat="1" ht="84" customHeight="1">
      <c r="A30" s="91">
        <v>22</v>
      </c>
      <c r="B30" s="69">
        <v>190090107023</v>
      </c>
      <c r="C30" s="69">
        <v>190000100219</v>
      </c>
      <c r="D30" s="94" t="s">
        <v>347</v>
      </c>
      <c r="E30" s="94" t="s">
        <v>348</v>
      </c>
      <c r="F30" s="67"/>
      <c r="G30" s="111">
        <v>71</v>
      </c>
      <c r="H30" s="111">
        <v>57</v>
      </c>
      <c r="I30" s="106">
        <f t="shared" si="0"/>
        <v>128</v>
      </c>
      <c r="J30" s="111">
        <v>61</v>
      </c>
      <c r="K30" s="111">
        <v>42</v>
      </c>
      <c r="L30" s="106">
        <f t="shared" si="1"/>
        <v>103</v>
      </c>
      <c r="M30" s="111">
        <v>71</v>
      </c>
      <c r="N30" s="111">
        <v>59</v>
      </c>
      <c r="O30" s="106">
        <f t="shared" si="2"/>
        <v>130</v>
      </c>
      <c r="P30" s="111">
        <v>65</v>
      </c>
      <c r="Q30" s="111">
        <v>59</v>
      </c>
      <c r="R30" s="106">
        <f t="shared" si="3"/>
        <v>124</v>
      </c>
      <c r="S30" s="112">
        <v>69</v>
      </c>
      <c r="T30" s="112">
        <v>51</v>
      </c>
      <c r="U30" s="106">
        <f t="shared" si="4"/>
        <v>120</v>
      </c>
      <c r="V30" s="112">
        <v>75</v>
      </c>
      <c r="W30" s="112">
        <v>42</v>
      </c>
      <c r="X30" s="106">
        <f t="shared" si="5"/>
        <v>117</v>
      </c>
      <c r="Y30" s="111">
        <v>25</v>
      </c>
      <c r="Z30" s="111">
        <v>25</v>
      </c>
      <c r="AA30" s="106">
        <f t="shared" si="6"/>
        <v>50</v>
      </c>
      <c r="AB30" s="112">
        <v>23</v>
      </c>
      <c r="AC30" s="112">
        <v>24</v>
      </c>
      <c r="AD30" s="106">
        <f t="shared" si="7"/>
        <v>47</v>
      </c>
      <c r="AE30" s="112">
        <v>23</v>
      </c>
      <c r="AF30" s="112">
        <v>24</v>
      </c>
      <c r="AG30" s="106">
        <f t="shared" si="8"/>
        <v>47</v>
      </c>
      <c r="AH30" s="111">
        <v>21</v>
      </c>
      <c r="AI30" s="111">
        <v>20</v>
      </c>
      <c r="AJ30" s="106">
        <v>41</v>
      </c>
      <c r="AK30" s="106">
        <v>49</v>
      </c>
      <c r="AL30" s="106">
        <f t="shared" si="9"/>
        <v>907</v>
      </c>
      <c r="AM30" s="88" t="s">
        <v>721</v>
      </c>
      <c r="AN30" s="65"/>
    </row>
    <row r="31" spans="1:40" s="93" customFormat="1" ht="84" customHeight="1">
      <c r="A31" s="91">
        <v>23</v>
      </c>
      <c r="B31" s="69">
        <v>190090107024</v>
      </c>
      <c r="C31" s="69">
        <v>190000100220</v>
      </c>
      <c r="D31" s="94" t="s">
        <v>349</v>
      </c>
      <c r="E31" s="94" t="s">
        <v>350</v>
      </c>
      <c r="F31" s="67"/>
      <c r="G31" s="111">
        <v>63</v>
      </c>
      <c r="H31" s="111">
        <v>58</v>
      </c>
      <c r="I31" s="106">
        <f t="shared" si="0"/>
        <v>121</v>
      </c>
      <c r="J31" s="111">
        <v>52</v>
      </c>
      <c r="K31" s="111">
        <v>33</v>
      </c>
      <c r="L31" s="106">
        <f t="shared" si="1"/>
        <v>85</v>
      </c>
      <c r="M31" s="111">
        <v>50</v>
      </c>
      <c r="N31" s="111">
        <v>52</v>
      </c>
      <c r="O31" s="106">
        <f t="shared" si="2"/>
        <v>102</v>
      </c>
      <c r="P31" s="111">
        <v>57</v>
      </c>
      <c r="Q31" s="111">
        <v>52</v>
      </c>
      <c r="R31" s="106">
        <f t="shared" si="3"/>
        <v>109</v>
      </c>
      <c r="S31" s="112">
        <v>56</v>
      </c>
      <c r="T31" s="112">
        <v>42</v>
      </c>
      <c r="U31" s="106">
        <f t="shared" si="4"/>
        <v>98</v>
      </c>
      <c r="V31" s="112">
        <v>63</v>
      </c>
      <c r="W31" s="112">
        <v>48</v>
      </c>
      <c r="X31" s="106">
        <f t="shared" si="5"/>
        <v>111</v>
      </c>
      <c r="Y31" s="111">
        <v>24</v>
      </c>
      <c r="Z31" s="111">
        <v>22</v>
      </c>
      <c r="AA31" s="106">
        <f t="shared" si="6"/>
        <v>46</v>
      </c>
      <c r="AB31" s="112">
        <v>17</v>
      </c>
      <c r="AC31" s="112">
        <v>18</v>
      </c>
      <c r="AD31" s="106">
        <f t="shared" si="7"/>
        <v>35</v>
      </c>
      <c r="AE31" s="112">
        <v>19</v>
      </c>
      <c r="AF31" s="112">
        <v>17</v>
      </c>
      <c r="AG31" s="106">
        <f t="shared" si="8"/>
        <v>36</v>
      </c>
      <c r="AH31" s="111">
        <v>20</v>
      </c>
      <c r="AI31" s="111">
        <v>19</v>
      </c>
      <c r="AJ31" s="106">
        <v>39</v>
      </c>
      <c r="AK31" s="106">
        <v>49</v>
      </c>
      <c r="AL31" s="106">
        <f t="shared" si="9"/>
        <v>782</v>
      </c>
      <c r="AM31" s="88" t="s">
        <v>721</v>
      </c>
      <c r="AN31" s="65"/>
    </row>
    <row r="32" spans="1:40" s="93" customFormat="1" ht="84" customHeight="1">
      <c r="A32" s="91">
        <v>24</v>
      </c>
      <c r="B32" s="69">
        <v>190090107025</v>
      </c>
      <c r="C32" s="69">
        <v>190000100221</v>
      </c>
      <c r="D32" s="94" t="s">
        <v>351</v>
      </c>
      <c r="E32" s="94" t="s">
        <v>352</v>
      </c>
      <c r="F32" s="67"/>
      <c r="G32" s="111">
        <v>78</v>
      </c>
      <c r="H32" s="111">
        <v>60</v>
      </c>
      <c r="I32" s="106">
        <f t="shared" si="0"/>
        <v>138</v>
      </c>
      <c r="J32" s="111">
        <v>53</v>
      </c>
      <c r="K32" s="111">
        <v>42</v>
      </c>
      <c r="L32" s="106">
        <f t="shared" si="1"/>
        <v>95</v>
      </c>
      <c r="M32" s="111">
        <v>69</v>
      </c>
      <c r="N32" s="111">
        <v>59</v>
      </c>
      <c r="O32" s="106">
        <f t="shared" si="2"/>
        <v>128</v>
      </c>
      <c r="P32" s="111">
        <v>59</v>
      </c>
      <c r="Q32" s="111">
        <v>59</v>
      </c>
      <c r="R32" s="106">
        <f t="shared" si="3"/>
        <v>118</v>
      </c>
      <c r="S32" s="112">
        <v>59</v>
      </c>
      <c r="T32" s="112">
        <v>45</v>
      </c>
      <c r="U32" s="106">
        <f t="shared" si="4"/>
        <v>104</v>
      </c>
      <c r="V32" s="112">
        <v>65</v>
      </c>
      <c r="W32" s="112">
        <v>48</v>
      </c>
      <c r="X32" s="106">
        <f t="shared" si="5"/>
        <v>113</v>
      </c>
      <c r="Y32" s="111">
        <v>25</v>
      </c>
      <c r="Z32" s="111">
        <v>24</v>
      </c>
      <c r="AA32" s="106">
        <f t="shared" si="6"/>
        <v>49</v>
      </c>
      <c r="AB32" s="112">
        <v>18</v>
      </c>
      <c r="AC32" s="112">
        <v>17</v>
      </c>
      <c r="AD32" s="106">
        <f t="shared" si="7"/>
        <v>35</v>
      </c>
      <c r="AE32" s="112">
        <v>19</v>
      </c>
      <c r="AF32" s="112">
        <v>19</v>
      </c>
      <c r="AG32" s="106">
        <f t="shared" si="8"/>
        <v>38</v>
      </c>
      <c r="AH32" s="111">
        <v>20</v>
      </c>
      <c r="AI32" s="111">
        <v>19</v>
      </c>
      <c r="AJ32" s="106">
        <v>39</v>
      </c>
      <c r="AK32" s="106">
        <v>49</v>
      </c>
      <c r="AL32" s="106">
        <f t="shared" si="9"/>
        <v>857</v>
      </c>
      <c r="AM32" s="88" t="s">
        <v>721</v>
      </c>
      <c r="AN32" s="65"/>
    </row>
    <row r="33" spans="1:41" s="93" customFormat="1" ht="84" customHeight="1">
      <c r="A33" s="91">
        <v>25</v>
      </c>
      <c r="B33" s="69">
        <v>190090107026</v>
      </c>
      <c r="C33" s="69">
        <v>190000100222</v>
      </c>
      <c r="D33" s="92" t="s">
        <v>353</v>
      </c>
      <c r="E33" s="92" t="s">
        <v>354</v>
      </c>
      <c r="F33" s="67"/>
      <c r="G33" s="111">
        <v>74</v>
      </c>
      <c r="H33" s="111">
        <v>57</v>
      </c>
      <c r="I33" s="106">
        <f t="shared" si="0"/>
        <v>131</v>
      </c>
      <c r="J33" s="111">
        <v>65</v>
      </c>
      <c r="K33" s="111">
        <v>42</v>
      </c>
      <c r="L33" s="106">
        <f t="shared" si="1"/>
        <v>107</v>
      </c>
      <c r="M33" s="111">
        <v>72</v>
      </c>
      <c r="N33" s="111">
        <v>52</v>
      </c>
      <c r="O33" s="106">
        <f t="shared" si="2"/>
        <v>124</v>
      </c>
      <c r="P33" s="111">
        <v>68</v>
      </c>
      <c r="Q33" s="111">
        <v>52</v>
      </c>
      <c r="R33" s="106">
        <f t="shared" si="3"/>
        <v>120</v>
      </c>
      <c r="S33" s="112">
        <v>54</v>
      </c>
      <c r="T33" s="112">
        <v>42</v>
      </c>
      <c r="U33" s="106">
        <f t="shared" si="4"/>
        <v>96</v>
      </c>
      <c r="V33" s="112">
        <v>60</v>
      </c>
      <c r="W33" s="112">
        <v>50</v>
      </c>
      <c r="X33" s="106">
        <f t="shared" si="5"/>
        <v>110</v>
      </c>
      <c r="Y33" s="111">
        <v>23</v>
      </c>
      <c r="Z33" s="111">
        <v>24</v>
      </c>
      <c r="AA33" s="106">
        <f t="shared" si="6"/>
        <v>47</v>
      </c>
      <c r="AB33" s="112">
        <v>20</v>
      </c>
      <c r="AC33" s="112">
        <v>21</v>
      </c>
      <c r="AD33" s="106">
        <f t="shared" si="7"/>
        <v>41</v>
      </c>
      <c r="AE33" s="112">
        <v>23</v>
      </c>
      <c r="AF33" s="112">
        <v>25</v>
      </c>
      <c r="AG33" s="106">
        <f t="shared" si="8"/>
        <v>48</v>
      </c>
      <c r="AH33" s="111">
        <v>20</v>
      </c>
      <c r="AI33" s="111">
        <v>19</v>
      </c>
      <c r="AJ33" s="106">
        <v>39</v>
      </c>
      <c r="AK33" s="106">
        <v>49</v>
      </c>
      <c r="AL33" s="106">
        <f t="shared" si="9"/>
        <v>863</v>
      </c>
      <c r="AM33" s="88" t="s">
        <v>721</v>
      </c>
      <c r="AN33" s="65"/>
    </row>
    <row r="34" spans="1:41" s="93" customFormat="1" ht="84" customHeight="1">
      <c r="A34" s="91">
        <v>26</v>
      </c>
      <c r="B34" s="69">
        <v>190090107027</v>
      </c>
      <c r="C34" s="69">
        <v>190000100223</v>
      </c>
      <c r="D34" s="94" t="s">
        <v>650</v>
      </c>
      <c r="E34" s="94" t="s">
        <v>355</v>
      </c>
      <c r="F34" s="67"/>
      <c r="G34" s="111">
        <v>66</v>
      </c>
      <c r="H34" s="111">
        <v>54</v>
      </c>
      <c r="I34" s="106">
        <f t="shared" si="0"/>
        <v>120</v>
      </c>
      <c r="J34" s="111">
        <v>56</v>
      </c>
      <c r="K34" s="111">
        <v>36</v>
      </c>
      <c r="L34" s="106">
        <f t="shared" si="1"/>
        <v>92</v>
      </c>
      <c r="M34" s="111">
        <v>63</v>
      </c>
      <c r="N34" s="111">
        <v>53</v>
      </c>
      <c r="O34" s="106">
        <f t="shared" si="2"/>
        <v>116</v>
      </c>
      <c r="P34" s="111">
        <v>62</v>
      </c>
      <c r="Q34" s="111">
        <v>53</v>
      </c>
      <c r="R34" s="106">
        <f t="shared" si="3"/>
        <v>115</v>
      </c>
      <c r="S34" s="112">
        <v>54</v>
      </c>
      <c r="T34" s="112">
        <v>36</v>
      </c>
      <c r="U34" s="106">
        <f t="shared" si="4"/>
        <v>90</v>
      </c>
      <c r="V34" s="112">
        <v>60</v>
      </c>
      <c r="W34" s="112">
        <v>36</v>
      </c>
      <c r="X34" s="106">
        <f t="shared" si="5"/>
        <v>96</v>
      </c>
      <c r="Y34" s="111">
        <v>20</v>
      </c>
      <c r="Z34" s="111">
        <v>22</v>
      </c>
      <c r="AA34" s="106">
        <f t="shared" si="6"/>
        <v>42</v>
      </c>
      <c r="AB34" s="112">
        <v>21</v>
      </c>
      <c r="AC34" s="112">
        <v>20</v>
      </c>
      <c r="AD34" s="106">
        <f t="shared" si="7"/>
        <v>41</v>
      </c>
      <c r="AE34" s="112">
        <v>18</v>
      </c>
      <c r="AF34" s="112">
        <v>17</v>
      </c>
      <c r="AG34" s="106">
        <f t="shared" si="8"/>
        <v>35</v>
      </c>
      <c r="AH34" s="111">
        <v>20</v>
      </c>
      <c r="AI34" s="111">
        <v>19</v>
      </c>
      <c r="AJ34" s="106">
        <v>39</v>
      </c>
      <c r="AK34" s="106">
        <v>49</v>
      </c>
      <c r="AL34" s="106">
        <f t="shared" si="9"/>
        <v>786</v>
      </c>
      <c r="AM34" s="88" t="s">
        <v>721</v>
      </c>
      <c r="AN34" s="97"/>
    </row>
    <row r="35" spans="1:41" s="93" customFormat="1" ht="84" customHeight="1">
      <c r="A35" s="91">
        <v>27</v>
      </c>
      <c r="B35" s="69">
        <v>190090107028</v>
      </c>
      <c r="C35" s="69">
        <v>190000100224</v>
      </c>
      <c r="D35" s="94" t="s">
        <v>356</v>
      </c>
      <c r="E35" s="94" t="s">
        <v>357</v>
      </c>
      <c r="F35" s="67"/>
      <c r="G35" s="111">
        <v>62</v>
      </c>
      <c r="H35" s="111">
        <v>48</v>
      </c>
      <c r="I35" s="106">
        <f t="shared" si="0"/>
        <v>110</v>
      </c>
      <c r="J35" s="111">
        <v>50</v>
      </c>
      <c r="K35" s="111">
        <v>35</v>
      </c>
      <c r="L35" s="106">
        <f t="shared" si="1"/>
        <v>85</v>
      </c>
      <c r="M35" s="111">
        <v>48</v>
      </c>
      <c r="N35" s="111">
        <v>51</v>
      </c>
      <c r="O35" s="106">
        <f t="shared" si="2"/>
        <v>99</v>
      </c>
      <c r="P35" s="111">
        <v>44</v>
      </c>
      <c r="Q35" s="111">
        <v>51</v>
      </c>
      <c r="R35" s="106">
        <f t="shared" si="3"/>
        <v>95</v>
      </c>
      <c r="S35" s="112">
        <v>52</v>
      </c>
      <c r="T35" s="112">
        <v>32</v>
      </c>
      <c r="U35" s="106">
        <f t="shared" si="4"/>
        <v>84</v>
      </c>
      <c r="V35" s="112">
        <v>53</v>
      </c>
      <c r="W35" s="112">
        <v>32</v>
      </c>
      <c r="X35" s="106">
        <f t="shared" si="5"/>
        <v>85</v>
      </c>
      <c r="Y35" s="111">
        <v>22</v>
      </c>
      <c r="Z35" s="111">
        <v>22</v>
      </c>
      <c r="AA35" s="106">
        <f t="shared" si="6"/>
        <v>44</v>
      </c>
      <c r="AB35" s="112">
        <v>20</v>
      </c>
      <c r="AC35" s="112">
        <v>19</v>
      </c>
      <c r="AD35" s="106">
        <f t="shared" si="7"/>
        <v>39</v>
      </c>
      <c r="AE35" s="112">
        <v>19</v>
      </c>
      <c r="AF35" s="112">
        <v>17</v>
      </c>
      <c r="AG35" s="106">
        <f t="shared" si="8"/>
        <v>36</v>
      </c>
      <c r="AH35" s="111">
        <v>20</v>
      </c>
      <c r="AI35" s="111">
        <v>19</v>
      </c>
      <c r="AJ35" s="106">
        <v>39</v>
      </c>
      <c r="AK35" s="106">
        <v>49</v>
      </c>
      <c r="AL35" s="106">
        <f t="shared" si="9"/>
        <v>716</v>
      </c>
      <c r="AM35" s="88" t="s">
        <v>721</v>
      </c>
      <c r="AN35" s="65"/>
    </row>
    <row r="36" spans="1:41" s="93" customFormat="1" ht="84" customHeight="1">
      <c r="A36" s="91">
        <v>28</v>
      </c>
      <c r="B36" s="69">
        <v>190090107029</v>
      </c>
      <c r="C36" s="69">
        <v>190000100225</v>
      </c>
      <c r="D36" s="94" t="s">
        <v>358</v>
      </c>
      <c r="E36" s="94" t="s">
        <v>359</v>
      </c>
      <c r="F36" s="67"/>
      <c r="G36" s="111">
        <v>83</v>
      </c>
      <c r="H36" s="111">
        <v>59</v>
      </c>
      <c r="I36" s="106">
        <f t="shared" si="0"/>
        <v>142</v>
      </c>
      <c r="J36" s="111">
        <v>53</v>
      </c>
      <c r="K36" s="111">
        <v>41</v>
      </c>
      <c r="L36" s="106">
        <f t="shared" si="1"/>
        <v>94</v>
      </c>
      <c r="M36" s="111">
        <v>77</v>
      </c>
      <c r="N36" s="111">
        <v>59</v>
      </c>
      <c r="O36" s="106">
        <f t="shared" si="2"/>
        <v>136</v>
      </c>
      <c r="P36" s="111">
        <v>65</v>
      </c>
      <c r="Q36" s="111">
        <v>59</v>
      </c>
      <c r="R36" s="106">
        <f t="shared" si="3"/>
        <v>124</v>
      </c>
      <c r="S36" s="112">
        <v>56</v>
      </c>
      <c r="T36" s="112">
        <v>37</v>
      </c>
      <c r="U36" s="106">
        <f t="shared" si="4"/>
        <v>93</v>
      </c>
      <c r="V36" s="112">
        <v>55</v>
      </c>
      <c r="W36" s="112">
        <v>50</v>
      </c>
      <c r="X36" s="106">
        <f t="shared" si="5"/>
        <v>105</v>
      </c>
      <c r="Y36" s="111">
        <v>25</v>
      </c>
      <c r="Z36" s="111">
        <v>24</v>
      </c>
      <c r="AA36" s="106">
        <f t="shared" si="6"/>
        <v>49</v>
      </c>
      <c r="AB36" s="112">
        <v>21</v>
      </c>
      <c r="AC36" s="112">
        <v>22</v>
      </c>
      <c r="AD36" s="106">
        <f t="shared" si="7"/>
        <v>43</v>
      </c>
      <c r="AE36" s="112">
        <v>25</v>
      </c>
      <c r="AF36" s="112">
        <v>25</v>
      </c>
      <c r="AG36" s="106">
        <f t="shared" si="8"/>
        <v>50</v>
      </c>
      <c r="AH36" s="111">
        <v>23</v>
      </c>
      <c r="AI36" s="111">
        <v>22</v>
      </c>
      <c r="AJ36" s="106">
        <v>45</v>
      </c>
      <c r="AK36" s="106">
        <v>50</v>
      </c>
      <c r="AL36" s="106">
        <f t="shared" si="9"/>
        <v>881</v>
      </c>
      <c r="AM36" s="88" t="s">
        <v>721</v>
      </c>
      <c r="AN36" s="65"/>
    </row>
    <row r="37" spans="1:41" s="93" customFormat="1" ht="84" customHeight="1">
      <c r="A37" s="91">
        <v>29</v>
      </c>
      <c r="B37" s="69">
        <v>190090107030</v>
      </c>
      <c r="C37" s="69">
        <v>190000100226</v>
      </c>
      <c r="D37" s="94" t="s">
        <v>360</v>
      </c>
      <c r="E37" s="94" t="s">
        <v>361</v>
      </c>
      <c r="F37" s="67"/>
      <c r="G37" s="111">
        <v>65</v>
      </c>
      <c r="H37" s="111">
        <v>57</v>
      </c>
      <c r="I37" s="106">
        <f t="shared" si="0"/>
        <v>122</v>
      </c>
      <c r="J37" s="111">
        <v>53</v>
      </c>
      <c r="K37" s="111">
        <v>37</v>
      </c>
      <c r="L37" s="106">
        <f t="shared" si="1"/>
        <v>90</v>
      </c>
      <c r="M37" s="111">
        <v>53</v>
      </c>
      <c r="N37" s="111">
        <v>40</v>
      </c>
      <c r="O37" s="106">
        <f t="shared" si="2"/>
        <v>93</v>
      </c>
      <c r="P37" s="111">
        <v>50</v>
      </c>
      <c r="Q37" s="111">
        <v>40</v>
      </c>
      <c r="R37" s="106">
        <f t="shared" si="3"/>
        <v>90</v>
      </c>
      <c r="S37" s="112">
        <v>53</v>
      </c>
      <c r="T37" s="112">
        <v>27</v>
      </c>
      <c r="U37" s="106">
        <f t="shared" si="4"/>
        <v>80</v>
      </c>
      <c r="V37" s="112">
        <v>69</v>
      </c>
      <c r="W37" s="112">
        <v>36</v>
      </c>
      <c r="X37" s="106">
        <f t="shared" si="5"/>
        <v>105</v>
      </c>
      <c r="Y37" s="111">
        <v>24</v>
      </c>
      <c r="Z37" s="111">
        <v>23</v>
      </c>
      <c r="AA37" s="106">
        <f t="shared" si="6"/>
        <v>47</v>
      </c>
      <c r="AB37" s="112">
        <v>20</v>
      </c>
      <c r="AC37" s="112">
        <v>19</v>
      </c>
      <c r="AD37" s="106">
        <f t="shared" si="7"/>
        <v>39</v>
      </c>
      <c r="AE37" s="112">
        <v>15</v>
      </c>
      <c r="AF37" s="112">
        <v>16</v>
      </c>
      <c r="AG37" s="106">
        <f t="shared" si="8"/>
        <v>31</v>
      </c>
      <c r="AH37" s="111">
        <v>20</v>
      </c>
      <c r="AI37" s="111">
        <v>19</v>
      </c>
      <c r="AJ37" s="106">
        <v>39</v>
      </c>
      <c r="AK37" s="106">
        <v>49</v>
      </c>
      <c r="AL37" s="106">
        <f t="shared" si="9"/>
        <v>736</v>
      </c>
      <c r="AM37" s="88" t="s">
        <v>721</v>
      </c>
      <c r="AN37" s="97"/>
    </row>
    <row r="38" spans="1:41" s="93" customFormat="1" ht="84" customHeight="1">
      <c r="A38" s="91">
        <v>30</v>
      </c>
      <c r="B38" s="69">
        <v>190090107031</v>
      </c>
      <c r="C38" s="69">
        <v>190000100227</v>
      </c>
      <c r="D38" s="94" t="s">
        <v>362</v>
      </c>
      <c r="E38" s="94" t="s">
        <v>363</v>
      </c>
      <c r="F38" s="67"/>
      <c r="G38" s="111">
        <v>71</v>
      </c>
      <c r="H38" s="111">
        <v>58</v>
      </c>
      <c r="I38" s="106">
        <f t="shared" si="0"/>
        <v>129</v>
      </c>
      <c r="J38" s="111">
        <v>48</v>
      </c>
      <c r="K38" s="111">
        <v>41</v>
      </c>
      <c r="L38" s="106">
        <f t="shared" si="1"/>
        <v>89</v>
      </c>
      <c r="M38" s="111">
        <v>59</v>
      </c>
      <c r="N38" s="111">
        <v>47</v>
      </c>
      <c r="O38" s="106">
        <f t="shared" si="2"/>
        <v>106</v>
      </c>
      <c r="P38" s="111">
        <v>56</v>
      </c>
      <c r="Q38" s="111">
        <v>47</v>
      </c>
      <c r="R38" s="106">
        <f t="shared" si="3"/>
        <v>103</v>
      </c>
      <c r="S38" s="112">
        <v>54</v>
      </c>
      <c r="T38" s="112">
        <v>34</v>
      </c>
      <c r="U38" s="106">
        <f t="shared" si="4"/>
        <v>88</v>
      </c>
      <c r="V38" s="112">
        <v>67</v>
      </c>
      <c r="W38" s="112">
        <v>52</v>
      </c>
      <c r="X38" s="106">
        <f t="shared" si="5"/>
        <v>119</v>
      </c>
      <c r="Y38" s="111">
        <v>23</v>
      </c>
      <c r="Z38" s="111">
        <v>23</v>
      </c>
      <c r="AA38" s="106">
        <f t="shared" si="6"/>
        <v>46</v>
      </c>
      <c r="AB38" s="112">
        <v>24</v>
      </c>
      <c r="AC38" s="112">
        <v>23</v>
      </c>
      <c r="AD38" s="106">
        <f t="shared" si="7"/>
        <v>47</v>
      </c>
      <c r="AE38" s="112">
        <v>20</v>
      </c>
      <c r="AF38" s="112">
        <v>20</v>
      </c>
      <c r="AG38" s="106">
        <f t="shared" si="8"/>
        <v>40</v>
      </c>
      <c r="AH38" s="111">
        <v>19</v>
      </c>
      <c r="AI38" s="111">
        <v>18</v>
      </c>
      <c r="AJ38" s="106">
        <v>38</v>
      </c>
      <c r="AK38" s="106">
        <v>49</v>
      </c>
      <c r="AL38" s="106">
        <f t="shared" si="9"/>
        <v>805</v>
      </c>
      <c r="AM38" s="88" t="s">
        <v>721</v>
      </c>
      <c r="AN38" s="65"/>
    </row>
    <row r="39" spans="1:41" s="93" customFormat="1" ht="84" customHeight="1">
      <c r="A39" s="91">
        <v>31</v>
      </c>
      <c r="B39" s="74">
        <v>190090107032</v>
      </c>
      <c r="C39" s="74">
        <v>190000100228</v>
      </c>
      <c r="D39" s="92" t="s">
        <v>364</v>
      </c>
      <c r="E39" s="92" t="s">
        <v>365</v>
      </c>
      <c r="F39" s="67"/>
      <c r="G39" s="111">
        <v>68</v>
      </c>
      <c r="H39" s="111">
        <v>21</v>
      </c>
      <c r="I39" s="106">
        <f t="shared" si="0"/>
        <v>89</v>
      </c>
      <c r="J39" s="111">
        <v>52</v>
      </c>
      <c r="K39" s="111">
        <v>17</v>
      </c>
      <c r="L39" s="106">
        <f t="shared" si="1"/>
        <v>69</v>
      </c>
      <c r="M39" s="111">
        <v>57</v>
      </c>
      <c r="N39" s="111">
        <v>4</v>
      </c>
      <c r="O39" s="106">
        <f t="shared" si="2"/>
        <v>61</v>
      </c>
      <c r="P39" s="111">
        <v>63</v>
      </c>
      <c r="Q39" s="111">
        <v>4</v>
      </c>
      <c r="R39" s="106">
        <f t="shared" si="3"/>
        <v>67</v>
      </c>
      <c r="S39" s="112">
        <v>48</v>
      </c>
      <c r="T39" s="112">
        <v>12</v>
      </c>
      <c r="U39" s="106">
        <f t="shared" si="4"/>
        <v>60</v>
      </c>
      <c r="V39" s="112">
        <v>50</v>
      </c>
      <c r="W39" s="112">
        <v>32</v>
      </c>
      <c r="X39" s="106">
        <f t="shared" si="5"/>
        <v>82</v>
      </c>
      <c r="Y39" s="111">
        <v>21</v>
      </c>
      <c r="Z39" s="111">
        <v>17</v>
      </c>
      <c r="AA39" s="106">
        <f t="shared" si="6"/>
        <v>38</v>
      </c>
      <c r="AB39" s="112" t="s">
        <v>720</v>
      </c>
      <c r="AC39" s="112" t="s">
        <v>720</v>
      </c>
      <c r="AD39" s="106">
        <f t="shared" si="7"/>
        <v>0</v>
      </c>
      <c r="AE39" s="112">
        <v>16</v>
      </c>
      <c r="AF39" s="112">
        <v>15</v>
      </c>
      <c r="AG39" s="106">
        <f t="shared" si="8"/>
        <v>31</v>
      </c>
      <c r="AH39" s="111" t="s">
        <v>720</v>
      </c>
      <c r="AI39" s="111" t="s">
        <v>720</v>
      </c>
      <c r="AJ39" s="106">
        <v>0</v>
      </c>
      <c r="AK39" s="106">
        <v>49</v>
      </c>
      <c r="AL39" s="106">
        <f t="shared" si="9"/>
        <v>497</v>
      </c>
      <c r="AM39" s="163" t="s">
        <v>725</v>
      </c>
      <c r="AN39" s="144" t="s">
        <v>728</v>
      </c>
      <c r="AO39" s="28"/>
    </row>
    <row r="40" spans="1:41" s="93" customFormat="1" ht="84" customHeight="1">
      <c r="A40" s="91">
        <v>32</v>
      </c>
      <c r="B40" s="69">
        <v>190090107033</v>
      </c>
      <c r="C40" s="69">
        <v>190000100229</v>
      </c>
      <c r="D40" s="94" t="s">
        <v>366</v>
      </c>
      <c r="E40" s="94" t="s">
        <v>367</v>
      </c>
      <c r="F40" s="67"/>
      <c r="G40" s="111">
        <v>72</v>
      </c>
      <c r="H40" s="111">
        <v>55</v>
      </c>
      <c r="I40" s="106">
        <f t="shared" si="0"/>
        <v>127</v>
      </c>
      <c r="J40" s="111">
        <v>57</v>
      </c>
      <c r="K40" s="111">
        <v>35</v>
      </c>
      <c r="L40" s="106">
        <f t="shared" si="1"/>
        <v>92</v>
      </c>
      <c r="M40" s="111">
        <v>75</v>
      </c>
      <c r="N40" s="111">
        <v>53</v>
      </c>
      <c r="O40" s="106">
        <f t="shared" si="2"/>
        <v>128</v>
      </c>
      <c r="P40" s="111">
        <v>68</v>
      </c>
      <c r="Q40" s="111">
        <v>53</v>
      </c>
      <c r="R40" s="106">
        <f t="shared" si="3"/>
        <v>121</v>
      </c>
      <c r="S40" s="112">
        <v>59</v>
      </c>
      <c r="T40" s="112">
        <v>41</v>
      </c>
      <c r="U40" s="106">
        <f t="shared" si="4"/>
        <v>100</v>
      </c>
      <c r="V40" s="112">
        <v>82</v>
      </c>
      <c r="W40" s="112">
        <v>46</v>
      </c>
      <c r="X40" s="106">
        <f t="shared" si="5"/>
        <v>128</v>
      </c>
      <c r="Y40" s="111">
        <v>22</v>
      </c>
      <c r="Z40" s="111">
        <v>22</v>
      </c>
      <c r="AA40" s="106">
        <f t="shared" si="6"/>
        <v>44</v>
      </c>
      <c r="AB40" s="112">
        <v>19</v>
      </c>
      <c r="AC40" s="112">
        <v>18</v>
      </c>
      <c r="AD40" s="106">
        <f t="shared" si="7"/>
        <v>37</v>
      </c>
      <c r="AE40" s="112">
        <v>24</v>
      </c>
      <c r="AF40" s="112">
        <v>18</v>
      </c>
      <c r="AG40" s="106">
        <f t="shared" si="8"/>
        <v>42</v>
      </c>
      <c r="AH40" s="111">
        <v>20</v>
      </c>
      <c r="AI40" s="111">
        <v>19</v>
      </c>
      <c r="AJ40" s="106">
        <v>39</v>
      </c>
      <c r="AK40" s="106">
        <v>49</v>
      </c>
      <c r="AL40" s="106">
        <f t="shared" si="9"/>
        <v>858</v>
      </c>
      <c r="AM40" s="88" t="s">
        <v>721</v>
      </c>
      <c r="AN40" s="65"/>
    </row>
    <row r="41" spans="1:41" s="93" customFormat="1" ht="84" customHeight="1">
      <c r="A41" s="91">
        <v>33</v>
      </c>
      <c r="B41" s="69">
        <v>190090107034</v>
      </c>
      <c r="C41" s="69">
        <v>190000100230</v>
      </c>
      <c r="D41" s="94" t="s">
        <v>368</v>
      </c>
      <c r="E41" s="94" t="s">
        <v>369</v>
      </c>
      <c r="F41" s="67"/>
      <c r="G41" s="111">
        <v>72</v>
      </c>
      <c r="H41" s="111">
        <v>58</v>
      </c>
      <c r="I41" s="106">
        <f t="shared" si="0"/>
        <v>130</v>
      </c>
      <c r="J41" s="111">
        <v>53</v>
      </c>
      <c r="K41" s="111">
        <v>35</v>
      </c>
      <c r="L41" s="106">
        <f t="shared" si="1"/>
        <v>88</v>
      </c>
      <c r="M41" s="111">
        <v>53</v>
      </c>
      <c r="N41" s="111">
        <v>59</v>
      </c>
      <c r="O41" s="106">
        <f t="shared" si="2"/>
        <v>112</v>
      </c>
      <c r="P41" s="111">
        <v>62</v>
      </c>
      <c r="Q41" s="111">
        <v>59</v>
      </c>
      <c r="R41" s="106">
        <f t="shared" si="3"/>
        <v>121</v>
      </c>
      <c r="S41" s="112">
        <v>58</v>
      </c>
      <c r="T41" s="112">
        <v>41</v>
      </c>
      <c r="U41" s="106">
        <f t="shared" si="4"/>
        <v>99</v>
      </c>
      <c r="V41" s="112">
        <v>58</v>
      </c>
      <c r="W41" s="112">
        <v>50</v>
      </c>
      <c r="X41" s="106">
        <f t="shared" si="5"/>
        <v>108</v>
      </c>
      <c r="Y41" s="111">
        <v>24</v>
      </c>
      <c r="Z41" s="111">
        <v>23</v>
      </c>
      <c r="AA41" s="106">
        <f t="shared" si="6"/>
        <v>47</v>
      </c>
      <c r="AB41" s="112">
        <v>21</v>
      </c>
      <c r="AC41" s="112">
        <v>22</v>
      </c>
      <c r="AD41" s="106">
        <f t="shared" si="7"/>
        <v>43</v>
      </c>
      <c r="AE41" s="112">
        <v>18</v>
      </c>
      <c r="AF41" s="112">
        <v>18</v>
      </c>
      <c r="AG41" s="106">
        <f t="shared" si="8"/>
        <v>36</v>
      </c>
      <c r="AH41" s="111">
        <v>20</v>
      </c>
      <c r="AI41" s="111">
        <v>19</v>
      </c>
      <c r="AJ41" s="106">
        <v>39</v>
      </c>
      <c r="AK41" s="106">
        <v>49</v>
      </c>
      <c r="AL41" s="106">
        <f t="shared" si="9"/>
        <v>823</v>
      </c>
      <c r="AM41" s="88" t="s">
        <v>721</v>
      </c>
      <c r="AN41" s="65"/>
    </row>
    <row r="42" spans="1:41" s="93" customFormat="1" ht="84" customHeight="1">
      <c r="A42" s="91">
        <v>34</v>
      </c>
      <c r="B42" s="69">
        <v>190090107035</v>
      </c>
      <c r="C42" s="69">
        <v>190000100231</v>
      </c>
      <c r="D42" s="94" t="s">
        <v>370</v>
      </c>
      <c r="E42" s="94" t="s">
        <v>371</v>
      </c>
      <c r="F42" s="67"/>
      <c r="G42" s="111">
        <v>65</v>
      </c>
      <c r="H42" s="111">
        <v>49</v>
      </c>
      <c r="I42" s="106">
        <f t="shared" si="0"/>
        <v>114</v>
      </c>
      <c r="J42" s="111">
        <v>60</v>
      </c>
      <c r="K42" s="111">
        <v>32</v>
      </c>
      <c r="L42" s="106">
        <f t="shared" si="1"/>
        <v>92</v>
      </c>
      <c r="M42" s="111">
        <v>44</v>
      </c>
      <c r="N42" s="111">
        <v>52</v>
      </c>
      <c r="O42" s="106">
        <f t="shared" si="2"/>
        <v>96</v>
      </c>
      <c r="P42" s="111">
        <v>57</v>
      </c>
      <c r="Q42" s="111">
        <v>52</v>
      </c>
      <c r="R42" s="106">
        <f t="shared" si="3"/>
        <v>109</v>
      </c>
      <c r="S42" s="112">
        <v>48</v>
      </c>
      <c r="T42" s="112">
        <v>23</v>
      </c>
      <c r="U42" s="106">
        <f t="shared" si="4"/>
        <v>71</v>
      </c>
      <c r="V42" s="112">
        <v>64</v>
      </c>
      <c r="W42" s="112">
        <v>36</v>
      </c>
      <c r="X42" s="106">
        <f t="shared" si="5"/>
        <v>100</v>
      </c>
      <c r="Y42" s="111">
        <v>23</v>
      </c>
      <c r="Z42" s="111">
        <v>23</v>
      </c>
      <c r="AA42" s="106">
        <f t="shared" si="6"/>
        <v>46</v>
      </c>
      <c r="AB42" s="112">
        <v>18</v>
      </c>
      <c r="AC42" s="112">
        <v>17</v>
      </c>
      <c r="AD42" s="106">
        <f t="shared" si="7"/>
        <v>35</v>
      </c>
      <c r="AE42" s="112">
        <v>21</v>
      </c>
      <c r="AF42" s="112">
        <v>17</v>
      </c>
      <c r="AG42" s="106">
        <f t="shared" si="8"/>
        <v>38</v>
      </c>
      <c r="AH42" s="111">
        <v>20</v>
      </c>
      <c r="AI42" s="111">
        <v>19</v>
      </c>
      <c r="AJ42" s="106">
        <v>39</v>
      </c>
      <c r="AK42" s="106">
        <v>50</v>
      </c>
      <c r="AL42" s="106">
        <f t="shared" si="9"/>
        <v>740</v>
      </c>
      <c r="AM42" s="88" t="s">
        <v>721</v>
      </c>
      <c r="AN42" s="65"/>
    </row>
    <row r="43" spans="1:41" s="93" customFormat="1" ht="84" customHeight="1">
      <c r="A43" s="91">
        <v>35</v>
      </c>
      <c r="B43" s="69">
        <v>190090107036</v>
      </c>
      <c r="C43" s="69">
        <v>190000100232</v>
      </c>
      <c r="D43" s="148" t="s">
        <v>372</v>
      </c>
      <c r="E43" s="149" t="s">
        <v>373</v>
      </c>
      <c r="F43" s="62"/>
      <c r="G43" s="111">
        <v>56</v>
      </c>
      <c r="H43" s="111">
        <v>48</v>
      </c>
      <c r="I43" s="106">
        <f t="shared" si="0"/>
        <v>104</v>
      </c>
      <c r="J43" s="111">
        <v>42</v>
      </c>
      <c r="K43" s="111">
        <v>25</v>
      </c>
      <c r="L43" s="106">
        <f t="shared" si="1"/>
        <v>67</v>
      </c>
      <c r="M43" s="111">
        <v>47</v>
      </c>
      <c r="N43" s="111">
        <v>22</v>
      </c>
      <c r="O43" s="106">
        <f t="shared" si="2"/>
        <v>69</v>
      </c>
      <c r="P43" s="111">
        <v>53</v>
      </c>
      <c r="Q43" s="111">
        <v>22</v>
      </c>
      <c r="R43" s="106">
        <f t="shared" si="3"/>
        <v>75</v>
      </c>
      <c r="S43" s="112">
        <v>47</v>
      </c>
      <c r="T43" s="112">
        <v>23</v>
      </c>
      <c r="U43" s="106">
        <f t="shared" si="4"/>
        <v>70</v>
      </c>
      <c r="V43" s="112">
        <v>56</v>
      </c>
      <c r="W43" s="112">
        <v>36</v>
      </c>
      <c r="X43" s="106">
        <f t="shared" si="5"/>
        <v>92</v>
      </c>
      <c r="Y43" s="111">
        <v>20</v>
      </c>
      <c r="Z43" s="111">
        <v>22</v>
      </c>
      <c r="AA43" s="106">
        <f t="shared" si="6"/>
        <v>42</v>
      </c>
      <c r="AB43" s="112" t="s">
        <v>720</v>
      </c>
      <c r="AC43" s="112" t="s">
        <v>720</v>
      </c>
      <c r="AD43" s="106">
        <f t="shared" si="7"/>
        <v>0</v>
      </c>
      <c r="AE43" s="112">
        <v>16</v>
      </c>
      <c r="AF43" s="112">
        <v>19</v>
      </c>
      <c r="AG43" s="106">
        <f t="shared" si="8"/>
        <v>35</v>
      </c>
      <c r="AH43" s="111" t="s">
        <v>720</v>
      </c>
      <c r="AI43" s="111" t="s">
        <v>720</v>
      </c>
      <c r="AJ43" s="106">
        <v>0</v>
      </c>
      <c r="AK43" s="106">
        <v>49</v>
      </c>
      <c r="AL43" s="106">
        <f t="shared" si="9"/>
        <v>554</v>
      </c>
      <c r="AM43" s="163" t="s">
        <v>725</v>
      </c>
      <c r="AN43" s="144" t="s">
        <v>728</v>
      </c>
    </row>
    <row r="44" spans="1:41" s="93" customFormat="1" ht="84" customHeight="1">
      <c r="A44" s="91">
        <v>36</v>
      </c>
      <c r="B44" s="69">
        <v>190090107037</v>
      </c>
      <c r="C44" s="69">
        <v>190000100233</v>
      </c>
      <c r="D44" s="94" t="s">
        <v>374</v>
      </c>
      <c r="E44" s="94" t="s">
        <v>375</v>
      </c>
      <c r="F44" s="67"/>
      <c r="G44" s="111">
        <v>68</v>
      </c>
      <c r="H44" s="111">
        <v>57</v>
      </c>
      <c r="I44" s="106">
        <f t="shared" si="0"/>
        <v>125</v>
      </c>
      <c r="J44" s="111">
        <v>46</v>
      </c>
      <c r="K44" s="111">
        <v>40</v>
      </c>
      <c r="L44" s="106">
        <f t="shared" si="1"/>
        <v>86</v>
      </c>
      <c r="M44" s="111">
        <v>60</v>
      </c>
      <c r="N44" s="111">
        <v>54</v>
      </c>
      <c r="O44" s="106">
        <f t="shared" si="2"/>
        <v>114</v>
      </c>
      <c r="P44" s="111">
        <v>60</v>
      </c>
      <c r="Q44" s="111">
        <v>54</v>
      </c>
      <c r="R44" s="106">
        <f t="shared" si="3"/>
        <v>114</v>
      </c>
      <c r="S44" s="112">
        <v>51</v>
      </c>
      <c r="T44" s="112">
        <v>33</v>
      </c>
      <c r="U44" s="106">
        <f t="shared" si="4"/>
        <v>84</v>
      </c>
      <c r="V44" s="112">
        <v>69</v>
      </c>
      <c r="W44" s="112">
        <v>48</v>
      </c>
      <c r="X44" s="106">
        <f t="shared" si="5"/>
        <v>117</v>
      </c>
      <c r="Y44" s="111">
        <v>24</v>
      </c>
      <c r="Z44" s="111">
        <v>22</v>
      </c>
      <c r="AA44" s="106">
        <f t="shared" si="6"/>
        <v>46</v>
      </c>
      <c r="AB44" s="112">
        <v>22</v>
      </c>
      <c r="AC44" s="112">
        <v>21</v>
      </c>
      <c r="AD44" s="106">
        <f t="shared" si="7"/>
        <v>43</v>
      </c>
      <c r="AE44" s="112">
        <v>22</v>
      </c>
      <c r="AF44" s="112">
        <v>25</v>
      </c>
      <c r="AG44" s="106">
        <f t="shared" si="8"/>
        <v>47</v>
      </c>
      <c r="AH44" s="111">
        <v>21</v>
      </c>
      <c r="AI44" s="111">
        <v>20</v>
      </c>
      <c r="AJ44" s="106">
        <v>41</v>
      </c>
      <c r="AK44" s="106">
        <v>49</v>
      </c>
      <c r="AL44" s="106">
        <f t="shared" si="9"/>
        <v>817</v>
      </c>
      <c r="AM44" s="88" t="s">
        <v>721</v>
      </c>
      <c r="AN44" s="65"/>
    </row>
    <row r="45" spans="1:41" s="93" customFormat="1" ht="84" customHeight="1">
      <c r="A45" s="91">
        <v>37</v>
      </c>
      <c r="B45" s="69">
        <v>190090107038</v>
      </c>
      <c r="C45" s="69">
        <v>190000100234</v>
      </c>
      <c r="D45" s="94" t="s">
        <v>376</v>
      </c>
      <c r="E45" s="94" t="s">
        <v>649</v>
      </c>
      <c r="F45" s="67"/>
      <c r="G45" s="111">
        <v>65</v>
      </c>
      <c r="H45" s="111">
        <v>58</v>
      </c>
      <c r="I45" s="106">
        <f t="shared" si="0"/>
        <v>123</v>
      </c>
      <c r="J45" s="111">
        <v>57</v>
      </c>
      <c r="K45" s="111">
        <v>38</v>
      </c>
      <c r="L45" s="106">
        <f t="shared" si="1"/>
        <v>95</v>
      </c>
      <c r="M45" s="111">
        <v>65</v>
      </c>
      <c r="N45" s="111">
        <v>57</v>
      </c>
      <c r="O45" s="106">
        <f t="shared" si="2"/>
        <v>122</v>
      </c>
      <c r="P45" s="111">
        <v>57</v>
      </c>
      <c r="Q45" s="111">
        <v>57</v>
      </c>
      <c r="R45" s="106">
        <f t="shared" si="3"/>
        <v>114</v>
      </c>
      <c r="S45" s="112">
        <v>60</v>
      </c>
      <c r="T45" s="112">
        <v>46</v>
      </c>
      <c r="U45" s="106">
        <f t="shared" si="4"/>
        <v>106</v>
      </c>
      <c r="V45" s="112">
        <v>75</v>
      </c>
      <c r="W45" s="112">
        <v>50</v>
      </c>
      <c r="X45" s="106">
        <f t="shared" si="5"/>
        <v>125</v>
      </c>
      <c r="Y45" s="111">
        <v>24</v>
      </c>
      <c r="Z45" s="111">
        <v>23</v>
      </c>
      <c r="AA45" s="106">
        <f t="shared" si="6"/>
        <v>47</v>
      </c>
      <c r="AB45" s="112">
        <v>18</v>
      </c>
      <c r="AC45" s="112">
        <v>17</v>
      </c>
      <c r="AD45" s="106">
        <f t="shared" si="7"/>
        <v>35</v>
      </c>
      <c r="AE45" s="112">
        <v>19</v>
      </c>
      <c r="AF45" s="112">
        <v>23</v>
      </c>
      <c r="AG45" s="106">
        <f t="shared" si="8"/>
        <v>42</v>
      </c>
      <c r="AH45" s="111">
        <v>21</v>
      </c>
      <c r="AI45" s="111">
        <v>20</v>
      </c>
      <c r="AJ45" s="106">
        <v>41</v>
      </c>
      <c r="AK45" s="106">
        <v>49</v>
      </c>
      <c r="AL45" s="106">
        <f t="shared" si="9"/>
        <v>850</v>
      </c>
      <c r="AM45" s="88" t="s">
        <v>721</v>
      </c>
      <c r="AN45" s="65"/>
    </row>
    <row r="46" spans="1:41" s="93" customFormat="1" ht="84" customHeight="1">
      <c r="A46" s="91">
        <v>38</v>
      </c>
      <c r="B46" s="69">
        <v>190090107039</v>
      </c>
      <c r="C46" s="69">
        <v>190000100235</v>
      </c>
      <c r="D46" s="94" t="s">
        <v>377</v>
      </c>
      <c r="E46" s="94" t="s">
        <v>378</v>
      </c>
      <c r="F46" s="67"/>
      <c r="G46" s="111">
        <v>66</v>
      </c>
      <c r="H46" s="111">
        <v>58</v>
      </c>
      <c r="I46" s="106">
        <f t="shared" si="0"/>
        <v>124</v>
      </c>
      <c r="J46" s="111">
        <v>50</v>
      </c>
      <c r="K46" s="111">
        <v>37</v>
      </c>
      <c r="L46" s="106">
        <f t="shared" si="1"/>
        <v>87</v>
      </c>
      <c r="M46" s="111">
        <v>69</v>
      </c>
      <c r="N46" s="111">
        <v>56</v>
      </c>
      <c r="O46" s="106">
        <f t="shared" si="2"/>
        <v>125</v>
      </c>
      <c r="P46" s="111">
        <v>59</v>
      </c>
      <c r="Q46" s="111">
        <v>56</v>
      </c>
      <c r="R46" s="106">
        <f t="shared" si="3"/>
        <v>115</v>
      </c>
      <c r="S46" s="112">
        <v>65</v>
      </c>
      <c r="T46" s="112">
        <v>50</v>
      </c>
      <c r="U46" s="106">
        <f t="shared" si="4"/>
        <v>115</v>
      </c>
      <c r="V46" s="112">
        <v>74</v>
      </c>
      <c r="W46" s="112">
        <v>48</v>
      </c>
      <c r="X46" s="106">
        <f t="shared" si="5"/>
        <v>122</v>
      </c>
      <c r="Y46" s="111">
        <v>22</v>
      </c>
      <c r="Z46" s="111">
        <v>23</v>
      </c>
      <c r="AA46" s="106">
        <f t="shared" si="6"/>
        <v>45</v>
      </c>
      <c r="AB46" s="112">
        <v>21</v>
      </c>
      <c r="AC46" s="112">
        <v>22</v>
      </c>
      <c r="AD46" s="106">
        <f t="shared" si="7"/>
        <v>43</v>
      </c>
      <c r="AE46" s="112">
        <v>24</v>
      </c>
      <c r="AF46" s="112">
        <v>22</v>
      </c>
      <c r="AG46" s="106">
        <f t="shared" si="8"/>
        <v>46</v>
      </c>
      <c r="AH46" s="111">
        <v>23</v>
      </c>
      <c r="AI46" s="111">
        <v>22</v>
      </c>
      <c r="AJ46" s="106">
        <v>45</v>
      </c>
      <c r="AK46" s="106">
        <v>49</v>
      </c>
      <c r="AL46" s="106">
        <f t="shared" si="9"/>
        <v>867</v>
      </c>
      <c r="AM46" s="88" t="s">
        <v>721</v>
      </c>
      <c r="AN46" s="65"/>
    </row>
    <row r="47" spans="1:41" s="93" customFormat="1" ht="84" customHeight="1">
      <c r="A47" s="91">
        <v>39</v>
      </c>
      <c r="B47" s="69">
        <v>190090107040</v>
      </c>
      <c r="C47" s="69">
        <v>190000100236</v>
      </c>
      <c r="D47" s="94" t="s">
        <v>379</v>
      </c>
      <c r="E47" s="94" t="s">
        <v>380</v>
      </c>
      <c r="F47" s="67"/>
      <c r="G47" s="111">
        <v>69</v>
      </c>
      <c r="H47" s="111">
        <v>55</v>
      </c>
      <c r="I47" s="106">
        <f t="shared" si="0"/>
        <v>124</v>
      </c>
      <c r="J47" s="111">
        <v>46</v>
      </c>
      <c r="K47" s="111">
        <v>42</v>
      </c>
      <c r="L47" s="106">
        <f t="shared" si="1"/>
        <v>88</v>
      </c>
      <c r="M47" s="111">
        <v>57</v>
      </c>
      <c r="N47" s="111">
        <v>49</v>
      </c>
      <c r="O47" s="106">
        <f t="shared" si="2"/>
        <v>106</v>
      </c>
      <c r="P47" s="111">
        <v>63</v>
      </c>
      <c r="Q47" s="111">
        <v>49</v>
      </c>
      <c r="R47" s="106">
        <f t="shared" si="3"/>
        <v>112</v>
      </c>
      <c r="S47" s="112">
        <v>59</v>
      </c>
      <c r="T47" s="112">
        <v>40</v>
      </c>
      <c r="U47" s="106">
        <f t="shared" si="4"/>
        <v>99</v>
      </c>
      <c r="V47" s="112">
        <v>72</v>
      </c>
      <c r="W47" s="112">
        <v>48</v>
      </c>
      <c r="X47" s="106">
        <f t="shared" si="5"/>
        <v>120</v>
      </c>
      <c r="Y47" s="111">
        <v>24</v>
      </c>
      <c r="Z47" s="111">
        <v>24</v>
      </c>
      <c r="AA47" s="106">
        <f t="shared" si="6"/>
        <v>48</v>
      </c>
      <c r="AB47" s="112">
        <v>23</v>
      </c>
      <c r="AC47" s="112">
        <v>21</v>
      </c>
      <c r="AD47" s="106">
        <f t="shared" si="7"/>
        <v>44</v>
      </c>
      <c r="AE47" s="112">
        <v>24</v>
      </c>
      <c r="AF47" s="112">
        <v>23</v>
      </c>
      <c r="AG47" s="106">
        <f t="shared" si="8"/>
        <v>47</v>
      </c>
      <c r="AH47" s="111">
        <v>21</v>
      </c>
      <c r="AI47" s="111">
        <v>20</v>
      </c>
      <c r="AJ47" s="106">
        <v>41</v>
      </c>
      <c r="AK47" s="106">
        <v>49</v>
      </c>
      <c r="AL47" s="106">
        <f t="shared" si="9"/>
        <v>829</v>
      </c>
      <c r="AM47" s="88" t="s">
        <v>721</v>
      </c>
      <c r="AN47" s="65"/>
    </row>
    <row r="48" spans="1:41" s="93" customFormat="1" ht="84" customHeight="1">
      <c r="A48" s="91">
        <v>40</v>
      </c>
      <c r="B48" s="69">
        <v>190090107041</v>
      </c>
      <c r="C48" s="69">
        <v>190000100237</v>
      </c>
      <c r="D48" s="92" t="s">
        <v>381</v>
      </c>
      <c r="E48" s="92" t="s">
        <v>382</v>
      </c>
      <c r="F48" s="67"/>
      <c r="G48" s="111">
        <v>68</v>
      </c>
      <c r="H48" s="111">
        <v>58</v>
      </c>
      <c r="I48" s="106">
        <f t="shared" si="0"/>
        <v>126</v>
      </c>
      <c r="J48" s="111">
        <v>61</v>
      </c>
      <c r="K48" s="111">
        <v>30</v>
      </c>
      <c r="L48" s="106">
        <f t="shared" si="1"/>
        <v>91</v>
      </c>
      <c r="M48" s="111">
        <v>68</v>
      </c>
      <c r="N48" s="111">
        <v>58</v>
      </c>
      <c r="O48" s="106">
        <f t="shared" si="2"/>
        <v>126</v>
      </c>
      <c r="P48" s="111">
        <v>48</v>
      </c>
      <c r="Q48" s="111">
        <v>58</v>
      </c>
      <c r="R48" s="106">
        <f t="shared" si="3"/>
        <v>106</v>
      </c>
      <c r="S48" s="112">
        <v>62</v>
      </c>
      <c r="T48" s="112">
        <v>53</v>
      </c>
      <c r="U48" s="106">
        <f t="shared" si="4"/>
        <v>115</v>
      </c>
      <c r="V48" s="112">
        <v>68</v>
      </c>
      <c r="W48" s="112">
        <v>42</v>
      </c>
      <c r="X48" s="106">
        <f t="shared" si="5"/>
        <v>110</v>
      </c>
      <c r="Y48" s="111">
        <v>24</v>
      </c>
      <c r="Z48" s="111">
        <v>24</v>
      </c>
      <c r="AA48" s="106">
        <f t="shared" si="6"/>
        <v>48</v>
      </c>
      <c r="AB48" s="112">
        <v>22</v>
      </c>
      <c r="AC48" s="112">
        <v>21</v>
      </c>
      <c r="AD48" s="106">
        <f t="shared" si="7"/>
        <v>43</v>
      </c>
      <c r="AE48" s="112">
        <v>21</v>
      </c>
      <c r="AF48" s="112">
        <v>21</v>
      </c>
      <c r="AG48" s="106">
        <f t="shared" si="8"/>
        <v>42</v>
      </c>
      <c r="AH48" s="111">
        <v>20</v>
      </c>
      <c r="AI48" s="111">
        <v>19</v>
      </c>
      <c r="AJ48" s="106">
        <v>39</v>
      </c>
      <c r="AK48" s="106">
        <v>49</v>
      </c>
      <c r="AL48" s="106">
        <f t="shared" si="9"/>
        <v>846</v>
      </c>
      <c r="AM48" s="88" t="s">
        <v>721</v>
      </c>
      <c r="AN48" s="65"/>
    </row>
    <row r="49" spans="1:41" s="93" customFormat="1" ht="84" customHeight="1">
      <c r="A49" s="91">
        <v>41</v>
      </c>
      <c r="B49" s="69">
        <v>190090107042</v>
      </c>
      <c r="C49" s="69">
        <v>190000100238</v>
      </c>
      <c r="D49" s="92" t="s">
        <v>383</v>
      </c>
      <c r="E49" s="92" t="s">
        <v>384</v>
      </c>
      <c r="F49" s="67"/>
      <c r="G49" s="111">
        <v>68</v>
      </c>
      <c r="H49" s="111">
        <v>48</v>
      </c>
      <c r="I49" s="106">
        <f t="shared" si="0"/>
        <v>116</v>
      </c>
      <c r="J49" s="111">
        <v>60</v>
      </c>
      <c r="K49" s="111">
        <v>19</v>
      </c>
      <c r="L49" s="106">
        <f t="shared" si="1"/>
        <v>79</v>
      </c>
      <c r="M49" s="111">
        <v>65</v>
      </c>
      <c r="N49" s="111">
        <v>48</v>
      </c>
      <c r="O49" s="106">
        <f t="shared" si="2"/>
        <v>113</v>
      </c>
      <c r="P49" s="111">
        <v>51</v>
      </c>
      <c r="Q49" s="111">
        <v>48</v>
      </c>
      <c r="R49" s="106">
        <f t="shared" si="3"/>
        <v>99</v>
      </c>
      <c r="S49" s="112">
        <v>52</v>
      </c>
      <c r="T49" s="112">
        <v>35</v>
      </c>
      <c r="U49" s="106">
        <f t="shared" si="4"/>
        <v>87</v>
      </c>
      <c r="V49" s="112">
        <v>56</v>
      </c>
      <c r="W49" s="112">
        <v>46</v>
      </c>
      <c r="X49" s="106">
        <f t="shared" si="5"/>
        <v>102</v>
      </c>
      <c r="Y49" s="111">
        <v>22</v>
      </c>
      <c r="Z49" s="111">
        <v>22</v>
      </c>
      <c r="AA49" s="106">
        <f t="shared" si="6"/>
        <v>44</v>
      </c>
      <c r="AB49" s="112">
        <v>18</v>
      </c>
      <c r="AC49" s="112">
        <v>17</v>
      </c>
      <c r="AD49" s="106">
        <f t="shared" si="7"/>
        <v>35</v>
      </c>
      <c r="AE49" s="112">
        <v>16</v>
      </c>
      <c r="AF49" s="112">
        <v>18</v>
      </c>
      <c r="AG49" s="106">
        <f t="shared" si="8"/>
        <v>34</v>
      </c>
      <c r="AH49" s="111">
        <v>23</v>
      </c>
      <c r="AI49" s="111">
        <v>22</v>
      </c>
      <c r="AJ49" s="106">
        <v>45</v>
      </c>
      <c r="AK49" s="106">
        <v>49</v>
      </c>
      <c r="AL49" s="106">
        <f t="shared" si="9"/>
        <v>754</v>
      </c>
      <c r="AM49" s="88" t="s">
        <v>721</v>
      </c>
      <c r="AN49" s="46"/>
      <c r="AO49" s="28"/>
    </row>
    <row r="50" spans="1:41" s="93" customFormat="1" ht="84" customHeight="1">
      <c r="A50" s="91">
        <v>42</v>
      </c>
      <c r="B50" s="69">
        <v>190090107043</v>
      </c>
      <c r="C50" s="69">
        <v>190000100239</v>
      </c>
      <c r="D50" s="92" t="s">
        <v>385</v>
      </c>
      <c r="E50" s="92" t="s">
        <v>386</v>
      </c>
      <c r="F50" s="67"/>
      <c r="G50" s="111">
        <v>69</v>
      </c>
      <c r="H50" s="111">
        <v>55</v>
      </c>
      <c r="I50" s="106">
        <f t="shared" si="0"/>
        <v>124</v>
      </c>
      <c r="J50" s="111">
        <v>56</v>
      </c>
      <c r="K50" s="111">
        <v>34</v>
      </c>
      <c r="L50" s="106">
        <f t="shared" si="1"/>
        <v>90</v>
      </c>
      <c r="M50" s="111">
        <v>65</v>
      </c>
      <c r="N50" s="111">
        <v>45</v>
      </c>
      <c r="O50" s="106">
        <f t="shared" si="2"/>
        <v>110</v>
      </c>
      <c r="P50" s="111">
        <v>56</v>
      </c>
      <c r="Q50" s="111">
        <v>45</v>
      </c>
      <c r="R50" s="106">
        <f t="shared" si="3"/>
        <v>101</v>
      </c>
      <c r="S50" s="112">
        <v>52</v>
      </c>
      <c r="T50" s="112">
        <v>33</v>
      </c>
      <c r="U50" s="106">
        <f t="shared" si="4"/>
        <v>85</v>
      </c>
      <c r="V50" s="112">
        <v>67</v>
      </c>
      <c r="W50" s="112">
        <v>50</v>
      </c>
      <c r="X50" s="106">
        <f t="shared" si="5"/>
        <v>117</v>
      </c>
      <c r="Y50" s="111">
        <v>23</v>
      </c>
      <c r="Z50" s="111">
        <v>23</v>
      </c>
      <c r="AA50" s="106">
        <f t="shared" si="6"/>
        <v>46</v>
      </c>
      <c r="AB50" s="112">
        <v>19</v>
      </c>
      <c r="AC50" s="112">
        <v>18</v>
      </c>
      <c r="AD50" s="106">
        <f t="shared" si="7"/>
        <v>37</v>
      </c>
      <c r="AE50" s="112">
        <v>20</v>
      </c>
      <c r="AF50" s="112">
        <v>21</v>
      </c>
      <c r="AG50" s="106">
        <f t="shared" si="8"/>
        <v>41</v>
      </c>
      <c r="AH50" s="111">
        <v>21</v>
      </c>
      <c r="AI50" s="111">
        <v>20</v>
      </c>
      <c r="AJ50" s="106">
        <v>41</v>
      </c>
      <c r="AK50" s="106">
        <v>50</v>
      </c>
      <c r="AL50" s="106">
        <f t="shared" si="9"/>
        <v>792</v>
      </c>
      <c r="AM50" s="88" t="s">
        <v>721</v>
      </c>
      <c r="AN50" s="65"/>
    </row>
    <row r="51" spans="1:41" s="93" customFormat="1" ht="84" customHeight="1">
      <c r="A51" s="91">
        <v>43</v>
      </c>
      <c r="B51" s="74">
        <v>190090107044</v>
      </c>
      <c r="C51" s="74">
        <v>190000100240</v>
      </c>
      <c r="D51" s="94" t="s">
        <v>387</v>
      </c>
      <c r="E51" s="94" t="s">
        <v>388</v>
      </c>
      <c r="F51" s="67"/>
      <c r="G51" s="111">
        <v>65</v>
      </c>
      <c r="H51" s="111">
        <v>48</v>
      </c>
      <c r="I51" s="106">
        <f t="shared" si="0"/>
        <v>113</v>
      </c>
      <c r="J51" s="111">
        <v>56</v>
      </c>
      <c r="K51" s="111">
        <v>28</v>
      </c>
      <c r="L51" s="106">
        <f t="shared" si="1"/>
        <v>84</v>
      </c>
      <c r="M51" s="111">
        <v>54</v>
      </c>
      <c r="N51" s="111">
        <v>47</v>
      </c>
      <c r="O51" s="106">
        <f t="shared" si="2"/>
        <v>101</v>
      </c>
      <c r="P51" s="111">
        <v>62</v>
      </c>
      <c r="Q51" s="111">
        <v>47</v>
      </c>
      <c r="R51" s="106">
        <f t="shared" si="3"/>
        <v>109</v>
      </c>
      <c r="S51" s="112">
        <v>51</v>
      </c>
      <c r="T51" s="112">
        <v>30</v>
      </c>
      <c r="U51" s="106">
        <f t="shared" si="4"/>
        <v>81</v>
      </c>
      <c r="V51" s="112">
        <v>67</v>
      </c>
      <c r="W51" s="112">
        <v>32</v>
      </c>
      <c r="X51" s="106">
        <f t="shared" si="5"/>
        <v>99</v>
      </c>
      <c r="Y51" s="111">
        <v>24</v>
      </c>
      <c r="Z51" s="111">
        <v>24</v>
      </c>
      <c r="AA51" s="106">
        <f t="shared" si="6"/>
        <v>48</v>
      </c>
      <c r="AB51" s="112">
        <v>20</v>
      </c>
      <c r="AC51" s="112">
        <v>19</v>
      </c>
      <c r="AD51" s="106">
        <f t="shared" si="7"/>
        <v>39</v>
      </c>
      <c r="AE51" s="112">
        <v>18</v>
      </c>
      <c r="AF51" s="112">
        <v>16</v>
      </c>
      <c r="AG51" s="106">
        <f t="shared" si="8"/>
        <v>34</v>
      </c>
      <c r="AH51" s="111">
        <v>21</v>
      </c>
      <c r="AI51" s="111">
        <v>20</v>
      </c>
      <c r="AJ51" s="106">
        <v>41</v>
      </c>
      <c r="AK51" s="106">
        <v>49</v>
      </c>
      <c r="AL51" s="106">
        <f t="shared" si="9"/>
        <v>749</v>
      </c>
      <c r="AM51" s="88" t="s">
        <v>721</v>
      </c>
      <c r="AN51" s="65"/>
    </row>
    <row r="52" spans="1:41" s="93" customFormat="1" ht="84" customHeight="1">
      <c r="A52" s="91">
        <v>44</v>
      </c>
      <c r="B52" s="74">
        <v>190090107045</v>
      </c>
      <c r="C52" s="74">
        <v>190000100241</v>
      </c>
      <c r="D52" s="98" t="s">
        <v>389</v>
      </c>
      <c r="E52" s="98" t="s">
        <v>390</v>
      </c>
      <c r="F52" s="67"/>
      <c r="G52" s="111">
        <v>77</v>
      </c>
      <c r="H52" s="111">
        <v>58</v>
      </c>
      <c r="I52" s="106">
        <f t="shared" si="0"/>
        <v>135</v>
      </c>
      <c r="J52" s="111">
        <v>56</v>
      </c>
      <c r="K52" s="111">
        <v>39</v>
      </c>
      <c r="L52" s="106">
        <f t="shared" si="1"/>
        <v>95</v>
      </c>
      <c r="M52" s="111">
        <v>68</v>
      </c>
      <c r="N52" s="111">
        <v>57</v>
      </c>
      <c r="O52" s="106">
        <f t="shared" si="2"/>
        <v>125</v>
      </c>
      <c r="P52" s="111">
        <v>51</v>
      </c>
      <c r="Q52" s="111">
        <v>57</v>
      </c>
      <c r="R52" s="106">
        <f t="shared" si="3"/>
        <v>108</v>
      </c>
      <c r="S52" s="112">
        <v>64</v>
      </c>
      <c r="T52" s="112">
        <v>47</v>
      </c>
      <c r="U52" s="106">
        <f t="shared" si="4"/>
        <v>111</v>
      </c>
      <c r="V52" s="112">
        <v>67</v>
      </c>
      <c r="W52" s="112">
        <v>54</v>
      </c>
      <c r="X52" s="106">
        <f t="shared" si="5"/>
        <v>121</v>
      </c>
      <c r="Y52" s="111">
        <v>25</v>
      </c>
      <c r="Z52" s="111">
        <v>25</v>
      </c>
      <c r="AA52" s="106">
        <f t="shared" si="6"/>
        <v>50</v>
      </c>
      <c r="AB52" s="112">
        <v>22</v>
      </c>
      <c r="AC52" s="112">
        <v>21</v>
      </c>
      <c r="AD52" s="106">
        <f t="shared" si="7"/>
        <v>43</v>
      </c>
      <c r="AE52" s="112">
        <v>21</v>
      </c>
      <c r="AF52" s="112">
        <v>21</v>
      </c>
      <c r="AG52" s="106">
        <f t="shared" si="8"/>
        <v>42</v>
      </c>
      <c r="AH52" s="111">
        <v>21</v>
      </c>
      <c r="AI52" s="111">
        <v>20</v>
      </c>
      <c r="AJ52" s="106">
        <v>41</v>
      </c>
      <c r="AK52" s="106">
        <v>49</v>
      </c>
      <c r="AL52" s="106">
        <f t="shared" si="9"/>
        <v>871</v>
      </c>
      <c r="AM52" s="88" t="s">
        <v>721</v>
      </c>
      <c r="AN52" s="65"/>
    </row>
    <row r="53" spans="1:41" s="93" customFormat="1" ht="84" customHeight="1">
      <c r="A53" s="91">
        <v>45</v>
      </c>
      <c r="B53" s="69">
        <v>190090107046</v>
      </c>
      <c r="C53" s="69">
        <v>190000100242</v>
      </c>
      <c r="D53" s="98" t="s">
        <v>391</v>
      </c>
      <c r="E53" s="98" t="s">
        <v>392</v>
      </c>
      <c r="F53" s="67"/>
      <c r="G53" s="111">
        <v>63</v>
      </c>
      <c r="H53" s="111">
        <v>58</v>
      </c>
      <c r="I53" s="106">
        <f t="shared" si="0"/>
        <v>121</v>
      </c>
      <c r="J53" s="111">
        <v>44</v>
      </c>
      <c r="K53" s="111">
        <v>33</v>
      </c>
      <c r="L53" s="106">
        <f t="shared" si="1"/>
        <v>77</v>
      </c>
      <c r="M53" s="111">
        <v>72</v>
      </c>
      <c r="N53" s="111">
        <v>58</v>
      </c>
      <c r="O53" s="106">
        <f t="shared" si="2"/>
        <v>130</v>
      </c>
      <c r="P53" s="111">
        <v>60</v>
      </c>
      <c r="Q53" s="111">
        <v>58</v>
      </c>
      <c r="R53" s="106">
        <f t="shared" si="3"/>
        <v>118</v>
      </c>
      <c r="S53" s="112">
        <v>57</v>
      </c>
      <c r="T53" s="112">
        <v>41</v>
      </c>
      <c r="U53" s="106">
        <f t="shared" si="4"/>
        <v>98</v>
      </c>
      <c r="V53" s="112">
        <v>52</v>
      </c>
      <c r="W53" s="112">
        <v>48</v>
      </c>
      <c r="X53" s="106">
        <f t="shared" si="5"/>
        <v>100</v>
      </c>
      <c r="Y53" s="111">
        <v>23</v>
      </c>
      <c r="Z53" s="111">
        <v>23</v>
      </c>
      <c r="AA53" s="106">
        <f t="shared" si="6"/>
        <v>46</v>
      </c>
      <c r="AB53" s="112">
        <v>21</v>
      </c>
      <c r="AC53" s="112">
        <v>22</v>
      </c>
      <c r="AD53" s="106">
        <f t="shared" si="7"/>
        <v>43</v>
      </c>
      <c r="AE53" s="112">
        <v>17</v>
      </c>
      <c r="AF53" s="112">
        <v>16</v>
      </c>
      <c r="AG53" s="106">
        <f t="shared" si="8"/>
        <v>33</v>
      </c>
      <c r="AH53" s="111">
        <v>21</v>
      </c>
      <c r="AI53" s="111">
        <v>20</v>
      </c>
      <c r="AJ53" s="106">
        <v>41</v>
      </c>
      <c r="AK53" s="106">
        <v>49</v>
      </c>
      <c r="AL53" s="106">
        <f t="shared" si="9"/>
        <v>807</v>
      </c>
      <c r="AM53" s="88" t="s">
        <v>721</v>
      </c>
      <c r="AN53" s="65"/>
    </row>
    <row r="54" spans="1:41" s="93" customFormat="1" ht="84" customHeight="1">
      <c r="A54" s="91">
        <v>46</v>
      </c>
      <c r="B54" s="69">
        <v>190090107047</v>
      </c>
      <c r="C54" s="69">
        <v>190000100243</v>
      </c>
      <c r="D54" s="98" t="s">
        <v>393</v>
      </c>
      <c r="E54" s="98" t="s">
        <v>394</v>
      </c>
      <c r="F54" s="67"/>
      <c r="G54" s="111">
        <v>75</v>
      </c>
      <c r="H54" s="111">
        <v>57</v>
      </c>
      <c r="I54" s="106">
        <f t="shared" si="0"/>
        <v>132</v>
      </c>
      <c r="J54" s="111">
        <v>65</v>
      </c>
      <c r="K54" s="111">
        <v>34</v>
      </c>
      <c r="L54" s="106">
        <f t="shared" si="1"/>
        <v>99</v>
      </c>
      <c r="M54" s="111">
        <v>71</v>
      </c>
      <c r="N54" s="111">
        <v>57</v>
      </c>
      <c r="O54" s="106">
        <f t="shared" si="2"/>
        <v>128</v>
      </c>
      <c r="P54" s="111">
        <v>62</v>
      </c>
      <c r="Q54" s="111">
        <v>57</v>
      </c>
      <c r="R54" s="106">
        <f t="shared" si="3"/>
        <v>119</v>
      </c>
      <c r="S54" s="112">
        <v>57</v>
      </c>
      <c r="T54" s="112">
        <v>40</v>
      </c>
      <c r="U54" s="106">
        <f t="shared" si="4"/>
        <v>97</v>
      </c>
      <c r="V54" s="112">
        <v>67</v>
      </c>
      <c r="W54" s="112">
        <v>52</v>
      </c>
      <c r="X54" s="106">
        <f t="shared" si="5"/>
        <v>119</v>
      </c>
      <c r="Y54" s="111">
        <v>23</v>
      </c>
      <c r="Z54" s="111">
        <v>23</v>
      </c>
      <c r="AA54" s="106">
        <f t="shared" si="6"/>
        <v>46</v>
      </c>
      <c r="AB54" s="112">
        <v>19</v>
      </c>
      <c r="AC54" s="112">
        <v>18</v>
      </c>
      <c r="AD54" s="106">
        <f t="shared" si="7"/>
        <v>37</v>
      </c>
      <c r="AE54" s="112">
        <v>23</v>
      </c>
      <c r="AF54" s="112">
        <v>18</v>
      </c>
      <c r="AG54" s="106">
        <f t="shared" si="8"/>
        <v>41</v>
      </c>
      <c r="AH54" s="111">
        <v>21</v>
      </c>
      <c r="AI54" s="111">
        <v>20</v>
      </c>
      <c r="AJ54" s="106">
        <v>41</v>
      </c>
      <c r="AK54" s="106">
        <v>49</v>
      </c>
      <c r="AL54" s="106">
        <f t="shared" si="9"/>
        <v>859</v>
      </c>
      <c r="AM54" s="88" t="s">
        <v>721</v>
      </c>
      <c r="AN54" s="65"/>
    </row>
    <row r="55" spans="1:41" s="93" customFormat="1" ht="84" customHeight="1">
      <c r="A55" s="91">
        <v>47</v>
      </c>
      <c r="B55" s="69">
        <v>190090107048</v>
      </c>
      <c r="C55" s="69">
        <v>190000100244</v>
      </c>
      <c r="D55" s="92" t="s">
        <v>395</v>
      </c>
      <c r="E55" s="92" t="s">
        <v>396</v>
      </c>
      <c r="F55" s="67"/>
      <c r="G55" s="111">
        <v>75</v>
      </c>
      <c r="H55" s="111">
        <v>57</v>
      </c>
      <c r="I55" s="106">
        <f t="shared" si="0"/>
        <v>132</v>
      </c>
      <c r="J55" s="111">
        <v>57</v>
      </c>
      <c r="K55" s="111">
        <v>39</v>
      </c>
      <c r="L55" s="106">
        <f t="shared" si="1"/>
        <v>96</v>
      </c>
      <c r="M55" s="111">
        <v>62</v>
      </c>
      <c r="N55" s="111">
        <v>60</v>
      </c>
      <c r="O55" s="106">
        <f t="shared" si="2"/>
        <v>122</v>
      </c>
      <c r="P55" s="111">
        <v>56</v>
      </c>
      <c r="Q55" s="111">
        <v>60</v>
      </c>
      <c r="R55" s="106">
        <f t="shared" si="3"/>
        <v>116</v>
      </c>
      <c r="S55" s="112">
        <v>57</v>
      </c>
      <c r="T55" s="112">
        <v>48</v>
      </c>
      <c r="U55" s="106">
        <f t="shared" si="4"/>
        <v>105</v>
      </c>
      <c r="V55" s="112">
        <v>66</v>
      </c>
      <c r="W55" s="112">
        <v>32</v>
      </c>
      <c r="X55" s="106">
        <f t="shared" si="5"/>
        <v>98</v>
      </c>
      <c r="Y55" s="111">
        <v>22</v>
      </c>
      <c r="Z55" s="111">
        <v>22</v>
      </c>
      <c r="AA55" s="106">
        <f t="shared" si="6"/>
        <v>44</v>
      </c>
      <c r="AB55" s="112">
        <v>23</v>
      </c>
      <c r="AC55" s="112">
        <v>24</v>
      </c>
      <c r="AD55" s="106">
        <f t="shared" si="7"/>
        <v>47</v>
      </c>
      <c r="AE55" s="112">
        <v>22</v>
      </c>
      <c r="AF55" s="112">
        <v>18</v>
      </c>
      <c r="AG55" s="106">
        <f t="shared" si="8"/>
        <v>40</v>
      </c>
      <c r="AH55" s="111">
        <v>23</v>
      </c>
      <c r="AI55" s="111">
        <v>22</v>
      </c>
      <c r="AJ55" s="106">
        <v>45</v>
      </c>
      <c r="AK55" s="106">
        <v>49</v>
      </c>
      <c r="AL55" s="106">
        <f t="shared" si="9"/>
        <v>845</v>
      </c>
      <c r="AM55" s="88" t="s">
        <v>721</v>
      </c>
      <c r="AN55" s="65"/>
    </row>
    <row r="56" spans="1:41" s="93" customFormat="1" ht="84" customHeight="1">
      <c r="A56" s="91">
        <v>48</v>
      </c>
      <c r="B56" s="69">
        <v>190090107049</v>
      </c>
      <c r="C56" s="69">
        <v>190000100245</v>
      </c>
      <c r="D56" s="94" t="s">
        <v>397</v>
      </c>
      <c r="E56" s="94" t="s">
        <v>398</v>
      </c>
      <c r="F56" s="67"/>
      <c r="G56" s="111">
        <v>68</v>
      </c>
      <c r="H56" s="111">
        <v>59</v>
      </c>
      <c r="I56" s="106">
        <f t="shared" si="0"/>
        <v>127</v>
      </c>
      <c r="J56" s="111">
        <v>61</v>
      </c>
      <c r="K56" s="111">
        <v>38</v>
      </c>
      <c r="L56" s="106">
        <f t="shared" si="1"/>
        <v>99</v>
      </c>
      <c r="M56" s="111">
        <v>59</v>
      </c>
      <c r="N56" s="111">
        <v>48</v>
      </c>
      <c r="O56" s="106">
        <f t="shared" si="2"/>
        <v>107</v>
      </c>
      <c r="P56" s="111">
        <v>65</v>
      </c>
      <c r="Q56" s="111">
        <v>48</v>
      </c>
      <c r="R56" s="106">
        <f t="shared" si="3"/>
        <v>113</v>
      </c>
      <c r="S56" s="112">
        <v>65</v>
      </c>
      <c r="T56" s="112">
        <v>45</v>
      </c>
      <c r="U56" s="106">
        <f t="shared" si="4"/>
        <v>110</v>
      </c>
      <c r="V56" s="112">
        <v>81</v>
      </c>
      <c r="W56" s="112">
        <v>54</v>
      </c>
      <c r="X56" s="106">
        <f t="shared" si="5"/>
        <v>135</v>
      </c>
      <c r="Y56" s="111">
        <v>22</v>
      </c>
      <c r="Z56" s="111">
        <v>22</v>
      </c>
      <c r="AA56" s="106">
        <f t="shared" si="6"/>
        <v>44</v>
      </c>
      <c r="AB56" s="112">
        <v>18</v>
      </c>
      <c r="AC56" s="112">
        <v>17</v>
      </c>
      <c r="AD56" s="106">
        <f t="shared" si="7"/>
        <v>35</v>
      </c>
      <c r="AE56" s="112">
        <v>22</v>
      </c>
      <c r="AF56" s="112">
        <v>23</v>
      </c>
      <c r="AG56" s="106">
        <f t="shared" si="8"/>
        <v>45</v>
      </c>
      <c r="AH56" s="111">
        <v>21</v>
      </c>
      <c r="AI56" s="111">
        <v>20</v>
      </c>
      <c r="AJ56" s="106">
        <v>41</v>
      </c>
      <c r="AK56" s="106">
        <v>50</v>
      </c>
      <c r="AL56" s="106">
        <f t="shared" si="9"/>
        <v>856</v>
      </c>
      <c r="AM56" s="88" t="s">
        <v>721</v>
      </c>
      <c r="AN56" s="97"/>
    </row>
    <row r="57" spans="1:41" s="93" customFormat="1" ht="84" customHeight="1">
      <c r="A57" s="91">
        <v>49</v>
      </c>
      <c r="B57" s="69">
        <v>190090107050</v>
      </c>
      <c r="C57" s="69">
        <v>190000100246</v>
      </c>
      <c r="D57" s="94" t="s">
        <v>399</v>
      </c>
      <c r="E57" s="94" t="s">
        <v>400</v>
      </c>
      <c r="F57" s="67"/>
      <c r="G57" s="111">
        <v>65</v>
      </c>
      <c r="H57" s="111">
        <v>59</v>
      </c>
      <c r="I57" s="106">
        <f t="shared" si="0"/>
        <v>124</v>
      </c>
      <c r="J57" s="111">
        <v>50</v>
      </c>
      <c r="K57" s="111">
        <v>37</v>
      </c>
      <c r="L57" s="106">
        <f t="shared" si="1"/>
        <v>87</v>
      </c>
      <c r="M57" s="111">
        <v>60</v>
      </c>
      <c r="N57" s="111">
        <v>56</v>
      </c>
      <c r="O57" s="106">
        <f t="shared" si="2"/>
        <v>116</v>
      </c>
      <c r="P57" s="111">
        <v>62</v>
      </c>
      <c r="Q57" s="111">
        <v>56</v>
      </c>
      <c r="R57" s="106">
        <f t="shared" si="3"/>
        <v>118</v>
      </c>
      <c r="S57" s="112">
        <v>57</v>
      </c>
      <c r="T57" s="112">
        <v>38</v>
      </c>
      <c r="U57" s="106">
        <f t="shared" si="4"/>
        <v>95</v>
      </c>
      <c r="V57" s="112">
        <v>64</v>
      </c>
      <c r="W57" s="112">
        <v>52</v>
      </c>
      <c r="X57" s="106">
        <f t="shared" si="5"/>
        <v>116</v>
      </c>
      <c r="Y57" s="111">
        <v>24</v>
      </c>
      <c r="Z57" s="111">
        <v>24</v>
      </c>
      <c r="AA57" s="106">
        <f t="shared" si="6"/>
        <v>48</v>
      </c>
      <c r="AB57" s="112">
        <v>22</v>
      </c>
      <c r="AC57" s="112">
        <v>21</v>
      </c>
      <c r="AD57" s="106">
        <f t="shared" si="7"/>
        <v>43</v>
      </c>
      <c r="AE57" s="112">
        <v>19</v>
      </c>
      <c r="AF57" s="112">
        <v>16</v>
      </c>
      <c r="AG57" s="106">
        <f t="shared" si="8"/>
        <v>35</v>
      </c>
      <c r="AH57" s="111">
        <v>21</v>
      </c>
      <c r="AI57" s="111">
        <v>20</v>
      </c>
      <c r="AJ57" s="106">
        <v>41</v>
      </c>
      <c r="AK57" s="106">
        <v>49</v>
      </c>
      <c r="AL57" s="106">
        <f t="shared" si="9"/>
        <v>823</v>
      </c>
      <c r="AM57" s="88" t="s">
        <v>721</v>
      </c>
      <c r="AN57" s="65"/>
    </row>
    <row r="58" spans="1:41" s="93" customFormat="1" ht="84" customHeight="1">
      <c r="A58" s="91">
        <v>50</v>
      </c>
      <c r="B58" s="69">
        <v>190090107051</v>
      </c>
      <c r="C58" s="69">
        <v>190000100247</v>
      </c>
      <c r="D58" s="94" t="s">
        <v>401</v>
      </c>
      <c r="E58" s="94" t="s">
        <v>402</v>
      </c>
      <c r="F58" s="67"/>
      <c r="G58" s="111">
        <v>72</v>
      </c>
      <c r="H58" s="111">
        <v>55</v>
      </c>
      <c r="I58" s="106">
        <f t="shared" si="0"/>
        <v>127</v>
      </c>
      <c r="J58" s="111">
        <v>52</v>
      </c>
      <c r="K58" s="111">
        <v>35</v>
      </c>
      <c r="L58" s="106">
        <f t="shared" si="1"/>
        <v>87</v>
      </c>
      <c r="M58" s="111">
        <v>54</v>
      </c>
      <c r="N58" s="111">
        <v>57</v>
      </c>
      <c r="O58" s="106">
        <f t="shared" si="2"/>
        <v>111</v>
      </c>
      <c r="P58" s="111">
        <v>59</v>
      </c>
      <c r="Q58" s="111">
        <v>57</v>
      </c>
      <c r="R58" s="106">
        <f t="shared" si="3"/>
        <v>116</v>
      </c>
      <c r="S58" s="112">
        <v>55</v>
      </c>
      <c r="T58" s="112">
        <v>40</v>
      </c>
      <c r="U58" s="106">
        <f t="shared" si="4"/>
        <v>95</v>
      </c>
      <c r="V58" s="112">
        <v>67</v>
      </c>
      <c r="W58" s="112">
        <v>48</v>
      </c>
      <c r="X58" s="106">
        <f t="shared" si="5"/>
        <v>115</v>
      </c>
      <c r="Y58" s="111">
        <v>23</v>
      </c>
      <c r="Z58" s="111">
        <v>23</v>
      </c>
      <c r="AA58" s="106">
        <f t="shared" si="6"/>
        <v>46</v>
      </c>
      <c r="AB58" s="112">
        <v>19</v>
      </c>
      <c r="AC58" s="112">
        <v>18</v>
      </c>
      <c r="AD58" s="106">
        <f t="shared" si="7"/>
        <v>37</v>
      </c>
      <c r="AE58" s="112">
        <v>18</v>
      </c>
      <c r="AF58" s="112">
        <v>19</v>
      </c>
      <c r="AG58" s="106">
        <f t="shared" si="8"/>
        <v>37</v>
      </c>
      <c r="AH58" s="111">
        <v>20</v>
      </c>
      <c r="AI58" s="111">
        <v>19</v>
      </c>
      <c r="AJ58" s="106">
        <v>39</v>
      </c>
      <c r="AK58" s="106">
        <v>49</v>
      </c>
      <c r="AL58" s="106">
        <f t="shared" si="9"/>
        <v>810</v>
      </c>
      <c r="AM58" s="88" t="s">
        <v>721</v>
      </c>
      <c r="AN58" s="97"/>
    </row>
    <row r="59" spans="1:41" s="93" customFormat="1" ht="84" customHeight="1">
      <c r="A59" s="91">
        <v>51</v>
      </c>
      <c r="B59" s="69">
        <v>190090107052</v>
      </c>
      <c r="C59" s="69">
        <v>190000100248</v>
      </c>
      <c r="D59" s="92" t="s">
        <v>403</v>
      </c>
      <c r="E59" s="92" t="s">
        <v>404</v>
      </c>
      <c r="F59" s="67"/>
      <c r="G59" s="111">
        <v>66</v>
      </c>
      <c r="H59" s="111">
        <v>48</v>
      </c>
      <c r="I59" s="106">
        <f t="shared" si="0"/>
        <v>114</v>
      </c>
      <c r="J59" s="111">
        <v>57</v>
      </c>
      <c r="K59" s="111">
        <v>37</v>
      </c>
      <c r="L59" s="106">
        <f t="shared" si="1"/>
        <v>94</v>
      </c>
      <c r="M59" s="111">
        <v>63</v>
      </c>
      <c r="N59" s="111">
        <v>39</v>
      </c>
      <c r="O59" s="106">
        <f t="shared" si="2"/>
        <v>102</v>
      </c>
      <c r="P59" s="111">
        <v>62</v>
      </c>
      <c r="Q59" s="111">
        <v>39</v>
      </c>
      <c r="R59" s="106">
        <f t="shared" si="3"/>
        <v>101</v>
      </c>
      <c r="S59" s="112">
        <v>46</v>
      </c>
      <c r="T59" s="112">
        <v>27</v>
      </c>
      <c r="U59" s="106">
        <f t="shared" si="4"/>
        <v>73</v>
      </c>
      <c r="V59" s="112">
        <v>62</v>
      </c>
      <c r="W59" s="112">
        <v>48</v>
      </c>
      <c r="X59" s="106">
        <f t="shared" si="5"/>
        <v>110</v>
      </c>
      <c r="Y59" s="111">
        <v>22</v>
      </c>
      <c r="Z59" s="111">
        <v>21</v>
      </c>
      <c r="AA59" s="106">
        <f t="shared" si="6"/>
        <v>43</v>
      </c>
      <c r="AB59" s="112">
        <v>18</v>
      </c>
      <c r="AC59" s="112">
        <v>19</v>
      </c>
      <c r="AD59" s="106">
        <f t="shared" si="7"/>
        <v>37</v>
      </c>
      <c r="AE59" s="112">
        <v>18</v>
      </c>
      <c r="AF59" s="112">
        <v>16</v>
      </c>
      <c r="AG59" s="106">
        <f t="shared" si="8"/>
        <v>34</v>
      </c>
      <c r="AH59" s="111">
        <v>22</v>
      </c>
      <c r="AI59" s="111">
        <v>22</v>
      </c>
      <c r="AJ59" s="106">
        <v>44</v>
      </c>
      <c r="AK59" s="106">
        <v>49</v>
      </c>
      <c r="AL59" s="106">
        <f t="shared" si="9"/>
        <v>752</v>
      </c>
      <c r="AM59" s="88" t="s">
        <v>721</v>
      </c>
      <c r="AN59" s="65"/>
    </row>
    <row r="60" spans="1:41" s="93" customFormat="1" ht="84" customHeight="1">
      <c r="A60" s="91">
        <v>52</v>
      </c>
      <c r="B60" s="69">
        <v>190090107053</v>
      </c>
      <c r="C60" s="69">
        <v>190000100249</v>
      </c>
      <c r="D60" s="92" t="s">
        <v>405</v>
      </c>
      <c r="E60" s="92" t="s">
        <v>406</v>
      </c>
      <c r="F60" s="67"/>
      <c r="G60" s="111">
        <v>56</v>
      </c>
      <c r="H60" s="111">
        <v>55</v>
      </c>
      <c r="I60" s="106">
        <f t="shared" si="0"/>
        <v>111</v>
      </c>
      <c r="J60" s="111">
        <v>53</v>
      </c>
      <c r="K60" s="111">
        <v>33</v>
      </c>
      <c r="L60" s="106">
        <f t="shared" si="1"/>
        <v>86</v>
      </c>
      <c r="M60" s="111">
        <v>57</v>
      </c>
      <c r="N60" s="111">
        <v>40</v>
      </c>
      <c r="O60" s="106">
        <f t="shared" si="2"/>
        <v>97</v>
      </c>
      <c r="P60" s="111">
        <v>62</v>
      </c>
      <c r="Q60" s="111">
        <v>40</v>
      </c>
      <c r="R60" s="106">
        <f t="shared" si="3"/>
        <v>102</v>
      </c>
      <c r="S60" s="112">
        <v>51</v>
      </c>
      <c r="T60" s="112">
        <v>36</v>
      </c>
      <c r="U60" s="106">
        <f t="shared" si="4"/>
        <v>87</v>
      </c>
      <c r="V60" s="112">
        <v>64</v>
      </c>
      <c r="W60" s="112">
        <v>46</v>
      </c>
      <c r="X60" s="106">
        <f t="shared" si="5"/>
        <v>110</v>
      </c>
      <c r="Y60" s="111">
        <v>22</v>
      </c>
      <c r="Z60" s="111">
        <v>22</v>
      </c>
      <c r="AA60" s="106">
        <f t="shared" si="6"/>
        <v>44</v>
      </c>
      <c r="AB60" s="112">
        <v>19</v>
      </c>
      <c r="AC60" s="112">
        <v>18</v>
      </c>
      <c r="AD60" s="106">
        <f t="shared" si="7"/>
        <v>37</v>
      </c>
      <c r="AE60" s="112">
        <v>19</v>
      </c>
      <c r="AF60" s="112">
        <v>17</v>
      </c>
      <c r="AG60" s="106">
        <f t="shared" si="8"/>
        <v>36</v>
      </c>
      <c r="AH60" s="111">
        <v>20</v>
      </c>
      <c r="AI60" s="111">
        <v>19</v>
      </c>
      <c r="AJ60" s="106">
        <v>39</v>
      </c>
      <c r="AK60" s="106">
        <v>49</v>
      </c>
      <c r="AL60" s="106">
        <f t="shared" si="9"/>
        <v>749</v>
      </c>
      <c r="AM60" s="88" t="s">
        <v>721</v>
      </c>
      <c r="AN60" s="97"/>
    </row>
    <row r="61" spans="1:41" s="93" customFormat="1" ht="84" customHeight="1">
      <c r="A61" s="91">
        <v>53</v>
      </c>
      <c r="B61" s="69">
        <v>190090107054</v>
      </c>
      <c r="C61" s="69">
        <v>190000100250</v>
      </c>
      <c r="D61" s="92" t="s">
        <v>407</v>
      </c>
      <c r="E61" s="92" t="s">
        <v>408</v>
      </c>
      <c r="F61" s="67"/>
      <c r="G61" s="111">
        <v>78</v>
      </c>
      <c r="H61" s="111">
        <v>56</v>
      </c>
      <c r="I61" s="106">
        <f t="shared" si="0"/>
        <v>134</v>
      </c>
      <c r="J61" s="111">
        <v>56</v>
      </c>
      <c r="K61" s="111">
        <v>34</v>
      </c>
      <c r="L61" s="106">
        <f t="shared" si="1"/>
        <v>90</v>
      </c>
      <c r="M61" s="111">
        <v>69</v>
      </c>
      <c r="N61" s="111">
        <v>50</v>
      </c>
      <c r="O61" s="106">
        <f t="shared" si="2"/>
        <v>119</v>
      </c>
      <c r="P61" s="111">
        <v>59</v>
      </c>
      <c r="Q61" s="111">
        <v>50</v>
      </c>
      <c r="R61" s="106">
        <f t="shared" si="3"/>
        <v>109</v>
      </c>
      <c r="S61" s="112">
        <v>53</v>
      </c>
      <c r="T61" s="112">
        <v>34</v>
      </c>
      <c r="U61" s="106">
        <f t="shared" si="4"/>
        <v>87</v>
      </c>
      <c r="V61" s="112">
        <v>67</v>
      </c>
      <c r="W61" s="112">
        <v>50</v>
      </c>
      <c r="X61" s="106">
        <f t="shared" si="5"/>
        <v>117</v>
      </c>
      <c r="Y61" s="111">
        <v>24</v>
      </c>
      <c r="Z61" s="111">
        <v>24</v>
      </c>
      <c r="AA61" s="106">
        <f t="shared" si="6"/>
        <v>48</v>
      </c>
      <c r="AB61" s="112">
        <v>21</v>
      </c>
      <c r="AC61" s="112">
        <v>22</v>
      </c>
      <c r="AD61" s="106">
        <f t="shared" si="7"/>
        <v>43</v>
      </c>
      <c r="AE61" s="112">
        <v>20</v>
      </c>
      <c r="AF61" s="112">
        <v>25</v>
      </c>
      <c r="AG61" s="106">
        <f t="shared" si="8"/>
        <v>45</v>
      </c>
      <c r="AH61" s="111">
        <v>21</v>
      </c>
      <c r="AI61" s="111">
        <v>20</v>
      </c>
      <c r="AJ61" s="106">
        <v>41</v>
      </c>
      <c r="AK61" s="106">
        <v>49</v>
      </c>
      <c r="AL61" s="106">
        <f t="shared" si="9"/>
        <v>833</v>
      </c>
      <c r="AM61" s="88" t="s">
        <v>721</v>
      </c>
      <c r="AN61" s="65"/>
    </row>
    <row r="62" spans="1:41" s="93" customFormat="1" ht="84" customHeight="1">
      <c r="A62" s="91">
        <v>54</v>
      </c>
      <c r="B62" s="69">
        <v>190090107055</v>
      </c>
      <c r="C62" s="69">
        <v>190000100251</v>
      </c>
      <c r="D62" s="92" t="s">
        <v>409</v>
      </c>
      <c r="E62" s="92" t="s">
        <v>410</v>
      </c>
      <c r="F62" s="99"/>
      <c r="G62" s="111">
        <v>63</v>
      </c>
      <c r="H62" s="111">
        <v>50</v>
      </c>
      <c r="I62" s="106">
        <f t="shared" si="0"/>
        <v>113</v>
      </c>
      <c r="J62" s="111">
        <v>64</v>
      </c>
      <c r="K62" s="125">
        <v>36</v>
      </c>
      <c r="L62" s="106">
        <f t="shared" si="1"/>
        <v>100</v>
      </c>
      <c r="M62" s="111">
        <v>65</v>
      </c>
      <c r="N62" s="111">
        <v>37</v>
      </c>
      <c r="O62" s="106">
        <f t="shared" si="2"/>
        <v>102</v>
      </c>
      <c r="P62" s="111">
        <v>57</v>
      </c>
      <c r="Q62" s="111">
        <v>37</v>
      </c>
      <c r="R62" s="106">
        <f t="shared" si="3"/>
        <v>94</v>
      </c>
      <c r="S62" s="112">
        <v>55</v>
      </c>
      <c r="T62" s="112">
        <v>33</v>
      </c>
      <c r="U62" s="106">
        <f t="shared" si="4"/>
        <v>88</v>
      </c>
      <c r="V62" s="112">
        <v>70</v>
      </c>
      <c r="W62" s="112">
        <v>50</v>
      </c>
      <c r="X62" s="106">
        <f t="shared" si="5"/>
        <v>120</v>
      </c>
      <c r="Y62" s="111">
        <v>24</v>
      </c>
      <c r="Z62" s="111">
        <v>24</v>
      </c>
      <c r="AA62" s="106">
        <f t="shared" si="6"/>
        <v>48</v>
      </c>
      <c r="AB62" s="112">
        <v>18</v>
      </c>
      <c r="AC62" s="112">
        <v>17</v>
      </c>
      <c r="AD62" s="106">
        <f t="shared" si="7"/>
        <v>35</v>
      </c>
      <c r="AE62" s="112">
        <v>20</v>
      </c>
      <c r="AF62" s="112">
        <v>17</v>
      </c>
      <c r="AG62" s="106">
        <f t="shared" si="8"/>
        <v>37</v>
      </c>
      <c r="AH62" s="111">
        <v>18</v>
      </c>
      <c r="AI62" s="111">
        <v>18</v>
      </c>
      <c r="AJ62" s="106">
        <v>38</v>
      </c>
      <c r="AK62" s="106">
        <v>50</v>
      </c>
      <c r="AL62" s="106">
        <f t="shared" si="9"/>
        <v>775</v>
      </c>
      <c r="AM62" s="88" t="s">
        <v>721</v>
      </c>
      <c r="AN62" s="65"/>
    </row>
    <row r="63" spans="1:41" s="93" customFormat="1" ht="84" customHeight="1">
      <c r="A63" s="91">
        <v>55</v>
      </c>
      <c r="B63" s="72">
        <v>700090107001</v>
      </c>
      <c r="C63" s="72">
        <v>700090100068</v>
      </c>
      <c r="D63" s="100" t="s">
        <v>615</v>
      </c>
      <c r="E63" s="100" t="s">
        <v>616</v>
      </c>
      <c r="F63" s="99"/>
      <c r="G63" s="111">
        <v>66</v>
      </c>
      <c r="H63" s="111">
        <v>57</v>
      </c>
      <c r="I63" s="106">
        <f t="shared" si="0"/>
        <v>123</v>
      </c>
      <c r="J63" s="111">
        <v>48</v>
      </c>
      <c r="K63" s="111">
        <v>40</v>
      </c>
      <c r="L63" s="106">
        <f t="shared" si="1"/>
        <v>88</v>
      </c>
      <c r="M63" s="111">
        <v>65</v>
      </c>
      <c r="N63" s="111">
        <v>56</v>
      </c>
      <c r="O63" s="106">
        <f t="shared" si="2"/>
        <v>121</v>
      </c>
      <c r="P63" s="111">
        <v>56</v>
      </c>
      <c r="Q63" s="111">
        <v>56</v>
      </c>
      <c r="R63" s="106">
        <f t="shared" si="3"/>
        <v>112</v>
      </c>
      <c r="S63" s="112">
        <v>55</v>
      </c>
      <c r="T63" s="112">
        <v>41</v>
      </c>
      <c r="U63" s="106">
        <f t="shared" si="4"/>
        <v>96</v>
      </c>
      <c r="V63" s="112">
        <v>71</v>
      </c>
      <c r="W63" s="112">
        <v>46</v>
      </c>
      <c r="X63" s="106">
        <f t="shared" si="5"/>
        <v>117</v>
      </c>
      <c r="Y63" s="111">
        <v>25</v>
      </c>
      <c r="Z63" s="111">
        <v>25</v>
      </c>
      <c r="AA63" s="106">
        <f t="shared" si="6"/>
        <v>50</v>
      </c>
      <c r="AB63" s="112">
        <v>20</v>
      </c>
      <c r="AC63" s="112">
        <v>21</v>
      </c>
      <c r="AD63" s="106">
        <f t="shared" si="7"/>
        <v>41</v>
      </c>
      <c r="AE63" s="112">
        <v>20</v>
      </c>
      <c r="AF63" s="112">
        <v>19</v>
      </c>
      <c r="AG63" s="106">
        <f t="shared" si="8"/>
        <v>39</v>
      </c>
      <c r="AH63" s="111">
        <v>21</v>
      </c>
      <c r="AI63" s="111">
        <v>20</v>
      </c>
      <c r="AJ63" s="106">
        <v>41</v>
      </c>
      <c r="AK63" s="106">
        <v>49</v>
      </c>
      <c r="AL63" s="106">
        <f t="shared" si="9"/>
        <v>828</v>
      </c>
      <c r="AM63" s="88" t="s">
        <v>721</v>
      </c>
      <c r="AN63" s="97"/>
    </row>
    <row r="64" spans="1:41" s="93" customFormat="1" ht="84" customHeight="1">
      <c r="A64" s="91">
        <v>56</v>
      </c>
      <c r="B64" s="72">
        <v>700090107002</v>
      </c>
      <c r="C64" s="72">
        <v>700090100069</v>
      </c>
      <c r="D64" s="100" t="s">
        <v>617</v>
      </c>
      <c r="E64" s="100" t="s">
        <v>618</v>
      </c>
      <c r="F64" s="99"/>
      <c r="G64" s="111">
        <v>87</v>
      </c>
      <c r="H64" s="111">
        <v>58</v>
      </c>
      <c r="I64" s="106">
        <f t="shared" si="0"/>
        <v>145</v>
      </c>
      <c r="J64" s="111">
        <v>44</v>
      </c>
      <c r="K64" s="111">
        <v>38</v>
      </c>
      <c r="L64" s="106">
        <f t="shared" si="1"/>
        <v>82</v>
      </c>
      <c r="M64" s="111">
        <v>74</v>
      </c>
      <c r="N64" s="111">
        <v>58</v>
      </c>
      <c r="O64" s="106">
        <f t="shared" si="2"/>
        <v>132</v>
      </c>
      <c r="P64" s="111">
        <v>66</v>
      </c>
      <c r="Q64" s="111">
        <v>58</v>
      </c>
      <c r="R64" s="106">
        <f t="shared" si="3"/>
        <v>124</v>
      </c>
      <c r="S64" s="112">
        <v>58</v>
      </c>
      <c r="T64" s="112">
        <v>50</v>
      </c>
      <c r="U64" s="106">
        <f t="shared" si="4"/>
        <v>108</v>
      </c>
      <c r="V64" s="112">
        <v>80</v>
      </c>
      <c r="W64" s="112">
        <v>46</v>
      </c>
      <c r="X64" s="106">
        <f t="shared" si="5"/>
        <v>126</v>
      </c>
      <c r="Y64" s="111">
        <v>25</v>
      </c>
      <c r="Z64" s="111">
        <v>25</v>
      </c>
      <c r="AA64" s="106">
        <f t="shared" si="6"/>
        <v>50</v>
      </c>
      <c r="AB64" s="112">
        <v>23</v>
      </c>
      <c r="AC64" s="112">
        <v>24</v>
      </c>
      <c r="AD64" s="106">
        <f t="shared" si="7"/>
        <v>47</v>
      </c>
      <c r="AE64" s="112">
        <v>21</v>
      </c>
      <c r="AF64" s="112">
        <v>22</v>
      </c>
      <c r="AG64" s="106">
        <f t="shared" si="8"/>
        <v>43</v>
      </c>
      <c r="AH64" s="111">
        <v>23</v>
      </c>
      <c r="AI64" s="111">
        <v>22</v>
      </c>
      <c r="AJ64" s="106">
        <v>45</v>
      </c>
      <c r="AK64" s="106">
        <v>49</v>
      </c>
      <c r="AL64" s="106">
        <f t="shared" si="9"/>
        <v>902</v>
      </c>
      <c r="AM64" s="88" t="s">
        <v>721</v>
      </c>
      <c r="AN64" s="65"/>
    </row>
    <row r="65" spans="1:40" s="93" customFormat="1" ht="84" customHeight="1">
      <c r="A65" s="91">
        <v>57</v>
      </c>
      <c r="B65" s="72">
        <v>700090107003</v>
      </c>
      <c r="C65" s="72">
        <v>700090100070</v>
      </c>
      <c r="D65" s="100" t="s">
        <v>619</v>
      </c>
      <c r="E65" s="100" t="s">
        <v>620</v>
      </c>
      <c r="F65" s="99"/>
      <c r="G65" s="111">
        <v>81</v>
      </c>
      <c r="H65" s="111">
        <v>57</v>
      </c>
      <c r="I65" s="106">
        <f t="shared" si="0"/>
        <v>138</v>
      </c>
      <c r="J65" s="111">
        <v>60</v>
      </c>
      <c r="K65" s="111">
        <v>43</v>
      </c>
      <c r="L65" s="106">
        <f t="shared" si="1"/>
        <v>103</v>
      </c>
      <c r="M65" s="111">
        <v>57</v>
      </c>
      <c r="N65" s="111">
        <v>58</v>
      </c>
      <c r="O65" s="106">
        <f t="shared" si="2"/>
        <v>115</v>
      </c>
      <c r="P65" s="111">
        <v>62</v>
      </c>
      <c r="Q65" s="111">
        <v>58</v>
      </c>
      <c r="R65" s="106">
        <f t="shared" si="3"/>
        <v>120</v>
      </c>
      <c r="S65" s="112">
        <v>59</v>
      </c>
      <c r="T65" s="112">
        <v>50</v>
      </c>
      <c r="U65" s="106">
        <f t="shared" si="4"/>
        <v>109</v>
      </c>
      <c r="V65" s="112">
        <v>71</v>
      </c>
      <c r="W65" s="112">
        <v>46</v>
      </c>
      <c r="X65" s="106">
        <f t="shared" si="5"/>
        <v>117</v>
      </c>
      <c r="Y65" s="111">
        <v>24</v>
      </c>
      <c r="Z65" s="111">
        <v>24</v>
      </c>
      <c r="AA65" s="106">
        <f t="shared" si="6"/>
        <v>48</v>
      </c>
      <c r="AB65" s="112">
        <v>22</v>
      </c>
      <c r="AC65" s="112">
        <v>21</v>
      </c>
      <c r="AD65" s="106">
        <f t="shared" si="7"/>
        <v>43</v>
      </c>
      <c r="AE65" s="112">
        <v>21</v>
      </c>
      <c r="AF65" s="112">
        <v>22</v>
      </c>
      <c r="AG65" s="106">
        <f t="shared" si="8"/>
        <v>43</v>
      </c>
      <c r="AH65" s="111">
        <v>21</v>
      </c>
      <c r="AI65" s="111">
        <v>21</v>
      </c>
      <c r="AJ65" s="106">
        <v>42</v>
      </c>
      <c r="AK65" s="106">
        <v>49</v>
      </c>
      <c r="AL65" s="106">
        <f t="shared" si="9"/>
        <v>878</v>
      </c>
      <c r="AM65" s="88" t="s">
        <v>721</v>
      </c>
      <c r="AN65" s="65"/>
    </row>
    <row r="66" spans="1:40" s="93" customFormat="1" ht="84" customHeight="1">
      <c r="A66" s="91">
        <v>58</v>
      </c>
      <c r="B66" s="72">
        <v>700090107004</v>
      </c>
      <c r="C66" s="72">
        <v>700090100071</v>
      </c>
      <c r="D66" s="100" t="s">
        <v>621</v>
      </c>
      <c r="E66" s="100" t="s">
        <v>622</v>
      </c>
      <c r="F66" s="99"/>
      <c r="G66" s="111">
        <v>69</v>
      </c>
      <c r="H66" s="111">
        <v>56</v>
      </c>
      <c r="I66" s="106">
        <f t="shared" si="0"/>
        <v>125</v>
      </c>
      <c r="J66" s="111">
        <v>50</v>
      </c>
      <c r="K66" s="111">
        <v>35</v>
      </c>
      <c r="L66" s="106">
        <f t="shared" si="1"/>
        <v>85</v>
      </c>
      <c r="M66" s="111">
        <v>56</v>
      </c>
      <c r="N66" s="111">
        <v>59</v>
      </c>
      <c r="O66" s="106">
        <f t="shared" si="2"/>
        <v>115</v>
      </c>
      <c r="P66" s="111">
        <v>54</v>
      </c>
      <c r="Q66" s="111">
        <v>59</v>
      </c>
      <c r="R66" s="106">
        <f t="shared" si="3"/>
        <v>113</v>
      </c>
      <c r="S66" s="112">
        <v>57</v>
      </c>
      <c r="T66" s="112">
        <v>44</v>
      </c>
      <c r="U66" s="106">
        <f t="shared" si="4"/>
        <v>101</v>
      </c>
      <c r="V66" s="112">
        <v>66</v>
      </c>
      <c r="W66" s="112">
        <v>46</v>
      </c>
      <c r="X66" s="106">
        <f t="shared" si="5"/>
        <v>112</v>
      </c>
      <c r="Y66" s="111">
        <v>23</v>
      </c>
      <c r="Z66" s="111">
        <v>21</v>
      </c>
      <c r="AA66" s="106">
        <f t="shared" si="6"/>
        <v>44</v>
      </c>
      <c r="AB66" s="112">
        <v>22</v>
      </c>
      <c r="AC66" s="112">
        <v>21</v>
      </c>
      <c r="AD66" s="106">
        <f t="shared" si="7"/>
        <v>43</v>
      </c>
      <c r="AE66" s="112">
        <v>16</v>
      </c>
      <c r="AF66" s="112">
        <v>16</v>
      </c>
      <c r="AG66" s="106">
        <f t="shared" si="8"/>
        <v>32</v>
      </c>
      <c r="AH66" s="111">
        <v>21</v>
      </c>
      <c r="AI66" s="111">
        <v>21</v>
      </c>
      <c r="AJ66" s="106">
        <v>42</v>
      </c>
      <c r="AK66" s="106">
        <v>49</v>
      </c>
      <c r="AL66" s="106">
        <f t="shared" si="9"/>
        <v>812</v>
      </c>
      <c r="AM66" s="88" t="s">
        <v>721</v>
      </c>
      <c r="AN66" s="65"/>
    </row>
    <row r="67" spans="1:40" s="93" customFormat="1" ht="84" customHeight="1">
      <c r="A67" s="91">
        <v>59</v>
      </c>
      <c r="B67" s="72">
        <v>700090107005</v>
      </c>
      <c r="C67" s="72">
        <v>700090100072</v>
      </c>
      <c r="D67" s="100" t="s">
        <v>72</v>
      </c>
      <c r="E67" s="100" t="s">
        <v>623</v>
      </c>
      <c r="F67" s="73"/>
      <c r="G67" s="111">
        <v>62</v>
      </c>
      <c r="H67" s="111">
        <v>55</v>
      </c>
      <c r="I67" s="106">
        <f t="shared" si="0"/>
        <v>117</v>
      </c>
      <c r="J67" s="111">
        <v>56</v>
      </c>
      <c r="K67" s="111">
        <v>33</v>
      </c>
      <c r="L67" s="106">
        <f t="shared" si="1"/>
        <v>89</v>
      </c>
      <c r="M67" s="111">
        <v>48</v>
      </c>
      <c r="N67" s="111">
        <v>56</v>
      </c>
      <c r="O67" s="106">
        <f t="shared" si="2"/>
        <v>104</v>
      </c>
      <c r="P67" s="111">
        <v>57</v>
      </c>
      <c r="Q67" s="111">
        <v>56</v>
      </c>
      <c r="R67" s="106">
        <f t="shared" si="3"/>
        <v>113</v>
      </c>
      <c r="S67" s="112">
        <v>58</v>
      </c>
      <c r="T67" s="112">
        <v>45</v>
      </c>
      <c r="U67" s="106">
        <f t="shared" si="4"/>
        <v>103</v>
      </c>
      <c r="V67" s="112">
        <v>67</v>
      </c>
      <c r="W67" s="112">
        <v>48</v>
      </c>
      <c r="X67" s="106">
        <f t="shared" si="5"/>
        <v>115</v>
      </c>
      <c r="Y67" s="111">
        <v>22</v>
      </c>
      <c r="Z67" s="111">
        <v>21</v>
      </c>
      <c r="AA67" s="106">
        <f t="shared" si="6"/>
        <v>43</v>
      </c>
      <c r="AB67" s="112">
        <v>23</v>
      </c>
      <c r="AC67" s="112">
        <v>24</v>
      </c>
      <c r="AD67" s="106">
        <f t="shared" si="7"/>
        <v>47</v>
      </c>
      <c r="AE67" s="112">
        <v>19</v>
      </c>
      <c r="AF67" s="112">
        <v>19</v>
      </c>
      <c r="AG67" s="106">
        <f t="shared" si="8"/>
        <v>38</v>
      </c>
      <c r="AH67" s="111">
        <v>20</v>
      </c>
      <c r="AI67" s="111">
        <v>20</v>
      </c>
      <c r="AJ67" s="106">
        <v>40</v>
      </c>
      <c r="AK67" s="106">
        <v>49</v>
      </c>
      <c r="AL67" s="106">
        <f t="shared" si="9"/>
        <v>809</v>
      </c>
      <c r="AM67" s="88" t="s">
        <v>721</v>
      </c>
      <c r="AN67" s="65"/>
    </row>
    <row r="68" spans="1:40" s="93" customFormat="1" ht="84" customHeight="1">
      <c r="A68" s="91">
        <v>60</v>
      </c>
      <c r="B68" s="72">
        <v>700090107006</v>
      </c>
      <c r="C68" s="72">
        <v>700090100073</v>
      </c>
      <c r="D68" s="100" t="s">
        <v>624</v>
      </c>
      <c r="E68" s="100" t="s">
        <v>625</v>
      </c>
      <c r="F68" s="101"/>
      <c r="G68" s="126">
        <v>66</v>
      </c>
      <c r="H68" s="126">
        <v>56</v>
      </c>
      <c r="I68" s="106">
        <f t="shared" si="0"/>
        <v>122</v>
      </c>
      <c r="J68" s="126">
        <v>46</v>
      </c>
      <c r="K68" s="111">
        <v>37</v>
      </c>
      <c r="L68" s="106">
        <f t="shared" si="1"/>
        <v>83</v>
      </c>
      <c r="M68" s="126">
        <v>54</v>
      </c>
      <c r="N68" s="126">
        <v>56</v>
      </c>
      <c r="O68" s="106">
        <f t="shared" si="2"/>
        <v>110</v>
      </c>
      <c r="P68" s="126">
        <v>56</v>
      </c>
      <c r="Q68" s="126">
        <v>56</v>
      </c>
      <c r="R68" s="106">
        <f t="shared" si="3"/>
        <v>112</v>
      </c>
      <c r="S68" s="126">
        <v>60</v>
      </c>
      <c r="T68" s="126">
        <v>39</v>
      </c>
      <c r="U68" s="106">
        <f t="shared" si="4"/>
        <v>99</v>
      </c>
      <c r="V68" s="112">
        <v>70</v>
      </c>
      <c r="W68" s="112">
        <v>44</v>
      </c>
      <c r="X68" s="106">
        <f t="shared" si="5"/>
        <v>114</v>
      </c>
      <c r="Y68" s="126">
        <v>24</v>
      </c>
      <c r="Z68" s="126">
        <v>24</v>
      </c>
      <c r="AA68" s="106">
        <f t="shared" si="6"/>
        <v>48</v>
      </c>
      <c r="AB68" s="112">
        <v>22</v>
      </c>
      <c r="AC68" s="126">
        <v>21</v>
      </c>
      <c r="AD68" s="106">
        <f t="shared" si="7"/>
        <v>43</v>
      </c>
      <c r="AE68" s="112">
        <v>22</v>
      </c>
      <c r="AF68" s="112">
        <v>23</v>
      </c>
      <c r="AG68" s="106">
        <f t="shared" si="8"/>
        <v>45</v>
      </c>
      <c r="AH68" s="111">
        <v>21</v>
      </c>
      <c r="AI68" s="126">
        <v>20</v>
      </c>
      <c r="AJ68" s="106">
        <v>41</v>
      </c>
      <c r="AK68" s="106">
        <v>50</v>
      </c>
      <c r="AL68" s="106">
        <f t="shared" si="9"/>
        <v>817</v>
      </c>
      <c r="AM68" s="88" t="s">
        <v>721</v>
      </c>
      <c r="AN68" s="97"/>
    </row>
    <row r="69" spans="1:40" s="93" customFormat="1" ht="84" customHeight="1">
      <c r="A69" s="91">
        <v>61</v>
      </c>
      <c r="B69" s="72">
        <v>700090107007</v>
      </c>
      <c r="C69" s="72">
        <v>700090100074</v>
      </c>
      <c r="D69" s="100" t="s">
        <v>626</v>
      </c>
      <c r="E69" s="100" t="s">
        <v>627</v>
      </c>
      <c r="F69" s="101"/>
      <c r="G69" s="126">
        <v>74</v>
      </c>
      <c r="H69" s="126">
        <v>57</v>
      </c>
      <c r="I69" s="106">
        <f t="shared" si="0"/>
        <v>131</v>
      </c>
      <c r="J69" s="126">
        <v>38</v>
      </c>
      <c r="K69" s="126">
        <v>37</v>
      </c>
      <c r="L69" s="106">
        <f t="shared" si="1"/>
        <v>75</v>
      </c>
      <c r="M69" s="126">
        <v>68</v>
      </c>
      <c r="N69" s="126">
        <v>59</v>
      </c>
      <c r="O69" s="106">
        <f t="shared" si="2"/>
        <v>127</v>
      </c>
      <c r="P69" s="126">
        <v>66</v>
      </c>
      <c r="Q69" s="126">
        <v>59</v>
      </c>
      <c r="R69" s="106">
        <f t="shared" si="3"/>
        <v>125</v>
      </c>
      <c r="S69" s="126">
        <v>48</v>
      </c>
      <c r="T69" s="126">
        <v>41</v>
      </c>
      <c r="U69" s="106">
        <f t="shared" si="4"/>
        <v>89</v>
      </c>
      <c r="V69" s="112">
        <v>69</v>
      </c>
      <c r="W69" s="112">
        <v>38</v>
      </c>
      <c r="X69" s="106">
        <f t="shared" si="5"/>
        <v>107</v>
      </c>
      <c r="Y69" s="126">
        <v>24</v>
      </c>
      <c r="Z69" s="126">
        <v>24</v>
      </c>
      <c r="AA69" s="106">
        <f t="shared" si="6"/>
        <v>48</v>
      </c>
      <c r="AB69" s="126">
        <v>23</v>
      </c>
      <c r="AC69" s="126">
        <v>24</v>
      </c>
      <c r="AD69" s="106">
        <f t="shared" si="7"/>
        <v>47</v>
      </c>
      <c r="AE69" s="112">
        <v>18</v>
      </c>
      <c r="AF69" s="112">
        <v>21</v>
      </c>
      <c r="AG69" s="106">
        <f t="shared" si="8"/>
        <v>39</v>
      </c>
      <c r="AH69" s="111">
        <v>20</v>
      </c>
      <c r="AI69" s="126">
        <v>20</v>
      </c>
      <c r="AJ69" s="106">
        <v>40</v>
      </c>
      <c r="AK69" s="106">
        <v>49</v>
      </c>
      <c r="AL69" s="106">
        <f t="shared" si="9"/>
        <v>828</v>
      </c>
      <c r="AM69" s="88" t="s">
        <v>721</v>
      </c>
      <c r="AN69" s="97"/>
    </row>
    <row r="70" spans="1:40" s="93" customFormat="1" ht="84" customHeight="1">
      <c r="A70" s="91">
        <v>62</v>
      </c>
      <c r="B70" s="72">
        <v>700090107008</v>
      </c>
      <c r="C70" s="72">
        <v>700090100075</v>
      </c>
      <c r="D70" s="100" t="s">
        <v>628</v>
      </c>
      <c r="E70" s="100" t="s">
        <v>653</v>
      </c>
      <c r="F70" s="101"/>
      <c r="G70" s="126">
        <v>72</v>
      </c>
      <c r="H70" s="126">
        <v>57</v>
      </c>
      <c r="I70" s="106">
        <f t="shared" si="0"/>
        <v>129</v>
      </c>
      <c r="J70" s="126">
        <v>53</v>
      </c>
      <c r="K70" s="126">
        <v>36</v>
      </c>
      <c r="L70" s="106">
        <f t="shared" si="1"/>
        <v>89</v>
      </c>
      <c r="M70" s="126">
        <v>47</v>
      </c>
      <c r="N70" s="126">
        <v>59</v>
      </c>
      <c r="O70" s="106">
        <f t="shared" si="2"/>
        <v>106</v>
      </c>
      <c r="P70" s="126">
        <v>59</v>
      </c>
      <c r="Q70" s="126">
        <v>59</v>
      </c>
      <c r="R70" s="106">
        <f t="shared" si="3"/>
        <v>118</v>
      </c>
      <c r="S70" s="126">
        <v>61</v>
      </c>
      <c r="T70" s="126">
        <v>49</v>
      </c>
      <c r="U70" s="106">
        <f t="shared" si="4"/>
        <v>110</v>
      </c>
      <c r="V70" s="112">
        <v>66</v>
      </c>
      <c r="W70" s="112">
        <v>50</v>
      </c>
      <c r="X70" s="106">
        <f t="shared" si="5"/>
        <v>116</v>
      </c>
      <c r="Y70" s="126">
        <v>24</v>
      </c>
      <c r="Z70" s="126">
        <v>23</v>
      </c>
      <c r="AA70" s="106">
        <f t="shared" si="6"/>
        <v>47</v>
      </c>
      <c r="AB70" s="126">
        <v>24</v>
      </c>
      <c r="AC70" s="126">
        <v>24</v>
      </c>
      <c r="AD70" s="106">
        <f t="shared" si="7"/>
        <v>48</v>
      </c>
      <c r="AE70" s="112">
        <v>17</v>
      </c>
      <c r="AF70" s="112">
        <v>16</v>
      </c>
      <c r="AG70" s="106">
        <f t="shared" si="8"/>
        <v>33</v>
      </c>
      <c r="AH70" s="111">
        <v>21</v>
      </c>
      <c r="AI70" s="126">
        <v>20</v>
      </c>
      <c r="AJ70" s="106">
        <v>41</v>
      </c>
      <c r="AK70" s="106">
        <v>49</v>
      </c>
      <c r="AL70" s="106">
        <f t="shared" si="9"/>
        <v>837</v>
      </c>
      <c r="AM70" s="88" t="s">
        <v>721</v>
      </c>
      <c r="AN70" s="97"/>
    </row>
    <row r="71" spans="1:40" s="93" customFormat="1" ht="84" customHeight="1">
      <c r="A71" s="91">
        <v>63</v>
      </c>
      <c r="B71" s="72">
        <v>700090107009</v>
      </c>
      <c r="C71" s="72">
        <v>700090100076</v>
      </c>
      <c r="D71" s="100" t="s">
        <v>629</v>
      </c>
      <c r="E71" s="100" t="s">
        <v>630</v>
      </c>
      <c r="F71" s="101"/>
      <c r="G71" s="126">
        <v>60</v>
      </c>
      <c r="H71" s="126">
        <v>56</v>
      </c>
      <c r="I71" s="106">
        <f t="shared" si="0"/>
        <v>116</v>
      </c>
      <c r="J71" s="125">
        <v>44</v>
      </c>
      <c r="K71" s="126">
        <v>38</v>
      </c>
      <c r="L71" s="106">
        <f t="shared" si="1"/>
        <v>82</v>
      </c>
      <c r="M71" s="126">
        <v>60</v>
      </c>
      <c r="N71" s="126">
        <v>58</v>
      </c>
      <c r="O71" s="106">
        <f t="shared" si="2"/>
        <v>118</v>
      </c>
      <c r="P71" s="126">
        <v>54</v>
      </c>
      <c r="Q71" s="126">
        <v>58</v>
      </c>
      <c r="R71" s="106">
        <f t="shared" si="3"/>
        <v>112</v>
      </c>
      <c r="S71" s="126">
        <v>56</v>
      </c>
      <c r="T71" s="126">
        <v>42</v>
      </c>
      <c r="U71" s="106">
        <f t="shared" si="4"/>
        <v>98</v>
      </c>
      <c r="V71" s="112">
        <v>70</v>
      </c>
      <c r="W71" s="112">
        <v>48</v>
      </c>
      <c r="X71" s="106">
        <f t="shared" si="5"/>
        <v>118</v>
      </c>
      <c r="Y71" s="126">
        <v>23</v>
      </c>
      <c r="Z71" s="126">
        <v>23</v>
      </c>
      <c r="AA71" s="106">
        <f t="shared" si="6"/>
        <v>46</v>
      </c>
      <c r="AB71" s="126">
        <v>23</v>
      </c>
      <c r="AC71" s="126">
        <v>22</v>
      </c>
      <c r="AD71" s="106">
        <f t="shared" si="7"/>
        <v>45</v>
      </c>
      <c r="AE71" s="112">
        <v>21</v>
      </c>
      <c r="AF71" s="112">
        <v>20</v>
      </c>
      <c r="AG71" s="106">
        <f t="shared" si="8"/>
        <v>41</v>
      </c>
      <c r="AH71" s="111">
        <v>22</v>
      </c>
      <c r="AI71" s="126">
        <v>21</v>
      </c>
      <c r="AJ71" s="106">
        <v>43</v>
      </c>
      <c r="AK71" s="106">
        <v>49</v>
      </c>
      <c r="AL71" s="106">
        <f t="shared" si="9"/>
        <v>819</v>
      </c>
      <c r="AM71" s="88" t="s">
        <v>721</v>
      </c>
      <c r="AN71" s="65"/>
    </row>
    <row r="72" spans="1:40" s="93" customFormat="1" ht="84" customHeight="1">
      <c r="A72" s="91">
        <v>64</v>
      </c>
      <c r="B72" s="72">
        <v>700090107010</v>
      </c>
      <c r="C72" s="72">
        <v>700090100077</v>
      </c>
      <c r="D72" s="100" t="s">
        <v>631</v>
      </c>
      <c r="E72" s="100" t="s">
        <v>632</v>
      </c>
      <c r="F72" s="101"/>
      <c r="G72" s="126">
        <v>71</v>
      </c>
      <c r="H72" s="126">
        <v>48</v>
      </c>
      <c r="I72" s="106">
        <f t="shared" si="0"/>
        <v>119</v>
      </c>
      <c r="J72" s="126">
        <v>64</v>
      </c>
      <c r="K72" s="126">
        <v>37</v>
      </c>
      <c r="L72" s="106">
        <f t="shared" si="1"/>
        <v>101</v>
      </c>
      <c r="M72" s="126">
        <v>78</v>
      </c>
      <c r="N72" s="126">
        <v>58</v>
      </c>
      <c r="O72" s="106">
        <f t="shared" si="2"/>
        <v>136</v>
      </c>
      <c r="P72" s="126">
        <v>57</v>
      </c>
      <c r="Q72" s="126">
        <v>58</v>
      </c>
      <c r="R72" s="106">
        <f t="shared" si="3"/>
        <v>115</v>
      </c>
      <c r="S72" s="126">
        <v>56</v>
      </c>
      <c r="T72" s="126">
        <v>38</v>
      </c>
      <c r="U72" s="106">
        <f t="shared" si="4"/>
        <v>94</v>
      </c>
      <c r="V72" s="112">
        <v>75</v>
      </c>
      <c r="W72" s="112">
        <v>38</v>
      </c>
      <c r="X72" s="106">
        <f t="shared" si="5"/>
        <v>113</v>
      </c>
      <c r="Y72" s="126">
        <v>25</v>
      </c>
      <c r="Z72" s="126">
        <v>24</v>
      </c>
      <c r="AA72" s="106">
        <f t="shared" si="6"/>
        <v>49</v>
      </c>
      <c r="AB72" s="126">
        <v>21</v>
      </c>
      <c r="AC72" s="126">
        <v>20</v>
      </c>
      <c r="AD72" s="106">
        <f t="shared" si="7"/>
        <v>41</v>
      </c>
      <c r="AE72" s="112">
        <v>21</v>
      </c>
      <c r="AF72" s="112">
        <v>22</v>
      </c>
      <c r="AG72" s="106">
        <f t="shared" si="8"/>
        <v>43</v>
      </c>
      <c r="AH72" s="111">
        <v>21</v>
      </c>
      <c r="AI72" s="126">
        <v>20</v>
      </c>
      <c r="AJ72" s="106">
        <v>41</v>
      </c>
      <c r="AK72" s="106">
        <v>49</v>
      </c>
      <c r="AL72" s="106">
        <f t="shared" si="9"/>
        <v>852</v>
      </c>
      <c r="AM72" s="88" t="s">
        <v>721</v>
      </c>
      <c r="AN72" s="97"/>
    </row>
    <row r="73" spans="1:40" s="93" customFormat="1" ht="84" customHeight="1">
      <c r="A73" s="91">
        <v>65</v>
      </c>
      <c r="B73" s="72">
        <v>700090107011</v>
      </c>
      <c r="C73" s="72">
        <v>700090100078</v>
      </c>
      <c r="D73" s="100" t="s">
        <v>633</v>
      </c>
      <c r="E73" s="100" t="s">
        <v>634</v>
      </c>
      <c r="F73" s="101"/>
      <c r="G73" s="126">
        <v>72</v>
      </c>
      <c r="H73" s="126">
        <v>58</v>
      </c>
      <c r="I73" s="106">
        <f t="shared" si="0"/>
        <v>130</v>
      </c>
      <c r="J73" s="126">
        <v>42</v>
      </c>
      <c r="K73" s="126">
        <v>30</v>
      </c>
      <c r="L73" s="106">
        <f t="shared" si="1"/>
        <v>72</v>
      </c>
      <c r="M73" s="126">
        <v>60</v>
      </c>
      <c r="N73" s="126">
        <v>56</v>
      </c>
      <c r="O73" s="106">
        <f t="shared" si="2"/>
        <v>116</v>
      </c>
      <c r="P73" s="126">
        <v>57</v>
      </c>
      <c r="Q73" s="126">
        <v>56</v>
      </c>
      <c r="R73" s="106">
        <f t="shared" si="3"/>
        <v>113</v>
      </c>
      <c r="S73" s="126">
        <v>48</v>
      </c>
      <c r="T73" s="126">
        <v>40</v>
      </c>
      <c r="U73" s="106">
        <f t="shared" si="4"/>
        <v>88</v>
      </c>
      <c r="V73" s="112">
        <v>63</v>
      </c>
      <c r="W73" s="112">
        <v>32</v>
      </c>
      <c r="X73" s="106">
        <f t="shared" si="5"/>
        <v>95</v>
      </c>
      <c r="Y73" s="126">
        <v>24</v>
      </c>
      <c r="Z73" s="126">
        <v>23</v>
      </c>
      <c r="AA73" s="106">
        <f t="shared" si="6"/>
        <v>47</v>
      </c>
      <c r="AB73" s="126">
        <v>20</v>
      </c>
      <c r="AC73" s="126">
        <v>19</v>
      </c>
      <c r="AD73" s="106">
        <f t="shared" si="7"/>
        <v>39</v>
      </c>
      <c r="AE73" s="112">
        <v>20</v>
      </c>
      <c r="AF73" s="112">
        <v>16</v>
      </c>
      <c r="AG73" s="106">
        <f t="shared" si="8"/>
        <v>36</v>
      </c>
      <c r="AH73" s="111">
        <v>20</v>
      </c>
      <c r="AI73" s="126">
        <v>21</v>
      </c>
      <c r="AJ73" s="106">
        <v>41</v>
      </c>
      <c r="AK73" s="106">
        <v>49</v>
      </c>
      <c r="AL73" s="106">
        <f t="shared" si="9"/>
        <v>777</v>
      </c>
      <c r="AM73" s="88" t="s">
        <v>721</v>
      </c>
      <c r="AN73" s="97"/>
    </row>
    <row r="74" spans="1:40" s="93" customFormat="1" ht="84" customHeight="1">
      <c r="A74" s="91">
        <v>66</v>
      </c>
      <c r="B74" s="72">
        <v>700090107012</v>
      </c>
      <c r="C74" s="72">
        <v>700090100079</v>
      </c>
      <c r="D74" s="89" t="s">
        <v>635</v>
      </c>
      <c r="E74" s="100" t="s">
        <v>636</v>
      </c>
      <c r="F74" s="101"/>
      <c r="G74" s="126">
        <v>72</v>
      </c>
      <c r="H74" s="126">
        <v>57</v>
      </c>
      <c r="I74" s="106">
        <f>SUM(G74:H74)</f>
        <v>129</v>
      </c>
      <c r="J74" s="126">
        <v>41</v>
      </c>
      <c r="K74" s="126">
        <v>29</v>
      </c>
      <c r="L74" s="106">
        <f>SUM(J74:K74)</f>
        <v>70</v>
      </c>
      <c r="M74" s="126">
        <v>69</v>
      </c>
      <c r="N74" s="126">
        <v>57</v>
      </c>
      <c r="O74" s="106">
        <f>SUM(M74:N74)</f>
        <v>126</v>
      </c>
      <c r="P74" s="126">
        <v>69</v>
      </c>
      <c r="Q74" s="126">
        <v>57</v>
      </c>
      <c r="R74" s="106">
        <f>SUM(P74:Q74)</f>
        <v>126</v>
      </c>
      <c r="S74" s="126">
        <v>57</v>
      </c>
      <c r="T74" s="126">
        <v>39</v>
      </c>
      <c r="U74" s="106">
        <f>SUM(S74:T74)</f>
        <v>96</v>
      </c>
      <c r="V74" s="112">
        <v>75</v>
      </c>
      <c r="W74" s="112">
        <v>46</v>
      </c>
      <c r="X74" s="106">
        <f>SUM(V74:W74)</f>
        <v>121</v>
      </c>
      <c r="Y74" s="126">
        <v>25</v>
      </c>
      <c r="Z74" s="126">
        <v>24</v>
      </c>
      <c r="AA74" s="106">
        <f>SUM(Y74:Z74)</f>
        <v>49</v>
      </c>
      <c r="AB74" s="126">
        <v>19</v>
      </c>
      <c r="AC74" s="126">
        <v>18</v>
      </c>
      <c r="AD74" s="106">
        <f>SUM(AB74:AC74)</f>
        <v>37</v>
      </c>
      <c r="AE74" s="112">
        <v>14</v>
      </c>
      <c r="AF74" s="112">
        <v>19</v>
      </c>
      <c r="AG74" s="106">
        <f>SUM(AE74:AF74)</f>
        <v>33</v>
      </c>
      <c r="AH74" s="111">
        <v>21</v>
      </c>
      <c r="AI74" s="126">
        <v>20</v>
      </c>
      <c r="AJ74" s="106">
        <v>41</v>
      </c>
      <c r="AK74" s="106">
        <v>49</v>
      </c>
      <c r="AL74" s="106">
        <f>AJ74+AG74+AD74+AA74+X74+U74+R74+O74+L74+I74</f>
        <v>828</v>
      </c>
      <c r="AM74" s="88" t="s">
        <v>721</v>
      </c>
      <c r="AN74" s="97"/>
    </row>
    <row r="75" spans="1:40" s="93" customFormat="1" ht="84" customHeight="1">
      <c r="A75" s="91">
        <v>67</v>
      </c>
      <c r="B75" s="72">
        <v>700090107013</v>
      </c>
      <c r="C75" s="72">
        <v>700090100080</v>
      </c>
      <c r="D75" s="100" t="s">
        <v>637</v>
      </c>
      <c r="E75" s="100" t="s">
        <v>638</v>
      </c>
      <c r="F75" s="101"/>
      <c r="G75" s="126">
        <v>83</v>
      </c>
      <c r="H75" s="126">
        <v>58</v>
      </c>
      <c r="I75" s="106">
        <f>SUM(G75:H75)</f>
        <v>141</v>
      </c>
      <c r="J75" s="126">
        <v>53</v>
      </c>
      <c r="K75" s="126">
        <v>43</v>
      </c>
      <c r="L75" s="106">
        <f>SUM(J75:K75)</f>
        <v>96</v>
      </c>
      <c r="M75" s="126">
        <v>68</v>
      </c>
      <c r="N75" s="126">
        <v>58</v>
      </c>
      <c r="O75" s="106">
        <f>SUM(M75:N75)</f>
        <v>126</v>
      </c>
      <c r="P75" s="126">
        <v>68</v>
      </c>
      <c r="Q75" s="126">
        <v>58</v>
      </c>
      <c r="R75" s="106">
        <f>SUM(P75:Q75)</f>
        <v>126</v>
      </c>
      <c r="S75" s="126">
        <v>62</v>
      </c>
      <c r="T75" s="126">
        <v>45</v>
      </c>
      <c r="U75" s="106">
        <f>SUM(S75:T75)</f>
        <v>107</v>
      </c>
      <c r="V75" s="112">
        <v>82</v>
      </c>
      <c r="W75" s="112">
        <v>46</v>
      </c>
      <c r="X75" s="106">
        <f>SUM(V75:W75)</f>
        <v>128</v>
      </c>
      <c r="Y75" s="126">
        <v>24</v>
      </c>
      <c r="Z75" s="126">
        <v>24</v>
      </c>
      <c r="AA75" s="106">
        <f>SUM(Y75:Z75)</f>
        <v>48</v>
      </c>
      <c r="AB75" s="126">
        <v>23</v>
      </c>
      <c r="AC75" s="126">
        <v>24</v>
      </c>
      <c r="AD75" s="106">
        <f>SUM(AB75:AC75)</f>
        <v>47</v>
      </c>
      <c r="AE75" s="112">
        <v>22</v>
      </c>
      <c r="AF75" s="112">
        <v>25</v>
      </c>
      <c r="AG75" s="106">
        <f>SUM(AE75:AF75)</f>
        <v>47</v>
      </c>
      <c r="AH75" s="111">
        <v>21</v>
      </c>
      <c r="AI75" s="126">
        <v>20</v>
      </c>
      <c r="AJ75" s="106">
        <v>41</v>
      </c>
      <c r="AK75" s="106">
        <v>50</v>
      </c>
      <c r="AL75" s="106">
        <f>AJ75+AG75+AD75+AA75+X75+U75+R75+O75+L75+I75</f>
        <v>907</v>
      </c>
      <c r="AM75" s="88" t="s">
        <v>721</v>
      </c>
      <c r="AN75" s="97"/>
    </row>
    <row r="76" spans="1:40" s="93" customFormat="1" ht="84" customHeight="1">
      <c r="A76" s="91">
        <v>68</v>
      </c>
      <c r="B76" s="72">
        <v>700090107014</v>
      </c>
      <c r="C76" s="72">
        <v>700090100081</v>
      </c>
      <c r="D76" s="100" t="s">
        <v>639</v>
      </c>
      <c r="E76" s="100" t="s">
        <v>640</v>
      </c>
      <c r="F76" s="101"/>
      <c r="G76" s="126">
        <v>63</v>
      </c>
      <c r="H76" s="126">
        <v>57</v>
      </c>
      <c r="I76" s="106">
        <f>SUM(G76:H76)</f>
        <v>120</v>
      </c>
      <c r="J76" s="126">
        <v>60</v>
      </c>
      <c r="K76" s="126">
        <v>33</v>
      </c>
      <c r="L76" s="106">
        <f>SUM(J76:K76)</f>
        <v>93</v>
      </c>
      <c r="M76" s="126">
        <v>63</v>
      </c>
      <c r="N76" s="126">
        <v>58</v>
      </c>
      <c r="O76" s="106">
        <f>SUM(M76:N76)</f>
        <v>121</v>
      </c>
      <c r="P76" s="126">
        <v>77</v>
      </c>
      <c r="Q76" s="126">
        <v>58</v>
      </c>
      <c r="R76" s="106">
        <f>SUM(P76:Q76)</f>
        <v>135</v>
      </c>
      <c r="S76" s="126">
        <v>50</v>
      </c>
      <c r="T76" s="126">
        <v>51</v>
      </c>
      <c r="U76" s="106">
        <f>SUM(S76:T76)</f>
        <v>101</v>
      </c>
      <c r="V76" s="112">
        <v>78</v>
      </c>
      <c r="W76" s="112">
        <v>56</v>
      </c>
      <c r="X76" s="106">
        <f>SUM(V76:W76)</f>
        <v>134</v>
      </c>
      <c r="Y76" s="126">
        <v>23</v>
      </c>
      <c r="Z76" s="126">
        <v>24</v>
      </c>
      <c r="AA76" s="106">
        <f>SUM(Y76:Z76)</f>
        <v>47</v>
      </c>
      <c r="AB76" s="126">
        <v>24</v>
      </c>
      <c r="AC76" s="126">
        <v>24</v>
      </c>
      <c r="AD76" s="106">
        <f>SUM(AB76:AC76)</f>
        <v>48</v>
      </c>
      <c r="AE76" s="112">
        <v>21</v>
      </c>
      <c r="AF76" s="112">
        <v>21</v>
      </c>
      <c r="AG76" s="106">
        <f>SUM(AE76:AF76)</f>
        <v>42</v>
      </c>
      <c r="AH76" s="111">
        <v>21</v>
      </c>
      <c r="AI76" s="126">
        <v>20</v>
      </c>
      <c r="AJ76" s="106">
        <v>41</v>
      </c>
      <c r="AK76" s="106">
        <v>49</v>
      </c>
      <c r="AL76" s="106">
        <f>AJ76+AG76+AD76+AA76+X76+U76+R76+O76+L76+I76</f>
        <v>882</v>
      </c>
      <c r="AM76" s="88" t="s">
        <v>721</v>
      </c>
      <c r="AN76" s="65"/>
    </row>
    <row r="77" spans="1:40" s="93" customFormat="1" ht="84" customHeight="1">
      <c r="A77" s="91">
        <v>69</v>
      </c>
      <c r="B77" s="72">
        <v>700090107016</v>
      </c>
      <c r="C77" s="72">
        <v>700090100083</v>
      </c>
      <c r="D77" s="89" t="s">
        <v>641</v>
      </c>
      <c r="E77" s="89" t="s">
        <v>642</v>
      </c>
      <c r="F77" s="101"/>
      <c r="G77" s="126">
        <v>71</v>
      </c>
      <c r="H77" s="126">
        <v>56</v>
      </c>
      <c r="I77" s="106">
        <f>SUM(G77:H77)</f>
        <v>127</v>
      </c>
      <c r="J77" s="126">
        <v>61</v>
      </c>
      <c r="K77" s="126">
        <v>38</v>
      </c>
      <c r="L77" s="106">
        <f>SUM(J77:K77)</f>
        <v>99</v>
      </c>
      <c r="M77" s="126">
        <v>62</v>
      </c>
      <c r="N77" s="126">
        <v>60</v>
      </c>
      <c r="O77" s="106">
        <f>SUM(M77:N77)</f>
        <v>122</v>
      </c>
      <c r="P77" s="126">
        <v>53</v>
      </c>
      <c r="Q77" s="126">
        <v>60</v>
      </c>
      <c r="R77" s="106">
        <f>SUM(P77:Q77)</f>
        <v>113</v>
      </c>
      <c r="S77" s="126">
        <v>56</v>
      </c>
      <c r="T77" s="126">
        <v>44</v>
      </c>
      <c r="U77" s="106">
        <f>SUM(S77:T77)</f>
        <v>100</v>
      </c>
      <c r="V77" s="112">
        <v>58</v>
      </c>
      <c r="W77" s="112">
        <v>50</v>
      </c>
      <c r="X77" s="106">
        <f>SUM(V77:W77)</f>
        <v>108</v>
      </c>
      <c r="Y77" s="126">
        <v>23</v>
      </c>
      <c r="Z77" s="126">
        <v>22</v>
      </c>
      <c r="AA77" s="106">
        <f>SUM(Y77:Z77)</f>
        <v>45</v>
      </c>
      <c r="AB77" s="126">
        <v>24</v>
      </c>
      <c r="AC77" s="126">
        <v>24</v>
      </c>
      <c r="AD77" s="106">
        <f>SUM(AB77:AC77)</f>
        <v>48</v>
      </c>
      <c r="AE77" s="112">
        <v>22</v>
      </c>
      <c r="AF77" s="112">
        <v>20</v>
      </c>
      <c r="AG77" s="106">
        <f>SUM(AE77:AF77)</f>
        <v>42</v>
      </c>
      <c r="AH77" s="126">
        <v>21</v>
      </c>
      <c r="AI77" s="126">
        <v>20</v>
      </c>
      <c r="AJ77" s="106">
        <v>41</v>
      </c>
      <c r="AK77" s="106">
        <v>49</v>
      </c>
      <c r="AL77" s="106">
        <f>AJ77+AG77+AD77+AA77+X77+U77+R77+O77+L77+I77</f>
        <v>845</v>
      </c>
      <c r="AM77" s="88" t="s">
        <v>721</v>
      </c>
      <c r="AN77" s="101"/>
    </row>
    <row r="78" spans="1:40" s="93" customFormat="1" ht="84" customHeight="1">
      <c r="A78" s="91">
        <v>70</v>
      </c>
      <c r="B78" s="72">
        <v>700090107017</v>
      </c>
      <c r="C78" s="72">
        <v>700090100084</v>
      </c>
      <c r="D78" s="89" t="s">
        <v>643</v>
      </c>
      <c r="E78" s="89" t="s">
        <v>644</v>
      </c>
      <c r="F78" s="101"/>
      <c r="G78" s="126">
        <v>62</v>
      </c>
      <c r="H78" s="126">
        <v>56</v>
      </c>
      <c r="I78" s="106">
        <f>SUM(G78:H78)</f>
        <v>118</v>
      </c>
      <c r="J78" s="126">
        <v>50</v>
      </c>
      <c r="K78" s="126">
        <v>41</v>
      </c>
      <c r="L78" s="106">
        <f>SUM(J78:K78)</f>
        <v>91</v>
      </c>
      <c r="M78" s="126">
        <v>68</v>
      </c>
      <c r="N78" s="126">
        <v>58</v>
      </c>
      <c r="O78" s="106">
        <f>SUM(M78:N78)</f>
        <v>126</v>
      </c>
      <c r="P78" s="126">
        <v>57</v>
      </c>
      <c r="Q78" s="126">
        <v>58</v>
      </c>
      <c r="R78" s="106">
        <f>SUM(P78:Q78)</f>
        <v>115</v>
      </c>
      <c r="S78" s="126">
        <v>57</v>
      </c>
      <c r="T78" s="126">
        <v>34</v>
      </c>
      <c r="U78" s="106">
        <f>SUM(S78:T78)</f>
        <v>91</v>
      </c>
      <c r="V78" s="112">
        <v>73</v>
      </c>
      <c r="W78" s="112">
        <v>48</v>
      </c>
      <c r="X78" s="106">
        <f>SUM(V78:W78)</f>
        <v>121</v>
      </c>
      <c r="Y78" s="126">
        <v>22</v>
      </c>
      <c r="Z78" s="126">
        <v>22</v>
      </c>
      <c r="AA78" s="106">
        <f>SUM(Y78:Z78)</f>
        <v>44</v>
      </c>
      <c r="AB78" s="126">
        <v>20</v>
      </c>
      <c r="AC78" s="126">
        <v>19</v>
      </c>
      <c r="AD78" s="106">
        <f>SUM(AB78:AC78)</f>
        <v>39</v>
      </c>
      <c r="AE78" s="112">
        <v>22</v>
      </c>
      <c r="AF78" s="112">
        <v>18</v>
      </c>
      <c r="AG78" s="106">
        <f>SUM(AE78:AF78)</f>
        <v>40</v>
      </c>
      <c r="AH78" s="126">
        <v>20</v>
      </c>
      <c r="AI78" s="126">
        <v>19</v>
      </c>
      <c r="AJ78" s="106">
        <v>39</v>
      </c>
      <c r="AK78" s="106">
        <v>49</v>
      </c>
      <c r="AL78" s="106">
        <f>AJ78+AG78+AD78+AA78+X78+U78+R78+O78+L78+I78</f>
        <v>824</v>
      </c>
      <c r="AM78" s="88" t="s">
        <v>721</v>
      </c>
      <c r="AN78" s="101"/>
    </row>
  </sheetData>
  <sheetProtection algorithmName="SHA-512" hashValue="Q3CKMqZVxA4WB7xMwC7f4JGLNipSOHBL3a4B+cfXwHTUXaIOHPAFZsxlA3S2UnSWru8SvtYtwZDIXoN/Rm6Rtg==" saltValue="ukrsc8Jx712Nz39vVMVZOQ==" spinCount="100000" sheet="1" formatCells="0" formatColumns="0" formatRows="0" insertColumns="0" insertRows="0" insertHyperlinks="0" deleteColumns="0" deleteRows="0" sort="0" autoFilter="0" pivotTables="0"/>
  <mergeCells count="20">
    <mergeCell ref="A1:AN1"/>
    <mergeCell ref="A2:AN2"/>
    <mergeCell ref="A3:AN3"/>
    <mergeCell ref="A4:H4"/>
    <mergeCell ref="M4:R4"/>
    <mergeCell ref="A5:A8"/>
    <mergeCell ref="M5:O5"/>
    <mergeCell ref="C5:C8"/>
    <mergeCell ref="AH5:AJ5"/>
    <mergeCell ref="P5:R5"/>
    <mergeCell ref="E5:E8"/>
    <mergeCell ref="G5:I5"/>
    <mergeCell ref="V5:X5"/>
    <mergeCell ref="Y5:AA5"/>
    <mergeCell ref="AB5:AD5"/>
    <mergeCell ref="B5:B8"/>
    <mergeCell ref="AE5:AG5"/>
    <mergeCell ref="D5:D8"/>
    <mergeCell ref="J5:L5"/>
    <mergeCell ref="S5:U5"/>
  </mergeCells>
  <conditionalFormatting sqref="G9:G78">
    <cfRule type="cellIs" dxfId="64" priority="20" stopIfTrue="1" operator="lessThan">
      <formula>27</formula>
    </cfRule>
    <cfRule type="cellIs" dxfId="63" priority="41" stopIfTrue="1" operator="lessThan">
      <formula>27</formula>
    </cfRule>
  </conditionalFormatting>
  <conditionalFormatting sqref="I9:I78">
    <cfRule type="cellIs" dxfId="62" priority="19" stopIfTrue="1" operator="lessThan">
      <formula>60</formula>
    </cfRule>
    <cfRule type="cellIs" dxfId="61" priority="40" stopIfTrue="1" operator="lessThan">
      <formula>60</formula>
    </cfRule>
  </conditionalFormatting>
  <conditionalFormatting sqref="J9:J78">
    <cfRule type="cellIs" dxfId="60" priority="18" stopIfTrue="1" operator="lessThan">
      <formula>27</formula>
    </cfRule>
    <cfRule type="cellIs" dxfId="59" priority="39" stopIfTrue="1" operator="lessThan">
      <formula>27</formula>
    </cfRule>
  </conditionalFormatting>
  <conditionalFormatting sqref="L9:L78">
    <cfRule type="cellIs" dxfId="58" priority="17" stopIfTrue="1" operator="lessThan">
      <formula>60</formula>
    </cfRule>
    <cfRule type="cellIs" dxfId="57" priority="36" stopIfTrue="1" operator="lessThan">
      <formula>60</formula>
    </cfRule>
  </conditionalFormatting>
  <conditionalFormatting sqref="M9:M78">
    <cfRule type="cellIs" dxfId="56" priority="16" stopIfTrue="1" operator="lessThan">
      <formula>27</formula>
    </cfRule>
    <cfRule type="cellIs" dxfId="55" priority="35" stopIfTrue="1" operator="lessThan">
      <formula>27</formula>
    </cfRule>
  </conditionalFormatting>
  <conditionalFormatting sqref="O9:O78">
    <cfRule type="cellIs" dxfId="54" priority="15" stopIfTrue="1" operator="lessThan">
      <formula>60</formula>
    </cfRule>
    <cfRule type="cellIs" dxfId="53" priority="34" stopIfTrue="1" operator="lessThan">
      <formula>60</formula>
    </cfRule>
  </conditionalFormatting>
  <conditionalFormatting sqref="P9:P78">
    <cfRule type="cellIs" dxfId="52" priority="14" stopIfTrue="1" operator="lessThan">
      <formula>27</formula>
    </cfRule>
    <cfRule type="cellIs" dxfId="51" priority="33" stopIfTrue="1" operator="lessThan">
      <formula>27</formula>
    </cfRule>
  </conditionalFormatting>
  <conditionalFormatting sqref="R9:R78">
    <cfRule type="cellIs" dxfId="50" priority="13" stopIfTrue="1" operator="lessThan">
      <formula>60</formula>
    </cfRule>
    <cfRule type="cellIs" dxfId="49" priority="32" stopIfTrue="1" operator="lessThan">
      <formula>60</formula>
    </cfRule>
  </conditionalFormatting>
  <conditionalFormatting sqref="S9:S78">
    <cfRule type="cellIs" dxfId="48" priority="12" stopIfTrue="1" operator="lessThan">
      <formula>27</formula>
    </cfRule>
    <cfRule type="cellIs" dxfId="47" priority="31" stopIfTrue="1" operator="lessThan">
      <formula>27</formula>
    </cfRule>
  </conditionalFormatting>
  <conditionalFormatting sqref="U9:U78">
    <cfRule type="cellIs" dxfId="46" priority="11" stopIfTrue="1" operator="lessThan">
      <formula>60</formula>
    </cfRule>
    <cfRule type="cellIs" dxfId="45" priority="30" stopIfTrue="1" operator="lessThan">
      <formula>60</formula>
    </cfRule>
  </conditionalFormatting>
  <conditionalFormatting sqref="V9:V78">
    <cfRule type="cellIs" dxfId="44" priority="10" stopIfTrue="1" operator="lessThan">
      <formula>27</formula>
    </cfRule>
    <cfRule type="cellIs" dxfId="43" priority="29" stopIfTrue="1" operator="lessThan">
      <formula>27</formula>
    </cfRule>
  </conditionalFormatting>
  <conditionalFormatting sqref="X9:X78">
    <cfRule type="cellIs" dxfId="42" priority="9" stopIfTrue="1" operator="lessThan">
      <formula>60</formula>
    </cfRule>
    <cfRule type="cellIs" dxfId="41" priority="28" stopIfTrue="1" operator="lessThan">
      <formula>60</formula>
    </cfRule>
  </conditionalFormatting>
  <conditionalFormatting sqref="Y9:Y78">
    <cfRule type="cellIs" dxfId="40" priority="8" stopIfTrue="1" operator="lessThan">
      <formula>13</formula>
    </cfRule>
    <cfRule type="cellIs" dxfId="39" priority="27" stopIfTrue="1" operator="lessThan">
      <formula>13</formula>
    </cfRule>
  </conditionalFormatting>
  <conditionalFormatting sqref="AA9:AA78">
    <cfRule type="cellIs" dxfId="38" priority="7" stopIfTrue="1" operator="lessThan">
      <formula>25</formula>
    </cfRule>
    <cfRule type="cellIs" dxfId="37" priority="26" stopIfTrue="1" operator="lessThan">
      <formula>25</formula>
    </cfRule>
  </conditionalFormatting>
  <conditionalFormatting sqref="AB9:AB78">
    <cfRule type="cellIs" dxfId="36" priority="6" stopIfTrue="1" operator="lessThan">
      <formula>13</formula>
    </cfRule>
    <cfRule type="cellIs" dxfId="35" priority="25" stopIfTrue="1" operator="lessThan">
      <formula>13</formula>
    </cfRule>
  </conditionalFormatting>
  <conditionalFormatting sqref="AD9:AD78">
    <cfRule type="cellIs" dxfId="34" priority="5" stopIfTrue="1" operator="lessThan">
      <formula>25</formula>
    </cfRule>
    <cfRule type="cellIs" dxfId="33" priority="24" stopIfTrue="1" operator="lessThan">
      <formula>25</formula>
    </cfRule>
  </conditionalFormatting>
  <conditionalFormatting sqref="AE9:AE78">
    <cfRule type="cellIs" dxfId="32" priority="4" stopIfTrue="1" operator="lessThan">
      <formula>13</formula>
    </cfRule>
    <cfRule type="cellIs" dxfId="31" priority="23" stopIfTrue="1" operator="lessThan">
      <formula>13</formula>
    </cfRule>
  </conditionalFormatting>
  <conditionalFormatting sqref="AG9:AG78">
    <cfRule type="cellIs" dxfId="30" priority="3" stopIfTrue="1" operator="lessThan">
      <formula>25</formula>
    </cfRule>
    <cfRule type="cellIs" dxfId="29" priority="22" stopIfTrue="1" operator="lessThan">
      <formula>25</formula>
    </cfRule>
  </conditionalFormatting>
  <conditionalFormatting sqref="AJ9:AJ78">
    <cfRule type="cellIs" dxfId="28" priority="1" stopIfTrue="1" operator="lessThan">
      <formula>25</formula>
    </cfRule>
    <cfRule type="cellIs" dxfId="27" priority="21" stopIfTrue="1" operator="lessThan">
      <formula>25</formula>
    </cfRule>
  </conditionalFormatting>
  <conditionalFormatting sqref="AH9:AH78">
    <cfRule type="cellIs" dxfId="26" priority="2" stopIfTrue="1" operator="lessThan">
      <formula>13</formula>
    </cfRule>
  </conditionalFormatting>
  <pageMargins left="0.62992125984251968" right="0.31496062992125984" top="0.78740157480314965" bottom="1.3385826771653544" header="0.31496062992125984" footer="0.6692913385826772"/>
  <pageSetup paperSize="8" scale="38" orientation="landscape" r:id="rId1"/>
  <headerFooter>
    <oddFooter>&amp;L&amp;"Arial,Bold"&amp;16$ Non Credit Subject(s)&amp;"Arial,Regular"        Date: 24.03.2022     Prepared by            Checked by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52"/>
  <sheetViews>
    <sheetView topLeftCell="A5" zoomScale="50" zoomScaleNormal="50" workbookViewId="0">
      <selection activeCell="AR51" sqref="A5:AR51"/>
    </sheetView>
  </sheetViews>
  <sheetFormatPr defaultColWidth="7" defaultRowHeight="23.25" customHeight="1"/>
  <cols>
    <col min="1" max="1" width="10.81640625" customWidth="1"/>
    <col min="2" max="3" width="28.26953125" customWidth="1"/>
    <col min="4" max="4" width="21.81640625" customWidth="1"/>
    <col min="5" max="5" width="32.7265625" customWidth="1"/>
    <col min="6" max="6" width="35.81640625" customWidth="1"/>
    <col min="7" max="7" width="12.453125" customWidth="1"/>
    <col min="8" max="28" width="8.453125" customWidth="1"/>
    <col min="29" max="29" width="8.453125" style="155" customWidth="1"/>
    <col min="30" max="40" width="8.453125" customWidth="1"/>
    <col min="41" max="41" width="17.81640625" customWidth="1"/>
    <col min="42" max="42" width="14.7265625" customWidth="1"/>
    <col min="43" max="43" width="25.7265625" customWidth="1"/>
    <col min="44" max="44" width="30" customWidth="1"/>
  </cols>
  <sheetData>
    <row r="1" spans="1:44" ht="69.75" customHeight="1">
      <c r="A1" s="219" t="s">
        <v>18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</row>
    <row r="2" spans="1:44" ht="69.75" customHeight="1">
      <c r="A2" s="219" t="s">
        <v>27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</row>
    <row r="3" spans="1:44" ht="69.75" customHeight="1">
      <c r="A3" s="246" t="s">
        <v>654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</row>
    <row r="4" spans="1:44" ht="23.25" hidden="1" customHeight="1">
      <c r="A4" s="260"/>
      <c r="B4" s="260"/>
      <c r="C4" s="260"/>
      <c r="D4" s="260"/>
      <c r="E4" s="260"/>
      <c r="F4" s="260"/>
      <c r="G4" s="260"/>
      <c r="H4" s="260"/>
      <c r="I4" s="260"/>
      <c r="J4" s="3"/>
      <c r="K4" s="3"/>
      <c r="L4" s="3"/>
      <c r="M4" s="3"/>
      <c r="N4" s="259"/>
      <c r="O4" s="259"/>
      <c r="P4" s="259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1"/>
      <c r="AD4" s="1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"/>
      <c r="AQ4" s="1"/>
      <c r="AR4" s="1"/>
    </row>
    <row r="5" spans="1:44" ht="152.25" customHeight="1">
      <c r="A5" s="258" t="s">
        <v>1</v>
      </c>
      <c r="B5" s="258" t="s">
        <v>0</v>
      </c>
      <c r="C5" s="258" t="s">
        <v>25</v>
      </c>
      <c r="D5" s="258" t="s">
        <v>30</v>
      </c>
      <c r="E5" s="256" t="s">
        <v>6</v>
      </c>
      <c r="F5" s="256" t="s">
        <v>26</v>
      </c>
      <c r="G5" s="4" t="s">
        <v>5</v>
      </c>
      <c r="H5" s="253" t="s">
        <v>709</v>
      </c>
      <c r="I5" s="254"/>
      <c r="J5" s="255"/>
      <c r="K5" s="253" t="s">
        <v>710</v>
      </c>
      <c r="L5" s="254"/>
      <c r="M5" s="255"/>
      <c r="N5" s="253" t="s">
        <v>711</v>
      </c>
      <c r="O5" s="254"/>
      <c r="P5" s="255"/>
      <c r="Q5" s="253" t="s">
        <v>712</v>
      </c>
      <c r="R5" s="254"/>
      <c r="S5" s="255"/>
      <c r="T5" s="253" t="s">
        <v>713</v>
      </c>
      <c r="U5" s="254"/>
      <c r="V5" s="255"/>
      <c r="W5" s="253" t="s">
        <v>717</v>
      </c>
      <c r="X5" s="254"/>
      <c r="Y5" s="255"/>
      <c r="Z5" s="253" t="s">
        <v>718</v>
      </c>
      <c r="AA5" s="254"/>
      <c r="AB5" s="255"/>
      <c r="AC5" s="253" t="s">
        <v>719</v>
      </c>
      <c r="AD5" s="254"/>
      <c r="AE5" s="255"/>
      <c r="AF5" s="253" t="s">
        <v>714</v>
      </c>
      <c r="AG5" s="254"/>
      <c r="AH5" s="255"/>
      <c r="AI5" s="253" t="s">
        <v>715</v>
      </c>
      <c r="AJ5" s="254"/>
      <c r="AK5" s="255"/>
      <c r="AL5" s="253" t="s">
        <v>716</v>
      </c>
      <c r="AM5" s="254"/>
      <c r="AN5" s="255"/>
      <c r="AO5" s="152" t="s">
        <v>686</v>
      </c>
      <c r="AP5" s="152" t="s">
        <v>12</v>
      </c>
      <c r="AQ5" s="32" t="s">
        <v>15</v>
      </c>
      <c r="AR5" s="32" t="s">
        <v>13</v>
      </c>
    </row>
    <row r="6" spans="1:44" ht="63" customHeight="1">
      <c r="A6" s="258"/>
      <c r="B6" s="258"/>
      <c r="C6" s="258"/>
      <c r="D6" s="258"/>
      <c r="E6" s="256"/>
      <c r="F6" s="256"/>
      <c r="G6" s="5"/>
      <c r="H6" s="11" t="s">
        <v>7</v>
      </c>
      <c r="I6" s="11" t="s">
        <v>8</v>
      </c>
      <c r="J6" s="11" t="s">
        <v>4</v>
      </c>
      <c r="K6" s="11" t="s">
        <v>7</v>
      </c>
      <c r="L6" s="11" t="s">
        <v>8</v>
      </c>
      <c r="M6" s="11" t="s">
        <v>4</v>
      </c>
      <c r="N6" s="11" t="s">
        <v>7</v>
      </c>
      <c r="O6" s="11" t="s">
        <v>8</v>
      </c>
      <c r="P6" s="11" t="s">
        <v>4</v>
      </c>
      <c r="Q6" s="11" t="s">
        <v>7</v>
      </c>
      <c r="R6" s="11" t="s">
        <v>8</v>
      </c>
      <c r="S6" s="11" t="s">
        <v>4</v>
      </c>
      <c r="T6" s="11" t="s">
        <v>7</v>
      </c>
      <c r="U6" s="11" t="s">
        <v>8</v>
      </c>
      <c r="V6" s="11" t="s">
        <v>4</v>
      </c>
      <c r="W6" s="11" t="s">
        <v>7</v>
      </c>
      <c r="X6" s="11" t="s">
        <v>8</v>
      </c>
      <c r="Y6" s="11" t="s">
        <v>4</v>
      </c>
      <c r="Z6" s="11" t="s">
        <v>7</v>
      </c>
      <c r="AA6" s="11" t="s">
        <v>8</v>
      </c>
      <c r="AB6" s="11" t="s">
        <v>4</v>
      </c>
      <c r="AC6" s="11" t="s">
        <v>7</v>
      </c>
      <c r="AD6" s="11" t="s">
        <v>8</v>
      </c>
      <c r="AE6" s="11" t="s">
        <v>4</v>
      </c>
      <c r="AF6" s="11" t="s">
        <v>9</v>
      </c>
      <c r="AG6" s="11" t="s">
        <v>8</v>
      </c>
      <c r="AH6" s="11" t="s">
        <v>4</v>
      </c>
      <c r="AI6" s="11" t="s">
        <v>9</v>
      </c>
      <c r="AJ6" s="11" t="s">
        <v>8</v>
      </c>
      <c r="AK6" s="11" t="s">
        <v>4</v>
      </c>
      <c r="AL6" s="11" t="s">
        <v>9</v>
      </c>
      <c r="AM6" s="11" t="s">
        <v>8</v>
      </c>
      <c r="AN6" s="11" t="s">
        <v>4</v>
      </c>
      <c r="AO6" s="11"/>
      <c r="AP6" s="12"/>
      <c r="AQ6" s="5"/>
      <c r="AR6" s="35"/>
    </row>
    <row r="7" spans="1:44" ht="63" customHeight="1">
      <c r="A7" s="258"/>
      <c r="B7" s="258"/>
      <c r="C7" s="258"/>
      <c r="D7" s="258"/>
      <c r="E7" s="256"/>
      <c r="F7" s="256"/>
      <c r="G7" s="57" t="s">
        <v>2</v>
      </c>
      <c r="H7" s="58">
        <v>90</v>
      </c>
      <c r="I7" s="58">
        <v>60</v>
      </c>
      <c r="J7" s="58">
        <f>SUM(H7:I7)</f>
        <v>150</v>
      </c>
      <c r="K7" s="58">
        <v>90</v>
      </c>
      <c r="L7" s="58">
        <v>60</v>
      </c>
      <c r="M7" s="58">
        <f>SUM(K7:L7)</f>
        <v>150</v>
      </c>
      <c r="N7" s="58">
        <v>90</v>
      </c>
      <c r="O7" s="58">
        <v>60</v>
      </c>
      <c r="P7" s="58">
        <f>SUM(N7:O7)</f>
        <v>150</v>
      </c>
      <c r="Q7" s="58">
        <v>90</v>
      </c>
      <c r="R7" s="58">
        <v>60</v>
      </c>
      <c r="S7" s="58">
        <f>SUM(Q7:R7)</f>
        <v>150</v>
      </c>
      <c r="T7" s="58">
        <v>60</v>
      </c>
      <c r="U7" s="58">
        <v>40</v>
      </c>
      <c r="V7" s="58">
        <f>SUM(T7:U7)</f>
        <v>100</v>
      </c>
      <c r="W7" s="58">
        <v>90</v>
      </c>
      <c r="X7" s="58">
        <v>60</v>
      </c>
      <c r="Y7" s="58">
        <f>SUM(W7:X7)</f>
        <v>150</v>
      </c>
      <c r="Z7" s="58">
        <v>90</v>
      </c>
      <c r="AA7" s="58">
        <v>60</v>
      </c>
      <c r="AB7" s="58">
        <f>SUM(Z7:AA7)</f>
        <v>150</v>
      </c>
      <c r="AC7" s="58">
        <v>90</v>
      </c>
      <c r="AD7" s="58">
        <v>60</v>
      </c>
      <c r="AE7" s="58">
        <f>SUM(AC7:AD7)</f>
        <v>150</v>
      </c>
      <c r="AF7" s="58">
        <v>25</v>
      </c>
      <c r="AG7" s="58">
        <v>25</v>
      </c>
      <c r="AH7" s="58">
        <f>SUM(AF7:AG7)</f>
        <v>50</v>
      </c>
      <c r="AI7" s="58">
        <v>25</v>
      </c>
      <c r="AJ7" s="58">
        <v>25</v>
      </c>
      <c r="AK7" s="58">
        <f>SUM(AI7:AJ7)</f>
        <v>50</v>
      </c>
      <c r="AL7" s="58">
        <v>25</v>
      </c>
      <c r="AM7" s="58">
        <v>25</v>
      </c>
      <c r="AN7" s="58">
        <f>SUM(AL7:AM7)</f>
        <v>50</v>
      </c>
      <c r="AO7" s="58">
        <v>50</v>
      </c>
      <c r="AP7" s="58">
        <v>1000</v>
      </c>
      <c r="AQ7" s="7"/>
      <c r="AR7" s="36"/>
    </row>
    <row r="8" spans="1:44" ht="63" customHeight="1">
      <c r="A8" s="227"/>
      <c r="B8" s="227"/>
      <c r="C8" s="227"/>
      <c r="D8" s="227"/>
      <c r="E8" s="257"/>
      <c r="F8" s="257"/>
      <c r="G8" s="59" t="s">
        <v>3</v>
      </c>
      <c r="H8" s="60">
        <v>27</v>
      </c>
      <c r="I8" s="60"/>
      <c r="J8" s="60">
        <v>60</v>
      </c>
      <c r="K8" s="60">
        <v>27</v>
      </c>
      <c r="L8" s="60"/>
      <c r="M8" s="60">
        <v>60</v>
      </c>
      <c r="N8" s="60">
        <v>27</v>
      </c>
      <c r="O8" s="60"/>
      <c r="P8" s="60">
        <v>60</v>
      </c>
      <c r="Q8" s="60">
        <v>27</v>
      </c>
      <c r="R8" s="60"/>
      <c r="S8" s="60">
        <v>60</v>
      </c>
      <c r="T8" s="60">
        <v>18</v>
      </c>
      <c r="U8" s="60"/>
      <c r="V8" s="60">
        <v>40</v>
      </c>
      <c r="W8" s="60">
        <v>27</v>
      </c>
      <c r="X8" s="60"/>
      <c r="Y8" s="60">
        <v>60</v>
      </c>
      <c r="Z8" s="60">
        <v>27</v>
      </c>
      <c r="AA8" s="60"/>
      <c r="AB8" s="60">
        <v>60</v>
      </c>
      <c r="AC8" s="60">
        <v>27</v>
      </c>
      <c r="AD8" s="60"/>
      <c r="AE8" s="60">
        <v>60</v>
      </c>
      <c r="AF8" s="60">
        <v>13</v>
      </c>
      <c r="AG8" s="60"/>
      <c r="AH8" s="60">
        <v>25</v>
      </c>
      <c r="AI8" s="60">
        <v>13</v>
      </c>
      <c r="AJ8" s="60"/>
      <c r="AK8" s="60">
        <v>25</v>
      </c>
      <c r="AL8" s="60">
        <v>13</v>
      </c>
      <c r="AM8" s="60"/>
      <c r="AN8" s="60">
        <v>25</v>
      </c>
      <c r="AO8" s="60"/>
      <c r="AP8" s="60">
        <v>500</v>
      </c>
      <c r="AQ8" s="10"/>
      <c r="AR8" s="37"/>
    </row>
    <row r="9" spans="1:44" s="179" customFormat="1" ht="87" customHeight="1">
      <c r="A9" s="55">
        <v>1</v>
      </c>
      <c r="B9" s="110">
        <v>190090120001</v>
      </c>
      <c r="C9" s="84">
        <v>190000100254</v>
      </c>
      <c r="D9" s="104">
        <v>190701</v>
      </c>
      <c r="E9" s="85" t="s">
        <v>411</v>
      </c>
      <c r="F9" s="85" t="s">
        <v>412</v>
      </c>
      <c r="G9" s="178"/>
      <c r="H9" s="173">
        <v>84</v>
      </c>
      <c r="I9" s="173">
        <v>51</v>
      </c>
      <c r="J9" s="164">
        <f>SUM(H9:I9)</f>
        <v>135</v>
      </c>
      <c r="K9" s="173">
        <v>77</v>
      </c>
      <c r="L9" s="173">
        <v>48</v>
      </c>
      <c r="M9" s="164">
        <f>SUM(K9:L9)</f>
        <v>125</v>
      </c>
      <c r="N9" s="173">
        <v>51</v>
      </c>
      <c r="O9" s="173">
        <v>41</v>
      </c>
      <c r="P9" s="164">
        <f>SUM(N9:O9)</f>
        <v>92</v>
      </c>
      <c r="Q9" s="165">
        <v>45</v>
      </c>
      <c r="R9" s="165">
        <v>47</v>
      </c>
      <c r="S9" s="164">
        <f>SUM(Q9:R9)</f>
        <v>92</v>
      </c>
      <c r="T9" s="165">
        <v>44</v>
      </c>
      <c r="U9" s="165">
        <v>31</v>
      </c>
      <c r="V9" s="164">
        <f>SUM(T9:U9)</f>
        <v>75</v>
      </c>
      <c r="W9" s="164"/>
      <c r="X9" s="165"/>
      <c r="Y9" s="164"/>
      <c r="Z9" s="165">
        <v>74</v>
      </c>
      <c r="AA9" s="165">
        <v>50</v>
      </c>
      <c r="AB9" s="164">
        <f>SUM(Z9:AA9)</f>
        <v>124</v>
      </c>
      <c r="AC9" s="165"/>
      <c r="AD9" s="165"/>
      <c r="AE9" s="164"/>
      <c r="AF9" s="174">
        <v>19</v>
      </c>
      <c r="AG9" s="173">
        <v>22</v>
      </c>
      <c r="AH9" s="164">
        <f>SUM(AF9:AG9)</f>
        <v>41</v>
      </c>
      <c r="AI9" s="165">
        <v>20</v>
      </c>
      <c r="AJ9" s="165">
        <v>20</v>
      </c>
      <c r="AK9" s="164">
        <f>SUM(AI9:AJ9)</f>
        <v>40</v>
      </c>
      <c r="AL9" s="165">
        <v>13</v>
      </c>
      <c r="AM9" s="165">
        <v>16</v>
      </c>
      <c r="AN9" s="164">
        <f>SUM(AL9:AM9)</f>
        <v>29</v>
      </c>
      <c r="AO9" s="167">
        <v>49</v>
      </c>
      <c r="AP9" s="63">
        <f>AN9+AK9+AH9+AE9+AB9+Y9+V9+S9+P9+M9+J9</f>
        <v>753</v>
      </c>
      <c r="AQ9" s="56" t="s">
        <v>721</v>
      </c>
      <c r="AR9" s="65"/>
    </row>
    <row r="10" spans="1:44" s="79" customFormat="1" ht="87" customHeight="1">
      <c r="A10" s="55">
        <v>2</v>
      </c>
      <c r="B10" s="110">
        <v>190090120002</v>
      </c>
      <c r="C10" s="84">
        <v>190000100255</v>
      </c>
      <c r="D10" s="104">
        <v>190702</v>
      </c>
      <c r="E10" s="85" t="s">
        <v>413</v>
      </c>
      <c r="F10" s="85" t="s">
        <v>414</v>
      </c>
      <c r="H10" s="173">
        <v>83</v>
      </c>
      <c r="I10" s="173">
        <v>53</v>
      </c>
      <c r="J10" s="164">
        <f t="shared" ref="J10:J51" si="0">SUM(H10:I10)</f>
        <v>136</v>
      </c>
      <c r="K10" s="173">
        <v>83</v>
      </c>
      <c r="L10" s="173">
        <v>51</v>
      </c>
      <c r="M10" s="164">
        <f t="shared" ref="M10:M51" si="1">SUM(K10:L10)</f>
        <v>134</v>
      </c>
      <c r="N10" s="173">
        <v>66</v>
      </c>
      <c r="O10" s="173">
        <v>49</v>
      </c>
      <c r="P10" s="164">
        <f t="shared" ref="P10:P51" si="2">SUM(N10:O10)</f>
        <v>115</v>
      </c>
      <c r="Q10" s="165">
        <v>50</v>
      </c>
      <c r="R10" s="165">
        <v>49</v>
      </c>
      <c r="S10" s="164">
        <f t="shared" ref="S10:S51" si="3">SUM(Q10:R10)</f>
        <v>99</v>
      </c>
      <c r="T10" s="165">
        <v>49</v>
      </c>
      <c r="U10" s="165">
        <v>37</v>
      </c>
      <c r="V10" s="164">
        <f t="shared" ref="V10:V51" si="4">SUM(T10:U10)</f>
        <v>86</v>
      </c>
      <c r="W10" s="165">
        <v>56</v>
      </c>
      <c r="X10" s="165">
        <v>53</v>
      </c>
      <c r="Y10" s="164">
        <f>SUM(W10:X10)</f>
        <v>109</v>
      </c>
      <c r="Z10" s="165"/>
      <c r="AA10" s="165"/>
      <c r="AB10" s="164"/>
      <c r="AC10" s="165"/>
      <c r="AD10" s="165"/>
      <c r="AE10" s="164"/>
      <c r="AF10" s="174">
        <v>22</v>
      </c>
      <c r="AG10" s="173">
        <v>21</v>
      </c>
      <c r="AH10" s="164">
        <f t="shared" ref="AH10:AH51" si="5">SUM(AF10:AG10)</f>
        <v>43</v>
      </c>
      <c r="AI10" s="165">
        <v>21</v>
      </c>
      <c r="AJ10" s="165">
        <v>21</v>
      </c>
      <c r="AK10" s="164">
        <f t="shared" ref="AK10:AK51" si="6">SUM(AI10:AJ10)</f>
        <v>42</v>
      </c>
      <c r="AL10" s="165">
        <v>17</v>
      </c>
      <c r="AM10" s="165">
        <v>19</v>
      </c>
      <c r="AN10" s="164">
        <f t="shared" ref="AN10:AN51" si="7">SUM(AL10:AM10)</f>
        <v>36</v>
      </c>
      <c r="AO10" s="167">
        <v>49</v>
      </c>
      <c r="AP10" s="63">
        <f t="shared" ref="AP10:AP51" si="8">AN10+AK10+AH10+AE10+AB10+Y10+V10+S10+P10+M10+J10</f>
        <v>800</v>
      </c>
      <c r="AQ10" s="56" t="s">
        <v>721</v>
      </c>
      <c r="AR10" s="102"/>
    </row>
    <row r="11" spans="1:44" s="79" customFormat="1" ht="87" customHeight="1">
      <c r="A11" s="55">
        <v>3</v>
      </c>
      <c r="B11" s="110">
        <v>190090120003</v>
      </c>
      <c r="C11" s="84">
        <v>190000100256</v>
      </c>
      <c r="D11" s="104">
        <v>190703</v>
      </c>
      <c r="E11" s="85" t="s">
        <v>415</v>
      </c>
      <c r="F11" s="85" t="s">
        <v>416</v>
      </c>
      <c r="H11" s="173">
        <v>72</v>
      </c>
      <c r="I11" s="173">
        <v>40</v>
      </c>
      <c r="J11" s="164">
        <f t="shared" si="0"/>
        <v>112</v>
      </c>
      <c r="K11" s="173">
        <v>68</v>
      </c>
      <c r="L11" s="173">
        <v>43</v>
      </c>
      <c r="M11" s="164">
        <f t="shared" si="1"/>
        <v>111</v>
      </c>
      <c r="N11" s="173">
        <v>69</v>
      </c>
      <c r="O11" s="173">
        <v>38</v>
      </c>
      <c r="P11" s="164">
        <f t="shared" si="2"/>
        <v>107</v>
      </c>
      <c r="Q11" s="165">
        <v>56</v>
      </c>
      <c r="R11" s="165">
        <v>48</v>
      </c>
      <c r="S11" s="164">
        <f t="shared" si="3"/>
        <v>104</v>
      </c>
      <c r="T11" s="165">
        <v>42</v>
      </c>
      <c r="U11" s="165">
        <v>25</v>
      </c>
      <c r="V11" s="164">
        <f t="shared" si="4"/>
        <v>67</v>
      </c>
      <c r="W11" s="165"/>
      <c r="X11" s="165"/>
      <c r="Y11" s="164"/>
      <c r="Z11" s="165">
        <v>62</v>
      </c>
      <c r="AA11" s="165">
        <v>42</v>
      </c>
      <c r="AB11" s="164">
        <f>SUM(Z11:AA11)</f>
        <v>104</v>
      </c>
      <c r="AC11" s="165"/>
      <c r="AD11" s="165"/>
      <c r="AE11" s="164"/>
      <c r="AF11" s="174">
        <v>18</v>
      </c>
      <c r="AG11" s="173">
        <v>19</v>
      </c>
      <c r="AH11" s="164">
        <f t="shared" si="5"/>
        <v>37</v>
      </c>
      <c r="AI11" s="165">
        <v>19</v>
      </c>
      <c r="AJ11" s="165">
        <v>18</v>
      </c>
      <c r="AK11" s="164">
        <f t="shared" si="6"/>
        <v>37</v>
      </c>
      <c r="AL11" s="165">
        <v>17</v>
      </c>
      <c r="AM11" s="165">
        <v>16</v>
      </c>
      <c r="AN11" s="164">
        <f t="shared" si="7"/>
        <v>33</v>
      </c>
      <c r="AO11" s="167">
        <v>49</v>
      </c>
      <c r="AP11" s="63">
        <f t="shared" si="8"/>
        <v>712</v>
      </c>
      <c r="AQ11" s="56" t="s">
        <v>721</v>
      </c>
      <c r="AR11" s="102"/>
    </row>
    <row r="12" spans="1:44" s="79" customFormat="1" ht="87" customHeight="1">
      <c r="A12" s="55">
        <v>4</v>
      </c>
      <c r="B12" s="110">
        <v>190090120004</v>
      </c>
      <c r="C12" s="84">
        <v>190000100257</v>
      </c>
      <c r="D12" s="104">
        <v>190704</v>
      </c>
      <c r="E12" s="85" t="s">
        <v>417</v>
      </c>
      <c r="F12" s="85" t="s">
        <v>418</v>
      </c>
      <c r="H12" s="173">
        <v>80</v>
      </c>
      <c r="I12" s="173">
        <v>48</v>
      </c>
      <c r="J12" s="164">
        <f t="shared" si="0"/>
        <v>128</v>
      </c>
      <c r="K12" s="173">
        <v>74</v>
      </c>
      <c r="L12" s="173">
        <v>41</v>
      </c>
      <c r="M12" s="164">
        <f t="shared" si="1"/>
        <v>115</v>
      </c>
      <c r="N12" s="173">
        <v>59</v>
      </c>
      <c r="O12" s="173">
        <v>37</v>
      </c>
      <c r="P12" s="164">
        <f t="shared" si="2"/>
        <v>96</v>
      </c>
      <c r="Q12" s="165">
        <v>42</v>
      </c>
      <c r="R12" s="165">
        <v>45</v>
      </c>
      <c r="S12" s="164">
        <f t="shared" si="3"/>
        <v>87</v>
      </c>
      <c r="T12" s="165">
        <v>45</v>
      </c>
      <c r="U12" s="165">
        <v>26</v>
      </c>
      <c r="V12" s="164">
        <f t="shared" si="4"/>
        <v>71</v>
      </c>
      <c r="W12" s="165"/>
      <c r="X12" s="165"/>
      <c r="Y12" s="164"/>
      <c r="Z12" s="165"/>
      <c r="AA12" s="165"/>
      <c r="AB12" s="164"/>
      <c r="AC12" s="165">
        <v>50</v>
      </c>
      <c r="AD12" s="165">
        <v>42</v>
      </c>
      <c r="AE12" s="164">
        <f>SUM(AC12:AD12)</f>
        <v>92</v>
      </c>
      <c r="AF12" s="174">
        <v>21</v>
      </c>
      <c r="AG12" s="173">
        <v>18</v>
      </c>
      <c r="AH12" s="164">
        <f t="shared" si="5"/>
        <v>39</v>
      </c>
      <c r="AI12" s="165">
        <v>18</v>
      </c>
      <c r="AJ12" s="165">
        <v>18</v>
      </c>
      <c r="AK12" s="164">
        <f t="shared" si="6"/>
        <v>36</v>
      </c>
      <c r="AL12" s="165">
        <v>13</v>
      </c>
      <c r="AM12" s="165">
        <v>13</v>
      </c>
      <c r="AN12" s="164">
        <f t="shared" si="7"/>
        <v>26</v>
      </c>
      <c r="AO12" s="167">
        <v>49</v>
      </c>
      <c r="AP12" s="63">
        <f t="shared" si="8"/>
        <v>690</v>
      </c>
      <c r="AQ12" s="56" t="s">
        <v>721</v>
      </c>
      <c r="AR12" s="102"/>
    </row>
    <row r="13" spans="1:44" s="79" customFormat="1" ht="87" customHeight="1">
      <c r="A13" s="55">
        <v>5</v>
      </c>
      <c r="B13" s="110">
        <v>190090120005</v>
      </c>
      <c r="C13" s="84">
        <v>190000100258</v>
      </c>
      <c r="D13" s="104">
        <v>190705</v>
      </c>
      <c r="E13" s="85" t="s">
        <v>419</v>
      </c>
      <c r="F13" s="85" t="s">
        <v>420</v>
      </c>
      <c r="H13" s="175">
        <v>83</v>
      </c>
      <c r="I13" s="175">
        <v>56</v>
      </c>
      <c r="J13" s="164">
        <f t="shared" si="0"/>
        <v>139</v>
      </c>
      <c r="K13" s="175">
        <v>90</v>
      </c>
      <c r="L13" s="175">
        <v>40</v>
      </c>
      <c r="M13" s="164">
        <f t="shared" si="1"/>
        <v>130</v>
      </c>
      <c r="N13" s="175">
        <v>71</v>
      </c>
      <c r="O13" s="175">
        <v>50</v>
      </c>
      <c r="P13" s="164">
        <f t="shared" si="2"/>
        <v>121</v>
      </c>
      <c r="Q13" s="175">
        <v>85</v>
      </c>
      <c r="R13" s="175">
        <v>50</v>
      </c>
      <c r="S13" s="164">
        <f t="shared" si="3"/>
        <v>135</v>
      </c>
      <c r="T13" s="175">
        <v>51</v>
      </c>
      <c r="U13" s="175">
        <v>35</v>
      </c>
      <c r="V13" s="164">
        <f t="shared" si="4"/>
        <v>86</v>
      </c>
      <c r="W13" s="165"/>
      <c r="X13" s="165"/>
      <c r="Y13" s="164"/>
      <c r="Z13" s="165"/>
      <c r="AA13" s="165"/>
      <c r="AB13" s="164"/>
      <c r="AC13" s="176">
        <v>62</v>
      </c>
      <c r="AD13" s="175">
        <v>51</v>
      </c>
      <c r="AE13" s="164">
        <f>SUM(AC13:AD13)</f>
        <v>113</v>
      </c>
      <c r="AF13" s="175">
        <v>21</v>
      </c>
      <c r="AG13" s="175">
        <v>19</v>
      </c>
      <c r="AH13" s="164">
        <f t="shared" si="5"/>
        <v>40</v>
      </c>
      <c r="AI13" s="175">
        <v>19</v>
      </c>
      <c r="AJ13" s="175">
        <v>17</v>
      </c>
      <c r="AK13" s="164">
        <f t="shared" si="6"/>
        <v>36</v>
      </c>
      <c r="AL13" s="175">
        <v>20</v>
      </c>
      <c r="AM13" s="175">
        <v>19</v>
      </c>
      <c r="AN13" s="164">
        <f t="shared" si="7"/>
        <v>39</v>
      </c>
      <c r="AO13" s="167">
        <v>49</v>
      </c>
      <c r="AP13" s="63">
        <f t="shared" si="8"/>
        <v>839</v>
      </c>
      <c r="AQ13" s="56" t="s">
        <v>721</v>
      </c>
      <c r="AR13" s="102"/>
    </row>
    <row r="14" spans="1:44" s="79" customFormat="1" ht="87" customHeight="1">
      <c r="A14" s="55">
        <v>6</v>
      </c>
      <c r="B14" s="110">
        <v>190090120006</v>
      </c>
      <c r="C14" s="84">
        <v>190000100259</v>
      </c>
      <c r="D14" s="104">
        <v>190706</v>
      </c>
      <c r="E14" s="85" t="s">
        <v>421</v>
      </c>
      <c r="F14" s="85" t="s">
        <v>57</v>
      </c>
      <c r="H14" s="175">
        <v>83</v>
      </c>
      <c r="I14" s="175">
        <v>54</v>
      </c>
      <c r="J14" s="164">
        <f t="shared" si="0"/>
        <v>137</v>
      </c>
      <c r="K14" s="175">
        <v>80</v>
      </c>
      <c r="L14" s="175">
        <v>47</v>
      </c>
      <c r="M14" s="164">
        <f t="shared" si="1"/>
        <v>127</v>
      </c>
      <c r="N14" s="175">
        <v>77</v>
      </c>
      <c r="O14" s="175">
        <v>42</v>
      </c>
      <c r="P14" s="164">
        <f t="shared" si="2"/>
        <v>119</v>
      </c>
      <c r="Q14" s="175">
        <v>85</v>
      </c>
      <c r="R14" s="175">
        <v>51</v>
      </c>
      <c r="S14" s="164">
        <f t="shared" si="3"/>
        <v>136</v>
      </c>
      <c r="T14" s="175">
        <v>48</v>
      </c>
      <c r="U14" s="175">
        <v>34</v>
      </c>
      <c r="V14" s="164">
        <f t="shared" si="4"/>
        <v>82</v>
      </c>
      <c r="W14" s="165"/>
      <c r="X14" s="165"/>
      <c r="Y14" s="164"/>
      <c r="Z14" s="165"/>
      <c r="AA14" s="165"/>
      <c r="AB14" s="164"/>
      <c r="AC14" s="176">
        <v>56</v>
      </c>
      <c r="AD14" s="175">
        <v>48</v>
      </c>
      <c r="AE14" s="164">
        <f>SUM(AC14:AD14)</f>
        <v>104</v>
      </c>
      <c r="AF14" s="175">
        <v>20</v>
      </c>
      <c r="AG14" s="175">
        <v>23</v>
      </c>
      <c r="AH14" s="164">
        <f t="shared" si="5"/>
        <v>43</v>
      </c>
      <c r="AI14" s="175">
        <v>20</v>
      </c>
      <c r="AJ14" s="175">
        <v>20</v>
      </c>
      <c r="AK14" s="164">
        <f t="shared" si="6"/>
        <v>40</v>
      </c>
      <c r="AL14" s="175">
        <v>13</v>
      </c>
      <c r="AM14" s="175">
        <v>17</v>
      </c>
      <c r="AN14" s="164">
        <f t="shared" si="7"/>
        <v>30</v>
      </c>
      <c r="AO14" s="167">
        <v>50</v>
      </c>
      <c r="AP14" s="63">
        <f t="shared" si="8"/>
        <v>818</v>
      </c>
      <c r="AQ14" s="56" t="s">
        <v>721</v>
      </c>
      <c r="AR14" s="102"/>
    </row>
    <row r="15" spans="1:44" s="79" customFormat="1" ht="87" customHeight="1">
      <c r="A15" s="55">
        <v>7</v>
      </c>
      <c r="B15" s="110">
        <v>190090120007</v>
      </c>
      <c r="C15" s="84">
        <v>190000100260</v>
      </c>
      <c r="D15" s="104">
        <v>190707</v>
      </c>
      <c r="E15" s="85" t="s">
        <v>422</v>
      </c>
      <c r="F15" s="85" t="s">
        <v>423</v>
      </c>
      <c r="H15" s="175">
        <v>81</v>
      </c>
      <c r="I15" s="175">
        <v>52</v>
      </c>
      <c r="J15" s="164">
        <f t="shared" si="0"/>
        <v>133</v>
      </c>
      <c r="K15" s="175">
        <v>77</v>
      </c>
      <c r="L15" s="175">
        <v>49</v>
      </c>
      <c r="M15" s="164">
        <f t="shared" si="1"/>
        <v>126</v>
      </c>
      <c r="N15" s="175">
        <v>77</v>
      </c>
      <c r="O15" s="175">
        <v>44</v>
      </c>
      <c r="P15" s="164">
        <f t="shared" si="2"/>
        <v>121</v>
      </c>
      <c r="Q15" s="175">
        <v>50</v>
      </c>
      <c r="R15" s="175">
        <v>48</v>
      </c>
      <c r="S15" s="164">
        <f t="shared" si="3"/>
        <v>98</v>
      </c>
      <c r="T15" s="175">
        <v>54</v>
      </c>
      <c r="U15" s="175">
        <v>37</v>
      </c>
      <c r="V15" s="164">
        <f t="shared" si="4"/>
        <v>91</v>
      </c>
      <c r="W15" s="165">
        <v>69</v>
      </c>
      <c r="X15" s="165">
        <v>50</v>
      </c>
      <c r="Y15" s="164">
        <f>SUM(W15:X15)</f>
        <v>119</v>
      </c>
      <c r="Z15" s="165"/>
      <c r="AA15" s="165"/>
      <c r="AB15" s="164"/>
      <c r="AC15" s="176"/>
      <c r="AD15" s="175"/>
      <c r="AE15" s="164"/>
      <c r="AF15" s="175">
        <v>21</v>
      </c>
      <c r="AG15" s="175">
        <v>24</v>
      </c>
      <c r="AH15" s="164">
        <f t="shared" si="5"/>
        <v>45</v>
      </c>
      <c r="AI15" s="175">
        <v>22</v>
      </c>
      <c r="AJ15" s="175">
        <v>20</v>
      </c>
      <c r="AK15" s="164">
        <f t="shared" si="6"/>
        <v>42</v>
      </c>
      <c r="AL15" s="175">
        <v>15</v>
      </c>
      <c r="AM15" s="175">
        <v>19</v>
      </c>
      <c r="AN15" s="164">
        <f t="shared" si="7"/>
        <v>34</v>
      </c>
      <c r="AO15" s="167">
        <v>49</v>
      </c>
      <c r="AP15" s="63">
        <f t="shared" si="8"/>
        <v>809</v>
      </c>
      <c r="AQ15" s="56" t="s">
        <v>721</v>
      </c>
      <c r="AR15" s="102"/>
    </row>
    <row r="16" spans="1:44" s="79" customFormat="1" ht="87" customHeight="1">
      <c r="A16" s="55">
        <v>8</v>
      </c>
      <c r="B16" s="110">
        <v>190090120008</v>
      </c>
      <c r="C16" s="84">
        <v>190000100261</v>
      </c>
      <c r="D16" s="104">
        <v>190708</v>
      </c>
      <c r="E16" s="85" t="s">
        <v>424</v>
      </c>
      <c r="F16" s="85" t="s">
        <v>425</v>
      </c>
      <c r="H16" s="175">
        <v>83</v>
      </c>
      <c r="I16" s="175">
        <v>56</v>
      </c>
      <c r="J16" s="164">
        <f t="shared" si="0"/>
        <v>139</v>
      </c>
      <c r="K16" s="175">
        <v>89</v>
      </c>
      <c r="L16" s="175">
        <v>56</v>
      </c>
      <c r="M16" s="164">
        <f t="shared" si="1"/>
        <v>145</v>
      </c>
      <c r="N16" s="175">
        <v>66</v>
      </c>
      <c r="O16" s="175">
        <v>55</v>
      </c>
      <c r="P16" s="164">
        <f t="shared" si="2"/>
        <v>121</v>
      </c>
      <c r="Q16" s="175">
        <v>51</v>
      </c>
      <c r="R16" s="175">
        <v>52</v>
      </c>
      <c r="S16" s="164">
        <f t="shared" si="3"/>
        <v>103</v>
      </c>
      <c r="T16" s="175">
        <v>55</v>
      </c>
      <c r="U16" s="175">
        <v>37</v>
      </c>
      <c r="V16" s="164">
        <f t="shared" si="4"/>
        <v>92</v>
      </c>
      <c r="W16" s="165">
        <v>74</v>
      </c>
      <c r="X16" s="165">
        <v>56</v>
      </c>
      <c r="Y16" s="164">
        <f>SUM(W16:X16)</f>
        <v>130</v>
      </c>
      <c r="Z16" s="165"/>
      <c r="AA16" s="165"/>
      <c r="AB16" s="164"/>
      <c r="AC16" s="176"/>
      <c r="AD16" s="175"/>
      <c r="AE16" s="164"/>
      <c r="AF16" s="175">
        <v>22</v>
      </c>
      <c r="AG16" s="175">
        <v>22</v>
      </c>
      <c r="AH16" s="164">
        <f t="shared" si="5"/>
        <v>44</v>
      </c>
      <c r="AI16" s="175">
        <v>21</v>
      </c>
      <c r="AJ16" s="175">
        <v>21</v>
      </c>
      <c r="AK16" s="164">
        <f t="shared" si="6"/>
        <v>42</v>
      </c>
      <c r="AL16" s="175">
        <v>17</v>
      </c>
      <c r="AM16" s="175">
        <v>21</v>
      </c>
      <c r="AN16" s="164">
        <f t="shared" si="7"/>
        <v>38</v>
      </c>
      <c r="AO16" s="167">
        <v>49</v>
      </c>
      <c r="AP16" s="63">
        <f t="shared" si="8"/>
        <v>854</v>
      </c>
      <c r="AQ16" s="56" t="s">
        <v>721</v>
      </c>
      <c r="AR16" s="102"/>
    </row>
    <row r="17" spans="1:44" s="79" customFormat="1" ht="87" customHeight="1">
      <c r="A17" s="55">
        <v>9</v>
      </c>
      <c r="B17" s="110">
        <v>190090120009</v>
      </c>
      <c r="C17" s="84">
        <v>190000100262</v>
      </c>
      <c r="D17" s="104">
        <v>190709</v>
      </c>
      <c r="E17" s="85" t="s">
        <v>426</v>
      </c>
      <c r="F17" s="85" t="s">
        <v>427</v>
      </c>
      <c r="H17" s="175">
        <v>83</v>
      </c>
      <c r="I17" s="175">
        <v>54</v>
      </c>
      <c r="J17" s="164">
        <f t="shared" si="0"/>
        <v>137</v>
      </c>
      <c r="K17" s="175">
        <v>87</v>
      </c>
      <c r="L17" s="175">
        <v>49</v>
      </c>
      <c r="M17" s="164">
        <f t="shared" si="1"/>
        <v>136</v>
      </c>
      <c r="N17" s="175">
        <v>74</v>
      </c>
      <c r="O17" s="175">
        <v>50</v>
      </c>
      <c r="P17" s="164">
        <f t="shared" si="2"/>
        <v>124</v>
      </c>
      <c r="Q17" s="175">
        <v>41</v>
      </c>
      <c r="R17" s="175">
        <v>51</v>
      </c>
      <c r="S17" s="164">
        <f t="shared" si="3"/>
        <v>92</v>
      </c>
      <c r="T17" s="175">
        <v>51</v>
      </c>
      <c r="U17" s="175">
        <v>37</v>
      </c>
      <c r="V17" s="164">
        <f t="shared" si="4"/>
        <v>88</v>
      </c>
      <c r="W17" s="165"/>
      <c r="X17" s="165"/>
      <c r="Y17" s="164"/>
      <c r="Z17" s="165"/>
      <c r="AA17" s="165"/>
      <c r="AB17" s="164"/>
      <c r="AC17" s="176">
        <v>54</v>
      </c>
      <c r="AD17" s="175">
        <v>51</v>
      </c>
      <c r="AE17" s="164">
        <f>SUM(AC17:AD17)</f>
        <v>105</v>
      </c>
      <c r="AF17" s="175">
        <v>20</v>
      </c>
      <c r="AG17" s="175">
        <v>20</v>
      </c>
      <c r="AH17" s="164">
        <f t="shared" si="5"/>
        <v>40</v>
      </c>
      <c r="AI17" s="175">
        <v>21</v>
      </c>
      <c r="AJ17" s="175">
        <v>20</v>
      </c>
      <c r="AK17" s="164">
        <f t="shared" si="6"/>
        <v>41</v>
      </c>
      <c r="AL17" s="175">
        <v>13</v>
      </c>
      <c r="AM17" s="175">
        <v>16</v>
      </c>
      <c r="AN17" s="164">
        <f t="shared" si="7"/>
        <v>29</v>
      </c>
      <c r="AO17" s="167">
        <v>49</v>
      </c>
      <c r="AP17" s="63">
        <f t="shared" si="8"/>
        <v>792</v>
      </c>
      <c r="AQ17" s="56" t="s">
        <v>721</v>
      </c>
      <c r="AR17" s="102"/>
    </row>
    <row r="18" spans="1:44" s="79" customFormat="1" ht="87" customHeight="1">
      <c r="A18" s="55">
        <v>10</v>
      </c>
      <c r="B18" s="110">
        <v>190090120010</v>
      </c>
      <c r="C18" s="84">
        <v>190000100263</v>
      </c>
      <c r="D18" s="104">
        <v>190710</v>
      </c>
      <c r="E18" s="85" t="s">
        <v>428</v>
      </c>
      <c r="F18" s="85" t="s">
        <v>429</v>
      </c>
      <c r="H18" s="175">
        <v>87</v>
      </c>
      <c r="I18" s="175">
        <v>57</v>
      </c>
      <c r="J18" s="164">
        <f t="shared" si="0"/>
        <v>144</v>
      </c>
      <c r="K18" s="175">
        <v>81</v>
      </c>
      <c r="L18" s="175">
        <v>52</v>
      </c>
      <c r="M18" s="164">
        <f t="shared" si="1"/>
        <v>133</v>
      </c>
      <c r="N18" s="175">
        <v>75</v>
      </c>
      <c r="O18" s="175">
        <v>48</v>
      </c>
      <c r="P18" s="164">
        <f t="shared" si="2"/>
        <v>123</v>
      </c>
      <c r="Q18" s="175">
        <v>47</v>
      </c>
      <c r="R18" s="175">
        <v>45</v>
      </c>
      <c r="S18" s="164">
        <f t="shared" si="3"/>
        <v>92</v>
      </c>
      <c r="T18" s="175">
        <v>53</v>
      </c>
      <c r="U18" s="175">
        <v>36</v>
      </c>
      <c r="V18" s="164">
        <f t="shared" si="4"/>
        <v>89</v>
      </c>
      <c r="W18" s="165">
        <v>84</v>
      </c>
      <c r="X18" s="165">
        <v>53</v>
      </c>
      <c r="Y18" s="164">
        <f>SUM(W18:X18)</f>
        <v>137</v>
      </c>
      <c r="Z18" s="165"/>
      <c r="AA18" s="165"/>
      <c r="AB18" s="164"/>
      <c r="AC18" s="176"/>
      <c r="AD18" s="175"/>
      <c r="AE18" s="164"/>
      <c r="AF18" s="175">
        <v>21</v>
      </c>
      <c r="AG18" s="175">
        <v>22</v>
      </c>
      <c r="AH18" s="164">
        <f t="shared" si="5"/>
        <v>43</v>
      </c>
      <c r="AI18" s="175">
        <v>22</v>
      </c>
      <c r="AJ18" s="175">
        <v>21</v>
      </c>
      <c r="AK18" s="164">
        <f t="shared" si="6"/>
        <v>43</v>
      </c>
      <c r="AL18" s="175">
        <v>13</v>
      </c>
      <c r="AM18" s="175">
        <v>15</v>
      </c>
      <c r="AN18" s="164">
        <f t="shared" si="7"/>
        <v>28</v>
      </c>
      <c r="AO18" s="167">
        <v>49</v>
      </c>
      <c r="AP18" s="63">
        <f t="shared" si="8"/>
        <v>832</v>
      </c>
      <c r="AQ18" s="56" t="s">
        <v>721</v>
      </c>
      <c r="AR18" s="102"/>
    </row>
    <row r="19" spans="1:44" s="79" customFormat="1" ht="87" customHeight="1">
      <c r="A19" s="55">
        <v>11</v>
      </c>
      <c r="B19" s="110">
        <v>190090120011</v>
      </c>
      <c r="C19" s="84">
        <v>190000100264</v>
      </c>
      <c r="D19" s="104">
        <v>190711</v>
      </c>
      <c r="E19" s="85" t="s">
        <v>430</v>
      </c>
      <c r="F19" s="85" t="s">
        <v>431</v>
      </c>
      <c r="H19" s="175">
        <v>83</v>
      </c>
      <c r="I19" s="175">
        <v>58</v>
      </c>
      <c r="J19" s="164">
        <f t="shared" si="0"/>
        <v>141</v>
      </c>
      <c r="K19" s="175">
        <v>78</v>
      </c>
      <c r="L19" s="175">
        <v>45</v>
      </c>
      <c r="M19" s="164">
        <f t="shared" si="1"/>
        <v>123</v>
      </c>
      <c r="N19" s="175">
        <v>65</v>
      </c>
      <c r="O19" s="175">
        <v>50</v>
      </c>
      <c r="P19" s="164">
        <f t="shared" si="2"/>
        <v>115</v>
      </c>
      <c r="Q19" s="175">
        <v>85</v>
      </c>
      <c r="R19" s="175">
        <v>49</v>
      </c>
      <c r="S19" s="164">
        <f t="shared" si="3"/>
        <v>134</v>
      </c>
      <c r="T19" s="175">
        <v>55</v>
      </c>
      <c r="U19" s="175">
        <v>36</v>
      </c>
      <c r="V19" s="164">
        <f t="shared" si="4"/>
        <v>91</v>
      </c>
      <c r="W19" s="165"/>
      <c r="X19" s="165"/>
      <c r="Y19" s="164"/>
      <c r="Z19" s="165"/>
      <c r="AA19" s="165"/>
      <c r="AB19" s="164"/>
      <c r="AC19" s="176">
        <v>62</v>
      </c>
      <c r="AD19" s="175">
        <v>51</v>
      </c>
      <c r="AE19" s="164">
        <f>SUM(AC19:AD19)</f>
        <v>113</v>
      </c>
      <c r="AF19" s="175">
        <v>23</v>
      </c>
      <c r="AG19" s="175">
        <v>19</v>
      </c>
      <c r="AH19" s="164">
        <f t="shared" si="5"/>
        <v>42</v>
      </c>
      <c r="AI19" s="175">
        <v>18</v>
      </c>
      <c r="AJ19" s="175">
        <v>18</v>
      </c>
      <c r="AK19" s="164">
        <f t="shared" si="6"/>
        <v>36</v>
      </c>
      <c r="AL19" s="175">
        <v>20</v>
      </c>
      <c r="AM19" s="175">
        <v>19</v>
      </c>
      <c r="AN19" s="164">
        <f t="shared" si="7"/>
        <v>39</v>
      </c>
      <c r="AO19" s="167">
        <v>49</v>
      </c>
      <c r="AP19" s="63">
        <f t="shared" si="8"/>
        <v>834</v>
      </c>
      <c r="AQ19" s="56" t="s">
        <v>721</v>
      </c>
      <c r="AR19" s="102"/>
    </row>
    <row r="20" spans="1:44" s="79" customFormat="1" ht="87" customHeight="1">
      <c r="A20" s="55">
        <v>12</v>
      </c>
      <c r="B20" s="110">
        <v>190090120012</v>
      </c>
      <c r="C20" s="84">
        <v>190000100265</v>
      </c>
      <c r="D20" s="104">
        <v>190712</v>
      </c>
      <c r="E20" s="85" t="s">
        <v>329</v>
      </c>
      <c r="F20" s="85" t="s">
        <v>432</v>
      </c>
      <c r="H20" s="175">
        <v>77</v>
      </c>
      <c r="I20" s="175">
        <v>48</v>
      </c>
      <c r="J20" s="164">
        <f t="shared" si="0"/>
        <v>125</v>
      </c>
      <c r="K20" s="175">
        <v>74</v>
      </c>
      <c r="L20" s="175">
        <v>44</v>
      </c>
      <c r="M20" s="164">
        <f t="shared" si="1"/>
        <v>118</v>
      </c>
      <c r="N20" s="175">
        <v>68</v>
      </c>
      <c r="O20" s="175">
        <v>38</v>
      </c>
      <c r="P20" s="164">
        <f t="shared" si="2"/>
        <v>106</v>
      </c>
      <c r="Q20" s="175">
        <v>57</v>
      </c>
      <c r="R20" s="175">
        <v>47</v>
      </c>
      <c r="S20" s="164">
        <f t="shared" si="3"/>
        <v>104</v>
      </c>
      <c r="T20" s="175">
        <v>44</v>
      </c>
      <c r="U20" s="175">
        <v>36</v>
      </c>
      <c r="V20" s="164">
        <f t="shared" si="4"/>
        <v>80</v>
      </c>
      <c r="W20" s="165"/>
      <c r="X20" s="165"/>
      <c r="Y20" s="164"/>
      <c r="Z20" s="165"/>
      <c r="AA20" s="165"/>
      <c r="AB20" s="164"/>
      <c r="AC20" s="176">
        <v>47</v>
      </c>
      <c r="AD20" s="175">
        <v>45</v>
      </c>
      <c r="AE20" s="164">
        <f>SUM(AC20:AD20)</f>
        <v>92</v>
      </c>
      <c r="AF20" s="175">
        <v>20</v>
      </c>
      <c r="AG20" s="175">
        <v>21</v>
      </c>
      <c r="AH20" s="164">
        <f t="shared" si="5"/>
        <v>41</v>
      </c>
      <c r="AI20" s="175">
        <v>20</v>
      </c>
      <c r="AJ20" s="175">
        <v>17</v>
      </c>
      <c r="AK20" s="164">
        <f t="shared" si="6"/>
        <v>37</v>
      </c>
      <c r="AL20" s="175">
        <v>14</v>
      </c>
      <c r="AM20" s="175">
        <v>16</v>
      </c>
      <c r="AN20" s="164">
        <f t="shared" si="7"/>
        <v>30</v>
      </c>
      <c r="AO20" s="167">
        <v>50</v>
      </c>
      <c r="AP20" s="63">
        <f t="shared" si="8"/>
        <v>733</v>
      </c>
      <c r="AQ20" s="56" t="s">
        <v>721</v>
      </c>
      <c r="AR20" s="102"/>
    </row>
    <row r="21" spans="1:44" s="79" customFormat="1" ht="87" customHeight="1">
      <c r="A21" s="55">
        <v>13</v>
      </c>
      <c r="B21" s="110">
        <v>190090120013</v>
      </c>
      <c r="C21" s="84">
        <v>190000100266</v>
      </c>
      <c r="D21" s="104">
        <v>190713</v>
      </c>
      <c r="E21" s="85" t="s">
        <v>433</v>
      </c>
      <c r="F21" s="85" t="s">
        <v>434</v>
      </c>
      <c r="H21" s="175">
        <v>83</v>
      </c>
      <c r="I21" s="175">
        <v>50</v>
      </c>
      <c r="J21" s="164">
        <f t="shared" si="0"/>
        <v>133</v>
      </c>
      <c r="K21" s="175">
        <v>77</v>
      </c>
      <c r="L21" s="175">
        <v>47</v>
      </c>
      <c r="M21" s="164">
        <f t="shared" si="1"/>
        <v>124</v>
      </c>
      <c r="N21" s="175">
        <v>69</v>
      </c>
      <c r="O21" s="175">
        <v>39</v>
      </c>
      <c r="P21" s="164">
        <f t="shared" si="2"/>
        <v>108</v>
      </c>
      <c r="Q21" s="175">
        <v>45</v>
      </c>
      <c r="R21" s="175">
        <v>43</v>
      </c>
      <c r="S21" s="164">
        <f t="shared" si="3"/>
        <v>88</v>
      </c>
      <c r="T21" s="175">
        <v>54</v>
      </c>
      <c r="U21" s="175">
        <v>35</v>
      </c>
      <c r="V21" s="164">
        <f t="shared" si="4"/>
        <v>89</v>
      </c>
      <c r="W21" s="165"/>
      <c r="X21" s="165"/>
      <c r="Y21" s="164"/>
      <c r="Z21" s="165"/>
      <c r="AA21" s="165"/>
      <c r="AB21" s="164"/>
      <c r="AC21" s="176">
        <v>50</v>
      </c>
      <c r="AD21" s="175">
        <v>47</v>
      </c>
      <c r="AE21" s="164">
        <f>SUM(AC21:AD21)</f>
        <v>97</v>
      </c>
      <c r="AF21" s="175">
        <v>20</v>
      </c>
      <c r="AG21" s="175">
        <v>21</v>
      </c>
      <c r="AH21" s="164">
        <f t="shared" si="5"/>
        <v>41</v>
      </c>
      <c r="AI21" s="175">
        <v>19</v>
      </c>
      <c r="AJ21" s="175">
        <v>18</v>
      </c>
      <c r="AK21" s="164">
        <f t="shared" si="6"/>
        <v>37</v>
      </c>
      <c r="AL21" s="175">
        <v>14</v>
      </c>
      <c r="AM21" s="175">
        <v>14</v>
      </c>
      <c r="AN21" s="164">
        <f t="shared" si="7"/>
        <v>28</v>
      </c>
      <c r="AO21" s="167">
        <v>49</v>
      </c>
      <c r="AP21" s="63">
        <f t="shared" si="8"/>
        <v>745</v>
      </c>
      <c r="AQ21" s="56" t="s">
        <v>721</v>
      </c>
      <c r="AR21" s="102"/>
    </row>
    <row r="22" spans="1:44" s="79" customFormat="1" ht="87" customHeight="1">
      <c r="A22" s="55">
        <v>14</v>
      </c>
      <c r="B22" s="110">
        <v>190090120014</v>
      </c>
      <c r="C22" s="84">
        <v>190000100267</v>
      </c>
      <c r="D22" s="104">
        <v>190714</v>
      </c>
      <c r="E22" s="85" t="s">
        <v>435</v>
      </c>
      <c r="F22" s="85" t="s">
        <v>436</v>
      </c>
      <c r="H22" s="175">
        <v>80</v>
      </c>
      <c r="I22" s="175">
        <v>53</v>
      </c>
      <c r="J22" s="164">
        <f t="shared" si="0"/>
        <v>133</v>
      </c>
      <c r="K22" s="175">
        <v>80</v>
      </c>
      <c r="L22" s="175">
        <v>48</v>
      </c>
      <c r="M22" s="164">
        <f t="shared" si="1"/>
        <v>128</v>
      </c>
      <c r="N22" s="175">
        <v>75</v>
      </c>
      <c r="O22" s="175">
        <v>48</v>
      </c>
      <c r="P22" s="164">
        <f t="shared" si="2"/>
        <v>123</v>
      </c>
      <c r="Q22" s="175">
        <v>85</v>
      </c>
      <c r="R22" s="175">
        <v>51</v>
      </c>
      <c r="S22" s="164">
        <f t="shared" si="3"/>
        <v>136</v>
      </c>
      <c r="T22" s="175">
        <v>55</v>
      </c>
      <c r="U22" s="175">
        <v>34</v>
      </c>
      <c r="V22" s="164">
        <f t="shared" si="4"/>
        <v>89</v>
      </c>
      <c r="W22" s="165"/>
      <c r="X22" s="165"/>
      <c r="Y22" s="164"/>
      <c r="Z22" s="165"/>
      <c r="AA22" s="165"/>
      <c r="AB22" s="164"/>
      <c r="AC22" s="176">
        <v>62</v>
      </c>
      <c r="AD22" s="175">
        <v>49</v>
      </c>
      <c r="AE22" s="164">
        <f>SUM(AC22:AD22)</f>
        <v>111</v>
      </c>
      <c r="AF22" s="175">
        <v>21</v>
      </c>
      <c r="AG22" s="175">
        <v>20</v>
      </c>
      <c r="AH22" s="164">
        <f t="shared" si="5"/>
        <v>41</v>
      </c>
      <c r="AI22" s="175">
        <v>22</v>
      </c>
      <c r="AJ22" s="175">
        <v>20</v>
      </c>
      <c r="AK22" s="164">
        <f t="shared" si="6"/>
        <v>42</v>
      </c>
      <c r="AL22" s="175">
        <v>17</v>
      </c>
      <c r="AM22" s="175">
        <v>21</v>
      </c>
      <c r="AN22" s="164">
        <f t="shared" si="7"/>
        <v>38</v>
      </c>
      <c r="AO22" s="167">
        <v>49</v>
      </c>
      <c r="AP22" s="63">
        <f t="shared" si="8"/>
        <v>841</v>
      </c>
      <c r="AQ22" s="56" t="s">
        <v>721</v>
      </c>
      <c r="AR22" s="102"/>
    </row>
    <row r="23" spans="1:44" s="79" customFormat="1" ht="87" customHeight="1">
      <c r="A23" s="55">
        <v>15</v>
      </c>
      <c r="B23" s="110">
        <v>190090120015</v>
      </c>
      <c r="C23" s="84">
        <v>190000100268</v>
      </c>
      <c r="D23" s="104">
        <v>190715</v>
      </c>
      <c r="E23" s="85" t="s">
        <v>437</v>
      </c>
      <c r="F23" s="85" t="s">
        <v>438</v>
      </c>
      <c r="H23" s="175">
        <v>83</v>
      </c>
      <c r="I23" s="175">
        <v>56</v>
      </c>
      <c r="J23" s="164">
        <f t="shared" si="0"/>
        <v>139</v>
      </c>
      <c r="K23" s="175">
        <v>81</v>
      </c>
      <c r="L23" s="175">
        <v>53</v>
      </c>
      <c r="M23" s="164">
        <f t="shared" si="1"/>
        <v>134</v>
      </c>
      <c r="N23" s="175">
        <v>74</v>
      </c>
      <c r="O23" s="175">
        <v>45</v>
      </c>
      <c r="P23" s="164">
        <f t="shared" si="2"/>
        <v>119</v>
      </c>
      <c r="Q23" s="175">
        <v>56</v>
      </c>
      <c r="R23" s="175">
        <v>49</v>
      </c>
      <c r="S23" s="164">
        <f t="shared" si="3"/>
        <v>105</v>
      </c>
      <c r="T23" s="175">
        <v>48</v>
      </c>
      <c r="U23" s="175">
        <v>32</v>
      </c>
      <c r="V23" s="164">
        <f t="shared" si="4"/>
        <v>80</v>
      </c>
      <c r="W23" s="165">
        <v>77</v>
      </c>
      <c r="X23" s="165">
        <v>45</v>
      </c>
      <c r="Y23" s="164">
        <f>SUM(W23:X23)</f>
        <v>122</v>
      </c>
      <c r="Z23" s="165"/>
      <c r="AA23" s="165"/>
      <c r="AB23" s="164"/>
      <c r="AC23" s="176"/>
      <c r="AD23" s="175"/>
      <c r="AE23" s="164"/>
      <c r="AF23" s="175">
        <v>20</v>
      </c>
      <c r="AG23" s="175">
        <v>21</v>
      </c>
      <c r="AH23" s="164">
        <f t="shared" si="5"/>
        <v>41</v>
      </c>
      <c r="AI23" s="175">
        <v>22</v>
      </c>
      <c r="AJ23" s="175">
        <v>21</v>
      </c>
      <c r="AK23" s="164">
        <f t="shared" si="6"/>
        <v>43</v>
      </c>
      <c r="AL23" s="175">
        <v>21</v>
      </c>
      <c r="AM23" s="175">
        <v>19</v>
      </c>
      <c r="AN23" s="164">
        <f t="shared" si="7"/>
        <v>40</v>
      </c>
      <c r="AO23" s="167">
        <v>49</v>
      </c>
      <c r="AP23" s="63">
        <f t="shared" si="8"/>
        <v>823</v>
      </c>
      <c r="AQ23" s="56" t="s">
        <v>721</v>
      </c>
      <c r="AR23" s="102"/>
    </row>
    <row r="24" spans="1:44" s="79" customFormat="1" ht="87" customHeight="1">
      <c r="A24" s="55">
        <v>16</v>
      </c>
      <c r="B24" s="110">
        <v>190090120016</v>
      </c>
      <c r="C24" s="84">
        <v>190000100269</v>
      </c>
      <c r="D24" s="104">
        <v>190716</v>
      </c>
      <c r="E24" s="85" t="s">
        <v>439</v>
      </c>
      <c r="F24" s="85" t="s">
        <v>440</v>
      </c>
      <c r="H24" s="175">
        <v>83</v>
      </c>
      <c r="I24" s="175">
        <v>55</v>
      </c>
      <c r="J24" s="164">
        <f t="shared" si="0"/>
        <v>138</v>
      </c>
      <c r="K24" s="175">
        <v>83</v>
      </c>
      <c r="L24" s="175">
        <v>46</v>
      </c>
      <c r="M24" s="164">
        <f t="shared" si="1"/>
        <v>129</v>
      </c>
      <c r="N24" s="175">
        <v>62</v>
      </c>
      <c r="O24" s="175">
        <v>50</v>
      </c>
      <c r="P24" s="164">
        <f t="shared" si="2"/>
        <v>112</v>
      </c>
      <c r="Q24" s="175">
        <v>85</v>
      </c>
      <c r="R24" s="175">
        <v>48</v>
      </c>
      <c r="S24" s="164">
        <f t="shared" si="3"/>
        <v>133</v>
      </c>
      <c r="T24" s="175">
        <v>52</v>
      </c>
      <c r="U24" s="175">
        <v>36</v>
      </c>
      <c r="V24" s="164">
        <f t="shared" si="4"/>
        <v>88</v>
      </c>
      <c r="W24" s="165"/>
      <c r="X24" s="165"/>
      <c r="Y24" s="164"/>
      <c r="Z24" s="165"/>
      <c r="AA24" s="165"/>
      <c r="AB24" s="164"/>
      <c r="AC24" s="176">
        <v>62</v>
      </c>
      <c r="AD24" s="175">
        <v>49</v>
      </c>
      <c r="AE24" s="164">
        <f>SUM(AC24:AD24)</f>
        <v>111</v>
      </c>
      <c r="AF24" s="175">
        <v>19</v>
      </c>
      <c r="AG24" s="175">
        <v>19</v>
      </c>
      <c r="AH24" s="164">
        <f t="shared" si="5"/>
        <v>38</v>
      </c>
      <c r="AI24" s="175">
        <v>20</v>
      </c>
      <c r="AJ24" s="175">
        <v>19</v>
      </c>
      <c r="AK24" s="164">
        <f t="shared" si="6"/>
        <v>39</v>
      </c>
      <c r="AL24" s="175">
        <v>19</v>
      </c>
      <c r="AM24" s="175">
        <v>20</v>
      </c>
      <c r="AN24" s="164">
        <f t="shared" si="7"/>
        <v>39</v>
      </c>
      <c r="AO24" s="167">
        <v>49</v>
      </c>
      <c r="AP24" s="63">
        <f t="shared" si="8"/>
        <v>827</v>
      </c>
      <c r="AQ24" s="56" t="s">
        <v>721</v>
      </c>
      <c r="AR24" s="102"/>
    </row>
    <row r="25" spans="1:44" s="79" customFormat="1" ht="87" customHeight="1">
      <c r="A25" s="55">
        <v>17</v>
      </c>
      <c r="B25" s="110">
        <v>190090120017</v>
      </c>
      <c r="C25" s="84">
        <v>190000100270</v>
      </c>
      <c r="D25" s="104">
        <v>190717</v>
      </c>
      <c r="E25" s="85" t="s">
        <v>87</v>
      </c>
      <c r="F25" s="85" t="s">
        <v>441</v>
      </c>
      <c r="H25" s="175">
        <v>78</v>
      </c>
      <c r="I25" s="175">
        <v>49</v>
      </c>
      <c r="J25" s="164">
        <f t="shared" si="0"/>
        <v>127</v>
      </c>
      <c r="K25" s="175">
        <v>71</v>
      </c>
      <c r="L25" s="175">
        <v>42</v>
      </c>
      <c r="M25" s="164">
        <f t="shared" si="1"/>
        <v>113</v>
      </c>
      <c r="N25" s="175">
        <v>60</v>
      </c>
      <c r="O25" s="175">
        <v>44</v>
      </c>
      <c r="P25" s="164">
        <f t="shared" si="2"/>
        <v>104</v>
      </c>
      <c r="Q25" s="175">
        <v>38</v>
      </c>
      <c r="R25" s="175">
        <v>43</v>
      </c>
      <c r="S25" s="164">
        <f t="shared" si="3"/>
        <v>81</v>
      </c>
      <c r="T25" s="175">
        <v>41</v>
      </c>
      <c r="U25" s="175">
        <v>33</v>
      </c>
      <c r="V25" s="164">
        <f t="shared" si="4"/>
        <v>74</v>
      </c>
      <c r="W25" s="165"/>
      <c r="X25" s="165"/>
      <c r="Y25" s="164"/>
      <c r="Z25" s="165"/>
      <c r="AA25" s="165"/>
      <c r="AB25" s="164"/>
      <c r="AC25" s="176">
        <v>50</v>
      </c>
      <c r="AD25" s="175">
        <v>43</v>
      </c>
      <c r="AE25" s="164">
        <f>SUM(AC25:AD25)</f>
        <v>93</v>
      </c>
      <c r="AF25" s="175">
        <v>17</v>
      </c>
      <c r="AG25" s="175">
        <v>20</v>
      </c>
      <c r="AH25" s="164">
        <f t="shared" si="5"/>
        <v>37</v>
      </c>
      <c r="AI25" s="175">
        <v>18</v>
      </c>
      <c r="AJ25" s="175">
        <v>18</v>
      </c>
      <c r="AK25" s="164">
        <f t="shared" si="6"/>
        <v>36</v>
      </c>
      <c r="AL25" s="175">
        <v>13</v>
      </c>
      <c r="AM25" s="175">
        <v>15</v>
      </c>
      <c r="AN25" s="164">
        <f t="shared" si="7"/>
        <v>28</v>
      </c>
      <c r="AO25" s="167">
        <v>49</v>
      </c>
      <c r="AP25" s="63">
        <f t="shared" si="8"/>
        <v>693</v>
      </c>
      <c r="AQ25" s="56" t="s">
        <v>721</v>
      </c>
      <c r="AR25" s="102"/>
    </row>
    <row r="26" spans="1:44" s="79" customFormat="1" ht="87" customHeight="1">
      <c r="A26" s="55">
        <v>18</v>
      </c>
      <c r="B26" s="110">
        <v>190090120018</v>
      </c>
      <c r="C26" s="84">
        <v>190000100271</v>
      </c>
      <c r="D26" s="104">
        <v>190718</v>
      </c>
      <c r="E26" s="85" t="s">
        <v>442</v>
      </c>
      <c r="F26" s="85" t="s">
        <v>443</v>
      </c>
      <c r="H26" s="175">
        <v>83</v>
      </c>
      <c r="I26" s="175">
        <v>56</v>
      </c>
      <c r="J26" s="164">
        <f t="shared" si="0"/>
        <v>139</v>
      </c>
      <c r="K26" s="175">
        <v>81</v>
      </c>
      <c r="L26" s="175">
        <v>43</v>
      </c>
      <c r="M26" s="164">
        <f t="shared" si="1"/>
        <v>124</v>
      </c>
      <c r="N26" s="175">
        <v>80</v>
      </c>
      <c r="O26" s="175">
        <v>45</v>
      </c>
      <c r="P26" s="164">
        <f t="shared" si="2"/>
        <v>125</v>
      </c>
      <c r="Q26" s="175">
        <v>85</v>
      </c>
      <c r="R26" s="175">
        <v>50</v>
      </c>
      <c r="S26" s="164">
        <f t="shared" si="3"/>
        <v>135</v>
      </c>
      <c r="T26" s="175">
        <v>53</v>
      </c>
      <c r="U26" s="175">
        <v>37</v>
      </c>
      <c r="V26" s="164">
        <f t="shared" si="4"/>
        <v>90</v>
      </c>
      <c r="W26" s="165"/>
      <c r="X26" s="165"/>
      <c r="Y26" s="164"/>
      <c r="Z26" s="165"/>
      <c r="AA26" s="165"/>
      <c r="AB26" s="164"/>
      <c r="AC26" s="176">
        <v>57</v>
      </c>
      <c r="AD26" s="175">
        <v>47</v>
      </c>
      <c r="AE26" s="164">
        <f>SUM(AC26:AD26)</f>
        <v>104</v>
      </c>
      <c r="AF26" s="175">
        <v>21</v>
      </c>
      <c r="AG26" s="175">
        <v>20</v>
      </c>
      <c r="AH26" s="164">
        <f t="shared" si="5"/>
        <v>41</v>
      </c>
      <c r="AI26" s="175">
        <v>19</v>
      </c>
      <c r="AJ26" s="175">
        <v>18</v>
      </c>
      <c r="AK26" s="164">
        <f t="shared" si="6"/>
        <v>37</v>
      </c>
      <c r="AL26" s="175">
        <v>20</v>
      </c>
      <c r="AM26" s="175">
        <v>19</v>
      </c>
      <c r="AN26" s="164">
        <f t="shared" si="7"/>
        <v>39</v>
      </c>
      <c r="AO26" s="167">
        <v>50</v>
      </c>
      <c r="AP26" s="63">
        <f t="shared" si="8"/>
        <v>834</v>
      </c>
      <c r="AQ26" s="56" t="s">
        <v>721</v>
      </c>
      <c r="AR26" s="102"/>
    </row>
    <row r="27" spans="1:44" s="79" customFormat="1" ht="87" customHeight="1">
      <c r="A27" s="55">
        <v>19</v>
      </c>
      <c r="B27" s="110">
        <v>190090120019</v>
      </c>
      <c r="C27" s="84">
        <v>190000100272</v>
      </c>
      <c r="D27" s="104">
        <v>190719</v>
      </c>
      <c r="E27" s="85" t="s">
        <v>444</v>
      </c>
      <c r="F27" s="85" t="s">
        <v>445</v>
      </c>
      <c r="H27" s="175">
        <v>83</v>
      </c>
      <c r="I27" s="175">
        <v>55</v>
      </c>
      <c r="J27" s="164">
        <f t="shared" si="0"/>
        <v>138</v>
      </c>
      <c r="K27" s="175">
        <v>89</v>
      </c>
      <c r="L27" s="175">
        <v>42</v>
      </c>
      <c r="M27" s="164">
        <f t="shared" si="1"/>
        <v>131</v>
      </c>
      <c r="N27" s="175">
        <v>69</v>
      </c>
      <c r="O27" s="175">
        <v>43</v>
      </c>
      <c r="P27" s="164">
        <f t="shared" si="2"/>
        <v>112</v>
      </c>
      <c r="Q27" s="175">
        <v>57</v>
      </c>
      <c r="R27" s="175">
        <v>46</v>
      </c>
      <c r="S27" s="164">
        <f t="shared" si="3"/>
        <v>103</v>
      </c>
      <c r="T27" s="175">
        <v>49</v>
      </c>
      <c r="U27" s="175">
        <v>30</v>
      </c>
      <c r="V27" s="164">
        <f t="shared" si="4"/>
        <v>79</v>
      </c>
      <c r="W27" s="165"/>
      <c r="X27" s="165"/>
      <c r="Y27" s="164"/>
      <c r="Z27" s="165"/>
      <c r="AA27" s="165"/>
      <c r="AB27" s="164"/>
      <c r="AC27" s="176">
        <v>53</v>
      </c>
      <c r="AD27" s="175">
        <v>47</v>
      </c>
      <c r="AE27" s="164">
        <f>SUM(AC27:AD27)</f>
        <v>100</v>
      </c>
      <c r="AF27" s="175">
        <v>20</v>
      </c>
      <c r="AG27" s="175">
        <v>20</v>
      </c>
      <c r="AH27" s="164">
        <f t="shared" si="5"/>
        <v>40</v>
      </c>
      <c r="AI27" s="175">
        <v>18</v>
      </c>
      <c r="AJ27" s="175">
        <v>18</v>
      </c>
      <c r="AK27" s="164">
        <f t="shared" si="6"/>
        <v>36</v>
      </c>
      <c r="AL27" s="175">
        <v>15</v>
      </c>
      <c r="AM27" s="175">
        <v>14</v>
      </c>
      <c r="AN27" s="164">
        <f t="shared" si="7"/>
        <v>29</v>
      </c>
      <c r="AO27" s="167">
        <v>49</v>
      </c>
      <c r="AP27" s="63">
        <f t="shared" si="8"/>
        <v>768</v>
      </c>
      <c r="AQ27" s="56" t="s">
        <v>721</v>
      </c>
      <c r="AR27" s="102"/>
    </row>
    <row r="28" spans="1:44" s="79" customFormat="1" ht="87" customHeight="1">
      <c r="A28" s="55">
        <v>20</v>
      </c>
      <c r="B28" s="110">
        <v>190090120020</v>
      </c>
      <c r="C28" s="84">
        <v>190000100273</v>
      </c>
      <c r="D28" s="104">
        <v>190721</v>
      </c>
      <c r="E28" s="85" t="s">
        <v>446</v>
      </c>
      <c r="F28" s="85" t="s">
        <v>447</v>
      </c>
      <c r="H28" s="175">
        <v>83</v>
      </c>
      <c r="I28" s="175">
        <v>55</v>
      </c>
      <c r="J28" s="164">
        <f t="shared" si="0"/>
        <v>138</v>
      </c>
      <c r="K28" s="175">
        <v>80</v>
      </c>
      <c r="L28" s="175">
        <v>52</v>
      </c>
      <c r="M28" s="164">
        <f t="shared" si="1"/>
        <v>132</v>
      </c>
      <c r="N28" s="175">
        <v>74</v>
      </c>
      <c r="O28" s="175">
        <v>50</v>
      </c>
      <c r="P28" s="164">
        <f t="shared" si="2"/>
        <v>124</v>
      </c>
      <c r="Q28" s="175">
        <v>48</v>
      </c>
      <c r="R28" s="175">
        <v>50</v>
      </c>
      <c r="S28" s="164">
        <f t="shared" si="3"/>
        <v>98</v>
      </c>
      <c r="T28" s="175">
        <v>57</v>
      </c>
      <c r="U28" s="175">
        <v>40</v>
      </c>
      <c r="V28" s="164">
        <f t="shared" si="4"/>
        <v>97</v>
      </c>
      <c r="W28" s="165"/>
      <c r="X28" s="165"/>
      <c r="Y28" s="164"/>
      <c r="Z28" s="165">
        <v>84</v>
      </c>
      <c r="AA28" s="165">
        <v>58</v>
      </c>
      <c r="AB28" s="164">
        <f>SUM(Z28:AA28)</f>
        <v>142</v>
      </c>
      <c r="AC28" s="176"/>
      <c r="AD28" s="175"/>
      <c r="AE28" s="164"/>
      <c r="AF28" s="175">
        <v>21</v>
      </c>
      <c r="AG28" s="175">
        <v>19</v>
      </c>
      <c r="AH28" s="164">
        <f t="shared" si="5"/>
        <v>40</v>
      </c>
      <c r="AI28" s="175">
        <v>20</v>
      </c>
      <c r="AJ28" s="175">
        <v>19</v>
      </c>
      <c r="AK28" s="164">
        <f t="shared" si="6"/>
        <v>39</v>
      </c>
      <c r="AL28" s="175">
        <v>15</v>
      </c>
      <c r="AM28" s="175">
        <v>18</v>
      </c>
      <c r="AN28" s="164">
        <f t="shared" si="7"/>
        <v>33</v>
      </c>
      <c r="AO28" s="167">
        <v>49</v>
      </c>
      <c r="AP28" s="63">
        <f t="shared" si="8"/>
        <v>843</v>
      </c>
      <c r="AQ28" s="56" t="s">
        <v>721</v>
      </c>
      <c r="AR28" s="102"/>
    </row>
    <row r="29" spans="1:44" s="79" customFormat="1" ht="87" customHeight="1">
      <c r="A29" s="55">
        <v>21</v>
      </c>
      <c r="B29" s="110">
        <v>190090120021</v>
      </c>
      <c r="C29" s="84">
        <v>190000100274</v>
      </c>
      <c r="D29" s="104">
        <v>190722</v>
      </c>
      <c r="E29" s="85" t="s">
        <v>448</v>
      </c>
      <c r="F29" s="85" t="s">
        <v>449</v>
      </c>
      <c r="H29" s="175">
        <v>83</v>
      </c>
      <c r="I29" s="175">
        <v>57</v>
      </c>
      <c r="J29" s="164">
        <f t="shared" si="0"/>
        <v>140</v>
      </c>
      <c r="K29" s="175">
        <v>75</v>
      </c>
      <c r="L29" s="175">
        <v>54</v>
      </c>
      <c r="M29" s="164">
        <f t="shared" si="1"/>
        <v>129</v>
      </c>
      <c r="N29" s="175">
        <v>59</v>
      </c>
      <c r="O29" s="175">
        <v>51</v>
      </c>
      <c r="P29" s="164">
        <f t="shared" si="2"/>
        <v>110</v>
      </c>
      <c r="Q29" s="175">
        <v>54</v>
      </c>
      <c r="R29" s="175">
        <v>52</v>
      </c>
      <c r="S29" s="164">
        <f t="shared" si="3"/>
        <v>106</v>
      </c>
      <c r="T29" s="175">
        <v>48</v>
      </c>
      <c r="U29" s="175">
        <v>35</v>
      </c>
      <c r="V29" s="164">
        <f t="shared" si="4"/>
        <v>83</v>
      </c>
      <c r="W29" s="165"/>
      <c r="X29" s="165"/>
      <c r="Y29" s="164"/>
      <c r="Z29" s="165">
        <v>71</v>
      </c>
      <c r="AA29" s="165">
        <v>50</v>
      </c>
      <c r="AB29" s="164">
        <f>SUM(Z29:AA29)</f>
        <v>121</v>
      </c>
      <c r="AC29" s="176"/>
      <c r="AD29" s="175"/>
      <c r="AE29" s="164"/>
      <c r="AF29" s="175">
        <v>20</v>
      </c>
      <c r="AG29" s="175">
        <v>20</v>
      </c>
      <c r="AH29" s="164">
        <f t="shared" si="5"/>
        <v>40</v>
      </c>
      <c r="AI29" s="175">
        <v>21</v>
      </c>
      <c r="AJ29" s="175">
        <v>21</v>
      </c>
      <c r="AK29" s="164">
        <f t="shared" si="6"/>
        <v>42</v>
      </c>
      <c r="AL29" s="175">
        <v>15</v>
      </c>
      <c r="AM29" s="175">
        <v>18</v>
      </c>
      <c r="AN29" s="164">
        <f t="shared" si="7"/>
        <v>33</v>
      </c>
      <c r="AO29" s="167">
        <v>49</v>
      </c>
      <c r="AP29" s="63">
        <f t="shared" si="8"/>
        <v>804</v>
      </c>
      <c r="AQ29" s="56" t="s">
        <v>721</v>
      </c>
      <c r="AR29" s="102"/>
    </row>
    <row r="30" spans="1:44" s="79" customFormat="1" ht="87" customHeight="1">
      <c r="A30" s="55">
        <v>22</v>
      </c>
      <c r="B30" s="110">
        <v>190090120022</v>
      </c>
      <c r="C30" s="84">
        <v>190000100275</v>
      </c>
      <c r="D30" s="104">
        <v>190723</v>
      </c>
      <c r="E30" s="85" t="s">
        <v>450</v>
      </c>
      <c r="F30" s="85" t="s">
        <v>451</v>
      </c>
      <c r="H30" s="175">
        <v>83</v>
      </c>
      <c r="I30" s="175">
        <v>53</v>
      </c>
      <c r="J30" s="164">
        <f t="shared" si="0"/>
        <v>136</v>
      </c>
      <c r="K30" s="175">
        <v>78</v>
      </c>
      <c r="L30" s="175">
        <v>49</v>
      </c>
      <c r="M30" s="164">
        <f t="shared" si="1"/>
        <v>127</v>
      </c>
      <c r="N30" s="175">
        <v>78</v>
      </c>
      <c r="O30" s="175">
        <v>51</v>
      </c>
      <c r="P30" s="164">
        <f t="shared" si="2"/>
        <v>129</v>
      </c>
      <c r="Q30" s="175">
        <v>45</v>
      </c>
      <c r="R30" s="175">
        <v>51</v>
      </c>
      <c r="S30" s="164">
        <f t="shared" si="3"/>
        <v>96</v>
      </c>
      <c r="T30" s="175">
        <v>50</v>
      </c>
      <c r="U30" s="175">
        <v>34</v>
      </c>
      <c r="V30" s="164">
        <f t="shared" si="4"/>
        <v>84</v>
      </c>
      <c r="W30" s="165">
        <v>74</v>
      </c>
      <c r="X30" s="165">
        <v>50</v>
      </c>
      <c r="Y30" s="164">
        <f>SUM(W30:X30)</f>
        <v>124</v>
      </c>
      <c r="Z30" s="165"/>
      <c r="AA30" s="165"/>
      <c r="AB30" s="164"/>
      <c r="AC30" s="176"/>
      <c r="AD30" s="175"/>
      <c r="AE30" s="164"/>
      <c r="AF30" s="175">
        <v>21</v>
      </c>
      <c r="AG30" s="175">
        <v>21</v>
      </c>
      <c r="AH30" s="164">
        <f t="shared" si="5"/>
        <v>42</v>
      </c>
      <c r="AI30" s="175">
        <v>21</v>
      </c>
      <c r="AJ30" s="175">
        <v>20</v>
      </c>
      <c r="AK30" s="164">
        <f t="shared" si="6"/>
        <v>41</v>
      </c>
      <c r="AL30" s="175">
        <v>17</v>
      </c>
      <c r="AM30" s="175">
        <v>21</v>
      </c>
      <c r="AN30" s="164">
        <f t="shared" si="7"/>
        <v>38</v>
      </c>
      <c r="AO30" s="167">
        <v>49</v>
      </c>
      <c r="AP30" s="63">
        <f t="shared" si="8"/>
        <v>817</v>
      </c>
      <c r="AQ30" s="56" t="s">
        <v>721</v>
      </c>
      <c r="AR30" s="102"/>
    </row>
    <row r="31" spans="1:44" s="79" customFormat="1" ht="87" customHeight="1">
      <c r="A31" s="55">
        <v>23</v>
      </c>
      <c r="B31" s="110">
        <v>190090120023</v>
      </c>
      <c r="C31" s="84">
        <v>190000100276</v>
      </c>
      <c r="D31" s="104">
        <v>190724</v>
      </c>
      <c r="E31" s="85" t="s">
        <v>452</v>
      </c>
      <c r="F31" s="85" t="s">
        <v>453</v>
      </c>
      <c r="H31" s="175">
        <v>80</v>
      </c>
      <c r="I31" s="175">
        <v>50</v>
      </c>
      <c r="J31" s="164">
        <f t="shared" si="0"/>
        <v>130</v>
      </c>
      <c r="K31" s="175">
        <v>77</v>
      </c>
      <c r="L31" s="176">
        <v>49</v>
      </c>
      <c r="M31" s="164">
        <f t="shared" si="1"/>
        <v>126</v>
      </c>
      <c r="N31" s="175">
        <v>77</v>
      </c>
      <c r="O31" s="175">
        <v>50</v>
      </c>
      <c r="P31" s="164">
        <f t="shared" si="2"/>
        <v>127</v>
      </c>
      <c r="Q31" s="175">
        <v>54</v>
      </c>
      <c r="R31" s="175">
        <v>47</v>
      </c>
      <c r="S31" s="164">
        <f t="shared" si="3"/>
        <v>101</v>
      </c>
      <c r="T31" s="175">
        <v>52</v>
      </c>
      <c r="U31" s="175">
        <v>32</v>
      </c>
      <c r="V31" s="164">
        <f t="shared" si="4"/>
        <v>84</v>
      </c>
      <c r="W31" s="165"/>
      <c r="X31" s="165"/>
      <c r="Y31" s="164"/>
      <c r="Z31" s="165">
        <v>80</v>
      </c>
      <c r="AA31" s="165">
        <v>49</v>
      </c>
      <c r="AB31" s="164">
        <f>SUM(Z31:AA31)</f>
        <v>129</v>
      </c>
      <c r="AC31" s="176"/>
      <c r="AD31" s="175"/>
      <c r="AE31" s="164"/>
      <c r="AF31" s="175">
        <v>21</v>
      </c>
      <c r="AG31" s="175">
        <v>20</v>
      </c>
      <c r="AH31" s="164">
        <f t="shared" si="5"/>
        <v>41</v>
      </c>
      <c r="AI31" s="175">
        <v>19</v>
      </c>
      <c r="AJ31" s="175">
        <v>19</v>
      </c>
      <c r="AK31" s="164">
        <f t="shared" si="6"/>
        <v>38</v>
      </c>
      <c r="AL31" s="175">
        <v>18</v>
      </c>
      <c r="AM31" s="175">
        <v>19</v>
      </c>
      <c r="AN31" s="164">
        <f t="shared" si="7"/>
        <v>37</v>
      </c>
      <c r="AO31" s="167">
        <v>49</v>
      </c>
      <c r="AP31" s="63">
        <f t="shared" si="8"/>
        <v>813</v>
      </c>
      <c r="AQ31" s="56" t="s">
        <v>721</v>
      </c>
      <c r="AR31" s="102"/>
    </row>
    <row r="32" spans="1:44" s="79" customFormat="1" ht="87" customHeight="1">
      <c r="A32" s="55">
        <v>24</v>
      </c>
      <c r="B32" s="110">
        <v>190090120024</v>
      </c>
      <c r="C32" s="84">
        <v>190000100277</v>
      </c>
      <c r="D32" s="104">
        <v>190725</v>
      </c>
      <c r="E32" s="85" t="s">
        <v>454</v>
      </c>
      <c r="F32" s="85" t="s">
        <v>455</v>
      </c>
      <c r="H32" s="175">
        <v>83</v>
      </c>
      <c r="I32" s="175">
        <v>53</v>
      </c>
      <c r="J32" s="164">
        <f t="shared" si="0"/>
        <v>136</v>
      </c>
      <c r="K32" s="175">
        <v>89</v>
      </c>
      <c r="L32" s="175">
        <v>43</v>
      </c>
      <c r="M32" s="164">
        <f t="shared" si="1"/>
        <v>132</v>
      </c>
      <c r="N32" s="175">
        <v>75</v>
      </c>
      <c r="O32" s="175">
        <v>41</v>
      </c>
      <c r="P32" s="164">
        <f t="shared" si="2"/>
        <v>116</v>
      </c>
      <c r="Q32" s="175">
        <v>86</v>
      </c>
      <c r="R32" s="175">
        <v>48</v>
      </c>
      <c r="S32" s="164">
        <f t="shared" si="3"/>
        <v>134</v>
      </c>
      <c r="T32" s="175">
        <v>54</v>
      </c>
      <c r="U32" s="175">
        <v>34</v>
      </c>
      <c r="V32" s="164">
        <f t="shared" si="4"/>
        <v>88</v>
      </c>
      <c r="W32" s="165">
        <v>50</v>
      </c>
      <c r="X32" s="165">
        <v>49</v>
      </c>
      <c r="Y32" s="164">
        <f>SUM(W32:X32)</f>
        <v>99</v>
      </c>
      <c r="Z32" s="165"/>
      <c r="AA32" s="165"/>
      <c r="AB32" s="164"/>
      <c r="AC32" s="176"/>
      <c r="AD32" s="175"/>
      <c r="AE32" s="164"/>
      <c r="AF32" s="175">
        <v>19</v>
      </c>
      <c r="AG32" s="175">
        <v>21</v>
      </c>
      <c r="AH32" s="164">
        <f t="shared" si="5"/>
        <v>40</v>
      </c>
      <c r="AI32" s="175">
        <v>19</v>
      </c>
      <c r="AJ32" s="175">
        <v>19</v>
      </c>
      <c r="AK32" s="164">
        <f t="shared" si="6"/>
        <v>38</v>
      </c>
      <c r="AL32" s="175">
        <v>18</v>
      </c>
      <c r="AM32" s="175">
        <v>17</v>
      </c>
      <c r="AN32" s="164">
        <f t="shared" si="7"/>
        <v>35</v>
      </c>
      <c r="AO32" s="167">
        <v>50</v>
      </c>
      <c r="AP32" s="63">
        <f t="shared" si="8"/>
        <v>818</v>
      </c>
      <c r="AQ32" s="56" t="s">
        <v>721</v>
      </c>
      <c r="AR32" s="102"/>
    </row>
    <row r="33" spans="1:44" s="79" customFormat="1" ht="87" customHeight="1">
      <c r="A33" s="55">
        <v>25</v>
      </c>
      <c r="B33" s="110">
        <v>190090120025</v>
      </c>
      <c r="C33" s="84">
        <v>190000100278</v>
      </c>
      <c r="D33" s="104">
        <v>190726</v>
      </c>
      <c r="E33" s="85" t="s">
        <v>456</v>
      </c>
      <c r="F33" s="85" t="s">
        <v>457</v>
      </c>
      <c r="H33" s="175">
        <v>83</v>
      </c>
      <c r="I33" s="175">
        <v>55</v>
      </c>
      <c r="J33" s="164">
        <f t="shared" si="0"/>
        <v>138</v>
      </c>
      <c r="K33" s="175">
        <v>90</v>
      </c>
      <c r="L33" s="175">
        <v>49</v>
      </c>
      <c r="M33" s="164">
        <f t="shared" si="1"/>
        <v>139</v>
      </c>
      <c r="N33" s="175">
        <v>81</v>
      </c>
      <c r="O33" s="175">
        <v>46</v>
      </c>
      <c r="P33" s="164">
        <f t="shared" si="2"/>
        <v>127</v>
      </c>
      <c r="Q33" s="175">
        <v>54</v>
      </c>
      <c r="R33" s="175">
        <v>46</v>
      </c>
      <c r="S33" s="164">
        <f t="shared" si="3"/>
        <v>100</v>
      </c>
      <c r="T33" s="175">
        <v>56</v>
      </c>
      <c r="U33" s="175">
        <v>38</v>
      </c>
      <c r="V33" s="164">
        <f t="shared" si="4"/>
        <v>94</v>
      </c>
      <c r="W33" s="165"/>
      <c r="X33" s="165"/>
      <c r="Y33" s="164"/>
      <c r="Z33" s="165"/>
      <c r="AA33" s="165"/>
      <c r="AB33" s="164"/>
      <c r="AC33" s="176">
        <v>51</v>
      </c>
      <c r="AD33" s="175">
        <v>50</v>
      </c>
      <c r="AE33" s="164">
        <f>SUM(AC33:AD33)</f>
        <v>101</v>
      </c>
      <c r="AF33" s="175">
        <v>21</v>
      </c>
      <c r="AG33" s="175">
        <v>20</v>
      </c>
      <c r="AH33" s="164">
        <f t="shared" si="5"/>
        <v>41</v>
      </c>
      <c r="AI33" s="175">
        <v>20</v>
      </c>
      <c r="AJ33" s="175">
        <v>20</v>
      </c>
      <c r="AK33" s="164">
        <f t="shared" si="6"/>
        <v>40</v>
      </c>
      <c r="AL33" s="175">
        <v>14</v>
      </c>
      <c r="AM33" s="175">
        <v>15</v>
      </c>
      <c r="AN33" s="164">
        <f t="shared" si="7"/>
        <v>29</v>
      </c>
      <c r="AO33" s="167">
        <v>49</v>
      </c>
      <c r="AP33" s="63">
        <f t="shared" si="8"/>
        <v>809</v>
      </c>
      <c r="AQ33" s="56" t="s">
        <v>721</v>
      </c>
      <c r="AR33" s="102"/>
    </row>
    <row r="34" spans="1:44" s="79" customFormat="1" ht="87" customHeight="1">
      <c r="A34" s="55">
        <v>26</v>
      </c>
      <c r="B34" s="110">
        <v>190090120026</v>
      </c>
      <c r="C34" s="84">
        <v>190000100279</v>
      </c>
      <c r="D34" s="104">
        <v>190727</v>
      </c>
      <c r="E34" s="85" t="s">
        <v>458</v>
      </c>
      <c r="F34" s="85" t="s">
        <v>459</v>
      </c>
      <c r="H34" s="175">
        <v>89</v>
      </c>
      <c r="I34" s="175">
        <v>57</v>
      </c>
      <c r="J34" s="164">
        <f t="shared" si="0"/>
        <v>146</v>
      </c>
      <c r="K34" s="175">
        <v>83</v>
      </c>
      <c r="L34" s="175">
        <v>56</v>
      </c>
      <c r="M34" s="164">
        <f t="shared" si="1"/>
        <v>139</v>
      </c>
      <c r="N34" s="175">
        <v>77</v>
      </c>
      <c r="O34" s="175">
        <v>50</v>
      </c>
      <c r="P34" s="164">
        <f t="shared" si="2"/>
        <v>127</v>
      </c>
      <c r="Q34" s="175">
        <v>54</v>
      </c>
      <c r="R34" s="175">
        <v>54</v>
      </c>
      <c r="S34" s="164">
        <f t="shared" si="3"/>
        <v>108</v>
      </c>
      <c r="T34" s="175">
        <v>58</v>
      </c>
      <c r="U34" s="175">
        <v>38</v>
      </c>
      <c r="V34" s="164">
        <f t="shared" si="4"/>
        <v>96</v>
      </c>
      <c r="W34" s="165"/>
      <c r="X34" s="165"/>
      <c r="Y34" s="164"/>
      <c r="Z34" s="165">
        <v>84</v>
      </c>
      <c r="AA34" s="165">
        <v>59</v>
      </c>
      <c r="AB34" s="164">
        <f>SUM(Z34:AA34)</f>
        <v>143</v>
      </c>
      <c r="AC34" s="176"/>
      <c r="AD34" s="175"/>
      <c r="AE34" s="164"/>
      <c r="AF34" s="175">
        <v>23</v>
      </c>
      <c r="AG34" s="175">
        <v>23</v>
      </c>
      <c r="AH34" s="164">
        <f t="shared" si="5"/>
        <v>46</v>
      </c>
      <c r="AI34" s="175">
        <v>23</v>
      </c>
      <c r="AJ34" s="175">
        <v>22</v>
      </c>
      <c r="AK34" s="164">
        <f t="shared" si="6"/>
        <v>45</v>
      </c>
      <c r="AL34" s="175">
        <v>23</v>
      </c>
      <c r="AM34" s="175">
        <v>22</v>
      </c>
      <c r="AN34" s="164">
        <f t="shared" si="7"/>
        <v>45</v>
      </c>
      <c r="AO34" s="167">
        <v>49</v>
      </c>
      <c r="AP34" s="63">
        <f t="shared" si="8"/>
        <v>895</v>
      </c>
      <c r="AQ34" s="56" t="s">
        <v>721</v>
      </c>
      <c r="AR34" s="102"/>
    </row>
    <row r="35" spans="1:44" s="79" customFormat="1" ht="87" customHeight="1">
      <c r="A35" s="55">
        <v>27</v>
      </c>
      <c r="B35" s="110">
        <v>190090120027</v>
      </c>
      <c r="C35" s="84">
        <v>190000100280</v>
      </c>
      <c r="D35" s="104">
        <v>190728</v>
      </c>
      <c r="E35" s="85" t="s">
        <v>460</v>
      </c>
      <c r="F35" s="85" t="s">
        <v>461</v>
      </c>
      <c r="H35" s="175">
        <v>78</v>
      </c>
      <c r="I35" s="175">
        <v>50</v>
      </c>
      <c r="J35" s="164">
        <f t="shared" si="0"/>
        <v>128</v>
      </c>
      <c r="K35" s="175">
        <v>81</v>
      </c>
      <c r="L35" s="175">
        <v>45</v>
      </c>
      <c r="M35" s="164">
        <f t="shared" si="1"/>
        <v>126</v>
      </c>
      <c r="N35" s="175">
        <v>78</v>
      </c>
      <c r="O35" s="175">
        <v>47</v>
      </c>
      <c r="P35" s="164">
        <f t="shared" si="2"/>
        <v>125</v>
      </c>
      <c r="Q35" s="175">
        <v>38</v>
      </c>
      <c r="R35" s="175">
        <v>39</v>
      </c>
      <c r="S35" s="164">
        <f t="shared" si="3"/>
        <v>77</v>
      </c>
      <c r="T35" s="175">
        <v>52</v>
      </c>
      <c r="U35" s="175">
        <v>34</v>
      </c>
      <c r="V35" s="164">
        <f t="shared" si="4"/>
        <v>86</v>
      </c>
      <c r="W35" s="165"/>
      <c r="X35" s="165"/>
      <c r="Y35" s="164"/>
      <c r="Z35" s="165">
        <v>77</v>
      </c>
      <c r="AA35" s="165">
        <v>47</v>
      </c>
      <c r="AB35" s="164">
        <f>SUM(Z35:AA35)</f>
        <v>124</v>
      </c>
      <c r="AC35" s="176"/>
      <c r="AD35" s="175"/>
      <c r="AE35" s="164"/>
      <c r="AF35" s="175">
        <v>20</v>
      </c>
      <c r="AG35" s="175">
        <v>21</v>
      </c>
      <c r="AH35" s="164">
        <f t="shared" si="5"/>
        <v>41</v>
      </c>
      <c r="AI35" s="175">
        <v>19</v>
      </c>
      <c r="AJ35" s="175">
        <v>19</v>
      </c>
      <c r="AK35" s="164">
        <f t="shared" si="6"/>
        <v>38</v>
      </c>
      <c r="AL35" s="175">
        <v>13</v>
      </c>
      <c r="AM35" s="175">
        <v>15</v>
      </c>
      <c r="AN35" s="164">
        <f t="shared" si="7"/>
        <v>28</v>
      </c>
      <c r="AO35" s="167">
        <v>49</v>
      </c>
      <c r="AP35" s="63">
        <f t="shared" si="8"/>
        <v>773</v>
      </c>
      <c r="AQ35" s="56" t="s">
        <v>721</v>
      </c>
      <c r="AR35" s="102"/>
    </row>
    <row r="36" spans="1:44" s="79" customFormat="1" ht="87" customHeight="1">
      <c r="A36" s="55">
        <v>28</v>
      </c>
      <c r="B36" s="110">
        <v>190090120028</v>
      </c>
      <c r="C36" s="84">
        <v>190000100281</v>
      </c>
      <c r="D36" s="104">
        <v>190729</v>
      </c>
      <c r="E36" s="85" t="s">
        <v>462</v>
      </c>
      <c r="F36" s="85" t="s">
        <v>463</v>
      </c>
      <c r="H36" s="175">
        <v>66</v>
      </c>
      <c r="I36" s="175">
        <v>36</v>
      </c>
      <c r="J36" s="164">
        <f t="shared" si="0"/>
        <v>102</v>
      </c>
      <c r="K36" s="175">
        <v>75</v>
      </c>
      <c r="L36" s="175">
        <v>48</v>
      </c>
      <c r="M36" s="164">
        <f t="shared" si="1"/>
        <v>123</v>
      </c>
      <c r="N36" s="175">
        <v>60</v>
      </c>
      <c r="O36" s="175">
        <v>42</v>
      </c>
      <c r="P36" s="164">
        <f t="shared" si="2"/>
        <v>102</v>
      </c>
      <c r="Q36" s="175">
        <v>54</v>
      </c>
      <c r="R36" s="175">
        <v>41</v>
      </c>
      <c r="S36" s="164">
        <f t="shared" si="3"/>
        <v>95</v>
      </c>
      <c r="T36" s="175">
        <v>38</v>
      </c>
      <c r="U36" s="175">
        <v>30</v>
      </c>
      <c r="V36" s="164">
        <f t="shared" si="4"/>
        <v>68</v>
      </c>
      <c r="W36" s="165"/>
      <c r="X36" s="165"/>
      <c r="Y36" s="164"/>
      <c r="Z36" s="165">
        <v>68</v>
      </c>
      <c r="AA36" s="165">
        <v>37</v>
      </c>
      <c r="AB36" s="164">
        <f>SUM(Z36:AA36)</f>
        <v>105</v>
      </c>
      <c r="AC36" s="176"/>
      <c r="AD36" s="175"/>
      <c r="AE36" s="164"/>
      <c r="AF36" s="175">
        <v>17</v>
      </c>
      <c r="AG36" s="175">
        <v>20</v>
      </c>
      <c r="AH36" s="164">
        <f t="shared" si="5"/>
        <v>37</v>
      </c>
      <c r="AI36" s="175">
        <v>20</v>
      </c>
      <c r="AJ36" s="175">
        <v>19</v>
      </c>
      <c r="AK36" s="164">
        <f t="shared" si="6"/>
        <v>39</v>
      </c>
      <c r="AL36" s="175">
        <v>13</v>
      </c>
      <c r="AM36" s="175">
        <v>15</v>
      </c>
      <c r="AN36" s="164">
        <f t="shared" si="7"/>
        <v>28</v>
      </c>
      <c r="AO36" s="167">
        <v>49</v>
      </c>
      <c r="AP36" s="63">
        <f t="shared" si="8"/>
        <v>699</v>
      </c>
      <c r="AQ36" s="56" t="s">
        <v>721</v>
      </c>
      <c r="AR36" s="102"/>
    </row>
    <row r="37" spans="1:44" s="79" customFormat="1" ht="87" customHeight="1">
      <c r="A37" s="55">
        <v>29</v>
      </c>
      <c r="B37" s="110">
        <v>190090120029</v>
      </c>
      <c r="C37" s="84">
        <v>190000100282</v>
      </c>
      <c r="D37" s="104">
        <v>190730</v>
      </c>
      <c r="E37" s="85" t="s">
        <v>464</v>
      </c>
      <c r="F37" s="85" t="s">
        <v>465</v>
      </c>
      <c r="H37" s="175">
        <v>81</v>
      </c>
      <c r="I37" s="175">
        <v>46</v>
      </c>
      <c r="J37" s="164">
        <f t="shared" si="0"/>
        <v>127</v>
      </c>
      <c r="K37" s="175">
        <v>71</v>
      </c>
      <c r="L37" s="175">
        <v>45</v>
      </c>
      <c r="M37" s="164">
        <f t="shared" si="1"/>
        <v>116</v>
      </c>
      <c r="N37" s="175">
        <v>59</v>
      </c>
      <c r="O37" s="175">
        <v>40</v>
      </c>
      <c r="P37" s="164">
        <f t="shared" si="2"/>
        <v>99</v>
      </c>
      <c r="Q37" s="175">
        <v>48</v>
      </c>
      <c r="R37" s="175">
        <v>47</v>
      </c>
      <c r="S37" s="164">
        <f t="shared" si="3"/>
        <v>95</v>
      </c>
      <c r="T37" s="175">
        <v>41</v>
      </c>
      <c r="U37" s="175">
        <v>28</v>
      </c>
      <c r="V37" s="164">
        <f t="shared" si="4"/>
        <v>69</v>
      </c>
      <c r="W37" s="165"/>
      <c r="X37" s="165"/>
      <c r="Y37" s="164"/>
      <c r="Z37" s="165">
        <v>68</v>
      </c>
      <c r="AA37" s="165">
        <v>39</v>
      </c>
      <c r="AB37" s="164">
        <f>SUM(Z37:AA37)</f>
        <v>107</v>
      </c>
      <c r="AC37" s="176"/>
      <c r="AD37" s="175"/>
      <c r="AE37" s="164"/>
      <c r="AF37" s="175">
        <v>17</v>
      </c>
      <c r="AG37" s="175">
        <v>21</v>
      </c>
      <c r="AH37" s="164">
        <f t="shared" si="5"/>
        <v>38</v>
      </c>
      <c r="AI37" s="175">
        <v>19</v>
      </c>
      <c r="AJ37" s="175">
        <v>18</v>
      </c>
      <c r="AK37" s="164">
        <f t="shared" si="6"/>
        <v>37</v>
      </c>
      <c r="AL37" s="175">
        <v>13</v>
      </c>
      <c r="AM37" s="175">
        <v>14</v>
      </c>
      <c r="AN37" s="164">
        <f t="shared" si="7"/>
        <v>27</v>
      </c>
      <c r="AO37" s="167">
        <v>49</v>
      </c>
      <c r="AP37" s="63">
        <f t="shared" si="8"/>
        <v>715</v>
      </c>
      <c r="AQ37" s="56" t="s">
        <v>721</v>
      </c>
      <c r="AR37" s="102"/>
    </row>
    <row r="38" spans="1:44" s="79" customFormat="1" ht="87" customHeight="1">
      <c r="A38" s="55">
        <v>30</v>
      </c>
      <c r="B38" s="110">
        <v>190090120030</v>
      </c>
      <c r="C38" s="84">
        <v>190000100283</v>
      </c>
      <c r="D38" s="104">
        <v>190731</v>
      </c>
      <c r="E38" s="85" t="s">
        <v>466</v>
      </c>
      <c r="F38" s="85" t="s">
        <v>467</v>
      </c>
      <c r="H38" s="175">
        <v>81</v>
      </c>
      <c r="I38" s="175">
        <v>54</v>
      </c>
      <c r="J38" s="164">
        <f t="shared" si="0"/>
        <v>135</v>
      </c>
      <c r="K38" s="175">
        <v>86</v>
      </c>
      <c r="L38" s="175">
        <v>53</v>
      </c>
      <c r="M38" s="164">
        <f t="shared" si="1"/>
        <v>139</v>
      </c>
      <c r="N38" s="175">
        <v>66</v>
      </c>
      <c r="O38" s="175">
        <v>50</v>
      </c>
      <c r="P38" s="164">
        <f t="shared" si="2"/>
        <v>116</v>
      </c>
      <c r="Q38" s="175">
        <v>50</v>
      </c>
      <c r="R38" s="175">
        <v>52</v>
      </c>
      <c r="S38" s="164">
        <f t="shared" si="3"/>
        <v>102</v>
      </c>
      <c r="T38" s="175">
        <v>46</v>
      </c>
      <c r="U38" s="175">
        <v>38</v>
      </c>
      <c r="V38" s="164">
        <f t="shared" si="4"/>
        <v>84</v>
      </c>
      <c r="W38" s="165">
        <v>56</v>
      </c>
      <c r="X38" s="165">
        <v>55</v>
      </c>
      <c r="Y38" s="164">
        <f>SUM(W38:X38)</f>
        <v>111</v>
      </c>
      <c r="Z38" s="165"/>
      <c r="AA38" s="165"/>
      <c r="AB38" s="164"/>
      <c r="AC38" s="176"/>
      <c r="AD38" s="175"/>
      <c r="AE38" s="164"/>
      <c r="AF38" s="175">
        <v>22</v>
      </c>
      <c r="AG38" s="175">
        <v>20</v>
      </c>
      <c r="AH38" s="164">
        <f t="shared" si="5"/>
        <v>42</v>
      </c>
      <c r="AI38" s="175">
        <v>21</v>
      </c>
      <c r="AJ38" s="175">
        <v>20</v>
      </c>
      <c r="AK38" s="164">
        <f t="shared" si="6"/>
        <v>41</v>
      </c>
      <c r="AL38" s="175">
        <v>18</v>
      </c>
      <c r="AM38" s="175">
        <v>19</v>
      </c>
      <c r="AN38" s="164">
        <f t="shared" si="7"/>
        <v>37</v>
      </c>
      <c r="AO38" s="167">
        <v>50</v>
      </c>
      <c r="AP38" s="63">
        <f t="shared" si="8"/>
        <v>807</v>
      </c>
      <c r="AQ38" s="56" t="s">
        <v>721</v>
      </c>
      <c r="AR38" s="102"/>
    </row>
    <row r="39" spans="1:44" s="79" customFormat="1" ht="87" customHeight="1">
      <c r="A39" s="55">
        <v>31</v>
      </c>
      <c r="B39" s="110">
        <v>190090120031</v>
      </c>
      <c r="C39" s="84">
        <v>190000100284</v>
      </c>
      <c r="D39" s="104">
        <v>190732</v>
      </c>
      <c r="E39" s="85" t="s">
        <v>468</v>
      </c>
      <c r="F39" s="145" t="s">
        <v>469</v>
      </c>
      <c r="H39" s="175">
        <v>83</v>
      </c>
      <c r="I39" s="175">
        <v>55</v>
      </c>
      <c r="J39" s="164">
        <f t="shared" si="0"/>
        <v>138</v>
      </c>
      <c r="K39" s="175">
        <v>86</v>
      </c>
      <c r="L39" s="175">
        <v>51</v>
      </c>
      <c r="M39" s="164">
        <f t="shared" si="1"/>
        <v>137</v>
      </c>
      <c r="N39" s="175">
        <v>77</v>
      </c>
      <c r="O39" s="175">
        <v>53</v>
      </c>
      <c r="P39" s="164">
        <f t="shared" si="2"/>
        <v>130</v>
      </c>
      <c r="Q39" s="175">
        <v>51</v>
      </c>
      <c r="R39" s="175">
        <v>49</v>
      </c>
      <c r="S39" s="164">
        <f t="shared" si="3"/>
        <v>100</v>
      </c>
      <c r="T39" s="175">
        <v>57</v>
      </c>
      <c r="U39" s="175">
        <v>38</v>
      </c>
      <c r="V39" s="164">
        <f t="shared" si="4"/>
        <v>95</v>
      </c>
      <c r="W39" s="165">
        <v>66</v>
      </c>
      <c r="X39" s="165">
        <v>46</v>
      </c>
      <c r="Y39" s="164">
        <f>SUM(W39:X39)</f>
        <v>112</v>
      </c>
      <c r="Z39" s="165"/>
      <c r="AA39" s="165"/>
      <c r="AB39" s="164"/>
      <c r="AC39" s="176"/>
      <c r="AD39" s="175"/>
      <c r="AE39" s="164"/>
      <c r="AF39" s="175">
        <v>24</v>
      </c>
      <c r="AG39" s="175">
        <v>19</v>
      </c>
      <c r="AH39" s="164">
        <f t="shared" si="5"/>
        <v>43</v>
      </c>
      <c r="AI39" s="175">
        <v>22</v>
      </c>
      <c r="AJ39" s="175">
        <v>20</v>
      </c>
      <c r="AK39" s="164">
        <f t="shared" si="6"/>
        <v>42</v>
      </c>
      <c r="AL39" s="175">
        <v>18</v>
      </c>
      <c r="AM39" s="175">
        <v>22</v>
      </c>
      <c r="AN39" s="164">
        <f t="shared" si="7"/>
        <v>40</v>
      </c>
      <c r="AO39" s="167">
        <v>49</v>
      </c>
      <c r="AP39" s="63">
        <f t="shared" si="8"/>
        <v>837</v>
      </c>
      <c r="AQ39" s="56" t="s">
        <v>721</v>
      </c>
      <c r="AR39" s="102"/>
    </row>
    <row r="40" spans="1:44" s="79" customFormat="1" ht="87" customHeight="1">
      <c r="A40" s="55">
        <v>32</v>
      </c>
      <c r="B40" s="110">
        <v>190090120032</v>
      </c>
      <c r="C40" s="84">
        <v>190000100285</v>
      </c>
      <c r="D40" s="104">
        <v>190733</v>
      </c>
      <c r="E40" s="85" t="s">
        <v>470</v>
      </c>
      <c r="F40" s="145" t="s">
        <v>471</v>
      </c>
      <c r="H40" s="175">
        <v>83</v>
      </c>
      <c r="I40" s="175">
        <v>55</v>
      </c>
      <c r="J40" s="164">
        <f t="shared" si="0"/>
        <v>138</v>
      </c>
      <c r="K40" s="175">
        <v>74</v>
      </c>
      <c r="L40" s="175">
        <v>45</v>
      </c>
      <c r="M40" s="164">
        <f t="shared" si="1"/>
        <v>119</v>
      </c>
      <c r="N40" s="175">
        <v>59</v>
      </c>
      <c r="O40" s="175">
        <v>37</v>
      </c>
      <c r="P40" s="164">
        <f t="shared" si="2"/>
        <v>96</v>
      </c>
      <c r="Q40" s="175">
        <v>56</v>
      </c>
      <c r="R40" s="175">
        <v>48</v>
      </c>
      <c r="S40" s="164">
        <f t="shared" si="3"/>
        <v>104</v>
      </c>
      <c r="T40" s="175">
        <v>49</v>
      </c>
      <c r="U40" s="175">
        <v>36</v>
      </c>
      <c r="V40" s="164">
        <f t="shared" si="4"/>
        <v>85</v>
      </c>
      <c r="W40" s="165"/>
      <c r="X40" s="165"/>
      <c r="Y40" s="164"/>
      <c r="Z40" s="165"/>
      <c r="AA40" s="165"/>
      <c r="AB40" s="164"/>
      <c r="AC40" s="176">
        <v>51</v>
      </c>
      <c r="AD40" s="175">
        <v>48</v>
      </c>
      <c r="AE40" s="164">
        <f>SUM(AC40:AD40)</f>
        <v>99</v>
      </c>
      <c r="AF40" s="175">
        <v>20</v>
      </c>
      <c r="AG40" s="175">
        <v>17</v>
      </c>
      <c r="AH40" s="164">
        <f t="shared" si="5"/>
        <v>37</v>
      </c>
      <c r="AI40" s="175">
        <v>19</v>
      </c>
      <c r="AJ40" s="175">
        <v>18</v>
      </c>
      <c r="AK40" s="164">
        <f t="shared" si="6"/>
        <v>37</v>
      </c>
      <c r="AL40" s="175">
        <v>16</v>
      </c>
      <c r="AM40" s="175">
        <v>14</v>
      </c>
      <c r="AN40" s="164">
        <f t="shared" si="7"/>
        <v>30</v>
      </c>
      <c r="AO40" s="167">
        <v>49</v>
      </c>
      <c r="AP40" s="63">
        <f t="shared" si="8"/>
        <v>745</v>
      </c>
      <c r="AQ40" s="56" t="s">
        <v>721</v>
      </c>
      <c r="AR40" s="102"/>
    </row>
    <row r="41" spans="1:44" s="79" customFormat="1" ht="87" customHeight="1">
      <c r="A41" s="55">
        <v>33</v>
      </c>
      <c r="B41" s="110">
        <v>190090120033</v>
      </c>
      <c r="C41" s="84">
        <v>190000100286</v>
      </c>
      <c r="D41" s="104">
        <v>190734</v>
      </c>
      <c r="E41" s="85" t="s">
        <v>472</v>
      </c>
      <c r="F41" s="85" t="s">
        <v>473</v>
      </c>
      <c r="H41" s="175">
        <v>81</v>
      </c>
      <c r="I41" s="175">
        <v>56</v>
      </c>
      <c r="J41" s="164">
        <f t="shared" si="0"/>
        <v>137</v>
      </c>
      <c r="K41" s="175">
        <v>84</v>
      </c>
      <c r="L41" s="175">
        <v>52</v>
      </c>
      <c r="M41" s="164">
        <f t="shared" si="1"/>
        <v>136</v>
      </c>
      <c r="N41" s="175">
        <v>80</v>
      </c>
      <c r="O41" s="175">
        <v>51</v>
      </c>
      <c r="P41" s="164">
        <f t="shared" si="2"/>
        <v>131</v>
      </c>
      <c r="Q41" s="175">
        <v>59</v>
      </c>
      <c r="R41" s="175">
        <v>49</v>
      </c>
      <c r="S41" s="164">
        <f t="shared" si="3"/>
        <v>108</v>
      </c>
      <c r="T41" s="175">
        <v>49</v>
      </c>
      <c r="U41" s="175">
        <v>38</v>
      </c>
      <c r="V41" s="164">
        <f t="shared" si="4"/>
        <v>87</v>
      </c>
      <c r="W41" s="165"/>
      <c r="X41" s="165"/>
      <c r="Y41" s="164"/>
      <c r="Z41" s="165"/>
      <c r="AA41" s="165"/>
      <c r="AB41" s="164"/>
      <c r="AC41" s="176">
        <v>48</v>
      </c>
      <c r="AD41" s="175">
        <v>49</v>
      </c>
      <c r="AE41" s="164">
        <f>SUM(AC41:AD41)</f>
        <v>97</v>
      </c>
      <c r="AF41" s="175">
        <v>22</v>
      </c>
      <c r="AG41" s="175">
        <v>20</v>
      </c>
      <c r="AH41" s="164">
        <f t="shared" si="5"/>
        <v>42</v>
      </c>
      <c r="AI41" s="175">
        <v>22</v>
      </c>
      <c r="AJ41" s="175">
        <v>21</v>
      </c>
      <c r="AK41" s="164">
        <f t="shared" si="6"/>
        <v>43</v>
      </c>
      <c r="AL41" s="175">
        <v>16</v>
      </c>
      <c r="AM41" s="175">
        <v>17</v>
      </c>
      <c r="AN41" s="164">
        <f t="shared" si="7"/>
        <v>33</v>
      </c>
      <c r="AO41" s="167">
        <v>49</v>
      </c>
      <c r="AP41" s="63">
        <f t="shared" si="8"/>
        <v>814</v>
      </c>
      <c r="AQ41" s="56" t="s">
        <v>721</v>
      </c>
      <c r="AR41" s="102"/>
    </row>
    <row r="42" spans="1:44" s="79" customFormat="1" ht="87" customHeight="1">
      <c r="A42" s="55">
        <v>34</v>
      </c>
      <c r="B42" s="110">
        <v>190090120034</v>
      </c>
      <c r="C42" s="84">
        <v>190000100287</v>
      </c>
      <c r="D42" s="104">
        <v>190735</v>
      </c>
      <c r="E42" s="85" t="s">
        <v>474</v>
      </c>
      <c r="F42" s="85" t="s">
        <v>475</v>
      </c>
      <c r="H42" s="175">
        <v>81</v>
      </c>
      <c r="I42" s="175">
        <v>53</v>
      </c>
      <c r="J42" s="164">
        <f t="shared" si="0"/>
        <v>134</v>
      </c>
      <c r="K42" s="175">
        <v>80</v>
      </c>
      <c r="L42" s="175">
        <v>51</v>
      </c>
      <c r="M42" s="164">
        <f t="shared" si="1"/>
        <v>131</v>
      </c>
      <c r="N42" s="175">
        <v>71</v>
      </c>
      <c r="O42" s="175">
        <v>50</v>
      </c>
      <c r="P42" s="164">
        <f t="shared" si="2"/>
        <v>121</v>
      </c>
      <c r="Q42" s="175">
        <v>57</v>
      </c>
      <c r="R42" s="175">
        <v>46</v>
      </c>
      <c r="S42" s="164">
        <f t="shared" si="3"/>
        <v>103</v>
      </c>
      <c r="T42" s="175">
        <v>53</v>
      </c>
      <c r="U42" s="175">
        <v>36</v>
      </c>
      <c r="V42" s="164">
        <f t="shared" si="4"/>
        <v>89</v>
      </c>
      <c r="W42" s="165"/>
      <c r="X42" s="165"/>
      <c r="Y42" s="164"/>
      <c r="Z42" s="165">
        <v>80</v>
      </c>
      <c r="AA42" s="165">
        <v>51</v>
      </c>
      <c r="AB42" s="164">
        <f>SUM(Z42:AA42)</f>
        <v>131</v>
      </c>
      <c r="AC42" s="176"/>
      <c r="AD42" s="175"/>
      <c r="AE42" s="164"/>
      <c r="AF42" s="175">
        <v>20</v>
      </c>
      <c r="AG42" s="175">
        <v>20</v>
      </c>
      <c r="AH42" s="164">
        <f t="shared" si="5"/>
        <v>40</v>
      </c>
      <c r="AI42" s="175">
        <v>21</v>
      </c>
      <c r="AJ42" s="175">
        <v>20</v>
      </c>
      <c r="AK42" s="164">
        <f t="shared" si="6"/>
        <v>41</v>
      </c>
      <c r="AL42" s="175">
        <v>18</v>
      </c>
      <c r="AM42" s="175">
        <v>21</v>
      </c>
      <c r="AN42" s="164">
        <f t="shared" si="7"/>
        <v>39</v>
      </c>
      <c r="AO42" s="167">
        <v>49</v>
      </c>
      <c r="AP42" s="63">
        <f t="shared" si="8"/>
        <v>829</v>
      </c>
      <c r="AQ42" s="56" t="s">
        <v>721</v>
      </c>
      <c r="AR42" s="102"/>
    </row>
    <row r="43" spans="1:44" s="79" customFormat="1" ht="87" customHeight="1">
      <c r="A43" s="55">
        <v>35</v>
      </c>
      <c r="B43" s="110">
        <v>190090120035</v>
      </c>
      <c r="C43" s="84">
        <v>190000100288</v>
      </c>
      <c r="D43" s="104">
        <v>190736</v>
      </c>
      <c r="E43" s="85" t="s">
        <v>476</v>
      </c>
      <c r="F43" s="85" t="s">
        <v>477</v>
      </c>
      <c r="H43" s="175">
        <v>83</v>
      </c>
      <c r="I43" s="175">
        <v>53</v>
      </c>
      <c r="J43" s="164">
        <f t="shared" si="0"/>
        <v>136</v>
      </c>
      <c r="K43" s="175">
        <v>80</v>
      </c>
      <c r="L43" s="175">
        <v>45</v>
      </c>
      <c r="M43" s="164">
        <f t="shared" si="1"/>
        <v>125</v>
      </c>
      <c r="N43" s="175">
        <v>65</v>
      </c>
      <c r="O43" s="175">
        <v>39</v>
      </c>
      <c r="P43" s="164">
        <f t="shared" si="2"/>
        <v>104</v>
      </c>
      <c r="Q43" s="175">
        <v>32</v>
      </c>
      <c r="R43" s="175">
        <v>44</v>
      </c>
      <c r="S43" s="164">
        <f t="shared" si="3"/>
        <v>76</v>
      </c>
      <c r="T43" s="175">
        <v>49</v>
      </c>
      <c r="U43" s="175">
        <v>31</v>
      </c>
      <c r="V43" s="164">
        <f t="shared" si="4"/>
        <v>80</v>
      </c>
      <c r="W43" s="165"/>
      <c r="X43" s="165"/>
      <c r="Y43" s="164"/>
      <c r="Z43" s="165"/>
      <c r="AA43" s="165"/>
      <c r="AB43" s="164"/>
      <c r="AC43" s="176">
        <v>48</v>
      </c>
      <c r="AD43" s="175">
        <v>44</v>
      </c>
      <c r="AE43" s="164">
        <f>SUM(AC43:AD43)</f>
        <v>92</v>
      </c>
      <c r="AF43" s="175">
        <v>19</v>
      </c>
      <c r="AG43" s="175">
        <v>22</v>
      </c>
      <c r="AH43" s="164">
        <f t="shared" si="5"/>
        <v>41</v>
      </c>
      <c r="AI43" s="175">
        <v>20</v>
      </c>
      <c r="AJ43" s="175">
        <v>19</v>
      </c>
      <c r="AK43" s="164">
        <f t="shared" si="6"/>
        <v>39</v>
      </c>
      <c r="AL43" s="175">
        <v>13</v>
      </c>
      <c r="AM43" s="175">
        <v>14</v>
      </c>
      <c r="AN43" s="164">
        <f t="shared" si="7"/>
        <v>27</v>
      </c>
      <c r="AO43" s="167">
        <v>49</v>
      </c>
      <c r="AP43" s="63">
        <f t="shared" si="8"/>
        <v>720</v>
      </c>
      <c r="AQ43" s="56" t="s">
        <v>721</v>
      </c>
      <c r="AR43" s="102"/>
    </row>
    <row r="44" spans="1:44" s="79" customFormat="1" ht="87" customHeight="1">
      <c r="A44" s="55">
        <v>36</v>
      </c>
      <c r="B44" s="110">
        <v>190090120036</v>
      </c>
      <c r="C44" s="84">
        <v>190000100289</v>
      </c>
      <c r="D44" s="104">
        <v>190737</v>
      </c>
      <c r="E44" s="85" t="s">
        <v>35</v>
      </c>
      <c r="F44" s="85" t="s">
        <v>478</v>
      </c>
      <c r="H44" s="175">
        <v>78</v>
      </c>
      <c r="I44" s="175">
        <v>46</v>
      </c>
      <c r="J44" s="164">
        <f t="shared" si="0"/>
        <v>124</v>
      </c>
      <c r="K44" s="175">
        <v>75</v>
      </c>
      <c r="L44" s="175">
        <v>47</v>
      </c>
      <c r="M44" s="164">
        <f t="shared" si="1"/>
        <v>122</v>
      </c>
      <c r="N44" s="175">
        <v>71</v>
      </c>
      <c r="O44" s="175">
        <v>49</v>
      </c>
      <c r="P44" s="164">
        <f t="shared" si="2"/>
        <v>120</v>
      </c>
      <c r="Q44" s="175">
        <v>74</v>
      </c>
      <c r="R44" s="175">
        <v>49</v>
      </c>
      <c r="S44" s="164">
        <f t="shared" si="3"/>
        <v>123</v>
      </c>
      <c r="T44" s="175">
        <v>48</v>
      </c>
      <c r="U44" s="175">
        <v>34</v>
      </c>
      <c r="V44" s="164">
        <f t="shared" si="4"/>
        <v>82</v>
      </c>
      <c r="W44" s="165">
        <v>71</v>
      </c>
      <c r="X44" s="165">
        <v>45</v>
      </c>
      <c r="Y44" s="164">
        <f>SUM(W44:X44)</f>
        <v>116</v>
      </c>
      <c r="Z44" s="165"/>
      <c r="AA44" s="165"/>
      <c r="AB44" s="164"/>
      <c r="AC44" s="176"/>
      <c r="AD44" s="175"/>
      <c r="AE44" s="164"/>
      <c r="AF44" s="175">
        <v>20</v>
      </c>
      <c r="AG44" s="175">
        <v>21</v>
      </c>
      <c r="AH44" s="164">
        <f t="shared" si="5"/>
        <v>41</v>
      </c>
      <c r="AI44" s="175">
        <v>19</v>
      </c>
      <c r="AJ44" s="175">
        <v>18</v>
      </c>
      <c r="AK44" s="164">
        <f t="shared" si="6"/>
        <v>37</v>
      </c>
      <c r="AL44" s="175">
        <v>13</v>
      </c>
      <c r="AM44" s="175">
        <v>19</v>
      </c>
      <c r="AN44" s="164">
        <f t="shared" si="7"/>
        <v>32</v>
      </c>
      <c r="AO44" s="167">
        <v>49</v>
      </c>
      <c r="AP44" s="63">
        <f t="shared" si="8"/>
        <v>797</v>
      </c>
      <c r="AQ44" s="56" t="s">
        <v>721</v>
      </c>
      <c r="AR44" s="102"/>
    </row>
    <row r="45" spans="1:44" s="79" customFormat="1" ht="87" customHeight="1">
      <c r="A45" s="55">
        <v>37</v>
      </c>
      <c r="B45" s="110">
        <v>190090120037</v>
      </c>
      <c r="C45" s="84">
        <v>190000100290</v>
      </c>
      <c r="D45" s="104">
        <v>190738</v>
      </c>
      <c r="E45" s="85" t="s">
        <v>36</v>
      </c>
      <c r="F45" s="85" t="s">
        <v>479</v>
      </c>
      <c r="H45" s="175">
        <v>81</v>
      </c>
      <c r="I45" s="175">
        <v>54</v>
      </c>
      <c r="J45" s="164">
        <f t="shared" si="0"/>
        <v>135</v>
      </c>
      <c r="K45" s="175">
        <v>77</v>
      </c>
      <c r="L45" s="175">
        <v>48</v>
      </c>
      <c r="M45" s="164">
        <f t="shared" si="1"/>
        <v>125</v>
      </c>
      <c r="N45" s="175">
        <v>74</v>
      </c>
      <c r="O45" s="175">
        <v>45</v>
      </c>
      <c r="P45" s="164">
        <f t="shared" si="2"/>
        <v>119</v>
      </c>
      <c r="Q45" s="175">
        <v>57</v>
      </c>
      <c r="R45" s="175">
        <v>46</v>
      </c>
      <c r="S45" s="164">
        <f t="shared" si="3"/>
        <v>103</v>
      </c>
      <c r="T45" s="175">
        <v>45</v>
      </c>
      <c r="U45" s="175">
        <v>37</v>
      </c>
      <c r="V45" s="164">
        <f t="shared" si="4"/>
        <v>82</v>
      </c>
      <c r="W45" s="165">
        <v>62</v>
      </c>
      <c r="X45" s="165">
        <v>48</v>
      </c>
      <c r="Y45" s="164">
        <f>SUM(W45:X45)</f>
        <v>110</v>
      </c>
      <c r="Z45" s="165"/>
      <c r="AA45" s="165"/>
      <c r="AB45" s="164"/>
      <c r="AC45" s="176"/>
      <c r="AD45" s="175"/>
      <c r="AE45" s="164"/>
      <c r="AF45" s="175">
        <v>21</v>
      </c>
      <c r="AG45" s="175">
        <v>21</v>
      </c>
      <c r="AH45" s="164">
        <f t="shared" si="5"/>
        <v>42</v>
      </c>
      <c r="AI45" s="175">
        <v>19</v>
      </c>
      <c r="AJ45" s="175">
        <v>17</v>
      </c>
      <c r="AK45" s="164">
        <f t="shared" si="6"/>
        <v>36</v>
      </c>
      <c r="AL45" s="175">
        <v>15</v>
      </c>
      <c r="AM45" s="175">
        <v>15</v>
      </c>
      <c r="AN45" s="164">
        <f t="shared" si="7"/>
        <v>30</v>
      </c>
      <c r="AO45" s="167">
        <v>49</v>
      </c>
      <c r="AP45" s="63">
        <f t="shared" si="8"/>
        <v>782</v>
      </c>
      <c r="AQ45" s="56" t="s">
        <v>721</v>
      </c>
      <c r="AR45" s="102"/>
    </row>
    <row r="46" spans="1:44" s="79" customFormat="1" ht="87" customHeight="1">
      <c r="A46" s="55">
        <v>38</v>
      </c>
      <c r="B46" s="110">
        <v>190090120039</v>
      </c>
      <c r="C46" s="84">
        <v>190000100292</v>
      </c>
      <c r="D46" s="104">
        <v>190740</v>
      </c>
      <c r="E46" s="85" t="s">
        <v>480</v>
      </c>
      <c r="F46" s="85" t="s">
        <v>481</v>
      </c>
      <c r="H46" s="175">
        <v>83</v>
      </c>
      <c r="I46" s="175">
        <v>56</v>
      </c>
      <c r="J46" s="164">
        <f t="shared" si="0"/>
        <v>139</v>
      </c>
      <c r="K46" s="175">
        <v>87</v>
      </c>
      <c r="L46" s="175">
        <v>53</v>
      </c>
      <c r="M46" s="164">
        <f t="shared" si="1"/>
        <v>140</v>
      </c>
      <c r="N46" s="175">
        <v>87</v>
      </c>
      <c r="O46" s="175">
        <v>50</v>
      </c>
      <c r="P46" s="164">
        <f t="shared" si="2"/>
        <v>137</v>
      </c>
      <c r="Q46" s="175">
        <v>54</v>
      </c>
      <c r="R46" s="175">
        <v>49</v>
      </c>
      <c r="S46" s="164">
        <f t="shared" si="3"/>
        <v>103</v>
      </c>
      <c r="T46" s="175">
        <v>57</v>
      </c>
      <c r="U46" s="175">
        <v>39</v>
      </c>
      <c r="V46" s="164">
        <f t="shared" si="4"/>
        <v>96</v>
      </c>
      <c r="W46" s="165">
        <v>74</v>
      </c>
      <c r="X46" s="165">
        <v>42</v>
      </c>
      <c r="Y46" s="164">
        <f>SUM(W46:X46)</f>
        <v>116</v>
      </c>
      <c r="Z46" s="165"/>
      <c r="AA46" s="165"/>
      <c r="AB46" s="164"/>
      <c r="AC46" s="176"/>
      <c r="AD46" s="175"/>
      <c r="AE46" s="164"/>
      <c r="AF46" s="175">
        <v>23</v>
      </c>
      <c r="AG46" s="175">
        <v>24</v>
      </c>
      <c r="AH46" s="164">
        <f t="shared" si="5"/>
        <v>47</v>
      </c>
      <c r="AI46" s="175">
        <v>22</v>
      </c>
      <c r="AJ46" s="175">
        <v>21</v>
      </c>
      <c r="AK46" s="164">
        <f t="shared" si="6"/>
        <v>43</v>
      </c>
      <c r="AL46" s="175">
        <v>16</v>
      </c>
      <c r="AM46" s="175">
        <v>22</v>
      </c>
      <c r="AN46" s="164">
        <f t="shared" si="7"/>
        <v>38</v>
      </c>
      <c r="AO46" s="167">
        <v>49</v>
      </c>
      <c r="AP46" s="63">
        <f t="shared" si="8"/>
        <v>859</v>
      </c>
      <c r="AQ46" s="56" t="s">
        <v>721</v>
      </c>
      <c r="AR46" s="102"/>
    </row>
    <row r="47" spans="1:44" s="79" customFormat="1" ht="87" customHeight="1">
      <c r="A47" s="55">
        <v>39</v>
      </c>
      <c r="B47" s="110">
        <v>190090120040</v>
      </c>
      <c r="C47" s="84">
        <v>190000100293</v>
      </c>
      <c r="D47" s="104">
        <v>190741</v>
      </c>
      <c r="E47" s="85" t="s">
        <v>482</v>
      </c>
      <c r="F47" s="85" t="s">
        <v>483</v>
      </c>
      <c r="H47" s="175">
        <v>86</v>
      </c>
      <c r="I47" s="175">
        <v>54</v>
      </c>
      <c r="J47" s="164">
        <f t="shared" si="0"/>
        <v>140</v>
      </c>
      <c r="K47" s="175">
        <v>84</v>
      </c>
      <c r="L47" s="175">
        <v>46</v>
      </c>
      <c r="M47" s="164">
        <f t="shared" si="1"/>
        <v>130</v>
      </c>
      <c r="N47" s="175">
        <v>66</v>
      </c>
      <c r="O47" s="175">
        <v>44</v>
      </c>
      <c r="P47" s="164">
        <f t="shared" si="2"/>
        <v>110</v>
      </c>
      <c r="Q47" s="175">
        <v>42</v>
      </c>
      <c r="R47" s="175">
        <v>49</v>
      </c>
      <c r="S47" s="164">
        <f t="shared" si="3"/>
        <v>91</v>
      </c>
      <c r="T47" s="175">
        <v>51</v>
      </c>
      <c r="U47" s="175">
        <v>36</v>
      </c>
      <c r="V47" s="164">
        <f t="shared" si="4"/>
        <v>87</v>
      </c>
      <c r="W47" s="165">
        <v>63</v>
      </c>
      <c r="X47" s="165">
        <v>51</v>
      </c>
      <c r="Y47" s="164">
        <f>SUM(W47:X47)</f>
        <v>114</v>
      </c>
      <c r="Z47" s="165"/>
      <c r="AA47" s="165"/>
      <c r="AB47" s="164"/>
      <c r="AC47" s="176"/>
      <c r="AD47" s="175"/>
      <c r="AE47" s="164"/>
      <c r="AF47" s="175">
        <v>21</v>
      </c>
      <c r="AG47" s="175">
        <v>20</v>
      </c>
      <c r="AH47" s="164">
        <f t="shared" si="5"/>
        <v>41</v>
      </c>
      <c r="AI47" s="175">
        <v>19</v>
      </c>
      <c r="AJ47" s="175">
        <v>18</v>
      </c>
      <c r="AK47" s="164">
        <f t="shared" si="6"/>
        <v>37</v>
      </c>
      <c r="AL47" s="175">
        <v>13</v>
      </c>
      <c r="AM47" s="175">
        <v>18</v>
      </c>
      <c r="AN47" s="164">
        <f t="shared" si="7"/>
        <v>31</v>
      </c>
      <c r="AO47" s="167">
        <v>49</v>
      </c>
      <c r="AP47" s="63">
        <f t="shared" si="8"/>
        <v>781</v>
      </c>
      <c r="AQ47" s="56" t="s">
        <v>721</v>
      </c>
      <c r="AR47" s="102"/>
    </row>
    <row r="48" spans="1:44" s="79" customFormat="1" ht="87" customHeight="1">
      <c r="A48" s="55">
        <v>40</v>
      </c>
      <c r="B48" s="110">
        <v>190090120042</v>
      </c>
      <c r="C48" s="84">
        <v>190000100295</v>
      </c>
      <c r="D48" s="104">
        <v>190744</v>
      </c>
      <c r="E48" s="85" t="s">
        <v>484</v>
      </c>
      <c r="F48" s="85" t="s">
        <v>485</v>
      </c>
      <c r="H48" s="175">
        <v>80</v>
      </c>
      <c r="I48" s="175">
        <v>53</v>
      </c>
      <c r="J48" s="164">
        <f t="shared" si="0"/>
        <v>133</v>
      </c>
      <c r="K48" s="175">
        <v>80</v>
      </c>
      <c r="L48" s="175">
        <v>47</v>
      </c>
      <c r="M48" s="164">
        <f t="shared" si="1"/>
        <v>127</v>
      </c>
      <c r="N48" s="175">
        <v>68</v>
      </c>
      <c r="O48" s="175">
        <v>40</v>
      </c>
      <c r="P48" s="164">
        <f t="shared" si="2"/>
        <v>108</v>
      </c>
      <c r="Q48" s="175">
        <v>39</v>
      </c>
      <c r="R48" s="175">
        <v>45</v>
      </c>
      <c r="S48" s="164">
        <f t="shared" si="3"/>
        <v>84</v>
      </c>
      <c r="T48" s="175">
        <v>50</v>
      </c>
      <c r="U48" s="175">
        <v>32</v>
      </c>
      <c r="V48" s="164">
        <f t="shared" si="4"/>
        <v>82</v>
      </c>
      <c r="W48" s="165"/>
      <c r="X48" s="164"/>
      <c r="Y48" s="164"/>
      <c r="Z48" s="165"/>
      <c r="AA48" s="165"/>
      <c r="AB48" s="164"/>
      <c r="AC48" s="176">
        <v>53</v>
      </c>
      <c r="AD48" s="175">
        <v>46</v>
      </c>
      <c r="AE48" s="164">
        <f>SUM(AC48:AD48)</f>
        <v>99</v>
      </c>
      <c r="AF48" s="175">
        <v>18</v>
      </c>
      <c r="AG48" s="175">
        <v>21</v>
      </c>
      <c r="AH48" s="164">
        <f t="shared" si="5"/>
        <v>39</v>
      </c>
      <c r="AI48" s="175">
        <v>20</v>
      </c>
      <c r="AJ48" s="175">
        <v>19</v>
      </c>
      <c r="AK48" s="164">
        <f t="shared" si="6"/>
        <v>39</v>
      </c>
      <c r="AL48" s="175">
        <v>13</v>
      </c>
      <c r="AM48" s="175">
        <v>14</v>
      </c>
      <c r="AN48" s="164">
        <f t="shared" si="7"/>
        <v>27</v>
      </c>
      <c r="AO48" s="167">
        <v>49</v>
      </c>
      <c r="AP48" s="63">
        <f t="shared" si="8"/>
        <v>738</v>
      </c>
      <c r="AQ48" s="56" t="s">
        <v>721</v>
      </c>
      <c r="AR48" s="102"/>
    </row>
    <row r="49" spans="1:44" s="79" customFormat="1" ht="87" customHeight="1">
      <c r="A49" s="55">
        <v>41</v>
      </c>
      <c r="B49" s="110">
        <v>190090120043</v>
      </c>
      <c r="C49" s="84">
        <v>190000100296</v>
      </c>
      <c r="D49" s="104">
        <v>190745</v>
      </c>
      <c r="E49" s="85" t="s">
        <v>486</v>
      </c>
      <c r="F49" s="85" t="s">
        <v>487</v>
      </c>
      <c r="H49" s="175">
        <v>83</v>
      </c>
      <c r="I49" s="175">
        <v>52</v>
      </c>
      <c r="J49" s="164">
        <f t="shared" si="0"/>
        <v>135</v>
      </c>
      <c r="K49" s="175">
        <v>75</v>
      </c>
      <c r="L49" s="175">
        <v>40</v>
      </c>
      <c r="M49" s="164">
        <f t="shared" si="1"/>
        <v>115</v>
      </c>
      <c r="N49" s="175">
        <v>63</v>
      </c>
      <c r="O49" s="175">
        <v>43</v>
      </c>
      <c r="P49" s="164">
        <f t="shared" si="2"/>
        <v>106</v>
      </c>
      <c r="Q49" s="175">
        <v>72</v>
      </c>
      <c r="R49" s="175">
        <v>41</v>
      </c>
      <c r="S49" s="164">
        <f t="shared" si="3"/>
        <v>113</v>
      </c>
      <c r="T49" s="175">
        <v>51</v>
      </c>
      <c r="U49" s="175">
        <v>32</v>
      </c>
      <c r="V49" s="164">
        <f t="shared" si="4"/>
        <v>83</v>
      </c>
      <c r="W49" s="165"/>
      <c r="X49" s="164"/>
      <c r="Y49" s="164"/>
      <c r="Z49" s="165"/>
      <c r="AA49" s="165"/>
      <c r="AB49" s="164"/>
      <c r="AC49" s="176">
        <v>59</v>
      </c>
      <c r="AD49" s="175">
        <v>47</v>
      </c>
      <c r="AE49" s="164">
        <f>SUM(AC49:AD49)</f>
        <v>106</v>
      </c>
      <c r="AF49" s="175">
        <v>20</v>
      </c>
      <c r="AG49" s="175">
        <v>19</v>
      </c>
      <c r="AH49" s="164">
        <f t="shared" si="5"/>
        <v>39</v>
      </c>
      <c r="AI49" s="175">
        <v>19</v>
      </c>
      <c r="AJ49" s="175">
        <v>17</v>
      </c>
      <c r="AK49" s="164">
        <f t="shared" si="6"/>
        <v>36</v>
      </c>
      <c r="AL49" s="175">
        <v>15</v>
      </c>
      <c r="AM49" s="175">
        <v>17</v>
      </c>
      <c r="AN49" s="164">
        <f t="shared" si="7"/>
        <v>32</v>
      </c>
      <c r="AO49" s="167">
        <v>50</v>
      </c>
      <c r="AP49" s="63">
        <f t="shared" si="8"/>
        <v>765</v>
      </c>
      <c r="AQ49" s="56" t="s">
        <v>721</v>
      </c>
      <c r="AR49" s="102"/>
    </row>
    <row r="50" spans="1:44" s="79" customFormat="1" ht="87" customHeight="1">
      <c r="A50" s="55">
        <v>42</v>
      </c>
      <c r="B50" s="110">
        <v>190090120044</v>
      </c>
      <c r="C50" s="84">
        <v>190000100297</v>
      </c>
      <c r="D50" s="104">
        <v>190746</v>
      </c>
      <c r="E50" s="85" t="s">
        <v>488</v>
      </c>
      <c r="F50" s="85" t="s">
        <v>489</v>
      </c>
      <c r="H50" s="175">
        <v>84</v>
      </c>
      <c r="I50" s="175">
        <v>45</v>
      </c>
      <c r="J50" s="164">
        <f t="shared" si="0"/>
        <v>129</v>
      </c>
      <c r="K50" s="175">
        <v>74</v>
      </c>
      <c r="L50" s="175">
        <v>45</v>
      </c>
      <c r="M50" s="164">
        <f t="shared" si="1"/>
        <v>119</v>
      </c>
      <c r="N50" s="175">
        <v>65</v>
      </c>
      <c r="O50" s="175">
        <v>42</v>
      </c>
      <c r="P50" s="164">
        <f t="shared" si="2"/>
        <v>107</v>
      </c>
      <c r="Q50" s="175">
        <v>41</v>
      </c>
      <c r="R50" s="175">
        <v>45</v>
      </c>
      <c r="S50" s="164">
        <f t="shared" si="3"/>
        <v>86</v>
      </c>
      <c r="T50" s="175">
        <v>46</v>
      </c>
      <c r="U50" s="175">
        <v>28</v>
      </c>
      <c r="V50" s="164">
        <f t="shared" si="4"/>
        <v>74</v>
      </c>
      <c r="W50" s="165"/>
      <c r="X50" s="164"/>
      <c r="Y50" s="164"/>
      <c r="Z50" s="165">
        <v>75</v>
      </c>
      <c r="AA50" s="165">
        <v>40</v>
      </c>
      <c r="AB50" s="164">
        <f>SUM(Z50:AA50)</f>
        <v>115</v>
      </c>
      <c r="AC50" s="176"/>
      <c r="AD50" s="175"/>
      <c r="AE50" s="164"/>
      <c r="AF50" s="175">
        <v>20</v>
      </c>
      <c r="AG50" s="175">
        <v>21</v>
      </c>
      <c r="AH50" s="164">
        <f t="shared" si="5"/>
        <v>41</v>
      </c>
      <c r="AI50" s="175">
        <v>21</v>
      </c>
      <c r="AJ50" s="175">
        <v>19</v>
      </c>
      <c r="AK50" s="164">
        <f t="shared" si="6"/>
        <v>40</v>
      </c>
      <c r="AL50" s="175">
        <v>15</v>
      </c>
      <c r="AM50" s="175">
        <v>14</v>
      </c>
      <c r="AN50" s="164">
        <f t="shared" si="7"/>
        <v>29</v>
      </c>
      <c r="AO50" s="167">
        <v>49</v>
      </c>
      <c r="AP50" s="63">
        <f t="shared" si="8"/>
        <v>740</v>
      </c>
      <c r="AQ50" s="56" t="s">
        <v>721</v>
      </c>
      <c r="AR50" s="102"/>
    </row>
    <row r="51" spans="1:44" s="79" customFormat="1" ht="87" customHeight="1">
      <c r="A51" s="55">
        <v>43</v>
      </c>
      <c r="B51" s="110">
        <v>190090120045</v>
      </c>
      <c r="C51" s="84">
        <v>190000100298</v>
      </c>
      <c r="D51" s="104">
        <v>190747</v>
      </c>
      <c r="E51" s="85" t="s">
        <v>490</v>
      </c>
      <c r="F51" s="85" t="s">
        <v>491</v>
      </c>
      <c r="H51" s="175">
        <v>83</v>
      </c>
      <c r="I51" s="176">
        <v>49</v>
      </c>
      <c r="J51" s="164">
        <f t="shared" si="0"/>
        <v>132</v>
      </c>
      <c r="K51" s="175">
        <v>77</v>
      </c>
      <c r="L51" s="175">
        <v>38</v>
      </c>
      <c r="M51" s="164">
        <f t="shared" si="1"/>
        <v>115</v>
      </c>
      <c r="N51" s="175" t="s">
        <v>720</v>
      </c>
      <c r="O51" s="175">
        <v>37</v>
      </c>
      <c r="P51" s="164">
        <f t="shared" si="2"/>
        <v>37</v>
      </c>
      <c r="Q51" s="176">
        <v>38</v>
      </c>
      <c r="R51" s="175">
        <v>48</v>
      </c>
      <c r="S51" s="164">
        <f t="shared" si="3"/>
        <v>86</v>
      </c>
      <c r="T51" s="175">
        <v>38</v>
      </c>
      <c r="U51" s="175">
        <v>24</v>
      </c>
      <c r="V51" s="164">
        <f t="shared" si="4"/>
        <v>62</v>
      </c>
      <c r="W51" s="165"/>
      <c r="X51" s="164"/>
      <c r="Y51" s="164"/>
      <c r="Z51" s="165"/>
      <c r="AA51" s="165"/>
      <c r="AB51" s="164"/>
      <c r="AC51" s="176">
        <v>45</v>
      </c>
      <c r="AD51" s="175">
        <v>41</v>
      </c>
      <c r="AE51" s="164">
        <f>SUM(AC51:AD51)</f>
        <v>86</v>
      </c>
      <c r="AF51" s="175">
        <v>19</v>
      </c>
      <c r="AG51" s="175">
        <v>18</v>
      </c>
      <c r="AH51" s="164">
        <f t="shared" si="5"/>
        <v>37</v>
      </c>
      <c r="AI51" s="175">
        <v>18</v>
      </c>
      <c r="AJ51" s="175">
        <v>17</v>
      </c>
      <c r="AK51" s="164">
        <f t="shared" si="6"/>
        <v>35</v>
      </c>
      <c r="AL51" s="175">
        <v>13</v>
      </c>
      <c r="AM51" s="175">
        <v>13</v>
      </c>
      <c r="AN51" s="164">
        <f t="shared" si="7"/>
        <v>26</v>
      </c>
      <c r="AO51" s="167">
        <v>49</v>
      </c>
      <c r="AP51" s="63">
        <f t="shared" si="8"/>
        <v>616</v>
      </c>
      <c r="AQ51" s="163" t="s">
        <v>725</v>
      </c>
      <c r="AR51" s="102" t="s">
        <v>737</v>
      </c>
    </row>
    <row r="52" spans="1:44" ht="23.25" customHeight="1">
      <c r="W52" s="39"/>
    </row>
  </sheetData>
  <sheetProtection algorithmName="SHA-512" hashValue="+tSiN42L2kTYQfHSJId8kNnB4CVLRPo7lHnBAsU49p4miM9cbNjuB9gcrTrzFH5fAUrkpJu4TX43ocYI0gsm7w==" saltValue="BWUABN9ZbXsPRp3KhW2e8A==" spinCount="100000" sheet="1" formatCells="0" formatColumns="0" formatRows="0" insertColumns="0" insertRows="0" insertHyperlinks="0" deleteColumns="0" deleteRows="0" sort="0" autoFilter="0" pivotTables="0"/>
  <mergeCells count="22">
    <mergeCell ref="A1:AR1"/>
    <mergeCell ref="A3:AR3"/>
    <mergeCell ref="AC5:AE5"/>
    <mergeCell ref="AF5:AH5"/>
    <mergeCell ref="C5:C8"/>
    <mergeCell ref="W5:Y5"/>
    <mergeCell ref="N4:P4"/>
    <mergeCell ref="Q5:S5"/>
    <mergeCell ref="AL5:AN5"/>
    <mergeCell ref="A4:I4"/>
    <mergeCell ref="A2:AR2"/>
    <mergeCell ref="F5:F8"/>
    <mergeCell ref="AI5:AK5"/>
    <mergeCell ref="N5:P5"/>
    <mergeCell ref="B5:B8"/>
    <mergeCell ref="H5:J5"/>
    <mergeCell ref="T5:V5"/>
    <mergeCell ref="A5:A8"/>
    <mergeCell ref="K5:M5"/>
    <mergeCell ref="D5:D8"/>
    <mergeCell ref="Z5:AB5"/>
    <mergeCell ref="E5:E8"/>
  </mergeCells>
  <conditionalFormatting sqref="H9:H51">
    <cfRule type="cellIs" dxfId="25" priority="22" stopIfTrue="1" operator="lessThan">
      <formula>27</formula>
    </cfRule>
  </conditionalFormatting>
  <conditionalFormatting sqref="J9:J51">
    <cfRule type="cellIs" dxfId="24" priority="21" stopIfTrue="1" operator="lessThan">
      <formula>60</formula>
    </cfRule>
  </conditionalFormatting>
  <conditionalFormatting sqref="K9:K51">
    <cfRule type="cellIs" dxfId="23" priority="20" stopIfTrue="1" operator="lessThan">
      <formula>27</formula>
    </cfRule>
  </conditionalFormatting>
  <conditionalFormatting sqref="M9:M51">
    <cfRule type="cellIs" dxfId="22" priority="19" stopIfTrue="1" operator="lessThan">
      <formula>60</formula>
    </cfRule>
  </conditionalFormatting>
  <conditionalFormatting sqref="N8:N51">
    <cfRule type="cellIs" dxfId="21" priority="18" stopIfTrue="1" operator="lessThan">
      <formula>27</formula>
    </cfRule>
  </conditionalFormatting>
  <conditionalFormatting sqref="P9:P51">
    <cfRule type="cellIs" dxfId="20" priority="17" stopIfTrue="1" operator="lessThan">
      <formula>60</formula>
    </cfRule>
  </conditionalFormatting>
  <conditionalFormatting sqref="Q9:Q51">
    <cfRule type="cellIs" dxfId="19" priority="16" stopIfTrue="1" operator="lessThan">
      <formula>27</formula>
    </cfRule>
  </conditionalFormatting>
  <conditionalFormatting sqref="S9:S51">
    <cfRule type="cellIs" dxfId="18" priority="15" stopIfTrue="1" operator="lessThan">
      <formula>60</formula>
    </cfRule>
  </conditionalFormatting>
  <conditionalFormatting sqref="T9:T51">
    <cfRule type="cellIs" dxfId="17" priority="14" stopIfTrue="1" operator="lessThan">
      <formula>18</formula>
    </cfRule>
  </conditionalFormatting>
  <conditionalFormatting sqref="V9:V51">
    <cfRule type="cellIs" dxfId="16" priority="13" stopIfTrue="1" operator="lessThan">
      <formula>40</formula>
    </cfRule>
  </conditionalFormatting>
  <conditionalFormatting sqref="W9:W51">
    <cfRule type="cellIs" dxfId="15" priority="12" stopIfTrue="1" operator="lessThan">
      <formula>27</formula>
    </cfRule>
  </conditionalFormatting>
  <conditionalFormatting sqref="Y9:Y51">
    <cfRule type="cellIs" dxfId="14" priority="11" stopIfTrue="1" operator="lessThan">
      <formula>60</formula>
    </cfRule>
  </conditionalFormatting>
  <conditionalFormatting sqref="Z9:Z51">
    <cfRule type="cellIs" dxfId="13" priority="10" stopIfTrue="1" operator="lessThan">
      <formula>27</formula>
    </cfRule>
  </conditionalFormatting>
  <conditionalFormatting sqref="AB9:AB51">
    <cfRule type="cellIs" dxfId="12" priority="9" stopIfTrue="1" operator="lessThan">
      <formula>60</formula>
    </cfRule>
  </conditionalFormatting>
  <conditionalFormatting sqref="AC9:AC51">
    <cfRule type="cellIs" dxfId="11" priority="8" stopIfTrue="1" operator="lessThan">
      <formula>27</formula>
    </cfRule>
  </conditionalFormatting>
  <conditionalFormatting sqref="AE9:AE51">
    <cfRule type="cellIs" dxfId="10" priority="7" stopIfTrue="1" operator="lessThan">
      <formula>60</formula>
    </cfRule>
  </conditionalFormatting>
  <conditionalFormatting sqref="AF9:AF51">
    <cfRule type="cellIs" dxfId="9" priority="6" stopIfTrue="1" operator="lessThan">
      <formula>13</formula>
    </cfRule>
  </conditionalFormatting>
  <conditionalFormatting sqref="AH9:AH51">
    <cfRule type="cellIs" dxfId="8" priority="5" stopIfTrue="1" operator="lessThan">
      <formula>25</formula>
    </cfRule>
  </conditionalFormatting>
  <conditionalFormatting sqref="AI9:AI51">
    <cfRule type="cellIs" dxfId="7" priority="4" stopIfTrue="1" operator="lessThan">
      <formula>13</formula>
    </cfRule>
  </conditionalFormatting>
  <conditionalFormatting sqref="AK9:AK51">
    <cfRule type="cellIs" dxfId="6" priority="3" stopIfTrue="1" operator="lessThan">
      <formula>25</formula>
    </cfRule>
  </conditionalFormatting>
  <conditionalFormatting sqref="AL9:AL51">
    <cfRule type="cellIs" dxfId="5" priority="2" stopIfTrue="1" operator="lessThan">
      <formula>13</formula>
    </cfRule>
  </conditionalFormatting>
  <conditionalFormatting sqref="AN9:AN51">
    <cfRule type="cellIs" dxfId="4" priority="1" stopIfTrue="1" operator="lessThan">
      <formula>25</formula>
    </cfRule>
  </conditionalFormatting>
  <pageMargins left="0.78740157480314965" right="0.27559055118110237" top="0.6692913385826772" bottom="1.4566929133858268" header="0.31496062992125984" footer="0.6692913385826772"/>
  <pageSetup paperSize="8" scale="37" orientation="landscape" r:id="rId1"/>
  <headerFooter>
    <oddFooter>&amp;L&amp;16($) Non Credit Subject(s)  Date: 23.03.2022     PREPARED BY             CHECKED BY&amp;C&amp;16                       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69"/>
  <sheetViews>
    <sheetView tabSelected="1" topLeftCell="A4" zoomScale="40" zoomScaleNormal="40" workbookViewId="0">
      <selection activeCell="Y4" sqref="A1:AP68"/>
    </sheetView>
  </sheetViews>
  <sheetFormatPr defaultRowHeight="12.5"/>
  <cols>
    <col min="1" max="1" width="14.26953125" customWidth="1"/>
    <col min="2" max="3" width="33.26953125" customWidth="1"/>
    <col min="4" max="4" width="38.453125" customWidth="1"/>
    <col min="5" max="5" width="38.1796875" customWidth="1"/>
    <col min="6" max="6" width="10.1796875" customWidth="1"/>
    <col min="7" max="14" width="9" customWidth="1"/>
    <col min="15" max="15" width="11.1796875" customWidth="1"/>
    <col min="16" max="17" width="9" customWidth="1"/>
    <col min="18" max="18" width="11.81640625" customWidth="1"/>
    <col min="19" max="20" width="9" customWidth="1"/>
    <col min="21" max="21" width="10.81640625" customWidth="1"/>
    <col min="22" max="24" width="9" customWidth="1"/>
    <col min="25" max="29" width="10.54296875" customWidth="1"/>
    <col min="30" max="30" width="12.453125" customWidth="1"/>
    <col min="36" max="36" width="12" customWidth="1"/>
    <col min="40" max="42" width="18.81640625" customWidth="1"/>
  </cols>
  <sheetData>
    <row r="1" spans="1:42" ht="74.25" customHeight="1">
      <c r="A1" s="246" t="s">
        <v>20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</row>
    <row r="2" spans="1:42" ht="74.25" customHeight="1">
      <c r="A2" s="246" t="s">
        <v>27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</row>
    <row r="3" spans="1:42" ht="74.25" customHeight="1">
      <c r="A3" s="267" t="s">
        <v>655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  <c r="AN3" s="267"/>
      <c r="AO3" s="267"/>
      <c r="AP3" s="267"/>
    </row>
    <row r="4" spans="1:42" ht="191.25" customHeight="1">
      <c r="A4" s="263" t="s">
        <v>1</v>
      </c>
      <c r="B4" s="263" t="s">
        <v>0</v>
      </c>
      <c r="C4" s="263" t="s">
        <v>23</v>
      </c>
      <c r="D4" s="264" t="s">
        <v>6</v>
      </c>
      <c r="E4" s="262" t="s">
        <v>24</v>
      </c>
      <c r="F4" s="6" t="s">
        <v>5</v>
      </c>
      <c r="G4" s="261" t="s">
        <v>660</v>
      </c>
      <c r="H4" s="261"/>
      <c r="I4" s="261"/>
      <c r="J4" s="261" t="s">
        <v>661</v>
      </c>
      <c r="K4" s="261"/>
      <c r="L4" s="261"/>
      <c r="M4" s="261" t="s">
        <v>662</v>
      </c>
      <c r="N4" s="261"/>
      <c r="O4" s="261"/>
      <c r="P4" s="261" t="s">
        <v>663</v>
      </c>
      <c r="Q4" s="261"/>
      <c r="R4" s="261"/>
      <c r="S4" s="261" t="s">
        <v>664</v>
      </c>
      <c r="T4" s="261"/>
      <c r="U4" s="261"/>
      <c r="V4" s="261" t="s">
        <v>665</v>
      </c>
      <c r="W4" s="261"/>
      <c r="X4" s="261"/>
      <c r="Y4" s="261" t="s">
        <v>754</v>
      </c>
      <c r="Z4" s="261"/>
      <c r="AA4" s="261"/>
      <c r="AB4" s="261" t="s">
        <v>670</v>
      </c>
      <c r="AC4" s="261"/>
      <c r="AD4" s="261"/>
      <c r="AE4" s="261" t="s">
        <v>666</v>
      </c>
      <c r="AF4" s="261"/>
      <c r="AG4" s="261"/>
      <c r="AH4" s="268" t="s">
        <v>667</v>
      </c>
      <c r="AI4" s="269"/>
      <c r="AJ4" s="270"/>
      <c r="AK4" s="261" t="s">
        <v>668</v>
      </c>
      <c r="AL4" s="261"/>
      <c r="AM4" s="261"/>
      <c r="AN4" s="153" t="s">
        <v>669</v>
      </c>
      <c r="AO4" s="153" t="s">
        <v>11</v>
      </c>
      <c r="AP4" s="103" t="s">
        <v>14</v>
      </c>
    </row>
    <row r="5" spans="1:42" ht="39" customHeight="1">
      <c r="A5" s="263"/>
      <c r="B5" s="263"/>
      <c r="C5" s="263"/>
      <c r="D5" s="265"/>
      <c r="E5" s="262"/>
      <c r="F5" s="8"/>
      <c r="G5" s="34" t="s">
        <v>7</v>
      </c>
      <c r="H5" s="34" t="s">
        <v>8</v>
      </c>
      <c r="I5" s="34" t="s">
        <v>4</v>
      </c>
      <c r="J5" s="34" t="s">
        <v>7</v>
      </c>
      <c r="K5" s="34" t="s">
        <v>8</v>
      </c>
      <c r="L5" s="34" t="s">
        <v>4</v>
      </c>
      <c r="M5" s="34" t="s">
        <v>7</v>
      </c>
      <c r="N5" s="34" t="s">
        <v>8</v>
      </c>
      <c r="O5" s="34" t="s">
        <v>4</v>
      </c>
      <c r="P5" s="34" t="s">
        <v>7</v>
      </c>
      <c r="Q5" s="34" t="s">
        <v>8</v>
      </c>
      <c r="R5" s="34" t="s">
        <v>4</v>
      </c>
      <c r="S5" s="34" t="s">
        <v>7</v>
      </c>
      <c r="T5" s="34" t="s">
        <v>8</v>
      </c>
      <c r="U5" s="34" t="s">
        <v>4</v>
      </c>
      <c r="V5" s="34" t="s">
        <v>7</v>
      </c>
      <c r="W5" s="34" t="s">
        <v>8</v>
      </c>
      <c r="X5" s="34" t="s">
        <v>4</v>
      </c>
      <c r="Y5" s="34" t="s">
        <v>7</v>
      </c>
      <c r="Z5" s="34" t="s">
        <v>8</v>
      </c>
      <c r="AA5" s="34" t="s">
        <v>4</v>
      </c>
      <c r="AB5" s="34" t="s">
        <v>7</v>
      </c>
      <c r="AC5" s="34" t="s">
        <v>8</v>
      </c>
      <c r="AD5" s="34" t="s">
        <v>4</v>
      </c>
      <c r="AE5" s="34" t="s">
        <v>9</v>
      </c>
      <c r="AF5" s="34" t="s">
        <v>8</v>
      </c>
      <c r="AG5" s="34" t="s">
        <v>4</v>
      </c>
      <c r="AH5" s="34" t="s">
        <v>9</v>
      </c>
      <c r="AI5" s="34" t="s">
        <v>8</v>
      </c>
      <c r="AJ5" s="34" t="s">
        <v>4</v>
      </c>
      <c r="AK5" s="34" t="s">
        <v>9</v>
      </c>
      <c r="AL5" s="34" t="s">
        <v>8</v>
      </c>
      <c r="AM5" s="34" t="s">
        <v>4</v>
      </c>
      <c r="AN5" s="38"/>
      <c r="AO5" s="33"/>
      <c r="AP5" s="8"/>
    </row>
    <row r="6" spans="1:42" ht="39" customHeight="1">
      <c r="A6" s="263"/>
      <c r="B6" s="263"/>
      <c r="C6" s="263"/>
      <c r="D6" s="265"/>
      <c r="E6" s="262"/>
      <c r="F6" s="6" t="s">
        <v>2</v>
      </c>
      <c r="G6" s="164">
        <v>120</v>
      </c>
      <c r="H6" s="164">
        <v>80</v>
      </c>
      <c r="I6" s="164">
        <f>SUM(G6:H6)</f>
        <v>200</v>
      </c>
      <c r="J6" s="164">
        <v>120</v>
      </c>
      <c r="K6" s="164">
        <v>80</v>
      </c>
      <c r="L6" s="164">
        <f>SUM(J6:K6)</f>
        <v>200</v>
      </c>
      <c r="M6" s="164">
        <v>90</v>
      </c>
      <c r="N6" s="164">
        <v>60</v>
      </c>
      <c r="O6" s="164">
        <f>SUM(M6:N6)</f>
        <v>150</v>
      </c>
      <c r="P6" s="164">
        <v>90</v>
      </c>
      <c r="Q6" s="164">
        <v>60</v>
      </c>
      <c r="R6" s="164">
        <f>SUM(P6:Q6)</f>
        <v>150</v>
      </c>
      <c r="S6" s="164">
        <v>90</v>
      </c>
      <c r="T6" s="164">
        <v>60</v>
      </c>
      <c r="U6" s="164">
        <f>SUM(S6:T6)</f>
        <v>150</v>
      </c>
      <c r="V6" s="164">
        <v>90</v>
      </c>
      <c r="W6" s="164">
        <v>60</v>
      </c>
      <c r="X6" s="164">
        <f>SUM(V6:W6)</f>
        <v>150</v>
      </c>
      <c r="Y6" s="164">
        <v>90</v>
      </c>
      <c r="Z6" s="164">
        <v>60</v>
      </c>
      <c r="AA6" s="164">
        <f>SUM(Y6:Z6)</f>
        <v>150</v>
      </c>
      <c r="AB6" s="164">
        <v>90</v>
      </c>
      <c r="AC6" s="164">
        <v>60</v>
      </c>
      <c r="AD6" s="164">
        <f>SUM(AB6:AC6)</f>
        <v>150</v>
      </c>
      <c r="AE6" s="170">
        <v>25</v>
      </c>
      <c r="AF6" s="170">
        <v>25</v>
      </c>
      <c r="AG6" s="170">
        <f>SUM(AE6:AF6)</f>
        <v>50</v>
      </c>
      <c r="AH6" s="170">
        <v>50</v>
      </c>
      <c r="AI6" s="170">
        <v>50</v>
      </c>
      <c r="AJ6" s="170">
        <v>100</v>
      </c>
      <c r="AK6" s="170">
        <v>25</v>
      </c>
      <c r="AL6" s="170">
        <v>25</v>
      </c>
      <c r="AM6" s="170">
        <f>SUM(AK6:AL6)</f>
        <v>50</v>
      </c>
      <c r="AN6" s="170">
        <v>50</v>
      </c>
      <c r="AO6" s="164">
        <v>1050</v>
      </c>
      <c r="AP6" s="7"/>
    </row>
    <row r="7" spans="1:42" ht="39" customHeight="1">
      <c r="A7" s="263"/>
      <c r="B7" s="263"/>
      <c r="C7" s="263"/>
      <c r="D7" s="266"/>
      <c r="E7" s="262"/>
      <c r="F7" s="9" t="s">
        <v>3</v>
      </c>
      <c r="G7" s="169">
        <v>36</v>
      </c>
      <c r="H7" s="169"/>
      <c r="I7" s="169">
        <v>80</v>
      </c>
      <c r="J7" s="169">
        <v>36</v>
      </c>
      <c r="K7" s="169"/>
      <c r="L7" s="169">
        <v>80</v>
      </c>
      <c r="M7" s="169">
        <v>27</v>
      </c>
      <c r="N7" s="169"/>
      <c r="O7" s="169">
        <v>60</v>
      </c>
      <c r="P7" s="169">
        <v>27</v>
      </c>
      <c r="Q7" s="169"/>
      <c r="R7" s="169">
        <v>60</v>
      </c>
      <c r="S7" s="169">
        <v>27</v>
      </c>
      <c r="T7" s="169"/>
      <c r="U7" s="169">
        <v>60</v>
      </c>
      <c r="V7" s="169">
        <v>27</v>
      </c>
      <c r="W7" s="169"/>
      <c r="X7" s="169">
        <v>60</v>
      </c>
      <c r="Y7" s="169">
        <v>27</v>
      </c>
      <c r="Z7" s="169"/>
      <c r="AA7" s="169">
        <v>60</v>
      </c>
      <c r="AB7" s="169">
        <v>27</v>
      </c>
      <c r="AC7" s="169"/>
      <c r="AD7" s="169">
        <v>60</v>
      </c>
      <c r="AE7" s="171"/>
      <c r="AF7" s="171"/>
      <c r="AG7" s="171">
        <v>25</v>
      </c>
      <c r="AH7" s="171"/>
      <c r="AI7" s="171"/>
      <c r="AJ7" s="171">
        <v>50</v>
      </c>
      <c r="AK7" s="171"/>
      <c r="AL7" s="171"/>
      <c r="AM7" s="171">
        <v>25</v>
      </c>
      <c r="AN7" s="171"/>
      <c r="AO7" s="164">
        <v>525</v>
      </c>
      <c r="AP7" s="10"/>
    </row>
    <row r="8" spans="1:42" s="43" customFormat="1" ht="101.25" customHeight="1">
      <c r="A8" s="112">
        <v>1</v>
      </c>
      <c r="B8" s="106">
        <f>'[1]ECE-I'!B5</f>
        <v>190090102001</v>
      </c>
      <c r="C8" s="106">
        <f>'[1]ECE-I'!C5</f>
        <v>190000100001</v>
      </c>
      <c r="D8" s="180" t="str">
        <f>'[1]ECE-I'!E5</f>
        <v>Abhishek Kumar</v>
      </c>
      <c r="E8" s="181" t="str">
        <f>'[1]ECE-I'!F5</f>
        <v xml:space="preserve">Rajendra Kumar </v>
      </c>
      <c r="F8" s="182"/>
      <c r="G8" s="183">
        <v>98</v>
      </c>
      <c r="H8" s="184">
        <v>67</v>
      </c>
      <c r="I8" s="185">
        <f>SUM(G8:H8)</f>
        <v>165</v>
      </c>
      <c r="J8" s="111">
        <v>100</v>
      </c>
      <c r="K8" s="184">
        <v>71</v>
      </c>
      <c r="L8" s="185">
        <f>SUM(J8:K8)</f>
        <v>171</v>
      </c>
      <c r="M8" s="111">
        <v>81</v>
      </c>
      <c r="N8" s="184">
        <v>59</v>
      </c>
      <c r="O8" s="185">
        <f>SUM(M8:N8)</f>
        <v>140</v>
      </c>
      <c r="P8" s="111">
        <v>72</v>
      </c>
      <c r="Q8" s="111">
        <v>51</v>
      </c>
      <c r="R8" s="106">
        <f>SUM(P8:Q8)</f>
        <v>123</v>
      </c>
      <c r="S8" s="111"/>
      <c r="T8" s="111"/>
      <c r="U8" s="106"/>
      <c r="V8" s="111"/>
      <c r="W8" s="111"/>
      <c r="X8" s="106"/>
      <c r="Y8" s="111">
        <v>62</v>
      </c>
      <c r="Z8" s="111">
        <v>46</v>
      </c>
      <c r="AA8" s="106">
        <f>SUM(Y8:Z8)</f>
        <v>108</v>
      </c>
      <c r="AB8" s="112"/>
      <c r="AC8" s="112"/>
      <c r="AD8" s="106"/>
      <c r="AE8" s="186">
        <v>19</v>
      </c>
      <c r="AF8" s="186">
        <v>20</v>
      </c>
      <c r="AG8" s="160">
        <f>SUM(AE8:AF8)</f>
        <v>39</v>
      </c>
      <c r="AH8" s="186">
        <v>39</v>
      </c>
      <c r="AI8" s="186">
        <v>30</v>
      </c>
      <c r="AJ8" s="160">
        <f>SUM(AH8:AI8)</f>
        <v>69</v>
      </c>
      <c r="AK8" s="186">
        <v>19</v>
      </c>
      <c r="AL8" s="186">
        <v>21</v>
      </c>
      <c r="AM8" s="160">
        <f>SUM(AK8:AL8)</f>
        <v>40</v>
      </c>
      <c r="AN8" s="105">
        <v>49</v>
      </c>
      <c r="AO8" s="159">
        <f>AM8+AJ8+AG8+AD8+AA8+X8+U8+R8+O8+L8+I8</f>
        <v>855</v>
      </c>
      <c r="AP8" s="160" t="s">
        <v>721</v>
      </c>
    </row>
    <row r="9" spans="1:42" s="43" customFormat="1" ht="101.25" customHeight="1">
      <c r="A9" s="112">
        <v>2</v>
      </c>
      <c r="B9" s="107">
        <f>'[1]ECE-I'!B6</f>
        <v>190090102002</v>
      </c>
      <c r="C9" s="107">
        <f>'[1]ECE-I'!C6</f>
        <v>190000100002</v>
      </c>
      <c r="D9" s="180" t="str">
        <f>'[1]ECE-I'!E6</f>
        <v>Abhishek Kumar Singh</v>
      </c>
      <c r="E9" s="181" t="str">
        <f>'[1]ECE-I'!F6</f>
        <v xml:space="preserve">Tripurari Singh </v>
      </c>
      <c r="F9" s="182"/>
      <c r="G9" s="183">
        <v>100</v>
      </c>
      <c r="H9" s="184">
        <v>72</v>
      </c>
      <c r="I9" s="185">
        <f t="shared" ref="I9:I68" si="0">SUM(G9:H9)</f>
        <v>172</v>
      </c>
      <c r="J9" s="111">
        <v>96</v>
      </c>
      <c r="K9" s="184">
        <v>70</v>
      </c>
      <c r="L9" s="185">
        <f t="shared" ref="L9:L68" si="1">SUM(J9:K9)</f>
        <v>166</v>
      </c>
      <c r="M9" s="111">
        <v>77</v>
      </c>
      <c r="N9" s="184">
        <v>57</v>
      </c>
      <c r="O9" s="185">
        <f t="shared" ref="O9:O68" si="2">SUM(M9:N9)</f>
        <v>134</v>
      </c>
      <c r="P9" s="111">
        <v>65</v>
      </c>
      <c r="Q9" s="111">
        <v>54</v>
      </c>
      <c r="R9" s="106">
        <f t="shared" ref="R9:R68" si="3">SUM(P9:Q9)</f>
        <v>119</v>
      </c>
      <c r="S9" s="111"/>
      <c r="T9" s="111"/>
      <c r="U9" s="106"/>
      <c r="V9" s="111">
        <v>71</v>
      </c>
      <c r="W9" s="111">
        <v>53</v>
      </c>
      <c r="X9" s="106">
        <f>SUM(V9:W9)</f>
        <v>124</v>
      </c>
      <c r="Y9" s="111"/>
      <c r="Z9" s="111"/>
      <c r="AA9" s="106"/>
      <c r="AB9" s="112"/>
      <c r="AC9" s="112"/>
      <c r="AD9" s="106"/>
      <c r="AE9" s="186">
        <v>18</v>
      </c>
      <c r="AF9" s="186">
        <v>19</v>
      </c>
      <c r="AG9" s="160">
        <f t="shared" ref="AG9:AG68" si="4">SUM(AE9:AF9)</f>
        <v>37</v>
      </c>
      <c r="AH9" s="186">
        <v>38</v>
      </c>
      <c r="AI9" s="186">
        <v>42</v>
      </c>
      <c r="AJ9" s="160">
        <f t="shared" ref="AJ9:AJ68" si="5">SUM(AH9:AI9)</f>
        <v>80</v>
      </c>
      <c r="AK9" s="186">
        <v>18</v>
      </c>
      <c r="AL9" s="186">
        <v>20</v>
      </c>
      <c r="AM9" s="160">
        <f t="shared" ref="AM9:AM68" si="6">SUM(AK9:AL9)</f>
        <v>38</v>
      </c>
      <c r="AN9" s="105">
        <v>49</v>
      </c>
      <c r="AO9" s="159">
        <f t="shared" ref="AO9:AO68" si="7">AM9+AJ9+AG9+AD9+AA9+X9+U9+R9+O9+L9+I9</f>
        <v>870</v>
      </c>
      <c r="AP9" s="160" t="s">
        <v>721</v>
      </c>
    </row>
    <row r="10" spans="1:42" s="43" customFormat="1" ht="101.25" customHeight="1">
      <c r="A10" s="112">
        <v>3</v>
      </c>
      <c r="B10" s="107">
        <f>'[1]ECE-I'!B7</f>
        <v>190090102003</v>
      </c>
      <c r="C10" s="107">
        <f>'[1]ECE-I'!C7</f>
        <v>190000100003</v>
      </c>
      <c r="D10" s="187" t="str">
        <f>'[1]ECE-I'!E7</f>
        <v>Abhishek Raj</v>
      </c>
      <c r="E10" s="181" t="str">
        <f>'[1]ECE-I'!F7</f>
        <v xml:space="preserve">Raj Kumar </v>
      </c>
      <c r="F10" s="182"/>
      <c r="G10" s="183">
        <v>96</v>
      </c>
      <c r="H10" s="184">
        <v>64</v>
      </c>
      <c r="I10" s="185">
        <f t="shared" si="0"/>
        <v>160</v>
      </c>
      <c r="J10" s="111">
        <v>70</v>
      </c>
      <c r="K10" s="184">
        <v>70</v>
      </c>
      <c r="L10" s="185">
        <f t="shared" si="1"/>
        <v>140</v>
      </c>
      <c r="M10" s="111">
        <v>69</v>
      </c>
      <c r="N10" s="184">
        <v>55</v>
      </c>
      <c r="O10" s="185">
        <f t="shared" si="2"/>
        <v>124</v>
      </c>
      <c r="P10" s="111"/>
      <c r="Q10" s="188"/>
      <c r="R10" s="106"/>
      <c r="S10" s="111">
        <v>77</v>
      </c>
      <c r="T10" s="111">
        <v>30</v>
      </c>
      <c r="U10" s="106">
        <f>SUM(S10:T10)</f>
        <v>107</v>
      </c>
      <c r="V10" s="111">
        <v>56</v>
      </c>
      <c r="W10" s="111">
        <v>45</v>
      </c>
      <c r="X10" s="106">
        <f>SUM(V10:W10)</f>
        <v>101</v>
      </c>
      <c r="Y10" s="111"/>
      <c r="Z10" s="111"/>
      <c r="AA10" s="106"/>
      <c r="AB10" s="112"/>
      <c r="AC10" s="112"/>
      <c r="AD10" s="106"/>
      <c r="AE10" s="186">
        <v>15</v>
      </c>
      <c r="AF10" s="186">
        <v>16</v>
      </c>
      <c r="AG10" s="160">
        <f t="shared" si="4"/>
        <v>31</v>
      </c>
      <c r="AH10" s="186">
        <v>41</v>
      </c>
      <c r="AI10" s="186">
        <v>34</v>
      </c>
      <c r="AJ10" s="160">
        <f t="shared" si="5"/>
        <v>75</v>
      </c>
      <c r="AK10" s="186">
        <v>17</v>
      </c>
      <c r="AL10" s="186">
        <v>17</v>
      </c>
      <c r="AM10" s="160">
        <f t="shared" si="6"/>
        <v>34</v>
      </c>
      <c r="AN10" s="105">
        <v>49</v>
      </c>
      <c r="AO10" s="159">
        <f t="shared" si="7"/>
        <v>772</v>
      </c>
      <c r="AP10" s="160" t="s">
        <v>721</v>
      </c>
    </row>
    <row r="11" spans="1:42" s="43" customFormat="1" ht="101.25" customHeight="1">
      <c r="A11" s="112">
        <v>4</v>
      </c>
      <c r="B11" s="107">
        <f>'[1]ECE-I'!B8</f>
        <v>190090102004</v>
      </c>
      <c r="C11" s="107">
        <f>'[1]ECE-I'!C8</f>
        <v>190000100004</v>
      </c>
      <c r="D11" s="187" t="str">
        <f>'[1]ECE-I'!E8</f>
        <v>Aman Naithani</v>
      </c>
      <c r="E11" s="181" t="str">
        <f>'[1]ECE-I'!F8</f>
        <v>Ganesh Prasad Naithani</v>
      </c>
      <c r="F11" s="182"/>
      <c r="G11" s="183">
        <v>100</v>
      </c>
      <c r="H11" s="184">
        <v>72</v>
      </c>
      <c r="I11" s="185">
        <f t="shared" si="0"/>
        <v>172</v>
      </c>
      <c r="J11" s="111">
        <v>92</v>
      </c>
      <c r="K11" s="184">
        <v>73</v>
      </c>
      <c r="L11" s="185">
        <f t="shared" si="1"/>
        <v>165</v>
      </c>
      <c r="M11" s="111">
        <v>78</v>
      </c>
      <c r="N11" s="184">
        <v>56</v>
      </c>
      <c r="O11" s="185">
        <f t="shared" si="2"/>
        <v>134</v>
      </c>
      <c r="P11" s="111">
        <v>62</v>
      </c>
      <c r="Q11" s="111">
        <v>50</v>
      </c>
      <c r="R11" s="106">
        <f t="shared" si="3"/>
        <v>112</v>
      </c>
      <c r="S11" s="111"/>
      <c r="T11" s="111"/>
      <c r="U11" s="106"/>
      <c r="V11" s="111"/>
      <c r="W11" s="111"/>
      <c r="X11" s="106"/>
      <c r="Y11" s="111">
        <v>57</v>
      </c>
      <c r="Z11" s="111">
        <v>46</v>
      </c>
      <c r="AA11" s="106">
        <f>SUM(Y11:Z11)</f>
        <v>103</v>
      </c>
      <c r="AB11" s="112"/>
      <c r="AC11" s="112"/>
      <c r="AD11" s="106"/>
      <c r="AE11" s="186">
        <v>18</v>
      </c>
      <c r="AF11" s="186">
        <v>19</v>
      </c>
      <c r="AG11" s="160">
        <f t="shared" si="4"/>
        <v>37</v>
      </c>
      <c r="AH11" s="186">
        <v>33</v>
      </c>
      <c r="AI11" s="186">
        <v>42</v>
      </c>
      <c r="AJ11" s="160">
        <f t="shared" si="5"/>
        <v>75</v>
      </c>
      <c r="AK11" s="186">
        <v>17</v>
      </c>
      <c r="AL11" s="186">
        <v>19</v>
      </c>
      <c r="AM11" s="160">
        <f t="shared" si="6"/>
        <v>36</v>
      </c>
      <c r="AN11" s="105">
        <v>49</v>
      </c>
      <c r="AO11" s="159">
        <f t="shared" si="7"/>
        <v>834</v>
      </c>
      <c r="AP11" s="160" t="s">
        <v>721</v>
      </c>
    </row>
    <row r="12" spans="1:42" s="43" customFormat="1" ht="101.25" customHeight="1">
      <c r="A12" s="112">
        <v>5</v>
      </c>
      <c r="B12" s="107">
        <f>'[1]ECE-I'!B9</f>
        <v>190090102005</v>
      </c>
      <c r="C12" s="107">
        <f>'[1]ECE-I'!C9</f>
        <v>190000100005</v>
      </c>
      <c r="D12" s="180" t="str">
        <f>'[1]ECE-I'!E9</f>
        <v>Akash Kishore</v>
      </c>
      <c r="E12" s="181" t="str">
        <f>'[1]ECE-I'!F9</f>
        <v xml:space="preserve">Brij Kishore </v>
      </c>
      <c r="F12" s="182"/>
      <c r="G12" s="183">
        <v>94</v>
      </c>
      <c r="H12" s="184">
        <v>69</v>
      </c>
      <c r="I12" s="185">
        <f t="shared" si="0"/>
        <v>163</v>
      </c>
      <c r="J12" s="111">
        <v>94</v>
      </c>
      <c r="K12" s="184">
        <v>70</v>
      </c>
      <c r="L12" s="185">
        <f t="shared" si="1"/>
        <v>164</v>
      </c>
      <c r="M12" s="111">
        <v>77</v>
      </c>
      <c r="N12" s="184">
        <v>57</v>
      </c>
      <c r="O12" s="185">
        <f t="shared" si="2"/>
        <v>134</v>
      </c>
      <c r="P12" s="111">
        <v>65</v>
      </c>
      <c r="Q12" s="111">
        <v>52</v>
      </c>
      <c r="R12" s="106">
        <f t="shared" si="3"/>
        <v>117</v>
      </c>
      <c r="S12" s="111"/>
      <c r="T12" s="111"/>
      <c r="U12" s="106"/>
      <c r="V12" s="111">
        <v>71</v>
      </c>
      <c r="W12" s="111">
        <v>52</v>
      </c>
      <c r="X12" s="106">
        <f>SUM(V12:W12)</f>
        <v>123</v>
      </c>
      <c r="Y12" s="111"/>
      <c r="Z12" s="111"/>
      <c r="AA12" s="106"/>
      <c r="AB12" s="112"/>
      <c r="AC12" s="112"/>
      <c r="AD12" s="106"/>
      <c r="AE12" s="186">
        <v>18</v>
      </c>
      <c r="AF12" s="186">
        <v>19</v>
      </c>
      <c r="AG12" s="160">
        <f t="shared" si="4"/>
        <v>37</v>
      </c>
      <c r="AH12" s="186">
        <v>34</v>
      </c>
      <c r="AI12" s="186">
        <v>41</v>
      </c>
      <c r="AJ12" s="160">
        <f t="shared" si="5"/>
        <v>75</v>
      </c>
      <c r="AK12" s="186">
        <v>17</v>
      </c>
      <c r="AL12" s="186">
        <v>19</v>
      </c>
      <c r="AM12" s="160">
        <f t="shared" si="6"/>
        <v>36</v>
      </c>
      <c r="AN12" s="105">
        <v>49</v>
      </c>
      <c r="AO12" s="159">
        <f t="shared" si="7"/>
        <v>849</v>
      </c>
      <c r="AP12" s="160" t="s">
        <v>721</v>
      </c>
    </row>
    <row r="13" spans="1:42" s="43" customFormat="1" ht="101.25" customHeight="1">
      <c r="A13" s="112">
        <v>6</v>
      </c>
      <c r="B13" s="107">
        <f>'[1]ECE-I'!B10</f>
        <v>190090102006</v>
      </c>
      <c r="C13" s="107">
        <f>'[1]ECE-I'!C10</f>
        <v>190000100006</v>
      </c>
      <c r="D13" s="187" t="str">
        <f>'[1]ECE-I'!E10</f>
        <v>Anchal Devrani</v>
      </c>
      <c r="E13" s="181" t="str">
        <f>'[1]ECE-I'!F10</f>
        <v xml:space="preserve">Arun Devrani </v>
      </c>
      <c r="F13" s="182"/>
      <c r="G13" s="183">
        <v>74</v>
      </c>
      <c r="H13" s="184">
        <v>67</v>
      </c>
      <c r="I13" s="185">
        <f t="shared" si="0"/>
        <v>141</v>
      </c>
      <c r="J13" s="111">
        <v>90</v>
      </c>
      <c r="K13" s="184">
        <v>71</v>
      </c>
      <c r="L13" s="185">
        <f t="shared" si="1"/>
        <v>161</v>
      </c>
      <c r="M13" s="111">
        <v>81</v>
      </c>
      <c r="N13" s="184">
        <v>59</v>
      </c>
      <c r="O13" s="185">
        <f t="shared" si="2"/>
        <v>140</v>
      </c>
      <c r="P13" s="111">
        <v>74</v>
      </c>
      <c r="Q13" s="111">
        <v>53</v>
      </c>
      <c r="R13" s="106">
        <f t="shared" si="3"/>
        <v>127</v>
      </c>
      <c r="S13" s="111"/>
      <c r="T13" s="111"/>
      <c r="U13" s="106"/>
      <c r="V13" s="111">
        <v>66</v>
      </c>
      <c r="W13" s="111">
        <v>44</v>
      </c>
      <c r="X13" s="106">
        <f>SUM(V13:W13)</f>
        <v>110</v>
      </c>
      <c r="Y13" s="111"/>
      <c r="Z13" s="111"/>
      <c r="AA13" s="106"/>
      <c r="AB13" s="112"/>
      <c r="AC13" s="112"/>
      <c r="AD13" s="106"/>
      <c r="AE13" s="186">
        <v>17</v>
      </c>
      <c r="AF13" s="186">
        <v>18</v>
      </c>
      <c r="AG13" s="160">
        <f t="shared" si="4"/>
        <v>35</v>
      </c>
      <c r="AH13" s="186">
        <v>40</v>
      </c>
      <c r="AI13" s="186">
        <v>39</v>
      </c>
      <c r="AJ13" s="160">
        <f t="shared" si="5"/>
        <v>79</v>
      </c>
      <c r="AK13" s="186">
        <v>22</v>
      </c>
      <c r="AL13" s="186">
        <v>17</v>
      </c>
      <c r="AM13" s="160">
        <f t="shared" si="6"/>
        <v>39</v>
      </c>
      <c r="AN13" s="105">
        <v>50</v>
      </c>
      <c r="AO13" s="159">
        <f t="shared" si="7"/>
        <v>832</v>
      </c>
      <c r="AP13" s="160" t="s">
        <v>721</v>
      </c>
    </row>
    <row r="14" spans="1:42" s="43" customFormat="1" ht="101.25" customHeight="1">
      <c r="A14" s="112">
        <v>7</v>
      </c>
      <c r="B14" s="107">
        <f>'[1]ECE-I'!B11</f>
        <v>190090102007</v>
      </c>
      <c r="C14" s="107">
        <f>'[1]ECE-I'!C11</f>
        <v>190000100007</v>
      </c>
      <c r="D14" s="187" t="str">
        <f>'[1]ECE-I'!E11</f>
        <v>Anirudh Rana</v>
      </c>
      <c r="E14" s="181" t="str">
        <f>'[1]ECE-I'!F11</f>
        <v xml:space="preserve">Rabindra Singh Rana </v>
      </c>
      <c r="F14" s="182"/>
      <c r="G14" s="183">
        <v>92</v>
      </c>
      <c r="H14" s="184">
        <v>67</v>
      </c>
      <c r="I14" s="185">
        <f t="shared" si="0"/>
        <v>159</v>
      </c>
      <c r="J14" s="111">
        <v>102</v>
      </c>
      <c r="K14" s="184">
        <v>67</v>
      </c>
      <c r="L14" s="185">
        <f t="shared" si="1"/>
        <v>169</v>
      </c>
      <c r="M14" s="111">
        <v>83</v>
      </c>
      <c r="N14" s="184">
        <v>59</v>
      </c>
      <c r="O14" s="185">
        <f t="shared" si="2"/>
        <v>142</v>
      </c>
      <c r="P14" s="111">
        <v>74</v>
      </c>
      <c r="Q14" s="111">
        <v>49</v>
      </c>
      <c r="R14" s="106">
        <f t="shared" si="3"/>
        <v>123</v>
      </c>
      <c r="S14" s="111"/>
      <c r="T14" s="111"/>
      <c r="U14" s="106"/>
      <c r="V14" s="111"/>
      <c r="W14" s="111"/>
      <c r="X14" s="106"/>
      <c r="Y14" s="111">
        <v>59</v>
      </c>
      <c r="Z14" s="111">
        <v>49</v>
      </c>
      <c r="AA14" s="106">
        <f>SUM(Y14:Z14)</f>
        <v>108</v>
      </c>
      <c r="AB14" s="112"/>
      <c r="AC14" s="112"/>
      <c r="AD14" s="106"/>
      <c r="AE14" s="186">
        <v>19</v>
      </c>
      <c r="AF14" s="186">
        <v>20</v>
      </c>
      <c r="AG14" s="160">
        <f t="shared" si="4"/>
        <v>39</v>
      </c>
      <c r="AH14" s="186">
        <v>46</v>
      </c>
      <c r="AI14" s="186">
        <v>29</v>
      </c>
      <c r="AJ14" s="160">
        <f t="shared" si="5"/>
        <v>75</v>
      </c>
      <c r="AK14" s="186">
        <v>21</v>
      </c>
      <c r="AL14" s="186">
        <v>17</v>
      </c>
      <c r="AM14" s="160">
        <f t="shared" si="6"/>
        <v>38</v>
      </c>
      <c r="AN14" s="105">
        <v>49</v>
      </c>
      <c r="AO14" s="159">
        <f t="shared" si="7"/>
        <v>853</v>
      </c>
      <c r="AP14" s="160" t="s">
        <v>721</v>
      </c>
    </row>
    <row r="15" spans="1:42" s="43" customFormat="1" ht="101.25" customHeight="1">
      <c r="A15" s="112">
        <v>8</v>
      </c>
      <c r="B15" s="107">
        <f>'[1]ECE-I'!B12</f>
        <v>190090102008</v>
      </c>
      <c r="C15" s="107">
        <f>'[1]ECE-I'!C12</f>
        <v>190000100008</v>
      </c>
      <c r="D15" s="180" t="str">
        <f>'[1]ECE-I'!E12</f>
        <v>Ansh Bhardwaj</v>
      </c>
      <c r="E15" s="181" t="str">
        <f>'[1]ECE-I'!F12</f>
        <v xml:space="preserve">Sandeep Sharma </v>
      </c>
      <c r="F15" s="182"/>
      <c r="G15" s="183">
        <v>98</v>
      </c>
      <c r="H15" s="184">
        <v>61</v>
      </c>
      <c r="I15" s="185">
        <f t="shared" si="0"/>
        <v>159</v>
      </c>
      <c r="J15" s="111">
        <v>86</v>
      </c>
      <c r="K15" s="184">
        <v>68</v>
      </c>
      <c r="L15" s="185">
        <f t="shared" si="1"/>
        <v>154</v>
      </c>
      <c r="M15" s="111">
        <v>78</v>
      </c>
      <c r="N15" s="184">
        <v>56</v>
      </c>
      <c r="O15" s="185">
        <f t="shared" si="2"/>
        <v>134</v>
      </c>
      <c r="P15" s="111">
        <v>77</v>
      </c>
      <c r="Q15" s="111">
        <v>53</v>
      </c>
      <c r="R15" s="106">
        <f t="shared" si="3"/>
        <v>130</v>
      </c>
      <c r="S15" s="111"/>
      <c r="T15" s="111"/>
      <c r="U15" s="106"/>
      <c r="V15" s="111">
        <v>66</v>
      </c>
      <c r="W15" s="111">
        <v>52</v>
      </c>
      <c r="X15" s="106">
        <f>SUM(V15:W15)</f>
        <v>118</v>
      </c>
      <c r="Y15" s="111"/>
      <c r="Z15" s="111"/>
      <c r="AA15" s="106"/>
      <c r="AB15" s="112"/>
      <c r="AC15" s="112"/>
      <c r="AD15" s="106"/>
      <c r="AE15" s="186">
        <v>17</v>
      </c>
      <c r="AF15" s="186">
        <v>18</v>
      </c>
      <c r="AG15" s="160">
        <f t="shared" si="4"/>
        <v>35</v>
      </c>
      <c r="AH15" s="186">
        <v>38</v>
      </c>
      <c r="AI15" s="186">
        <v>36</v>
      </c>
      <c r="AJ15" s="160">
        <f t="shared" si="5"/>
        <v>74</v>
      </c>
      <c r="AK15" s="186">
        <v>23</v>
      </c>
      <c r="AL15" s="186">
        <v>18</v>
      </c>
      <c r="AM15" s="160">
        <f t="shared" si="6"/>
        <v>41</v>
      </c>
      <c r="AN15" s="105">
        <v>49</v>
      </c>
      <c r="AO15" s="159">
        <f t="shared" si="7"/>
        <v>845</v>
      </c>
      <c r="AP15" s="160" t="s">
        <v>721</v>
      </c>
    </row>
    <row r="16" spans="1:42" s="43" customFormat="1" ht="101.25" customHeight="1">
      <c r="A16" s="112">
        <v>9</v>
      </c>
      <c r="B16" s="107">
        <f>'[1]ECE-I'!B13</f>
        <v>190090102009</v>
      </c>
      <c r="C16" s="107">
        <f>'[1]ECE-I'!C13</f>
        <v>190000100009</v>
      </c>
      <c r="D16" s="187" t="str">
        <f>'[1]ECE-I'!E13</f>
        <v>Anuj Saini</v>
      </c>
      <c r="E16" s="181" t="str">
        <f>'[1]ECE-I'!F13</f>
        <v xml:space="preserve">Brijpal Singh Saini </v>
      </c>
      <c r="F16" s="182"/>
      <c r="G16" s="183">
        <v>94</v>
      </c>
      <c r="H16" s="184">
        <v>69</v>
      </c>
      <c r="I16" s="185">
        <f t="shared" si="0"/>
        <v>163</v>
      </c>
      <c r="J16" s="111">
        <v>98</v>
      </c>
      <c r="K16" s="184">
        <v>63</v>
      </c>
      <c r="L16" s="185">
        <f t="shared" si="1"/>
        <v>161</v>
      </c>
      <c r="M16" s="111">
        <v>75</v>
      </c>
      <c r="N16" s="184">
        <v>59</v>
      </c>
      <c r="O16" s="185">
        <f t="shared" si="2"/>
        <v>134</v>
      </c>
      <c r="P16" s="111"/>
      <c r="Q16" s="188"/>
      <c r="R16" s="106"/>
      <c r="S16" s="111">
        <v>83</v>
      </c>
      <c r="T16" s="111">
        <v>43</v>
      </c>
      <c r="U16" s="106">
        <f>SUM(S16:T16)</f>
        <v>126</v>
      </c>
      <c r="V16" s="111"/>
      <c r="W16" s="111"/>
      <c r="X16" s="106"/>
      <c r="Y16" s="111"/>
      <c r="Z16" s="111"/>
      <c r="AA16" s="106"/>
      <c r="AB16" s="112">
        <v>70</v>
      </c>
      <c r="AC16" s="112">
        <v>50</v>
      </c>
      <c r="AD16" s="106">
        <f>SUM(AB16:AC16)</f>
        <v>120</v>
      </c>
      <c r="AE16" s="186">
        <v>13</v>
      </c>
      <c r="AF16" s="186">
        <v>13</v>
      </c>
      <c r="AG16" s="160">
        <f t="shared" si="4"/>
        <v>26</v>
      </c>
      <c r="AH16" s="186">
        <v>38</v>
      </c>
      <c r="AI16" s="186">
        <v>39</v>
      </c>
      <c r="AJ16" s="160">
        <f t="shared" si="5"/>
        <v>77</v>
      </c>
      <c r="AK16" s="186">
        <v>19</v>
      </c>
      <c r="AL16" s="186">
        <v>20</v>
      </c>
      <c r="AM16" s="160">
        <f t="shared" si="6"/>
        <v>39</v>
      </c>
      <c r="AN16" s="105">
        <v>49</v>
      </c>
      <c r="AO16" s="159">
        <f t="shared" si="7"/>
        <v>846</v>
      </c>
      <c r="AP16" s="160" t="s">
        <v>721</v>
      </c>
    </row>
    <row r="17" spans="1:42" s="43" customFormat="1" ht="101.25" customHeight="1">
      <c r="A17" s="112">
        <v>10</v>
      </c>
      <c r="B17" s="107">
        <f>'[1]ECE-I'!B14</f>
        <v>190090102010</v>
      </c>
      <c r="C17" s="107">
        <f>'[1]ECE-I'!C14</f>
        <v>190000100010</v>
      </c>
      <c r="D17" s="187" t="str">
        <f>'[1]ECE-I'!E14</f>
        <v>Aryan Khatana</v>
      </c>
      <c r="E17" s="181" t="str">
        <f>'[1]ECE-I'!F14</f>
        <v>Ranveer Khatana</v>
      </c>
      <c r="F17" s="182"/>
      <c r="G17" s="183">
        <v>98</v>
      </c>
      <c r="H17" s="184">
        <v>61</v>
      </c>
      <c r="I17" s="185">
        <f t="shared" si="0"/>
        <v>159</v>
      </c>
      <c r="J17" s="111">
        <v>80</v>
      </c>
      <c r="K17" s="184">
        <v>68</v>
      </c>
      <c r="L17" s="185">
        <f t="shared" si="1"/>
        <v>148</v>
      </c>
      <c r="M17" s="111">
        <v>83</v>
      </c>
      <c r="N17" s="184">
        <v>58</v>
      </c>
      <c r="O17" s="185">
        <f t="shared" si="2"/>
        <v>141</v>
      </c>
      <c r="P17" s="111">
        <v>71</v>
      </c>
      <c r="Q17" s="111">
        <v>49</v>
      </c>
      <c r="R17" s="106">
        <f t="shared" si="3"/>
        <v>120</v>
      </c>
      <c r="S17" s="111"/>
      <c r="T17" s="111"/>
      <c r="U17" s="106"/>
      <c r="V17" s="111"/>
      <c r="W17" s="111"/>
      <c r="X17" s="106"/>
      <c r="Y17" s="111">
        <v>45</v>
      </c>
      <c r="Z17" s="111">
        <v>49</v>
      </c>
      <c r="AA17" s="106">
        <f>SUM(Y17:Z17)</f>
        <v>94</v>
      </c>
      <c r="AB17" s="112"/>
      <c r="AC17" s="112"/>
      <c r="AD17" s="106"/>
      <c r="AE17" s="186">
        <v>17</v>
      </c>
      <c r="AF17" s="186">
        <v>18</v>
      </c>
      <c r="AG17" s="160">
        <f t="shared" si="4"/>
        <v>35</v>
      </c>
      <c r="AH17" s="186">
        <v>32</v>
      </c>
      <c r="AI17" s="186">
        <v>29</v>
      </c>
      <c r="AJ17" s="160">
        <f t="shared" si="5"/>
        <v>61</v>
      </c>
      <c r="AK17" s="186">
        <v>20</v>
      </c>
      <c r="AL17" s="186">
        <v>15</v>
      </c>
      <c r="AM17" s="160">
        <f t="shared" si="6"/>
        <v>35</v>
      </c>
      <c r="AN17" s="105">
        <v>49</v>
      </c>
      <c r="AO17" s="159">
        <f t="shared" si="7"/>
        <v>793</v>
      </c>
      <c r="AP17" s="160" t="s">
        <v>721</v>
      </c>
    </row>
    <row r="18" spans="1:42" s="43" customFormat="1" ht="101.25" customHeight="1">
      <c r="A18" s="112">
        <v>11</v>
      </c>
      <c r="B18" s="107">
        <f>'[1]ECE-I'!B15</f>
        <v>190090102011</v>
      </c>
      <c r="C18" s="107">
        <f>'[1]ECE-I'!C15</f>
        <v>190000100011</v>
      </c>
      <c r="D18" s="187" t="str">
        <f>'[1]ECE-I'!E15</f>
        <v>Ashish Chauhan</v>
      </c>
      <c r="E18" s="181" t="str">
        <f>'[1]ECE-I'!F15</f>
        <v xml:space="preserve">Arun Kumar </v>
      </c>
      <c r="F18" s="182"/>
      <c r="G18" s="183">
        <v>94</v>
      </c>
      <c r="H18" s="184">
        <v>72</v>
      </c>
      <c r="I18" s="185">
        <f t="shared" si="0"/>
        <v>166</v>
      </c>
      <c r="J18" s="111">
        <v>96</v>
      </c>
      <c r="K18" s="184">
        <v>69</v>
      </c>
      <c r="L18" s="185">
        <f t="shared" si="1"/>
        <v>165</v>
      </c>
      <c r="M18" s="111">
        <v>78</v>
      </c>
      <c r="N18" s="184">
        <v>59</v>
      </c>
      <c r="O18" s="185">
        <f t="shared" si="2"/>
        <v>137</v>
      </c>
      <c r="P18" s="111">
        <v>71</v>
      </c>
      <c r="Q18" s="111">
        <v>50</v>
      </c>
      <c r="R18" s="106">
        <f t="shared" si="3"/>
        <v>121</v>
      </c>
      <c r="S18" s="111"/>
      <c r="T18" s="111"/>
      <c r="U18" s="106"/>
      <c r="V18" s="111"/>
      <c r="W18" s="111"/>
      <c r="X18" s="106"/>
      <c r="Y18" s="111"/>
      <c r="Z18" s="111"/>
      <c r="AA18" s="106"/>
      <c r="AB18" s="112">
        <v>70</v>
      </c>
      <c r="AC18" s="112">
        <v>51</v>
      </c>
      <c r="AD18" s="106">
        <f>SUM(AB18:AC18)</f>
        <v>121</v>
      </c>
      <c r="AE18" s="186">
        <v>18</v>
      </c>
      <c r="AF18" s="186">
        <v>19</v>
      </c>
      <c r="AG18" s="160">
        <f t="shared" si="4"/>
        <v>37</v>
      </c>
      <c r="AH18" s="186">
        <v>38</v>
      </c>
      <c r="AI18" s="186">
        <v>31</v>
      </c>
      <c r="AJ18" s="160">
        <f t="shared" si="5"/>
        <v>69</v>
      </c>
      <c r="AK18" s="186">
        <v>20</v>
      </c>
      <c r="AL18" s="186">
        <v>23</v>
      </c>
      <c r="AM18" s="160">
        <f t="shared" si="6"/>
        <v>43</v>
      </c>
      <c r="AN18" s="105">
        <v>49</v>
      </c>
      <c r="AO18" s="159">
        <f t="shared" si="7"/>
        <v>859</v>
      </c>
      <c r="AP18" s="160" t="s">
        <v>721</v>
      </c>
    </row>
    <row r="19" spans="1:42" s="43" customFormat="1" ht="101.25" customHeight="1">
      <c r="A19" s="112">
        <v>12</v>
      </c>
      <c r="B19" s="107">
        <f>'[1]ECE-I'!B16</f>
        <v>190090102012</v>
      </c>
      <c r="C19" s="107">
        <f>'[1]ECE-I'!C16</f>
        <v>190000100012</v>
      </c>
      <c r="D19" s="187" t="str">
        <f>'[1]ECE-I'!E16</f>
        <v>Avanti Mer</v>
      </c>
      <c r="E19" s="181" t="str">
        <f>'[1]ECE-I'!F16</f>
        <v xml:space="preserve">Bhawan Singh Mer </v>
      </c>
      <c r="F19" s="182"/>
      <c r="G19" s="183">
        <v>98</v>
      </c>
      <c r="H19" s="184">
        <v>66</v>
      </c>
      <c r="I19" s="185">
        <f t="shared" si="0"/>
        <v>164</v>
      </c>
      <c r="J19" s="111">
        <v>94</v>
      </c>
      <c r="K19" s="184">
        <v>68</v>
      </c>
      <c r="L19" s="185">
        <f t="shared" si="1"/>
        <v>162</v>
      </c>
      <c r="M19" s="111">
        <v>80</v>
      </c>
      <c r="N19" s="184">
        <v>59</v>
      </c>
      <c r="O19" s="185">
        <f t="shared" si="2"/>
        <v>139</v>
      </c>
      <c r="P19" s="189"/>
      <c r="Q19" s="188"/>
      <c r="R19" s="106"/>
      <c r="S19" s="111">
        <v>86</v>
      </c>
      <c r="T19" s="111">
        <v>46</v>
      </c>
      <c r="U19" s="106">
        <f>SUM(S19:T19)</f>
        <v>132</v>
      </c>
      <c r="V19" s="111"/>
      <c r="W19" s="111"/>
      <c r="X19" s="106"/>
      <c r="Y19" s="111">
        <v>60</v>
      </c>
      <c r="Z19" s="111">
        <v>55</v>
      </c>
      <c r="AA19" s="106">
        <f>SUM(Y19:Z19)</f>
        <v>115</v>
      </c>
      <c r="AB19" s="112"/>
      <c r="AC19" s="112"/>
      <c r="AD19" s="106"/>
      <c r="AE19" s="186">
        <v>17</v>
      </c>
      <c r="AF19" s="186">
        <v>18</v>
      </c>
      <c r="AG19" s="160">
        <f t="shared" si="4"/>
        <v>35</v>
      </c>
      <c r="AH19" s="186">
        <v>40</v>
      </c>
      <c r="AI19" s="186">
        <v>39</v>
      </c>
      <c r="AJ19" s="160">
        <f t="shared" si="5"/>
        <v>79</v>
      </c>
      <c r="AK19" s="186">
        <v>21</v>
      </c>
      <c r="AL19" s="186">
        <v>19</v>
      </c>
      <c r="AM19" s="160">
        <f t="shared" si="6"/>
        <v>40</v>
      </c>
      <c r="AN19" s="105">
        <v>50</v>
      </c>
      <c r="AO19" s="159">
        <f t="shared" si="7"/>
        <v>866</v>
      </c>
      <c r="AP19" s="160" t="s">
        <v>721</v>
      </c>
    </row>
    <row r="20" spans="1:42" s="43" customFormat="1" ht="101.25" customHeight="1">
      <c r="A20" s="112">
        <v>13</v>
      </c>
      <c r="B20" s="107">
        <f>'[1]ECE-I'!B17</f>
        <v>190090102013</v>
      </c>
      <c r="C20" s="107">
        <f>'[1]ECE-I'!C17</f>
        <v>190000100013</v>
      </c>
      <c r="D20" s="187" t="str">
        <f>'[1]ECE-I'!E17</f>
        <v>Ayush Nautiyal</v>
      </c>
      <c r="E20" s="181" t="str">
        <f>'[1]ECE-I'!F17</f>
        <v>Nand Kishor Nautiyal</v>
      </c>
      <c r="F20" s="182"/>
      <c r="G20" s="183">
        <v>96</v>
      </c>
      <c r="H20" s="184">
        <v>66</v>
      </c>
      <c r="I20" s="185">
        <f t="shared" si="0"/>
        <v>162</v>
      </c>
      <c r="J20" s="111">
        <v>100</v>
      </c>
      <c r="K20" s="184">
        <v>68</v>
      </c>
      <c r="L20" s="185">
        <f t="shared" si="1"/>
        <v>168</v>
      </c>
      <c r="M20" s="111">
        <v>78</v>
      </c>
      <c r="N20" s="184">
        <v>59</v>
      </c>
      <c r="O20" s="185">
        <f t="shared" si="2"/>
        <v>137</v>
      </c>
      <c r="P20" s="111">
        <v>74</v>
      </c>
      <c r="Q20" s="111">
        <v>48</v>
      </c>
      <c r="R20" s="106">
        <f t="shared" si="3"/>
        <v>122</v>
      </c>
      <c r="S20" s="111"/>
      <c r="T20" s="111"/>
      <c r="U20" s="106"/>
      <c r="V20" s="111"/>
      <c r="W20" s="111"/>
      <c r="X20" s="106"/>
      <c r="Y20" s="111">
        <v>62</v>
      </c>
      <c r="Z20" s="111">
        <v>48</v>
      </c>
      <c r="AA20" s="106">
        <f>SUM(Y20:Z20)</f>
        <v>110</v>
      </c>
      <c r="AB20" s="112"/>
      <c r="AC20" s="112"/>
      <c r="AD20" s="106"/>
      <c r="AE20" s="186">
        <v>17</v>
      </c>
      <c r="AF20" s="186">
        <v>18</v>
      </c>
      <c r="AG20" s="160">
        <f t="shared" si="4"/>
        <v>35</v>
      </c>
      <c r="AH20" s="186">
        <v>36</v>
      </c>
      <c r="AI20" s="186">
        <v>34</v>
      </c>
      <c r="AJ20" s="160">
        <f t="shared" si="5"/>
        <v>70</v>
      </c>
      <c r="AK20" s="186">
        <v>19</v>
      </c>
      <c r="AL20" s="186">
        <v>17</v>
      </c>
      <c r="AM20" s="160">
        <f t="shared" si="6"/>
        <v>36</v>
      </c>
      <c r="AN20" s="105">
        <v>49</v>
      </c>
      <c r="AO20" s="159">
        <f t="shared" si="7"/>
        <v>840</v>
      </c>
      <c r="AP20" s="160" t="s">
        <v>721</v>
      </c>
    </row>
    <row r="21" spans="1:42" s="43" customFormat="1" ht="101.25" customHeight="1">
      <c r="A21" s="112">
        <v>14</v>
      </c>
      <c r="B21" s="107">
        <f>'[1]ECE-I'!B18</f>
        <v>190090102014</v>
      </c>
      <c r="C21" s="107">
        <f>'[1]ECE-I'!C18</f>
        <v>190000100014</v>
      </c>
      <c r="D21" s="187" t="str">
        <f>'[1]ECE-I'!E18</f>
        <v>Bhumika Kandpal</v>
      </c>
      <c r="E21" s="181" t="str">
        <f>'[1]ECE-I'!F18</f>
        <v xml:space="preserve">Manoj Chandra Kandpal </v>
      </c>
      <c r="F21" s="182"/>
      <c r="G21" s="183">
        <v>90</v>
      </c>
      <c r="H21" s="184">
        <v>74</v>
      </c>
      <c r="I21" s="185">
        <f t="shared" si="0"/>
        <v>164</v>
      </c>
      <c r="J21" s="111">
        <v>106</v>
      </c>
      <c r="K21" s="184">
        <v>74</v>
      </c>
      <c r="L21" s="185">
        <f t="shared" si="1"/>
        <v>180</v>
      </c>
      <c r="M21" s="111">
        <v>72</v>
      </c>
      <c r="N21" s="184">
        <v>59</v>
      </c>
      <c r="O21" s="185">
        <f t="shared" si="2"/>
        <v>131</v>
      </c>
      <c r="P21" s="111">
        <v>74</v>
      </c>
      <c r="Q21" s="111">
        <v>52</v>
      </c>
      <c r="R21" s="106">
        <f t="shared" si="3"/>
        <v>126</v>
      </c>
      <c r="S21" s="111"/>
      <c r="T21" s="111"/>
      <c r="U21" s="106"/>
      <c r="V21" s="111"/>
      <c r="W21" s="111"/>
      <c r="X21" s="106"/>
      <c r="Y21" s="111"/>
      <c r="Z21" s="111"/>
      <c r="AA21" s="106"/>
      <c r="AB21" s="112">
        <v>64</v>
      </c>
      <c r="AC21" s="112">
        <v>48</v>
      </c>
      <c r="AD21" s="106">
        <f>SUM(AB21:AC21)</f>
        <v>112</v>
      </c>
      <c r="AE21" s="186">
        <v>19</v>
      </c>
      <c r="AF21" s="186">
        <v>20</v>
      </c>
      <c r="AG21" s="160">
        <f t="shared" si="4"/>
        <v>39</v>
      </c>
      <c r="AH21" s="186">
        <v>40</v>
      </c>
      <c r="AI21" s="186">
        <v>32</v>
      </c>
      <c r="AJ21" s="160">
        <f t="shared" si="5"/>
        <v>72</v>
      </c>
      <c r="AK21" s="186">
        <v>20</v>
      </c>
      <c r="AL21" s="186">
        <v>19</v>
      </c>
      <c r="AM21" s="160">
        <f t="shared" si="6"/>
        <v>39</v>
      </c>
      <c r="AN21" s="105">
        <v>49</v>
      </c>
      <c r="AO21" s="159">
        <f t="shared" si="7"/>
        <v>863</v>
      </c>
      <c r="AP21" s="160" t="s">
        <v>721</v>
      </c>
    </row>
    <row r="22" spans="1:42" s="43" customFormat="1" ht="101.25" customHeight="1">
      <c r="A22" s="112">
        <v>15</v>
      </c>
      <c r="B22" s="107">
        <f>'[1]ECE-I'!B19</f>
        <v>190090102015</v>
      </c>
      <c r="C22" s="107">
        <f>'[1]ECE-I'!C19</f>
        <v>190000100015</v>
      </c>
      <c r="D22" s="180" t="str">
        <f>'[1]ECE-I'!E19</f>
        <v>Deepak Negi</v>
      </c>
      <c r="E22" s="181" t="str">
        <f>'[1]ECE-I'!F19</f>
        <v xml:space="preserve">Kuldeep Singh Negi </v>
      </c>
      <c r="F22" s="182"/>
      <c r="G22" s="183">
        <v>90</v>
      </c>
      <c r="H22" s="184">
        <v>64</v>
      </c>
      <c r="I22" s="185">
        <f t="shared" si="0"/>
        <v>154</v>
      </c>
      <c r="J22" s="111">
        <v>88</v>
      </c>
      <c r="K22" s="184">
        <v>68</v>
      </c>
      <c r="L22" s="185">
        <f t="shared" si="1"/>
        <v>156</v>
      </c>
      <c r="M22" s="111">
        <v>77</v>
      </c>
      <c r="N22" s="184">
        <v>57</v>
      </c>
      <c r="O22" s="185">
        <f t="shared" si="2"/>
        <v>134</v>
      </c>
      <c r="P22" s="111">
        <v>75</v>
      </c>
      <c r="Q22" s="111">
        <v>52</v>
      </c>
      <c r="R22" s="106">
        <f t="shared" si="3"/>
        <v>127</v>
      </c>
      <c r="S22" s="111"/>
      <c r="T22" s="111"/>
      <c r="U22" s="106"/>
      <c r="V22" s="111"/>
      <c r="W22" s="111"/>
      <c r="X22" s="106"/>
      <c r="Y22" s="111">
        <v>62</v>
      </c>
      <c r="Z22" s="111">
        <v>50</v>
      </c>
      <c r="AA22" s="106">
        <f>SUM(Y22:Z22)</f>
        <v>112</v>
      </c>
      <c r="AB22" s="112"/>
      <c r="AC22" s="112"/>
      <c r="AD22" s="106"/>
      <c r="AE22" s="186">
        <v>17</v>
      </c>
      <c r="AF22" s="186">
        <v>18</v>
      </c>
      <c r="AG22" s="160">
        <f t="shared" si="4"/>
        <v>35</v>
      </c>
      <c r="AH22" s="186">
        <v>35</v>
      </c>
      <c r="AI22" s="186">
        <v>34</v>
      </c>
      <c r="AJ22" s="160">
        <f t="shared" si="5"/>
        <v>69</v>
      </c>
      <c r="AK22" s="186">
        <v>18</v>
      </c>
      <c r="AL22" s="186">
        <v>16</v>
      </c>
      <c r="AM22" s="160">
        <f t="shared" si="6"/>
        <v>34</v>
      </c>
      <c r="AN22" s="105">
        <v>49</v>
      </c>
      <c r="AO22" s="159">
        <f t="shared" si="7"/>
        <v>821</v>
      </c>
      <c r="AP22" s="160" t="s">
        <v>721</v>
      </c>
    </row>
    <row r="23" spans="1:42" s="43" customFormat="1" ht="101.25" customHeight="1">
      <c r="A23" s="112">
        <v>16</v>
      </c>
      <c r="B23" s="107">
        <f>'[1]ECE-I'!B20</f>
        <v>190090102016</v>
      </c>
      <c r="C23" s="107">
        <f>'[1]ECE-I'!C20</f>
        <v>190000100016</v>
      </c>
      <c r="D23" s="180" t="str">
        <f>'[1]ECE-I'!E20</f>
        <v>Devansh Tripathi</v>
      </c>
      <c r="E23" s="181" t="str">
        <f>'[1]ECE-I'!F20</f>
        <v xml:space="preserve">Rajiv Tripathi </v>
      </c>
      <c r="F23" s="182"/>
      <c r="G23" s="183">
        <v>102</v>
      </c>
      <c r="H23" s="184">
        <v>72</v>
      </c>
      <c r="I23" s="185">
        <f t="shared" si="0"/>
        <v>174</v>
      </c>
      <c r="J23" s="111">
        <v>92</v>
      </c>
      <c r="K23" s="184">
        <v>56</v>
      </c>
      <c r="L23" s="185">
        <f t="shared" si="1"/>
        <v>148</v>
      </c>
      <c r="M23" s="111">
        <v>77</v>
      </c>
      <c r="N23" s="184">
        <v>59</v>
      </c>
      <c r="O23" s="185">
        <f t="shared" si="2"/>
        <v>136</v>
      </c>
      <c r="P23" s="111">
        <v>65</v>
      </c>
      <c r="Q23" s="111">
        <v>51</v>
      </c>
      <c r="R23" s="106">
        <f t="shared" si="3"/>
        <v>116</v>
      </c>
      <c r="S23" s="111"/>
      <c r="T23" s="111"/>
      <c r="U23" s="106"/>
      <c r="V23" s="111">
        <v>68</v>
      </c>
      <c r="W23" s="111">
        <v>51</v>
      </c>
      <c r="X23" s="106">
        <f>SUM(V23:W23)</f>
        <v>119</v>
      </c>
      <c r="Y23" s="111"/>
      <c r="Z23" s="111"/>
      <c r="AA23" s="106"/>
      <c r="AB23" s="112"/>
      <c r="AC23" s="112"/>
      <c r="AD23" s="106"/>
      <c r="AE23" s="186">
        <v>17</v>
      </c>
      <c r="AF23" s="186">
        <v>18</v>
      </c>
      <c r="AG23" s="160">
        <f t="shared" si="4"/>
        <v>35</v>
      </c>
      <c r="AH23" s="186">
        <v>36</v>
      </c>
      <c r="AI23" s="186">
        <v>39</v>
      </c>
      <c r="AJ23" s="160">
        <f t="shared" si="5"/>
        <v>75</v>
      </c>
      <c r="AK23" s="186">
        <v>16</v>
      </c>
      <c r="AL23" s="186">
        <v>19</v>
      </c>
      <c r="AM23" s="160">
        <f t="shared" si="6"/>
        <v>35</v>
      </c>
      <c r="AN23" s="105">
        <v>49</v>
      </c>
      <c r="AO23" s="159">
        <f t="shared" si="7"/>
        <v>838</v>
      </c>
      <c r="AP23" s="160" t="s">
        <v>721</v>
      </c>
    </row>
    <row r="24" spans="1:42" s="43" customFormat="1" ht="101.25" customHeight="1">
      <c r="A24" s="112">
        <v>17</v>
      </c>
      <c r="B24" s="106">
        <f>'[1]ECE-I'!B21</f>
        <v>190090102017</v>
      </c>
      <c r="C24" s="106">
        <f>'[1]ECE-I'!C21</f>
        <v>190000100017</v>
      </c>
      <c r="D24" s="187" t="str">
        <f>'[1]ECE-I'!E21</f>
        <v>Devrath Anthwal</v>
      </c>
      <c r="E24" s="181" t="str">
        <f>'[1]ECE-I'!F21</f>
        <v xml:space="preserve">Sushil Anthwal </v>
      </c>
      <c r="F24" s="182"/>
      <c r="G24" s="183">
        <v>94</v>
      </c>
      <c r="H24" s="184">
        <v>58</v>
      </c>
      <c r="I24" s="185">
        <f t="shared" si="0"/>
        <v>152</v>
      </c>
      <c r="J24" s="111">
        <v>100</v>
      </c>
      <c r="K24" s="184">
        <v>66</v>
      </c>
      <c r="L24" s="185">
        <f t="shared" si="1"/>
        <v>166</v>
      </c>
      <c r="M24" s="111">
        <v>75</v>
      </c>
      <c r="N24" s="184">
        <v>55</v>
      </c>
      <c r="O24" s="185">
        <f t="shared" si="2"/>
        <v>130</v>
      </c>
      <c r="P24" s="111">
        <v>69</v>
      </c>
      <c r="Q24" s="111">
        <v>46</v>
      </c>
      <c r="R24" s="106">
        <f t="shared" si="3"/>
        <v>115</v>
      </c>
      <c r="S24" s="111"/>
      <c r="T24" s="111"/>
      <c r="U24" s="106"/>
      <c r="V24" s="111"/>
      <c r="W24" s="111"/>
      <c r="X24" s="106"/>
      <c r="Y24" s="111">
        <v>53</v>
      </c>
      <c r="Z24" s="111">
        <v>51</v>
      </c>
      <c r="AA24" s="106">
        <f>SUM(Y24:Z24)</f>
        <v>104</v>
      </c>
      <c r="AB24" s="112"/>
      <c r="AC24" s="112"/>
      <c r="AD24" s="106"/>
      <c r="AE24" s="186">
        <v>17</v>
      </c>
      <c r="AF24" s="186">
        <v>18</v>
      </c>
      <c r="AG24" s="160">
        <f t="shared" si="4"/>
        <v>35</v>
      </c>
      <c r="AH24" s="186">
        <v>37</v>
      </c>
      <c r="AI24" s="186">
        <v>34</v>
      </c>
      <c r="AJ24" s="160">
        <f t="shared" si="5"/>
        <v>71</v>
      </c>
      <c r="AK24" s="186">
        <v>19</v>
      </c>
      <c r="AL24" s="186">
        <v>19</v>
      </c>
      <c r="AM24" s="160">
        <f t="shared" si="6"/>
        <v>38</v>
      </c>
      <c r="AN24" s="105">
        <v>49</v>
      </c>
      <c r="AO24" s="159">
        <f t="shared" si="7"/>
        <v>811</v>
      </c>
      <c r="AP24" s="160" t="s">
        <v>721</v>
      </c>
    </row>
    <row r="25" spans="1:42" s="43" customFormat="1" ht="101.25" customHeight="1">
      <c r="A25" s="112">
        <v>18</v>
      </c>
      <c r="B25" s="107">
        <f>'[1]ECE-I'!B22</f>
        <v>190090102018</v>
      </c>
      <c r="C25" s="107">
        <f>'[1]ECE-I'!C22</f>
        <v>190000100018</v>
      </c>
      <c r="D25" s="187" t="str">
        <f>'[1]ECE-I'!E22</f>
        <v>Durgesh Bijalwan</v>
      </c>
      <c r="E25" s="181" t="str">
        <f>'[1]ECE-I'!F22</f>
        <v xml:space="preserve">Vishalmani Bijalwan </v>
      </c>
      <c r="F25" s="182"/>
      <c r="G25" s="183">
        <v>92</v>
      </c>
      <c r="H25" s="184">
        <v>56</v>
      </c>
      <c r="I25" s="185">
        <f t="shared" si="0"/>
        <v>148</v>
      </c>
      <c r="J25" s="111">
        <v>80</v>
      </c>
      <c r="K25" s="184">
        <v>65</v>
      </c>
      <c r="L25" s="185">
        <f t="shared" si="1"/>
        <v>145</v>
      </c>
      <c r="M25" s="111">
        <v>80</v>
      </c>
      <c r="N25" s="184">
        <v>56</v>
      </c>
      <c r="O25" s="185">
        <f t="shared" si="2"/>
        <v>136</v>
      </c>
      <c r="P25" s="111"/>
      <c r="Q25" s="188"/>
      <c r="R25" s="106"/>
      <c r="S25" s="111">
        <v>81</v>
      </c>
      <c r="T25" s="111">
        <v>43</v>
      </c>
      <c r="U25" s="106">
        <f>SUM(S25:T25)</f>
        <v>124</v>
      </c>
      <c r="V25" s="111">
        <v>65</v>
      </c>
      <c r="W25" s="111">
        <v>44</v>
      </c>
      <c r="X25" s="106">
        <f>SUM(V25:W25)</f>
        <v>109</v>
      </c>
      <c r="Y25" s="111"/>
      <c r="Z25" s="111"/>
      <c r="AA25" s="106"/>
      <c r="AB25" s="112"/>
      <c r="AC25" s="112"/>
      <c r="AD25" s="106"/>
      <c r="AE25" s="186">
        <v>16</v>
      </c>
      <c r="AF25" s="186">
        <v>17</v>
      </c>
      <c r="AG25" s="160">
        <f t="shared" si="4"/>
        <v>33</v>
      </c>
      <c r="AH25" s="186">
        <v>39</v>
      </c>
      <c r="AI25" s="186">
        <v>29</v>
      </c>
      <c r="AJ25" s="160">
        <f t="shared" si="5"/>
        <v>68</v>
      </c>
      <c r="AK25" s="186">
        <v>16</v>
      </c>
      <c r="AL25" s="186">
        <v>17</v>
      </c>
      <c r="AM25" s="160">
        <f t="shared" si="6"/>
        <v>33</v>
      </c>
      <c r="AN25" s="105">
        <v>50</v>
      </c>
      <c r="AO25" s="159">
        <f t="shared" si="7"/>
        <v>796</v>
      </c>
      <c r="AP25" s="160" t="s">
        <v>721</v>
      </c>
    </row>
    <row r="26" spans="1:42" s="43" customFormat="1" ht="101.25" customHeight="1">
      <c r="A26" s="112">
        <v>19</v>
      </c>
      <c r="B26" s="107">
        <f>'[1]ECE-I'!B23</f>
        <v>190090102019</v>
      </c>
      <c r="C26" s="107">
        <f>'[1]ECE-I'!C23</f>
        <v>190000100019</v>
      </c>
      <c r="D26" s="187" t="str">
        <f>'[1]ECE-I'!E23</f>
        <v>Ishant</v>
      </c>
      <c r="E26" s="181" t="str">
        <f>'[1]ECE-I'!F23</f>
        <v xml:space="preserve">Mahesh Kumar </v>
      </c>
      <c r="F26" s="182"/>
      <c r="G26" s="183">
        <v>88</v>
      </c>
      <c r="H26" s="184">
        <v>69</v>
      </c>
      <c r="I26" s="185">
        <f t="shared" si="0"/>
        <v>157</v>
      </c>
      <c r="J26" s="111">
        <v>98</v>
      </c>
      <c r="K26" s="184">
        <v>65</v>
      </c>
      <c r="L26" s="185">
        <f t="shared" si="1"/>
        <v>163</v>
      </c>
      <c r="M26" s="111">
        <v>78</v>
      </c>
      <c r="N26" s="184">
        <v>59</v>
      </c>
      <c r="O26" s="185">
        <f t="shared" si="2"/>
        <v>137</v>
      </c>
      <c r="P26" s="111">
        <v>75</v>
      </c>
      <c r="Q26" s="111">
        <v>46</v>
      </c>
      <c r="R26" s="106">
        <f t="shared" si="3"/>
        <v>121</v>
      </c>
      <c r="S26" s="111"/>
      <c r="T26" s="111"/>
      <c r="U26" s="106"/>
      <c r="V26" s="111"/>
      <c r="W26" s="111"/>
      <c r="X26" s="106"/>
      <c r="Y26" s="111">
        <v>62</v>
      </c>
      <c r="Z26" s="111">
        <v>48</v>
      </c>
      <c r="AA26" s="106">
        <f>SUM(Y26:Z26)</f>
        <v>110</v>
      </c>
      <c r="AB26" s="112"/>
      <c r="AC26" s="112"/>
      <c r="AD26" s="106"/>
      <c r="AE26" s="186">
        <v>17</v>
      </c>
      <c r="AF26" s="186">
        <v>18</v>
      </c>
      <c r="AG26" s="160">
        <f t="shared" si="4"/>
        <v>35</v>
      </c>
      <c r="AH26" s="186">
        <v>34</v>
      </c>
      <c r="AI26" s="186">
        <v>35</v>
      </c>
      <c r="AJ26" s="160">
        <f t="shared" si="5"/>
        <v>69</v>
      </c>
      <c r="AK26" s="186">
        <v>20</v>
      </c>
      <c r="AL26" s="186">
        <v>17</v>
      </c>
      <c r="AM26" s="160">
        <f t="shared" si="6"/>
        <v>37</v>
      </c>
      <c r="AN26" s="105">
        <v>49</v>
      </c>
      <c r="AO26" s="159">
        <f t="shared" si="7"/>
        <v>829</v>
      </c>
      <c r="AP26" s="160" t="s">
        <v>721</v>
      </c>
    </row>
    <row r="27" spans="1:42" s="43" customFormat="1" ht="101.25" customHeight="1">
      <c r="A27" s="112">
        <v>20</v>
      </c>
      <c r="B27" s="107">
        <f>'[1]ECE-I'!B24</f>
        <v>190090102020</v>
      </c>
      <c r="C27" s="107">
        <f>'[1]ECE-I'!C24</f>
        <v>190000100020</v>
      </c>
      <c r="D27" s="187" t="str">
        <f>'[1]ECE-I'!E24</f>
        <v>Jatin Bhandari</v>
      </c>
      <c r="E27" s="181" t="str">
        <f>'[1]ECE-I'!F24</f>
        <v xml:space="preserve">B.S. Bhandari </v>
      </c>
      <c r="F27" s="182"/>
      <c r="G27" s="183">
        <v>92</v>
      </c>
      <c r="H27" s="184">
        <v>64</v>
      </c>
      <c r="I27" s="185">
        <f t="shared" si="0"/>
        <v>156</v>
      </c>
      <c r="J27" s="111">
        <v>90</v>
      </c>
      <c r="K27" s="184">
        <v>64</v>
      </c>
      <c r="L27" s="185">
        <f t="shared" si="1"/>
        <v>154</v>
      </c>
      <c r="M27" s="111">
        <v>80</v>
      </c>
      <c r="N27" s="184">
        <v>58</v>
      </c>
      <c r="O27" s="185">
        <f t="shared" si="2"/>
        <v>138</v>
      </c>
      <c r="P27" s="111">
        <v>77</v>
      </c>
      <c r="Q27" s="111">
        <v>52</v>
      </c>
      <c r="R27" s="106">
        <f t="shared" si="3"/>
        <v>129</v>
      </c>
      <c r="S27" s="111"/>
      <c r="T27" s="111"/>
      <c r="U27" s="106"/>
      <c r="V27" s="111"/>
      <c r="W27" s="111"/>
      <c r="X27" s="106"/>
      <c r="Y27" s="111">
        <v>66</v>
      </c>
      <c r="Z27" s="111">
        <v>51</v>
      </c>
      <c r="AA27" s="106">
        <f>SUM(Y27:Z27)</f>
        <v>117</v>
      </c>
      <c r="AB27" s="112"/>
      <c r="AC27" s="112"/>
      <c r="AD27" s="106"/>
      <c r="AE27" s="186">
        <v>18</v>
      </c>
      <c r="AF27" s="186">
        <v>19</v>
      </c>
      <c r="AG27" s="160">
        <f t="shared" si="4"/>
        <v>37</v>
      </c>
      <c r="AH27" s="186">
        <v>39</v>
      </c>
      <c r="AI27" s="186">
        <v>34</v>
      </c>
      <c r="AJ27" s="160">
        <f t="shared" si="5"/>
        <v>73</v>
      </c>
      <c r="AK27" s="186">
        <v>20</v>
      </c>
      <c r="AL27" s="186">
        <v>20</v>
      </c>
      <c r="AM27" s="160">
        <f t="shared" si="6"/>
        <v>40</v>
      </c>
      <c r="AN27" s="105">
        <v>49</v>
      </c>
      <c r="AO27" s="159">
        <f t="shared" si="7"/>
        <v>844</v>
      </c>
      <c r="AP27" s="160" t="s">
        <v>721</v>
      </c>
    </row>
    <row r="28" spans="1:42" s="43" customFormat="1" ht="101.25" customHeight="1">
      <c r="A28" s="112">
        <v>21</v>
      </c>
      <c r="B28" s="107">
        <f>'[1]ECE-I'!B25</f>
        <v>190090102021</v>
      </c>
      <c r="C28" s="107">
        <f>'[1]ECE-I'!C25</f>
        <v>190000100021</v>
      </c>
      <c r="D28" s="187" t="str">
        <f>'[1]ECE-I'!E25</f>
        <v>Kanchan Negi</v>
      </c>
      <c r="E28" s="181" t="str">
        <f>'[1]ECE-I'!F25</f>
        <v xml:space="preserve">Laxman Singh Negi </v>
      </c>
      <c r="F28" s="182"/>
      <c r="G28" s="183">
        <v>94</v>
      </c>
      <c r="H28" s="184">
        <v>61</v>
      </c>
      <c r="I28" s="185">
        <f t="shared" si="0"/>
        <v>155</v>
      </c>
      <c r="J28" s="111">
        <v>94</v>
      </c>
      <c r="K28" s="184">
        <v>63</v>
      </c>
      <c r="L28" s="185">
        <f t="shared" si="1"/>
        <v>157</v>
      </c>
      <c r="M28" s="111">
        <v>66</v>
      </c>
      <c r="N28" s="184">
        <v>53</v>
      </c>
      <c r="O28" s="185">
        <f t="shared" si="2"/>
        <v>119</v>
      </c>
      <c r="P28" s="111">
        <v>63</v>
      </c>
      <c r="Q28" s="111">
        <v>47</v>
      </c>
      <c r="R28" s="106">
        <f t="shared" si="3"/>
        <v>110</v>
      </c>
      <c r="S28" s="111"/>
      <c r="T28" s="111"/>
      <c r="U28" s="106"/>
      <c r="V28" s="111"/>
      <c r="W28" s="111"/>
      <c r="X28" s="106"/>
      <c r="Y28" s="111">
        <v>63</v>
      </c>
      <c r="Z28" s="111">
        <v>51</v>
      </c>
      <c r="AA28" s="106">
        <f>SUM(Y28:Z28)</f>
        <v>114</v>
      </c>
      <c r="AB28" s="112"/>
      <c r="AC28" s="112"/>
      <c r="AD28" s="106"/>
      <c r="AE28" s="186">
        <v>18</v>
      </c>
      <c r="AF28" s="186">
        <v>19</v>
      </c>
      <c r="AG28" s="160">
        <f t="shared" si="4"/>
        <v>37</v>
      </c>
      <c r="AH28" s="186">
        <v>36</v>
      </c>
      <c r="AI28" s="186">
        <v>37</v>
      </c>
      <c r="AJ28" s="160">
        <f t="shared" si="5"/>
        <v>73</v>
      </c>
      <c r="AK28" s="186">
        <v>17</v>
      </c>
      <c r="AL28" s="186">
        <v>17</v>
      </c>
      <c r="AM28" s="160">
        <f t="shared" si="6"/>
        <v>34</v>
      </c>
      <c r="AN28" s="105">
        <v>49</v>
      </c>
      <c r="AO28" s="159">
        <f t="shared" si="7"/>
        <v>799</v>
      </c>
      <c r="AP28" s="160" t="s">
        <v>721</v>
      </c>
    </row>
    <row r="29" spans="1:42" s="43" customFormat="1" ht="101.25" customHeight="1">
      <c r="A29" s="112">
        <v>22</v>
      </c>
      <c r="B29" s="107">
        <f>'[1]ECE-I'!B26</f>
        <v>190090102022</v>
      </c>
      <c r="C29" s="107">
        <f>'[1]ECE-I'!C26</f>
        <v>190000100022</v>
      </c>
      <c r="D29" s="187" t="str">
        <f>'[1]ECE-I'!E26</f>
        <v>Kanhaiya Lal Nandan</v>
      </c>
      <c r="E29" s="181" t="str">
        <f>'[1]ECE-I'!F26</f>
        <v>Shasi Kant  Niraj</v>
      </c>
      <c r="F29" s="182"/>
      <c r="G29" s="183">
        <v>88</v>
      </c>
      <c r="H29" s="184">
        <v>69</v>
      </c>
      <c r="I29" s="185">
        <f t="shared" si="0"/>
        <v>157</v>
      </c>
      <c r="J29" s="111">
        <v>94</v>
      </c>
      <c r="K29" s="184">
        <v>72</v>
      </c>
      <c r="L29" s="185">
        <f t="shared" si="1"/>
        <v>166</v>
      </c>
      <c r="M29" s="111">
        <v>84</v>
      </c>
      <c r="N29" s="184">
        <v>60</v>
      </c>
      <c r="O29" s="185">
        <f t="shared" si="2"/>
        <v>144</v>
      </c>
      <c r="P29" s="111">
        <v>74</v>
      </c>
      <c r="Q29" s="111">
        <v>50</v>
      </c>
      <c r="R29" s="106">
        <f t="shared" si="3"/>
        <v>124</v>
      </c>
      <c r="S29" s="111"/>
      <c r="T29" s="111"/>
      <c r="U29" s="106"/>
      <c r="V29" s="111"/>
      <c r="W29" s="111"/>
      <c r="X29" s="106"/>
      <c r="Y29" s="111">
        <v>59</v>
      </c>
      <c r="Z29" s="111">
        <v>49</v>
      </c>
      <c r="AA29" s="106">
        <f>SUM(Y29:Z29)</f>
        <v>108</v>
      </c>
      <c r="AB29" s="112"/>
      <c r="AC29" s="112"/>
      <c r="AD29" s="106"/>
      <c r="AE29" s="186">
        <v>18</v>
      </c>
      <c r="AF29" s="186">
        <v>19</v>
      </c>
      <c r="AG29" s="160">
        <f t="shared" si="4"/>
        <v>37</v>
      </c>
      <c r="AH29" s="186">
        <v>41</v>
      </c>
      <c r="AI29" s="186">
        <v>31</v>
      </c>
      <c r="AJ29" s="160">
        <f t="shared" si="5"/>
        <v>72</v>
      </c>
      <c r="AK29" s="186">
        <v>20</v>
      </c>
      <c r="AL29" s="186">
        <v>23</v>
      </c>
      <c r="AM29" s="160">
        <f t="shared" si="6"/>
        <v>43</v>
      </c>
      <c r="AN29" s="105">
        <v>49</v>
      </c>
      <c r="AO29" s="159">
        <f t="shared" si="7"/>
        <v>851</v>
      </c>
      <c r="AP29" s="160" t="s">
        <v>721</v>
      </c>
    </row>
    <row r="30" spans="1:42" s="43" customFormat="1" ht="101.25" customHeight="1">
      <c r="A30" s="112">
        <v>23</v>
      </c>
      <c r="B30" s="107">
        <f>'[1]ECE-I'!B27</f>
        <v>190090102023</v>
      </c>
      <c r="C30" s="107">
        <f>'[1]ECE-I'!C27</f>
        <v>190000100023</v>
      </c>
      <c r="D30" s="187" t="str">
        <f>'[1]ECE-I'!E27</f>
        <v>Kushagra Rawat</v>
      </c>
      <c r="E30" s="181" t="str">
        <f>'[1]ECE-I'!F27</f>
        <v xml:space="preserve">Prakash Singh Rawat </v>
      </c>
      <c r="F30" s="182"/>
      <c r="G30" s="183">
        <v>96</v>
      </c>
      <c r="H30" s="184">
        <v>66</v>
      </c>
      <c r="I30" s="185">
        <f t="shared" si="0"/>
        <v>162</v>
      </c>
      <c r="J30" s="111">
        <v>94</v>
      </c>
      <c r="K30" s="184">
        <v>71</v>
      </c>
      <c r="L30" s="185">
        <f t="shared" si="1"/>
        <v>165</v>
      </c>
      <c r="M30" s="111">
        <v>80</v>
      </c>
      <c r="N30" s="184">
        <v>56</v>
      </c>
      <c r="O30" s="185">
        <f t="shared" si="2"/>
        <v>136</v>
      </c>
      <c r="P30" s="111">
        <v>80</v>
      </c>
      <c r="Q30" s="111">
        <v>52</v>
      </c>
      <c r="R30" s="106">
        <f t="shared" si="3"/>
        <v>132</v>
      </c>
      <c r="S30" s="111"/>
      <c r="T30" s="111"/>
      <c r="U30" s="106"/>
      <c r="V30" s="111"/>
      <c r="W30" s="111"/>
      <c r="X30" s="106"/>
      <c r="Y30" s="111">
        <v>63</v>
      </c>
      <c r="Z30" s="111">
        <v>49</v>
      </c>
      <c r="AA30" s="106">
        <f>SUM(Y30:Z30)</f>
        <v>112</v>
      </c>
      <c r="AB30" s="112"/>
      <c r="AC30" s="112"/>
      <c r="AD30" s="106"/>
      <c r="AE30" s="186">
        <v>18</v>
      </c>
      <c r="AF30" s="186">
        <v>19</v>
      </c>
      <c r="AG30" s="160">
        <f t="shared" si="4"/>
        <v>37</v>
      </c>
      <c r="AH30" s="186">
        <v>37</v>
      </c>
      <c r="AI30" s="186">
        <v>43</v>
      </c>
      <c r="AJ30" s="160">
        <f t="shared" si="5"/>
        <v>80</v>
      </c>
      <c r="AK30" s="186">
        <v>18</v>
      </c>
      <c r="AL30" s="186">
        <v>20</v>
      </c>
      <c r="AM30" s="160">
        <f t="shared" si="6"/>
        <v>38</v>
      </c>
      <c r="AN30" s="105">
        <v>49</v>
      </c>
      <c r="AO30" s="159">
        <f t="shared" si="7"/>
        <v>862</v>
      </c>
      <c r="AP30" s="160" t="s">
        <v>721</v>
      </c>
    </row>
    <row r="31" spans="1:42" s="43" customFormat="1" ht="101.25" customHeight="1">
      <c r="A31" s="112">
        <v>24</v>
      </c>
      <c r="B31" s="107">
        <f>'[1]ECE-I'!B28</f>
        <v>190090102024</v>
      </c>
      <c r="C31" s="107">
        <f>'[1]ECE-I'!C28</f>
        <v>190000100024</v>
      </c>
      <c r="D31" s="180" t="str">
        <f>'[1]ECE-I'!E28</f>
        <v>Muskan Rawat</v>
      </c>
      <c r="E31" s="181" t="str">
        <f>'[1]ECE-I'!F28</f>
        <v xml:space="preserve">Kuldeep Singh Rawat </v>
      </c>
      <c r="F31" s="182"/>
      <c r="G31" s="183">
        <v>92</v>
      </c>
      <c r="H31" s="184">
        <v>75</v>
      </c>
      <c r="I31" s="185">
        <f t="shared" si="0"/>
        <v>167</v>
      </c>
      <c r="J31" s="111">
        <v>90</v>
      </c>
      <c r="K31" s="184">
        <v>68</v>
      </c>
      <c r="L31" s="185">
        <f t="shared" si="1"/>
        <v>158</v>
      </c>
      <c r="M31" s="111">
        <v>81</v>
      </c>
      <c r="N31" s="184">
        <v>57</v>
      </c>
      <c r="O31" s="185">
        <f t="shared" si="2"/>
        <v>138</v>
      </c>
      <c r="P31" s="111">
        <v>71</v>
      </c>
      <c r="Q31" s="111">
        <v>47</v>
      </c>
      <c r="R31" s="106">
        <f t="shared" si="3"/>
        <v>118</v>
      </c>
      <c r="S31" s="111"/>
      <c r="T31" s="111"/>
      <c r="U31" s="106"/>
      <c r="V31" s="111"/>
      <c r="W31" s="111"/>
      <c r="X31" s="106"/>
      <c r="Y31" s="111"/>
      <c r="Z31" s="111"/>
      <c r="AA31" s="106"/>
      <c r="AB31" s="112">
        <v>64</v>
      </c>
      <c r="AC31" s="112">
        <v>46</v>
      </c>
      <c r="AD31" s="106">
        <f>SUM(AB31:AC31)</f>
        <v>110</v>
      </c>
      <c r="AE31" s="186">
        <v>20</v>
      </c>
      <c r="AF31" s="186">
        <v>21</v>
      </c>
      <c r="AG31" s="160">
        <f t="shared" si="4"/>
        <v>41</v>
      </c>
      <c r="AH31" s="186">
        <v>46</v>
      </c>
      <c r="AI31" s="186">
        <v>31</v>
      </c>
      <c r="AJ31" s="160">
        <f t="shared" si="5"/>
        <v>77</v>
      </c>
      <c r="AK31" s="186">
        <v>18</v>
      </c>
      <c r="AL31" s="186">
        <v>15</v>
      </c>
      <c r="AM31" s="160">
        <f t="shared" si="6"/>
        <v>33</v>
      </c>
      <c r="AN31" s="105">
        <v>50</v>
      </c>
      <c r="AO31" s="159">
        <f t="shared" si="7"/>
        <v>842</v>
      </c>
      <c r="AP31" s="160" t="s">
        <v>721</v>
      </c>
    </row>
    <row r="32" spans="1:42" s="43" customFormat="1" ht="101.25" customHeight="1">
      <c r="A32" s="112">
        <v>25</v>
      </c>
      <c r="B32" s="107">
        <f>'[1]ECE-I'!B29</f>
        <v>190090102025</v>
      </c>
      <c r="C32" s="107">
        <f>'[1]ECE-I'!C29</f>
        <v>190000100025</v>
      </c>
      <c r="D32" s="180" t="str">
        <f>'[1]ECE-I'!E29</f>
        <v>Owais Ali Khan</v>
      </c>
      <c r="E32" s="181" t="str">
        <f>'[1]ECE-I'!F29</f>
        <v xml:space="preserve">Tahir Khan </v>
      </c>
      <c r="F32" s="182"/>
      <c r="G32" s="183">
        <v>92</v>
      </c>
      <c r="H32" s="184">
        <v>61</v>
      </c>
      <c r="I32" s="185">
        <f t="shared" si="0"/>
        <v>153</v>
      </c>
      <c r="J32" s="111">
        <v>86</v>
      </c>
      <c r="K32" s="184">
        <v>65</v>
      </c>
      <c r="L32" s="185">
        <f t="shared" si="1"/>
        <v>151</v>
      </c>
      <c r="M32" s="111">
        <v>74</v>
      </c>
      <c r="N32" s="184">
        <v>56</v>
      </c>
      <c r="O32" s="185">
        <f t="shared" si="2"/>
        <v>130</v>
      </c>
      <c r="P32" s="111">
        <v>71</v>
      </c>
      <c r="Q32" s="111">
        <v>46</v>
      </c>
      <c r="R32" s="106">
        <f t="shared" si="3"/>
        <v>117</v>
      </c>
      <c r="S32" s="111"/>
      <c r="T32" s="111"/>
      <c r="U32" s="106"/>
      <c r="V32" s="111">
        <v>60</v>
      </c>
      <c r="W32" s="111">
        <v>43</v>
      </c>
      <c r="X32" s="106">
        <f>SUM(V32:W32)</f>
        <v>103</v>
      </c>
      <c r="Y32" s="111"/>
      <c r="Z32" s="111"/>
      <c r="AA32" s="106"/>
      <c r="AB32" s="112"/>
      <c r="AC32" s="112"/>
      <c r="AD32" s="106"/>
      <c r="AE32" s="186">
        <v>17</v>
      </c>
      <c r="AF32" s="186">
        <v>18</v>
      </c>
      <c r="AG32" s="160">
        <f t="shared" si="4"/>
        <v>35</v>
      </c>
      <c r="AH32" s="186">
        <v>36</v>
      </c>
      <c r="AI32" s="186">
        <v>43</v>
      </c>
      <c r="AJ32" s="160">
        <f t="shared" si="5"/>
        <v>79</v>
      </c>
      <c r="AK32" s="186">
        <v>17</v>
      </c>
      <c r="AL32" s="186">
        <v>16</v>
      </c>
      <c r="AM32" s="160">
        <f t="shared" si="6"/>
        <v>33</v>
      </c>
      <c r="AN32" s="105">
        <v>49</v>
      </c>
      <c r="AO32" s="159">
        <f t="shared" si="7"/>
        <v>801</v>
      </c>
      <c r="AP32" s="160" t="s">
        <v>721</v>
      </c>
    </row>
    <row r="33" spans="1:42" s="43" customFormat="1" ht="101.25" customHeight="1">
      <c r="A33" s="112">
        <v>26</v>
      </c>
      <c r="B33" s="106">
        <f>'[1]ECE-I'!B30</f>
        <v>190090102026</v>
      </c>
      <c r="C33" s="106">
        <f>'[1]ECE-I'!C30</f>
        <v>190000100026</v>
      </c>
      <c r="D33" s="187" t="str">
        <f>'[1]ECE-I'!E30</f>
        <v>Pawan Singh Rawat</v>
      </c>
      <c r="E33" s="181" t="str">
        <f>'[1]ECE-I'!F30</f>
        <v xml:space="preserve">Uday Singh Rawat </v>
      </c>
      <c r="F33" s="182"/>
      <c r="G33" s="183">
        <v>92</v>
      </c>
      <c r="H33" s="184">
        <v>66</v>
      </c>
      <c r="I33" s="185">
        <f t="shared" si="0"/>
        <v>158</v>
      </c>
      <c r="J33" s="111">
        <v>72</v>
      </c>
      <c r="K33" s="184">
        <v>62</v>
      </c>
      <c r="L33" s="185">
        <f t="shared" si="1"/>
        <v>134</v>
      </c>
      <c r="M33" s="111">
        <v>75</v>
      </c>
      <c r="N33" s="184">
        <v>60</v>
      </c>
      <c r="O33" s="185">
        <f t="shared" si="2"/>
        <v>135</v>
      </c>
      <c r="P33" s="111">
        <v>60</v>
      </c>
      <c r="Q33" s="111">
        <v>46</v>
      </c>
      <c r="R33" s="106">
        <f t="shared" si="3"/>
        <v>106</v>
      </c>
      <c r="S33" s="111"/>
      <c r="T33" s="111"/>
      <c r="U33" s="106"/>
      <c r="V33" s="111">
        <v>57</v>
      </c>
      <c r="W33" s="111">
        <v>44</v>
      </c>
      <c r="X33" s="106">
        <f>SUM(V33:W33)</f>
        <v>101</v>
      </c>
      <c r="Y33" s="111"/>
      <c r="Z33" s="111"/>
      <c r="AA33" s="106"/>
      <c r="AB33" s="112"/>
      <c r="AC33" s="112"/>
      <c r="AD33" s="106"/>
      <c r="AE33" s="186">
        <v>19</v>
      </c>
      <c r="AF33" s="186">
        <v>20</v>
      </c>
      <c r="AG33" s="160">
        <f t="shared" si="4"/>
        <v>39</v>
      </c>
      <c r="AH33" s="186">
        <v>39</v>
      </c>
      <c r="AI33" s="186">
        <v>33</v>
      </c>
      <c r="AJ33" s="160">
        <f t="shared" si="5"/>
        <v>72</v>
      </c>
      <c r="AK33" s="186">
        <v>18</v>
      </c>
      <c r="AL33" s="186">
        <v>19</v>
      </c>
      <c r="AM33" s="160">
        <f t="shared" si="6"/>
        <v>37</v>
      </c>
      <c r="AN33" s="105">
        <v>49</v>
      </c>
      <c r="AO33" s="159">
        <f t="shared" si="7"/>
        <v>782</v>
      </c>
      <c r="AP33" s="160" t="s">
        <v>721</v>
      </c>
    </row>
    <row r="34" spans="1:42" s="43" customFormat="1" ht="101.25" customHeight="1">
      <c r="A34" s="112">
        <v>27</v>
      </c>
      <c r="B34" s="107">
        <f>'[1]ECE-I'!B31</f>
        <v>190090102027</v>
      </c>
      <c r="C34" s="107">
        <f>'[1]ECE-I'!C31</f>
        <v>190000100027</v>
      </c>
      <c r="D34" s="187" t="str">
        <f>'[1]ECE-I'!E31</f>
        <v>Rinni Negi</v>
      </c>
      <c r="E34" s="181" t="str">
        <f>'[1]ECE-I'!F31</f>
        <v xml:space="preserve">Rajesh Singh Negi </v>
      </c>
      <c r="F34" s="182"/>
      <c r="G34" s="183">
        <v>96</v>
      </c>
      <c r="H34" s="184">
        <v>66</v>
      </c>
      <c r="I34" s="185">
        <f t="shared" si="0"/>
        <v>162</v>
      </c>
      <c r="J34" s="111">
        <v>72</v>
      </c>
      <c r="K34" s="184">
        <v>64</v>
      </c>
      <c r="L34" s="185">
        <f t="shared" si="1"/>
        <v>136</v>
      </c>
      <c r="M34" s="111">
        <v>78</v>
      </c>
      <c r="N34" s="184">
        <v>58</v>
      </c>
      <c r="O34" s="185">
        <f t="shared" si="2"/>
        <v>136</v>
      </c>
      <c r="P34" s="111">
        <v>65</v>
      </c>
      <c r="Q34" s="111">
        <v>48</v>
      </c>
      <c r="R34" s="106">
        <f t="shared" si="3"/>
        <v>113</v>
      </c>
      <c r="S34" s="111"/>
      <c r="T34" s="111"/>
      <c r="U34" s="106"/>
      <c r="V34" s="111"/>
      <c r="W34" s="111"/>
      <c r="X34" s="106"/>
      <c r="Y34" s="111">
        <v>52</v>
      </c>
      <c r="Z34" s="111">
        <v>48</v>
      </c>
      <c r="AA34" s="106">
        <f>SUM(Y34:Z34)</f>
        <v>100</v>
      </c>
      <c r="AB34" s="112"/>
      <c r="AC34" s="112"/>
      <c r="AD34" s="106"/>
      <c r="AE34" s="186">
        <v>16</v>
      </c>
      <c r="AF34" s="186">
        <v>17</v>
      </c>
      <c r="AG34" s="160">
        <f t="shared" si="4"/>
        <v>33</v>
      </c>
      <c r="AH34" s="186">
        <v>42</v>
      </c>
      <c r="AI34" s="186">
        <v>34</v>
      </c>
      <c r="AJ34" s="160">
        <f t="shared" si="5"/>
        <v>76</v>
      </c>
      <c r="AK34" s="186">
        <v>21</v>
      </c>
      <c r="AL34" s="186">
        <v>18</v>
      </c>
      <c r="AM34" s="160">
        <f t="shared" si="6"/>
        <v>39</v>
      </c>
      <c r="AN34" s="105">
        <v>49</v>
      </c>
      <c r="AO34" s="159">
        <f t="shared" si="7"/>
        <v>795</v>
      </c>
      <c r="AP34" s="160" t="s">
        <v>721</v>
      </c>
    </row>
    <row r="35" spans="1:42" s="43" customFormat="1" ht="101.25" customHeight="1">
      <c r="A35" s="112">
        <v>28</v>
      </c>
      <c r="B35" s="106">
        <f>'[1]ECE-I'!B32</f>
        <v>190090102028</v>
      </c>
      <c r="C35" s="106">
        <f>'[1]ECE-I'!C32</f>
        <v>190000100028</v>
      </c>
      <c r="D35" s="187" t="str">
        <f>'[1]ECE-I'!E32</f>
        <v>Rishabh Kathait</v>
      </c>
      <c r="E35" s="181" t="str">
        <f>'[1]ECE-I'!F32</f>
        <v xml:space="preserve">Rakesh Kathait </v>
      </c>
      <c r="F35" s="182"/>
      <c r="G35" s="183">
        <v>84</v>
      </c>
      <c r="H35" s="184">
        <v>61</v>
      </c>
      <c r="I35" s="185">
        <f t="shared" si="0"/>
        <v>145</v>
      </c>
      <c r="J35" s="111">
        <v>98</v>
      </c>
      <c r="K35" s="184">
        <v>61</v>
      </c>
      <c r="L35" s="185">
        <f t="shared" si="1"/>
        <v>159</v>
      </c>
      <c r="M35" s="111">
        <v>74</v>
      </c>
      <c r="N35" s="184">
        <v>51</v>
      </c>
      <c r="O35" s="185">
        <f t="shared" si="2"/>
        <v>125</v>
      </c>
      <c r="P35" s="111">
        <v>66</v>
      </c>
      <c r="Q35" s="111">
        <v>43</v>
      </c>
      <c r="R35" s="106">
        <f t="shared" si="3"/>
        <v>109</v>
      </c>
      <c r="S35" s="111"/>
      <c r="T35" s="111"/>
      <c r="U35" s="106"/>
      <c r="V35" s="111"/>
      <c r="W35" s="111"/>
      <c r="X35" s="106"/>
      <c r="Y35" s="111">
        <v>63</v>
      </c>
      <c r="Z35" s="111">
        <v>45</v>
      </c>
      <c r="AA35" s="106">
        <f>SUM(Y35:Z35)</f>
        <v>108</v>
      </c>
      <c r="AB35" s="112"/>
      <c r="AC35" s="112"/>
      <c r="AD35" s="106"/>
      <c r="AE35" s="186">
        <v>16</v>
      </c>
      <c r="AF35" s="186">
        <v>17</v>
      </c>
      <c r="AG35" s="160">
        <f t="shared" si="4"/>
        <v>33</v>
      </c>
      <c r="AH35" s="186">
        <v>41</v>
      </c>
      <c r="AI35" s="186">
        <v>33</v>
      </c>
      <c r="AJ35" s="160">
        <f t="shared" si="5"/>
        <v>74</v>
      </c>
      <c r="AK35" s="186">
        <v>19</v>
      </c>
      <c r="AL35" s="186">
        <v>16</v>
      </c>
      <c r="AM35" s="160">
        <f t="shared" si="6"/>
        <v>35</v>
      </c>
      <c r="AN35" s="105">
        <v>49</v>
      </c>
      <c r="AO35" s="159">
        <f t="shared" si="7"/>
        <v>788</v>
      </c>
      <c r="AP35" s="160" t="s">
        <v>721</v>
      </c>
    </row>
    <row r="36" spans="1:42" s="43" customFormat="1" ht="101.25" customHeight="1">
      <c r="A36" s="112">
        <v>29</v>
      </c>
      <c r="B36" s="107">
        <f>'[1]ECE-I'!B33</f>
        <v>190090102029</v>
      </c>
      <c r="C36" s="107">
        <f>'[1]ECE-I'!C33</f>
        <v>190000100029</v>
      </c>
      <c r="D36" s="180" t="str">
        <f>'[1]ECE-I'!E33</f>
        <v>Rudransh Mittal</v>
      </c>
      <c r="E36" s="181" t="str">
        <f>'[1]ECE-I'!F33</f>
        <v xml:space="preserve">Pawan Mittal </v>
      </c>
      <c r="F36" s="182"/>
      <c r="G36" s="183">
        <v>92</v>
      </c>
      <c r="H36" s="184">
        <v>69</v>
      </c>
      <c r="I36" s="185">
        <f t="shared" si="0"/>
        <v>161</v>
      </c>
      <c r="J36" s="111">
        <v>80</v>
      </c>
      <c r="K36" s="184">
        <v>74</v>
      </c>
      <c r="L36" s="185">
        <f t="shared" si="1"/>
        <v>154</v>
      </c>
      <c r="M36" s="111">
        <v>78</v>
      </c>
      <c r="N36" s="184">
        <v>57</v>
      </c>
      <c r="O36" s="185">
        <f t="shared" si="2"/>
        <v>135</v>
      </c>
      <c r="P36" s="111">
        <v>66</v>
      </c>
      <c r="Q36" s="111">
        <v>46</v>
      </c>
      <c r="R36" s="106">
        <f t="shared" si="3"/>
        <v>112</v>
      </c>
      <c r="S36" s="111"/>
      <c r="T36" s="111"/>
      <c r="U36" s="106"/>
      <c r="V36" s="111">
        <v>63</v>
      </c>
      <c r="W36" s="111">
        <v>49</v>
      </c>
      <c r="X36" s="106">
        <f>SUM(V36:W36)</f>
        <v>112</v>
      </c>
      <c r="Y36" s="111"/>
      <c r="Z36" s="111"/>
      <c r="AA36" s="106"/>
      <c r="AB36" s="112"/>
      <c r="AC36" s="112"/>
      <c r="AD36" s="106"/>
      <c r="AE36" s="186">
        <v>17</v>
      </c>
      <c r="AF36" s="186">
        <v>18</v>
      </c>
      <c r="AG36" s="160">
        <f t="shared" si="4"/>
        <v>35</v>
      </c>
      <c r="AH36" s="186">
        <v>43</v>
      </c>
      <c r="AI36" s="186">
        <v>31</v>
      </c>
      <c r="AJ36" s="160">
        <f t="shared" si="5"/>
        <v>74</v>
      </c>
      <c r="AK36" s="186">
        <v>17</v>
      </c>
      <c r="AL36" s="186">
        <v>18</v>
      </c>
      <c r="AM36" s="160">
        <f t="shared" si="6"/>
        <v>35</v>
      </c>
      <c r="AN36" s="105">
        <v>49</v>
      </c>
      <c r="AO36" s="159">
        <f t="shared" si="7"/>
        <v>818</v>
      </c>
      <c r="AP36" s="160" t="s">
        <v>721</v>
      </c>
    </row>
    <row r="37" spans="1:42" s="43" customFormat="1" ht="101.25" customHeight="1">
      <c r="A37" s="112">
        <v>30</v>
      </c>
      <c r="B37" s="107">
        <f>'[1]ECE-I'!B34</f>
        <v>190090102030</v>
      </c>
      <c r="C37" s="107">
        <f>'[1]ECE-I'!C34</f>
        <v>190000100030</v>
      </c>
      <c r="D37" s="187" t="str">
        <f>'[1]ECE-I'!E34</f>
        <v>Sagar Kothari</v>
      </c>
      <c r="E37" s="181" t="str">
        <f>'[1]ECE-I'!F34</f>
        <v xml:space="preserve">Dinesh Kothari </v>
      </c>
      <c r="F37" s="182"/>
      <c r="G37" s="183">
        <v>88</v>
      </c>
      <c r="H37" s="184">
        <v>66</v>
      </c>
      <c r="I37" s="185">
        <f t="shared" si="0"/>
        <v>154</v>
      </c>
      <c r="J37" s="111">
        <v>94</v>
      </c>
      <c r="K37" s="184">
        <v>58</v>
      </c>
      <c r="L37" s="185">
        <f t="shared" si="1"/>
        <v>152</v>
      </c>
      <c r="M37" s="111">
        <v>68</v>
      </c>
      <c r="N37" s="184">
        <v>57</v>
      </c>
      <c r="O37" s="185">
        <f t="shared" si="2"/>
        <v>125</v>
      </c>
      <c r="P37" s="111">
        <v>71</v>
      </c>
      <c r="Q37" s="111">
        <v>44</v>
      </c>
      <c r="R37" s="106">
        <f t="shared" si="3"/>
        <v>115</v>
      </c>
      <c r="S37" s="111"/>
      <c r="T37" s="111"/>
      <c r="U37" s="106"/>
      <c r="V37" s="111"/>
      <c r="W37" s="111"/>
      <c r="X37" s="106"/>
      <c r="Y37" s="111">
        <v>54</v>
      </c>
      <c r="Z37" s="111">
        <v>40</v>
      </c>
      <c r="AA37" s="106">
        <f>SUM(Y37:Z37)</f>
        <v>94</v>
      </c>
      <c r="AB37" s="112"/>
      <c r="AC37" s="112"/>
      <c r="AD37" s="106"/>
      <c r="AE37" s="186">
        <v>18</v>
      </c>
      <c r="AF37" s="186">
        <v>19</v>
      </c>
      <c r="AG37" s="160">
        <f t="shared" si="4"/>
        <v>37</v>
      </c>
      <c r="AH37" s="186">
        <v>25</v>
      </c>
      <c r="AI37" s="186">
        <v>36</v>
      </c>
      <c r="AJ37" s="160">
        <f t="shared" si="5"/>
        <v>61</v>
      </c>
      <c r="AK37" s="186">
        <v>17</v>
      </c>
      <c r="AL37" s="186">
        <v>18</v>
      </c>
      <c r="AM37" s="160">
        <f t="shared" si="6"/>
        <v>35</v>
      </c>
      <c r="AN37" s="105">
        <v>48</v>
      </c>
      <c r="AO37" s="159">
        <f t="shared" si="7"/>
        <v>773</v>
      </c>
      <c r="AP37" s="160" t="s">
        <v>721</v>
      </c>
    </row>
    <row r="38" spans="1:42" s="43" customFormat="1" ht="101.25" customHeight="1">
      <c r="A38" s="112">
        <v>31</v>
      </c>
      <c r="B38" s="107">
        <f>'[1]ECE-I'!B35</f>
        <v>190090102031</v>
      </c>
      <c r="C38" s="107">
        <f>'[1]ECE-I'!C35</f>
        <v>190000100031</v>
      </c>
      <c r="D38" s="187" t="str">
        <f>'[1]ECE-I'!E35</f>
        <v>Sajal</v>
      </c>
      <c r="E38" s="181" t="str">
        <f>'[1]ECE-I'!F35</f>
        <v xml:space="preserve">Ajay Teshwar </v>
      </c>
      <c r="F38" s="182"/>
      <c r="G38" s="183">
        <v>82</v>
      </c>
      <c r="H38" s="184">
        <v>64</v>
      </c>
      <c r="I38" s="185">
        <f t="shared" si="0"/>
        <v>146</v>
      </c>
      <c r="J38" s="111">
        <v>74</v>
      </c>
      <c r="K38" s="184">
        <v>59</v>
      </c>
      <c r="L38" s="185">
        <f t="shared" si="1"/>
        <v>133</v>
      </c>
      <c r="M38" s="111">
        <v>80</v>
      </c>
      <c r="N38" s="184">
        <v>59</v>
      </c>
      <c r="O38" s="185">
        <f t="shared" si="2"/>
        <v>139</v>
      </c>
      <c r="P38" s="111">
        <v>65</v>
      </c>
      <c r="Q38" s="111">
        <v>42</v>
      </c>
      <c r="R38" s="106">
        <f t="shared" si="3"/>
        <v>107</v>
      </c>
      <c r="S38" s="111"/>
      <c r="T38" s="111"/>
      <c r="U38" s="106"/>
      <c r="V38" s="111">
        <v>54</v>
      </c>
      <c r="W38" s="111">
        <v>53</v>
      </c>
      <c r="X38" s="106">
        <f>SUM(V38:W38)</f>
        <v>107</v>
      </c>
      <c r="Y38" s="111"/>
      <c r="Z38" s="111"/>
      <c r="AA38" s="106"/>
      <c r="AB38" s="112"/>
      <c r="AC38" s="112"/>
      <c r="AD38" s="106"/>
      <c r="AE38" s="186">
        <v>16</v>
      </c>
      <c r="AF38" s="186">
        <v>17</v>
      </c>
      <c r="AG38" s="160">
        <f t="shared" si="4"/>
        <v>33</v>
      </c>
      <c r="AH38" s="186">
        <v>37</v>
      </c>
      <c r="AI38" s="186">
        <v>37</v>
      </c>
      <c r="AJ38" s="160">
        <f t="shared" si="5"/>
        <v>74</v>
      </c>
      <c r="AK38" s="186">
        <v>18</v>
      </c>
      <c r="AL38" s="186">
        <v>16</v>
      </c>
      <c r="AM38" s="160">
        <f t="shared" si="6"/>
        <v>34</v>
      </c>
      <c r="AN38" s="105">
        <v>49</v>
      </c>
      <c r="AO38" s="159">
        <f t="shared" si="7"/>
        <v>773</v>
      </c>
      <c r="AP38" s="160" t="s">
        <v>721</v>
      </c>
    </row>
    <row r="39" spans="1:42" s="43" customFormat="1" ht="101.25" customHeight="1">
      <c r="A39" s="112">
        <v>32</v>
      </c>
      <c r="B39" s="107">
        <f>'[1]ECE-I'!B36</f>
        <v>190090102032</v>
      </c>
      <c r="C39" s="107">
        <f>'[1]ECE-I'!C36</f>
        <v>190000100032</v>
      </c>
      <c r="D39" s="180" t="str">
        <f>'[1]ECE-I'!E36</f>
        <v>Saket Raturi</v>
      </c>
      <c r="E39" s="181" t="str">
        <f>'[1]ECE-I'!F36</f>
        <v xml:space="preserve">Raja Ram Raturi </v>
      </c>
      <c r="F39" s="182"/>
      <c r="G39" s="183">
        <v>100</v>
      </c>
      <c r="H39" s="184">
        <v>69</v>
      </c>
      <c r="I39" s="185">
        <f t="shared" si="0"/>
        <v>169</v>
      </c>
      <c r="J39" s="111">
        <v>100</v>
      </c>
      <c r="K39" s="184">
        <v>73</v>
      </c>
      <c r="L39" s="185">
        <f t="shared" si="1"/>
        <v>173</v>
      </c>
      <c r="M39" s="111">
        <v>80</v>
      </c>
      <c r="N39" s="184">
        <v>56</v>
      </c>
      <c r="O39" s="185">
        <f t="shared" si="2"/>
        <v>136</v>
      </c>
      <c r="P39" s="111">
        <v>69</v>
      </c>
      <c r="Q39" s="111">
        <v>50</v>
      </c>
      <c r="R39" s="106">
        <f t="shared" si="3"/>
        <v>119</v>
      </c>
      <c r="S39" s="111"/>
      <c r="T39" s="111"/>
      <c r="U39" s="106"/>
      <c r="V39" s="111"/>
      <c r="W39" s="111"/>
      <c r="X39" s="106"/>
      <c r="Y39" s="111"/>
      <c r="Z39" s="111"/>
      <c r="AA39" s="106"/>
      <c r="AB39" s="112">
        <v>60</v>
      </c>
      <c r="AC39" s="112">
        <v>51</v>
      </c>
      <c r="AD39" s="106">
        <f>SUM(AB39:AC39)</f>
        <v>111</v>
      </c>
      <c r="AE39" s="186">
        <v>18</v>
      </c>
      <c r="AF39" s="186">
        <v>19</v>
      </c>
      <c r="AG39" s="160">
        <f t="shared" si="4"/>
        <v>37</v>
      </c>
      <c r="AH39" s="186">
        <v>45</v>
      </c>
      <c r="AI39" s="186">
        <v>37</v>
      </c>
      <c r="AJ39" s="160">
        <f t="shared" si="5"/>
        <v>82</v>
      </c>
      <c r="AK39" s="186">
        <v>17</v>
      </c>
      <c r="AL39" s="186">
        <v>17</v>
      </c>
      <c r="AM39" s="160">
        <f t="shared" si="6"/>
        <v>34</v>
      </c>
      <c r="AN39" s="105">
        <v>49</v>
      </c>
      <c r="AO39" s="159">
        <f t="shared" si="7"/>
        <v>861</v>
      </c>
      <c r="AP39" s="160" t="s">
        <v>721</v>
      </c>
    </row>
    <row r="40" spans="1:42" s="43" customFormat="1" ht="101.25" customHeight="1">
      <c r="A40" s="112">
        <v>33</v>
      </c>
      <c r="B40" s="107">
        <f>'[1]ECE-I'!B37</f>
        <v>190090102033</v>
      </c>
      <c r="C40" s="107">
        <f>'[1]ECE-I'!C37</f>
        <v>190000100033</v>
      </c>
      <c r="D40" s="180" t="str">
        <f>'[1]ECE-I'!E37</f>
        <v>Sakshi Dobhal</v>
      </c>
      <c r="E40" s="181" t="str">
        <f>'[1]ECE-I'!F37</f>
        <v xml:space="preserve">Suresh Chandra </v>
      </c>
      <c r="F40" s="182"/>
      <c r="G40" s="183">
        <v>96</v>
      </c>
      <c r="H40" s="184">
        <v>69</v>
      </c>
      <c r="I40" s="185">
        <f t="shared" si="0"/>
        <v>165</v>
      </c>
      <c r="J40" s="111">
        <v>72</v>
      </c>
      <c r="K40" s="184">
        <v>64</v>
      </c>
      <c r="L40" s="185">
        <f t="shared" si="1"/>
        <v>136</v>
      </c>
      <c r="M40" s="111">
        <v>78</v>
      </c>
      <c r="N40" s="184">
        <v>59</v>
      </c>
      <c r="O40" s="185">
        <f t="shared" si="2"/>
        <v>137</v>
      </c>
      <c r="P40" s="111">
        <v>72</v>
      </c>
      <c r="Q40" s="111">
        <v>50</v>
      </c>
      <c r="R40" s="106">
        <f t="shared" si="3"/>
        <v>122</v>
      </c>
      <c r="S40" s="111"/>
      <c r="T40" s="111"/>
      <c r="U40" s="106"/>
      <c r="V40" s="111"/>
      <c r="W40" s="111"/>
      <c r="X40" s="106"/>
      <c r="Y40" s="111">
        <v>60</v>
      </c>
      <c r="Z40" s="111">
        <v>48</v>
      </c>
      <c r="AA40" s="106">
        <f>SUM(Y40:Z40)</f>
        <v>108</v>
      </c>
      <c r="AB40" s="112"/>
      <c r="AC40" s="112"/>
      <c r="AD40" s="106"/>
      <c r="AE40" s="186">
        <v>17</v>
      </c>
      <c r="AF40" s="186">
        <v>18</v>
      </c>
      <c r="AG40" s="160">
        <f t="shared" si="4"/>
        <v>35</v>
      </c>
      <c r="AH40" s="186">
        <v>45</v>
      </c>
      <c r="AI40" s="186">
        <v>38</v>
      </c>
      <c r="AJ40" s="160">
        <f t="shared" si="5"/>
        <v>83</v>
      </c>
      <c r="AK40" s="186">
        <v>18</v>
      </c>
      <c r="AL40" s="186">
        <v>22</v>
      </c>
      <c r="AM40" s="160">
        <f t="shared" si="6"/>
        <v>40</v>
      </c>
      <c r="AN40" s="105">
        <v>49</v>
      </c>
      <c r="AO40" s="159">
        <f t="shared" si="7"/>
        <v>826</v>
      </c>
      <c r="AP40" s="160" t="s">
        <v>721</v>
      </c>
    </row>
    <row r="41" spans="1:42" s="43" customFormat="1" ht="101.25" customHeight="1">
      <c r="A41" s="112">
        <v>34</v>
      </c>
      <c r="B41" s="107">
        <f>'[1]ECE-I'!B38</f>
        <v>190090102034</v>
      </c>
      <c r="C41" s="107">
        <f>'[1]ECE-I'!C38</f>
        <v>190000100034</v>
      </c>
      <c r="D41" s="180" t="str">
        <f>'[1]ECE-I'!E38</f>
        <v>Sakshi Sharma</v>
      </c>
      <c r="E41" s="181" t="str">
        <f>'[1]ECE-I'!F38</f>
        <v xml:space="preserve">Arjun Dutt Sharma </v>
      </c>
      <c r="F41" s="182"/>
      <c r="G41" s="183">
        <v>104</v>
      </c>
      <c r="H41" s="184">
        <v>72</v>
      </c>
      <c r="I41" s="185">
        <f t="shared" si="0"/>
        <v>176</v>
      </c>
      <c r="J41" s="111">
        <v>86</v>
      </c>
      <c r="K41" s="184">
        <v>68</v>
      </c>
      <c r="L41" s="185">
        <f t="shared" si="1"/>
        <v>154</v>
      </c>
      <c r="M41" s="111">
        <v>78</v>
      </c>
      <c r="N41" s="184">
        <v>59</v>
      </c>
      <c r="O41" s="185">
        <f t="shared" si="2"/>
        <v>137</v>
      </c>
      <c r="P41" s="111">
        <v>69</v>
      </c>
      <c r="Q41" s="111">
        <v>46</v>
      </c>
      <c r="R41" s="106">
        <f t="shared" si="3"/>
        <v>115</v>
      </c>
      <c r="S41" s="184"/>
      <c r="T41" s="111"/>
      <c r="U41" s="106"/>
      <c r="V41" s="111">
        <v>66</v>
      </c>
      <c r="W41" s="111">
        <v>47</v>
      </c>
      <c r="X41" s="106">
        <f>SUM(V41:W41)</f>
        <v>113</v>
      </c>
      <c r="Y41" s="111"/>
      <c r="Z41" s="111"/>
      <c r="AA41" s="106"/>
      <c r="AB41" s="112"/>
      <c r="AC41" s="112"/>
      <c r="AD41" s="106"/>
      <c r="AE41" s="186">
        <v>18</v>
      </c>
      <c r="AF41" s="186">
        <v>19</v>
      </c>
      <c r="AG41" s="160">
        <f t="shared" si="4"/>
        <v>37</v>
      </c>
      <c r="AH41" s="186">
        <v>37</v>
      </c>
      <c r="AI41" s="186">
        <v>43</v>
      </c>
      <c r="AJ41" s="160">
        <f t="shared" si="5"/>
        <v>80</v>
      </c>
      <c r="AK41" s="186">
        <v>23</v>
      </c>
      <c r="AL41" s="186">
        <v>20</v>
      </c>
      <c r="AM41" s="160">
        <f t="shared" si="6"/>
        <v>43</v>
      </c>
      <c r="AN41" s="105">
        <v>49</v>
      </c>
      <c r="AO41" s="159">
        <f t="shared" si="7"/>
        <v>855</v>
      </c>
      <c r="AP41" s="160" t="s">
        <v>721</v>
      </c>
    </row>
    <row r="42" spans="1:42" s="43" customFormat="1" ht="101.25" customHeight="1">
      <c r="A42" s="112">
        <v>35</v>
      </c>
      <c r="B42" s="107">
        <f>'[1]ECE-I'!B39</f>
        <v>190090102035</v>
      </c>
      <c r="C42" s="107">
        <f>'[1]ECE-I'!C39</f>
        <v>190000100035</v>
      </c>
      <c r="D42" s="180" t="str">
        <f>'[1]ECE-I'!E39</f>
        <v>Sarthak Goyal</v>
      </c>
      <c r="E42" s="181" t="str">
        <f>'[1]ECE-I'!F39</f>
        <v xml:space="preserve">Ashok Goyal </v>
      </c>
      <c r="F42" s="182"/>
      <c r="G42" s="183">
        <v>94</v>
      </c>
      <c r="H42" s="184">
        <v>66</v>
      </c>
      <c r="I42" s="185">
        <f t="shared" si="0"/>
        <v>160</v>
      </c>
      <c r="J42" s="111">
        <v>76</v>
      </c>
      <c r="K42" s="184">
        <v>73</v>
      </c>
      <c r="L42" s="185">
        <f t="shared" si="1"/>
        <v>149</v>
      </c>
      <c r="M42" s="111">
        <v>81</v>
      </c>
      <c r="N42" s="184">
        <v>59</v>
      </c>
      <c r="O42" s="185">
        <f t="shared" si="2"/>
        <v>140</v>
      </c>
      <c r="P42" s="184">
        <v>66</v>
      </c>
      <c r="Q42" s="111">
        <v>46</v>
      </c>
      <c r="R42" s="106">
        <f t="shared" si="3"/>
        <v>112</v>
      </c>
      <c r="S42" s="184"/>
      <c r="T42" s="111"/>
      <c r="U42" s="106"/>
      <c r="V42" s="111"/>
      <c r="W42" s="111"/>
      <c r="X42" s="106"/>
      <c r="Y42" s="111">
        <v>54</v>
      </c>
      <c r="Z42" s="111">
        <v>50</v>
      </c>
      <c r="AA42" s="106">
        <f>SUM(Y42:Z42)</f>
        <v>104</v>
      </c>
      <c r="AB42" s="112"/>
      <c r="AC42" s="112"/>
      <c r="AD42" s="106"/>
      <c r="AE42" s="186">
        <v>16</v>
      </c>
      <c r="AF42" s="186">
        <v>17</v>
      </c>
      <c r="AG42" s="160">
        <f t="shared" si="4"/>
        <v>33</v>
      </c>
      <c r="AH42" s="186">
        <v>40</v>
      </c>
      <c r="AI42" s="186">
        <v>35</v>
      </c>
      <c r="AJ42" s="160">
        <f t="shared" si="5"/>
        <v>75</v>
      </c>
      <c r="AK42" s="186">
        <v>20</v>
      </c>
      <c r="AL42" s="190">
        <v>17</v>
      </c>
      <c r="AM42" s="160">
        <f t="shared" si="6"/>
        <v>37</v>
      </c>
      <c r="AN42" s="105">
        <v>49</v>
      </c>
      <c r="AO42" s="159">
        <f t="shared" si="7"/>
        <v>810</v>
      </c>
      <c r="AP42" s="160" t="s">
        <v>721</v>
      </c>
    </row>
    <row r="43" spans="1:42" s="43" customFormat="1" ht="101.25" customHeight="1">
      <c r="A43" s="112">
        <v>36</v>
      </c>
      <c r="B43" s="107">
        <f>'[1]ECE-I'!B40</f>
        <v>190090102036</v>
      </c>
      <c r="C43" s="107">
        <f>'[1]ECE-I'!C40</f>
        <v>190000100036</v>
      </c>
      <c r="D43" s="180" t="str">
        <f>'[1]ECE-I'!E40</f>
        <v>Saumya Singh</v>
      </c>
      <c r="E43" s="181" t="str">
        <f>'[1]ECE-I'!F40</f>
        <v xml:space="preserve">Praveen Vikram Singh </v>
      </c>
      <c r="F43" s="182"/>
      <c r="G43" s="183">
        <v>92</v>
      </c>
      <c r="H43" s="184">
        <v>72</v>
      </c>
      <c r="I43" s="185">
        <f t="shared" si="0"/>
        <v>164</v>
      </c>
      <c r="J43" s="111">
        <v>92</v>
      </c>
      <c r="K43" s="184">
        <v>73</v>
      </c>
      <c r="L43" s="185">
        <f t="shared" si="1"/>
        <v>165</v>
      </c>
      <c r="M43" s="111">
        <v>86</v>
      </c>
      <c r="N43" s="184">
        <v>59</v>
      </c>
      <c r="O43" s="185">
        <f t="shared" si="2"/>
        <v>145</v>
      </c>
      <c r="P43" s="184">
        <v>75</v>
      </c>
      <c r="Q43" s="111">
        <v>50</v>
      </c>
      <c r="R43" s="106">
        <f t="shared" si="3"/>
        <v>125</v>
      </c>
      <c r="S43" s="184"/>
      <c r="T43" s="111"/>
      <c r="U43" s="106"/>
      <c r="V43" s="111"/>
      <c r="W43" s="111"/>
      <c r="X43" s="106"/>
      <c r="Y43" s="111">
        <v>59</v>
      </c>
      <c r="Z43" s="111">
        <v>49</v>
      </c>
      <c r="AA43" s="106">
        <f>SUM(Y43:Z43)</f>
        <v>108</v>
      </c>
      <c r="AB43" s="112"/>
      <c r="AC43" s="112"/>
      <c r="AD43" s="106"/>
      <c r="AE43" s="186">
        <v>16</v>
      </c>
      <c r="AF43" s="186">
        <v>17</v>
      </c>
      <c r="AG43" s="160">
        <f t="shared" si="4"/>
        <v>33</v>
      </c>
      <c r="AH43" s="186">
        <v>39</v>
      </c>
      <c r="AI43" s="186">
        <v>38</v>
      </c>
      <c r="AJ43" s="160">
        <f t="shared" si="5"/>
        <v>77</v>
      </c>
      <c r="AK43" s="191">
        <v>21</v>
      </c>
      <c r="AL43" s="192">
        <v>19</v>
      </c>
      <c r="AM43" s="160">
        <f t="shared" si="6"/>
        <v>40</v>
      </c>
      <c r="AN43" s="105">
        <v>49</v>
      </c>
      <c r="AO43" s="159">
        <f t="shared" si="7"/>
        <v>857</v>
      </c>
      <c r="AP43" s="160" t="s">
        <v>721</v>
      </c>
    </row>
    <row r="44" spans="1:42" s="43" customFormat="1" ht="101.25" customHeight="1">
      <c r="A44" s="112">
        <v>37</v>
      </c>
      <c r="B44" s="107">
        <f>'[1]ECE-I'!B41</f>
        <v>190090102037</v>
      </c>
      <c r="C44" s="107">
        <f>'[1]ECE-I'!C41</f>
        <v>190000100037</v>
      </c>
      <c r="D44" s="180" t="str">
        <f>'[1]ECE-I'!E41</f>
        <v>Saumya Singh</v>
      </c>
      <c r="E44" s="181" t="str">
        <f>'[1]ECE-I'!F41</f>
        <v xml:space="preserve">Rajesh Kumar </v>
      </c>
      <c r="F44" s="182"/>
      <c r="G44" s="183">
        <v>88</v>
      </c>
      <c r="H44" s="184">
        <v>64</v>
      </c>
      <c r="I44" s="185">
        <f t="shared" si="0"/>
        <v>152</v>
      </c>
      <c r="J44" s="111">
        <v>102</v>
      </c>
      <c r="K44" s="184">
        <v>70</v>
      </c>
      <c r="L44" s="185">
        <f t="shared" si="1"/>
        <v>172</v>
      </c>
      <c r="M44" s="111">
        <v>83</v>
      </c>
      <c r="N44" s="184">
        <v>57</v>
      </c>
      <c r="O44" s="185">
        <f t="shared" si="2"/>
        <v>140</v>
      </c>
      <c r="P44" s="184">
        <v>75</v>
      </c>
      <c r="Q44" s="111">
        <v>45</v>
      </c>
      <c r="R44" s="106">
        <f t="shared" si="3"/>
        <v>120</v>
      </c>
      <c r="S44" s="111"/>
      <c r="T44" s="111"/>
      <c r="U44" s="106"/>
      <c r="V44" s="111"/>
      <c r="W44" s="111"/>
      <c r="X44" s="106"/>
      <c r="Y44" s="111"/>
      <c r="Z44" s="111"/>
      <c r="AA44" s="106"/>
      <c r="AB44" s="112">
        <v>59</v>
      </c>
      <c r="AC44" s="112">
        <v>44</v>
      </c>
      <c r="AD44" s="106">
        <f>SUM(AB44:AC44)</f>
        <v>103</v>
      </c>
      <c r="AE44" s="186">
        <v>16</v>
      </c>
      <c r="AF44" s="186">
        <v>17</v>
      </c>
      <c r="AG44" s="160">
        <f t="shared" si="4"/>
        <v>33</v>
      </c>
      <c r="AH44" s="186">
        <v>36</v>
      </c>
      <c r="AI44" s="186">
        <v>35</v>
      </c>
      <c r="AJ44" s="160">
        <f t="shared" si="5"/>
        <v>71</v>
      </c>
      <c r="AK44" s="191">
        <v>18</v>
      </c>
      <c r="AL44" s="192">
        <v>20</v>
      </c>
      <c r="AM44" s="160">
        <f t="shared" si="6"/>
        <v>38</v>
      </c>
      <c r="AN44" s="105">
        <v>49</v>
      </c>
      <c r="AO44" s="159">
        <f t="shared" si="7"/>
        <v>829</v>
      </c>
      <c r="AP44" s="160" t="s">
        <v>721</v>
      </c>
    </row>
    <row r="45" spans="1:42" s="43" customFormat="1" ht="101.25" customHeight="1">
      <c r="A45" s="112">
        <v>38</v>
      </c>
      <c r="B45" s="107">
        <f>'[1]ECE-I'!B42</f>
        <v>190090102038</v>
      </c>
      <c r="C45" s="107">
        <f>'[1]ECE-I'!C42</f>
        <v>190000100038</v>
      </c>
      <c r="D45" s="180" t="str">
        <f>'[1]ECE-I'!E42</f>
        <v>Shakib</v>
      </c>
      <c r="E45" s="181" t="str">
        <f>'[1]ECE-I'!F42</f>
        <v xml:space="preserve">Shamshad Ali </v>
      </c>
      <c r="F45" s="182"/>
      <c r="G45" s="183">
        <v>94</v>
      </c>
      <c r="H45" s="184">
        <v>64</v>
      </c>
      <c r="I45" s="185">
        <f t="shared" si="0"/>
        <v>158</v>
      </c>
      <c r="J45" s="111">
        <v>88</v>
      </c>
      <c r="K45" s="184">
        <v>68</v>
      </c>
      <c r="L45" s="185">
        <f t="shared" si="1"/>
        <v>156</v>
      </c>
      <c r="M45" s="111">
        <v>75</v>
      </c>
      <c r="N45" s="184">
        <v>55</v>
      </c>
      <c r="O45" s="185">
        <f t="shared" si="2"/>
        <v>130</v>
      </c>
      <c r="P45" s="111">
        <v>72</v>
      </c>
      <c r="Q45" s="111">
        <v>47</v>
      </c>
      <c r="R45" s="106">
        <f t="shared" si="3"/>
        <v>119</v>
      </c>
      <c r="S45" s="111"/>
      <c r="T45" s="111"/>
      <c r="U45" s="106"/>
      <c r="V45" s="111">
        <v>59</v>
      </c>
      <c r="W45" s="111">
        <v>46</v>
      </c>
      <c r="X45" s="106">
        <f>SUM(V45:W45)</f>
        <v>105</v>
      </c>
      <c r="Y45" s="111"/>
      <c r="Z45" s="111"/>
      <c r="AA45" s="106"/>
      <c r="AB45" s="112"/>
      <c r="AC45" s="112"/>
      <c r="AD45" s="106"/>
      <c r="AE45" s="186">
        <v>17</v>
      </c>
      <c r="AF45" s="186">
        <v>18</v>
      </c>
      <c r="AG45" s="160">
        <f t="shared" si="4"/>
        <v>35</v>
      </c>
      <c r="AH45" s="186">
        <v>40</v>
      </c>
      <c r="AI45" s="186">
        <v>35</v>
      </c>
      <c r="AJ45" s="160">
        <f t="shared" si="5"/>
        <v>75</v>
      </c>
      <c r="AK45" s="191">
        <v>18</v>
      </c>
      <c r="AL45" s="192">
        <v>17</v>
      </c>
      <c r="AM45" s="160">
        <f t="shared" si="6"/>
        <v>35</v>
      </c>
      <c r="AN45" s="105">
        <v>49</v>
      </c>
      <c r="AO45" s="159">
        <f t="shared" si="7"/>
        <v>813</v>
      </c>
      <c r="AP45" s="160" t="s">
        <v>721</v>
      </c>
    </row>
    <row r="46" spans="1:42" s="43" customFormat="1" ht="101.25" customHeight="1">
      <c r="A46" s="112">
        <v>39</v>
      </c>
      <c r="B46" s="107">
        <f>'[1]ECE-I'!B43</f>
        <v>190090102039</v>
      </c>
      <c r="C46" s="107">
        <f>'[1]ECE-I'!C43</f>
        <v>190000100039</v>
      </c>
      <c r="D46" s="180" t="str">
        <f>'[1]ECE-I'!E43</f>
        <v>Shikha Rawat</v>
      </c>
      <c r="E46" s="181" t="str">
        <f>'[1]ECE-I'!F43</f>
        <v xml:space="preserve">Kamal Singh Rawat </v>
      </c>
      <c r="F46" s="182"/>
      <c r="G46" s="183">
        <v>82</v>
      </c>
      <c r="H46" s="184">
        <v>58</v>
      </c>
      <c r="I46" s="185">
        <f t="shared" si="0"/>
        <v>140</v>
      </c>
      <c r="J46" s="111">
        <v>74</v>
      </c>
      <c r="K46" s="184">
        <v>61</v>
      </c>
      <c r="L46" s="185">
        <f t="shared" si="1"/>
        <v>135</v>
      </c>
      <c r="M46" s="111">
        <v>78</v>
      </c>
      <c r="N46" s="184">
        <v>59</v>
      </c>
      <c r="O46" s="185">
        <f t="shared" si="2"/>
        <v>137</v>
      </c>
      <c r="P46" s="111">
        <v>69</v>
      </c>
      <c r="Q46" s="111">
        <v>41</v>
      </c>
      <c r="R46" s="106">
        <f t="shared" si="3"/>
        <v>110</v>
      </c>
      <c r="S46" s="111"/>
      <c r="T46" s="111"/>
      <c r="U46" s="106"/>
      <c r="V46" s="111"/>
      <c r="W46" s="111"/>
      <c r="X46" s="106"/>
      <c r="Y46" s="111"/>
      <c r="Z46" s="111"/>
      <c r="AA46" s="106"/>
      <c r="AB46" s="112">
        <v>42</v>
      </c>
      <c r="AC46" s="112">
        <v>37</v>
      </c>
      <c r="AD46" s="106">
        <f>SUM(AB46:AC46)</f>
        <v>79</v>
      </c>
      <c r="AE46" s="186">
        <v>17</v>
      </c>
      <c r="AF46" s="186">
        <v>18</v>
      </c>
      <c r="AG46" s="160">
        <f t="shared" si="4"/>
        <v>35</v>
      </c>
      <c r="AH46" s="186">
        <v>41</v>
      </c>
      <c r="AI46" s="186">
        <v>32</v>
      </c>
      <c r="AJ46" s="160">
        <f t="shared" si="5"/>
        <v>73</v>
      </c>
      <c r="AK46" s="191">
        <v>18</v>
      </c>
      <c r="AL46" s="192">
        <v>15</v>
      </c>
      <c r="AM46" s="160">
        <f t="shared" si="6"/>
        <v>33</v>
      </c>
      <c r="AN46" s="105">
        <v>49</v>
      </c>
      <c r="AO46" s="159">
        <f t="shared" si="7"/>
        <v>742</v>
      </c>
      <c r="AP46" s="160" t="s">
        <v>721</v>
      </c>
    </row>
    <row r="47" spans="1:42" s="43" customFormat="1" ht="101.25" customHeight="1">
      <c r="A47" s="112">
        <v>40</v>
      </c>
      <c r="B47" s="107">
        <f>'[1]ECE-I'!B44</f>
        <v>190090102040</v>
      </c>
      <c r="C47" s="107">
        <f>'[1]ECE-I'!C44</f>
        <v>190000100040</v>
      </c>
      <c r="D47" s="180" t="str">
        <f>'[1]ECE-I'!E44</f>
        <v>Shreya</v>
      </c>
      <c r="E47" s="181" t="str">
        <f>'[1]ECE-I'!F44</f>
        <v xml:space="preserve">Somnath Posti </v>
      </c>
      <c r="F47" s="182"/>
      <c r="G47" s="183">
        <v>88</v>
      </c>
      <c r="H47" s="184">
        <v>74</v>
      </c>
      <c r="I47" s="185">
        <f t="shared" si="0"/>
        <v>162</v>
      </c>
      <c r="J47" s="111">
        <v>84</v>
      </c>
      <c r="K47" s="184">
        <v>63</v>
      </c>
      <c r="L47" s="185">
        <f t="shared" si="1"/>
        <v>147</v>
      </c>
      <c r="M47" s="111">
        <v>74</v>
      </c>
      <c r="N47" s="184">
        <v>55</v>
      </c>
      <c r="O47" s="185">
        <f t="shared" si="2"/>
        <v>129</v>
      </c>
      <c r="P47" s="111">
        <v>68</v>
      </c>
      <c r="Q47" s="111">
        <v>44</v>
      </c>
      <c r="R47" s="106">
        <f t="shared" si="3"/>
        <v>112</v>
      </c>
      <c r="S47" s="184"/>
      <c r="T47" s="111"/>
      <c r="U47" s="106"/>
      <c r="V47" s="111"/>
      <c r="W47" s="111"/>
      <c r="X47" s="106"/>
      <c r="Y47" s="111">
        <v>59</v>
      </c>
      <c r="Z47" s="111">
        <v>51</v>
      </c>
      <c r="AA47" s="106">
        <f>SUM(Y47:Z47)</f>
        <v>110</v>
      </c>
      <c r="AB47" s="112"/>
      <c r="AC47" s="112"/>
      <c r="AD47" s="106"/>
      <c r="AE47" s="186">
        <v>16</v>
      </c>
      <c r="AF47" s="186">
        <v>17</v>
      </c>
      <c r="AG47" s="160">
        <f t="shared" si="4"/>
        <v>33</v>
      </c>
      <c r="AH47" s="186">
        <v>38</v>
      </c>
      <c r="AI47" s="186">
        <v>43</v>
      </c>
      <c r="AJ47" s="160">
        <f t="shared" si="5"/>
        <v>81</v>
      </c>
      <c r="AK47" s="191">
        <v>21</v>
      </c>
      <c r="AL47" s="192">
        <v>14</v>
      </c>
      <c r="AM47" s="160">
        <f t="shared" si="6"/>
        <v>35</v>
      </c>
      <c r="AN47" s="105">
        <v>49</v>
      </c>
      <c r="AO47" s="159">
        <f t="shared" si="7"/>
        <v>809</v>
      </c>
      <c r="AP47" s="160" t="s">
        <v>721</v>
      </c>
    </row>
    <row r="48" spans="1:42" s="43" customFormat="1" ht="101.25" customHeight="1">
      <c r="A48" s="112">
        <v>41</v>
      </c>
      <c r="B48" s="107">
        <f>'[1]ECE-I'!B45</f>
        <v>190090102041</v>
      </c>
      <c r="C48" s="107">
        <f>'[1]ECE-I'!C45</f>
        <v>190000100041</v>
      </c>
      <c r="D48" s="180" t="str">
        <f>'[1]ECE-I'!E45</f>
        <v>Shubham Raj</v>
      </c>
      <c r="E48" s="181" t="str">
        <f>'[1]ECE-I'!F45</f>
        <v>Raju Rajak</v>
      </c>
      <c r="F48" s="182"/>
      <c r="G48" s="183">
        <v>90</v>
      </c>
      <c r="H48" s="184">
        <v>61</v>
      </c>
      <c r="I48" s="185">
        <f t="shared" si="0"/>
        <v>151</v>
      </c>
      <c r="J48" s="111">
        <v>84</v>
      </c>
      <c r="K48" s="184">
        <v>64</v>
      </c>
      <c r="L48" s="185">
        <f t="shared" si="1"/>
        <v>148</v>
      </c>
      <c r="M48" s="111">
        <v>66</v>
      </c>
      <c r="N48" s="184">
        <v>58</v>
      </c>
      <c r="O48" s="185">
        <f t="shared" si="2"/>
        <v>124</v>
      </c>
      <c r="P48" s="184">
        <v>63</v>
      </c>
      <c r="Q48" s="111">
        <v>45</v>
      </c>
      <c r="R48" s="106">
        <f t="shared" si="3"/>
        <v>108</v>
      </c>
      <c r="S48" s="184"/>
      <c r="T48" s="111"/>
      <c r="U48" s="106"/>
      <c r="V48" s="111"/>
      <c r="W48" s="111"/>
      <c r="X48" s="106"/>
      <c r="Y48" s="111">
        <v>59</v>
      </c>
      <c r="Z48" s="111">
        <v>44</v>
      </c>
      <c r="AA48" s="106">
        <f>SUM(Y48:Z48)</f>
        <v>103</v>
      </c>
      <c r="AB48" s="112"/>
      <c r="AC48" s="112"/>
      <c r="AD48" s="106"/>
      <c r="AE48" s="186">
        <v>19</v>
      </c>
      <c r="AF48" s="186">
        <v>20</v>
      </c>
      <c r="AG48" s="160">
        <f t="shared" si="4"/>
        <v>39</v>
      </c>
      <c r="AH48" s="186">
        <v>36</v>
      </c>
      <c r="AI48" s="186">
        <v>35</v>
      </c>
      <c r="AJ48" s="160">
        <f t="shared" si="5"/>
        <v>71</v>
      </c>
      <c r="AK48" s="191">
        <v>16</v>
      </c>
      <c r="AL48" s="192">
        <v>17</v>
      </c>
      <c r="AM48" s="160">
        <f t="shared" si="6"/>
        <v>33</v>
      </c>
      <c r="AN48" s="105">
        <v>49</v>
      </c>
      <c r="AO48" s="159">
        <f t="shared" si="7"/>
        <v>777</v>
      </c>
      <c r="AP48" s="160" t="s">
        <v>721</v>
      </c>
    </row>
    <row r="49" spans="1:42" s="43" customFormat="1" ht="101.25" customHeight="1">
      <c r="A49" s="112">
        <v>42</v>
      </c>
      <c r="B49" s="107">
        <f>'[1]ECE-I'!B46</f>
        <v>190090102042</v>
      </c>
      <c r="C49" s="107">
        <f>'[1]ECE-I'!C46</f>
        <v>190000100042</v>
      </c>
      <c r="D49" s="180" t="str">
        <f>'[1]ECE-I'!E46</f>
        <v>Stuti Tewari</v>
      </c>
      <c r="E49" s="181" t="str">
        <f>'[1]ECE-I'!F46</f>
        <v xml:space="preserve">Raj Shekhar Tewari </v>
      </c>
      <c r="F49" s="182"/>
      <c r="G49" s="183">
        <v>96</v>
      </c>
      <c r="H49" s="184">
        <v>69</v>
      </c>
      <c r="I49" s="185">
        <f t="shared" si="0"/>
        <v>165</v>
      </c>
      <c r="J49" s="111">
        <v>104</v>
      </c>
      <c r="K49" s="184">
        <v>65</v>
      </c>
      <c r="L49" s="185">
        <f t="shared" si="1"/>
        <v>169</v>
      </c>
      <c r="M49" s="111">
        <v>81</v>
      </c>
      <c r="N49" s="184">
        <v>58</v>
      </c>
      <c r="O49" s="185">
        <f t="shared" si="2"/>
        <v>139</v>
      </c>
      <c r="P49" s="184"/>
      <c r="Q49" s="188"/>
      <c r="R49" s="106"/>
      <c r="S49" s="184">
        <v>80</v>
      </c>
      <c r="T49" s="111">
        <v>42</v>
      </c>
      <c r="U49" s="106">
        <f>SUM(S49:T49)</f>
        <v>122</v>
      </c>
      <c r="V49" s="189"/>
      <c r="W49" s="189"/>
      <c r="X49" s="106"/>
      <c r="Y49" s="189"/>
      <c r="Z49" s="189"/>
      <c r="AA49" s="106"/>
      <c r="AB49" s="112">
        <v>74</v>
      </c>
      <c r="AC49" s="112">
        <v>54</v>
      </c>
      <c r="AD49" s="106">
        <f>SUM(AB49:AC49)</f>
        <v>128</v>
      </c>
      <c r="AE49" s="186">
        <v>18</v>
      </c>
      <c r="AF49" s="186">
        <v>19</v>
      </c>
      <c r="AG49" s="160">
        <f t="shared" si="4"/>
        <v>37</v>
      </c>
      <c r="AH49" s="186">
        <v>40</v>
      </c>
      <c r="AI49" s="186">
        <v>36</v>
      </c>
      <c r="AJ49" s="160">
        <f t="shared" si="5"/>
        <v>76</v>
      </c>
      <c r="AK49" s="191">
        <v>19</v>
      </c>
      <c r="AL49" s="192">
        <v>15</v>
      </c>
      <c r="AM49" s="160">
        <f t="shared" si="6"/>
        <v>34</v>
      </c>
      <c r="AN49" s="105">
        <v>49</v>
      </c>
      <c r="AO49" s="159">
        <f t="shared" si="7"/>
        <v>870</v>
      </c>
      <c r="AP49" s="160" t="s">
        <v>721</v>
      </c>
    </row>
    <row r="50" spans="1:42" s="43" customFormat="1" ht="101.25" customHeight="1">
      <c r="A50" s="112">
        <v>43</v>
      </c>
      <c r="B50" s="107">
        <f>'[1]ECE-I'!B47</f>
        <v>190090102043</v>
      </c>
      <c r="C50" s="107">
        <f>'[1]ECE-I'!C47</f>
        <v>190000100043</v>
      </c>
      <c r="D50" s="180" t="str">
        <f>'[1]ECE-I'!E47</f>
        <v>Sukirti Binjola</v>
      </c>
      <c r="E50" s="181" t="str">
        <f>'[1]ECE-I'!F47</f>
        <v xml:space="preserve">Mukesh Binjola </v>
      </c>
      <c r="F50" s="193"/>
      <c r="G50" s="183">
        <v>92</v>
      </c>
      <c r="H50" s="184">
        <v>72</v>
      </c>
      <c r="I50" s="185">
        <f t="shared" si="0"/>
        <v>164</v>
      </c>
      <c r="J50" s="111">
        <v>112</v>
      </c>
      <c r="K50" s="184">
        <v>70</v>
      </c>
      <c r="L50" s="185">
        <f t="shared" si="1"/>
        <v>182</v>
      </c>
      <c r="M50" s="111">
        <v>81</v>
      </c>
      <c r="N50" s="184">
        <v>57</v>
      </c>
      <c r="O50" s="185">
        <f t="shared" si="2"/>
        <v>138</v>
      </c>
      <c r="P50" s="184">
        <v>75</v>
      </c>
      <c r="Q50" s="111">
        <v>49</v>
      </c>
      <c r="R50" s="106">
        <f t="shared" si="3"/>
        <v>124</v>
      </c>
      <c r="S50" s="184"/>
      <c r="T50" s="189"/>
      <c r="U50" s="106"/>
      <c r="V50" s="189"/>
      <c r="W50" s="189"/>
      <c r="X50" s="106"/>
      <c r="Y50" s="189">
        <v>59</v>
      </c>
      <c r="Z50" s="189">
        <v>56</v>
      </c>
      <c r="AA50" s="106">
        <f>SUM(Y50:Z50)</f>
        <v>115</v>
      </c>
      <c r="AB50" s="112"/>
      <c r="AC50" s="112"/>
      <c r="AD50" s="106"/>
      <c r="AE50" s="186">
        <v>19</v>
      </c>
      <c r="AF50" s="186">
        <v>20</v>
      </c>
      <c r="AG50" s="160">
        <f t="shared" si="4"/>
        <v>39</v>
      </c>
      <c r="AH50" s="186">
        <v>36</v>
      </c>
      <c r="AI50" s="186">
        <v>41</v>
      </c>
      <c r="AJ50" s="160">
        <f t="shared" si="5"/>
        <v>77</v>
      </c>
      <c r="AK50" s="191">
        <v>20</v>
      </c>
      <c r="AL50" s="192">
        <v>17</v>
      </c>
      <c r="AM50" s="160">
        <f t="shared" si="6"/>
        <v>37</v>
      </c>
      <c r="AN50" s="105">
        <v>49</v>
      </c>
      <c r="AO50" s="159">
        <f t="shared" si="7"/>
        <v>876</v>
      </c>
      <c r="AP50" s="160" t="s">
        <v>721</v>
      </c>
    </row>
    <row r="51" spans="1:42" ht="101.25" customHeight="1">
      <c r="A51" s="112">
        <v>44</v>
      </c>
      <c r="B51" s="107">
        <f>'[1]ECE-I'!B48</f>
        <v>190090102044</v>
      </c>
      <c r="C51" s="107">
        <f>'[1]ECE-I'!C48</f>
        <v>190000100044</v>
      </c>
      <c r="D51" s="180" t="str">
        <f>'[1]ECE-I'!E48</f>
        <v>Suryakant Rathor</v>
      </c>
      <c r="E51" s="181" t="str">
        <f>'[1]ECE-I'!F48</f>
        <v xml:space="preserve">Rajkumar Rathor </v>
      </c>
      <c r="F51" s="194"/>
      <c r="G51" s="183">
        <v>98</v>
      </c>
      <c r="H51" s="184">
        <v>69</v>
      </c>
      <c r="I51" s="185">
        <f t="shared" si="0"/>
        <v>167</v>
      </c>
      <c r="J51" s="111">
        <v>90</v>
      </c>
      <c r="K51" s="184">
        <v>55</v>
      </c>
      <c r="L51" s="185">
        <f t="shared" si="1"/>
        <v>145</v>
      </c>
      <c r="M51" s="111">
        <v>78</v>
      </c>
      <c r="N51" s="184">
        <v>58</v>
      </c>
      <c r="O51" s="185">
        <f t="shared" si="2"/>
        <v>136</v>
      </c>
      <c r="P51" s="184">
        <v>68</v>
      </c>
      <c r="Q51" s="111">
        <v>46</v>
      </c>
      <c r="R51" s="106">
        <f t="shared" si="3"/>
        <v>114</v>
      </c>
      <c r="S51" s="189"/>
      <c r="T51" s="189"/>
      <c r="U51" s="106"/>
      <c r="V51" s="189"/>
      <c r="W51" s="189"/>
      <c r="X51" s="106"/>
      <c r="Y51" s="189">
        <v>65</v>
      </c>
      <c r="Z51" s="189">
        <v>40</v>
      </c>
      <c r="AA51" s="106">
        <f>SUM(Y51:Z51)</f>
        <v>105</v>
      </c>
      <c r="AB51" s="112"/>
      <c r="AC51" s="112"/>
      <c r="AD51" s="106"/>
      <c r="AE51" s="186">
        <v>17</v>
      </c>
      <c r="AF51" s="186">
        <v>18</v>
      </c>
      <c r="AG51" s="160">
        <f t="shared" si="4"/>
        <v>35</v>
      </c>
      <c r="AH51" s="186">
        <v>37</v>
      </c>
      <c r="AI51" s="186">
        <v>33</v>
      </c>
      <c r="AJ51" s="160">
        <f t="shared" si="5"/>
        <v>70</v>
      </c>
      <c r="AK51" s="191">
        <v>22</v>
      </c>
      <c r="AL51" s="192">
        <v>19</v>
      </c>
      <c r="AM51" s="160">
        <f t="shared" si="6"/>
        <v>41</v>
      </c>
      <c r="AN51" s="105">
        <v>49</v>
      </c>
      <c r="AO51" s="159">
        <f t="shared" si="7"/>
        <v>813</v>
      </c>
      <c r="AP51" s="160" t="s">
        <v>721</v>
      </c>
    </row>
    <row r="52" spans="1:42" ht="101.25" customHeight="1">
      <c r="A52" s="112">
        <v>45</v>
      </c>
      <c r="B52" s="107">
        <f>'[1]ECE-I'!B49</f>
        <v>190090102045</v>
      </c>
      <c r="C52" s="107">
        <f>'[1]ECE-I'!C49</f>
        <v>190000100045</v>
      </c>
      <c r="D52" s="180" t="str">
        <f>'[1]ECE-I'!E49</f>
        <v>Udhav Negi</v>
      </c>
      <c r="E52" s="181" t="str">
        <f>'[1]ECE-I'!F49</f>
        <v xml:space="preserve">Bhaskar Singh Negi </v>
      </c>
      <c r="F52" s="194"/>
      <c r="G52" s="183">
        <v>94</v>
      </c>
      <c r="H52" s="184">
        <v>74</v>
      </c>
      <c r="I52" s="185">
        <f t="shared" si="0"/>
        <v>168</v>
      </c>
      <c r="J52" s="111">
        <v>88</v>
      </c>
      <c r="K52" s="184">
        <v>68</v>
      </c>
      <c r="L52" s="185">
        <f t="shared" si="1"/>
        <v>156</v>
      </c>
      <c r="M52" s="111">
        <v>86</v>
      </c>
      <c r="N52" s="184">
        <v>58</v>
      </c>
      <c r="O52" s="185">
        <f t="shared" si="2"/>
        <v>144</v>
      </c>
      <c r="P52" s="189">
        <v>69</v>
      </c>
      <c r="Q52" s="111">
        <v>45</v>
      </c>
      <c r="R52" s="106">
        <f t="shared" si="3"/>
        <v>114</v>
      </c>
      <c r="S52" s="189"/>
      <c r="T52" s="189"/>
      <c r="U52" s="106"/>
      <c r="V52" s="189"/>
      <c r="W52" s="189"/>
      <c r="X52" s="106"/>
      <c r="Y52" s="189"/>
      <c r="Z52" s="189"/>
      <c r="AA52" s="106"/>
      <c r="AB52" s="112">
        <v>84</v>
      </c>
      <c r="AC52" s="112">
        <v>51</v>
      </c>
      <c r="AD52" s="106">
        <f>SUM(AB52:AC52)</f>
        <v>135</v>
      </c>
      <c r="AE52" s="186">
        <v>19</v>
      </c>
      <c r="AF52" s="186">
        <v>20</v>
      </c>
      <c r="AG52" s="160">
        <f t="shared" si="4"/>
        <v>39</v>
      </c>
      <c r="AH52" s="186">
        <v>42</v>
      </c>
      <c r="AI52" s="186">
        <v>29</v>
      </c>
      <c r="AJ52" s="160">
        <f t="shared" si="5"/>
        <v>71</v>
      </c>
      <c r="AK52" s="191">
        <v>17</v>
      </c>
      <c r="AL52" s="192">
        <v>17</v>
      </c>
      <c r="AM52" s="160">
        <f t="shared" si="6"/>
        <v>34</v>
      </c>
      <c r="AN52" s="105">
        <v>49</v>
      </c>
      <c r="AO52" s="159">
        <f t="shared" si="7"/>
        <v>861</v>
      </c>
      <c r="AP52" s="160" t="s">
        <v>721</v>
      </c>
    </row>
    <row r="53" spans="1:42" ht="101.25" customHeight="1">
      <c r="A53" s="112">
        <v>46</v>
      </c>
      <c r="B53" s="107">
        <f>'[1]ECE-I'!B50</f>
        <v>190090102046</v>
      </c>
      <c r="C53" s="107">
        <f>'[1]ECE-I'!C50</f>
        <v>190000100046</v>
      </c>
      <c r="D53" s="180" t="str">
        <f>'[1]ECE-I'!E50</f>
        <v>Ujjwal Dangwal</v>
      </c>
      <c r="E53" s="181" t="str">
        <f>'[1]ECE-I'!F50</f>
        <v xml:space="preserve">Jyoti Ram Dangwal </v>
      </c>
      <c r="F53" s="194"/>
      <c r="G53" s="183">
        <v>90</v>
      </c>
      <c r="H53" s="184">
        <v>64</v>
      </c>
      <c r="I53" s="185">
        <f t="shared" si="0"/>
        <v>154</v>
      </c>
      <c r="J53" s="111">
        <v>88</v>
      </c>
      <c r="K53" s="184">
        <v>58</v>
      </c>
      <c r="L53" s="185">
        <f t="shared" si="1"/>
        <v>146</v>
      </c>
      <c r="M53" s="111">
        <v>81</v>
      </c>
      <c r="N53" s="184">
        <v>59</v>
      </c>
      <c r="O53" s="185">
        <f t="shared" si="2"/>
        <v>140</v>
      </c>
      <c r="P53" s="189"/>
      <c r="Q53" s="195"/>
      <c r="R53" s="106"/>
      <c r="S53" s="189">
        <v>72</v>
      </c>
      <c r="T53" s="189">
        <v>43</v>
      </c>
      <c r="U53" s="106">
        <f>SUM(S53:T53)</f>
        <v>115</v>
      </c>
      <c r="V53" s="189">
        <v>60</v>
      </c>
      <c r="W53" s="189">
        <v>50</v>
      </c>
      <c r="X53" s="106">
        <f>SUM(V53:W53)</f>
        <v>110</v>
      </c>
      <c r="Y53" s="189"/>
      <c r="Z53" s="189"/>
      <c r="AA53" s="106"/>
      <c r="AB53" s="112"/>
      <c r="AC53" s="112"/>
      <c r="AD53" s="106"/>
      <c r="AE53" s="186">
        <v>16</v>
      </c>
      <c r="AF53" s="186">
        <v>17</v>
      </c>
      <c r="AG53" s="160">
        <f t="shared" si="4"/>
        <v>33</v>
      </c>
      <c r="AH53" s="186">
        <v>42</v>
      </c>
      <c r="AI53" s="186">
        <v>36</v>
      </c>
      <c r="AJ53" s="160">
        <f t="shared" si="5"/>
        <v>78</v>
      </c>
      <c r="AK53" s="191">
        <v>18</v>
      </c>
      <c r="AL53" s="192">
        <v>19</v>
      </c>
      <c r="AM53" s="160">
        <f t="shared" si="6"/>
        <v>37</v>
      </c>
      <c r="AN53" s="105">
        <v>49</v>
      </c>
      <c r="AO53" s="159">
        <f t="shared" si="7"/>
        <v>813</v>
      </c>
      <c r="AP53" s="160" t="s">
        <v>721</v>
      </c>
    </row>
    <row r="54" spans="1:42" ht="101.25" customHeight="1">
      <c r="A54" s="112">
        <v>47</v>
      </c>
      <c r="B54" s="108">
        <f>'[1]ECE-I'!B51</f>
        <v>190090102047</v>
      </c>
      <c r="C54" s="108">
        <f>'[1]ECE-I'!C51</f>
        <v>190000100047</v>
      </c>
      <c r="D54" s="196" t="str">
        <f>'[1]ECE-I'!E51</f>
        <v>Ved Prakash Pandey</v>
      </c>
      <c r="E54" s="197" t="str">
        <f>'[1]ECE-I'!F51</f>
        <v xml:space="preserve">Shivendra Nath Pandey </v>
      </c>
      <c r="F54" s="194"/>
      <c r="G54" s="183">
        <v>98</v>
      </c>
      <c r="H54" s="184">
        <v>72</v>
      </c>
      <c r="I54" s="185">
        <f t="shared" si="0"/>
        <v>170</v>
      </c>
      <c r="J54" s="111">
        <v>88</v>
      </c>
      <c r="K54" s="184">
        <v>65</v>
      </c>
      <c r="L54" s="185">
        <f t="shared" si="1"/>
        <v>153</v>
      </c>
      <c r="M54" s="111">
        <v>77</v>
      </c>
      <c r="N54" s="184">
        <v>55</v>
      </c>
      <c r="O54" s="185">
        <f t="shared" si="2"/>
        <v>132</v>
      </c>
      <c r="P54" s="189">
        <v>60</v>
      </c>
      <c r="Q54" s="111">
        <v>48</v>
      </c>
      <c r="R54" s="106">
        <f t="shared" si="3"/>
        <v>108</v>
      </c>
      <c r="S54" s="189"/>
      <c r="T54" s="189"/>
      <c r="U54" s="106"/>
      <c r="V54" s="189">
        <v>63</v>
      </c>
      <c r="W54" s="189">
        <v>47</v>
      </c>
      <c r="X54" s="106">
        <f>SUM(V54:W54)</f>
        <v>110</v>
      </c>
      <c r="Y54" s="189"/>
      <c r="Z54" s="189"/>
      <c r="AA54" s="106"/>
      <c r="AB54" s="112"/>
      <c r="AC54" s="112"/>
      <c r="AD54" s="106"/>
      <c r="AE54" s="186">
        <v>18</v>
      </c>
      <c r="AF54" s="186">
        <v>19</v>
      </c>
      <c r="AG54" s="160">
        <f t="shared" si="4"/>
        <v>37</v>
      </c>
      <c r="AH54" s="186">
        <v>40</v>
      </c>
      <c r="AI54" s="186">
        <v>43</v>
      </c>
      <c r="AJ54" s="160">
        <f t="shared" si="5"/>
        <v>83</v>
      </c>
      <c r="AK54" s="191">
        <v>15</v>
      </c>
      <c r="AL54" s="192">
        <v>19</v>
      </c>
      <c r="AM54" s="160">
        <f t="shared" si="6"/>
        <v>34</v>
      </c>
      <c r="AN54" s="105">
        <v>49</v>
      </c>
      <c r="AO54" s="159">
        <f t="shared" si="7"/>
        <v>827</v>
      </c>
      <c r="AP54" s="160" t="s">
        <v>721</v>
      </c>
    </row>
    <row r="55" spans="1:42" ht="101.25" customHeight="1">
      <c r="A55" s="112">
        <v>48</v>
      </c>
      <c r="B55" s="107">
        <f>'[1]ECE-I'!B52</f>
        <v>190090102048</v>
      </c>
      <c r="C55" s="107">
        <f>'[1]ECE-I'!C52</f>
        <v>190000100048</v>
      </c>
      <c r="D55" s="187" t="str">
        <f>'[1]ECE-I'!E52</f>
        <v>Yash Tiwari</v>
      </c>
      <c r="E55" s="181" t="str">
        <f>'[1]ECE-I'!F52</f>
        <v xml:space="preserve">Prakash Chandra Tiwari </v>
      </c>
      <c r="F55" s="194"/>
      <c r="G55" s="183">
        <v>98</v>
      </c>
      <c r="H55" s="184">
        <v>61</v>
      </c>
      <c r="I55" s="185">
        <f t="shared" si="0"/>
        <v>159</v>
      </c>
      <c r="J55" s="111">
        <v>86</v>
      </c>
      <c r="K55" s="184">
        <v>66</v>
      </c>
      <c r="L55" s="185">
        <f t="shared" si="1"/>
        <v>152</v>
      </c>
      <c r="M55" s="111">
        <v>77</v>
      </c>
      <c r="N55" s="184">
        <v>55</v>
      </c>
      <c r="O55" s="185">
        <f t="shared" si="2"/>
        <v>132</v>
      </c>
      <c r="P55" s="189">
        <v>60</v>
      </c>
      <c r="Q55" s="111">
        <v>47</v>
      </c>
      <c r="R55" s="106">
        <f t="shared" si="3"/>
        <v>107</v>
      </c>
      <c r="S55" s="189"/>
      <c r="T55" s="189"/>
      <c r="U55" s="106"/>
      <c r="V55" s="189">
        <v>62</v>
      </c>
      <c r="W55" s="189">
        <v>43</v>
      </c>
      <c r="X55" s="106">
        <f>SUM(V55:W55)</f>
        <v>105</v>
      </c>
      <c r="Y55" s="189"/>
      <c r="Z55" s="189"/>
      <c r="AA55" s="106"/>
      <c r="AB55" s="112"/>
      <c r="AC55" s="112"/>
      <c r="AD55" s="106"/>
      <c r="AE55" s="186">
        <v>16</v>
      </c>
      <c r="AF55" s="186">
        <v>17</v>
      </c>
      <c r="AG55" s="160">
        <f t="shared" si="4"/>
        <v>33</v>
      </c>
      <c r="AH55" s="186">
        <v>37</v>
      </c>
      <c r="AI55" s="186">
        <v>40</v>
      </c>
      <c r="AJ55" s="160">
        <f t="shared" si="5"/>
        <v>77</v>
      </c>
      <c r="AK55" s="191">
        <v>20</v>
      </c>
      <c r="AL55" s="192">
        <v>17</v>
      </c>
      <c r="AM55" s="160">
        <f t="shared" si="6"/>
        <v>37</v>
      </c>
      <c r="AN55" s="105">
        <v>49</v>
      </c>
      <c r="AO55" s="159">
        <f t="shared" si="7"/>
        <v>802</v>
      </c>
      <c r="AP55" s="160" t="s">
        <v>721</v>
      </c>
    </row>
    <row r="56" spans="1:42" ht="101.25" customHeight="1">
      <c r="A56" s="112">
        <v>49</v>
      </c>
      <c r="B56" s="107">
        <v>700090102001</v>
      </c>
      <c r="C56" s="198">
        <v>700090100015</v>
      </c>
      <c r="D56" s="199" t="s">
        <v>518</v>
      </c>
      <c r="E56" s="200" t="s">
        <v>519</v>
      </c>
      <c r="F56" s="194"/>
      <c r="G56" s="183">
        <v>78</v>
      </c>
      <c r="H56" s="184">
        <v>53</v>
      </c>
      <c r="I56" s="185">
        <f t="shared" si="0"/>
        <v>131</v>
      </c>
      <c r="J56" s="111">
        <v>76</v>
      </c>
      <c r="K56" s="184">
        <v>64</v>
      </c>
      <c r="L56" s="185">
        <f t="shared" si="1"/>
        <v>140</v>
      </c>
      <c r="M56" s="111">
        <v>72</v>
      </c>
      <c r="N56" s="184">
        <v>55</v>
      </c>
      <c r="O56" s="185">
        <f t="shared" si="2"/>
        <v>127</v>
      </c>
      <c r="P56" s="189">
        <v>63</v>
      </c>
      <c r="Q56" s="189">
        <v>29</v>
      </c>
      <c r="R56" s="106">
        <f t="shared" si="3"/>
        <v>92</v>
      </c>
      <c r="S56" s="189"/>
      <c r="T56" s="189"/>
      <c r="U56" s="106"/>
      <c r="V56" s="189">
        <v>57</v>
      </c>
      <c r="W56" s="189">
        <v>38</v>
      </c>
      <c r="X56" s="106">
        <f>SUM(V56:W56)</f>
        <v>95</v>
      </c>
      <c r="Y56" s="189"/>
      <c r="Z56" s="189"/>
      <c r="AA56" s="106"/>
      <c r="AB56" s="112"/>
      <c r="AC56" s="112"/>
      <c r="AD56" s="106"/>
      <c r="AE56" s="186">
        <v>16</v>
      </c>
      <c r="AF56" s="186">
        <v>17</v>
      </c>
      <c r="AG56" s="160">
        <f t="shared" si="4"/>
        <v>33</v>
      </c>
      <c r="AH56" s="186">
        <v>35</v>
      </c>
      <c r="AI56" s="186">
        <v>33</v>
      </c>
      <c r="AJ56" s="160">
        <f t="shared" si="5"/>
        <v>68</v>
      </c>
      <c r="AK56" s="191">
        <v>18</v>
      </c>
      <c r="AL56" s="192">
        <v>14</v>
      </c>
      <c r="AM56" s="160">
        <f t="shared" si="6"/>
        <v>32</v>
      </c>
      <c r="AN56" s="105">
        <v>49</v>
      </c>
      <c r="AO56" s="159">
        <f t="shared" si="7"/>
        <v>718</v>
      </c>
      <c r="AP56" s="160" t="s">
        <v>721</v>
      </c>
    </row>
    <row r="57" spans="1:42" ht="101.25" customHeight="1">
      <c r="A57" s="112">
        <v>50</v>
      </c>
      <c r="B57" s="107">
        <v>700090102002</v>
      </c>
      <c r="C57" s="198">
        <v>700090100016</v>
      </c>
      <c r="D57" s="199" t="s">
        <v>520</v>
      </c>
      <c r="E57" s="200" t="s">
        <v>521</v>
      </c>
      <c r="F57" s="194"/>
      <c r="G57" s="183">
        <v>102</v>
      </c>
      <c r="H57" s="112">
        <v>58</v>
      </c>
      <c r="I57" s="185">
        <f t="shared" si="0"/>
        <v>160</v>
      </c>
      <c r="J57" s="111">
        <v>78</v>
      </c>
      <c r="K57" s="112">
        <v>65</v>
      </c>
      <c r="L57" s="185">
        <f t="shared" si="1"/>
        <v>143</v>
      </c>
      <c r="M57" s="111">
        <v>84</v>
      </c>
      <c r="N57" s="112">
        <v>59</v>
      </c>
      <c r="O57" s="185">
        <f t="shared" si="2"/>
        <v>143</v>
      </c>
      <c r="P57" s="189"/>
      <c r="Q57" s="195"/>
      <c r="R57" s="106"/>
      <c r="S57" s="189">
        <v>80</v>
      </c>
      <c r="T57" s="189">
        <v>35</v>
      </c>
      <c r="U57" s="106">
        <f>SUM(S57:T57)</f>
        <v>115</v>
      </c>
      <c r="V57" s="189"/>
      <c r="W57" s="189"/>
      <c r="X57" s="106"/>
      <c r="Y57" s="189"/>
      <c r="Z57" s="189"/>
      <c r="AA57" s="106"/>
      <c r="AB57" s="112">
        <v>44</v>
      </c>
      <c r="AC57" s="112">
        <v>39</v>
      </c>
      <c r="AD57" s="106">
        <f>SUM(AB57:AC57)</f>
        <v>83</v>
      </c>
      <c r="AE57" s="186">
        <v>16</v>
      </c>
      <c r="AF57" s="186">
        <v>17</v>
      </c>
      <c r="AG57" s="160">
        <f t="shared" si="4"/>
        <v>33</v>
      </c>
      <c r="AH57" s="186">
        <v>35</v>
      </c>
      <c r="AI57" s="186">
        <v>32</v>
      </c>
      <c r="AJ57" s="160">
        <f t="shared" si="5"/>
        <v>67</v>
      </c>
      <c r="AK57" s="191">
        <v>16</v>
      </c>
      <c r="AL57" s="192">
        <v>17</v>
      </c>
      <c r="AM57" s="160">
        <f t="shared" si="6"/>
        <v>33</v>
      </c>
      <c r="AN57" s="105">
        <v>49</v>
      </c>
      <c r="AO57" s="159">
        <f t="shared" si="7"/>
        <v>777</v>
      </c>
      <c r="AP57" s="160" t="s">
        <v>721</v>
      </c>
    </row>
    <row r="58" spans="1:42" ht="101.25" customHeight="1">
      <c r="A58" s="112">
        <v>51</v>
      </c>
      <c r="B58" s="107">
        <v>700090102003</v>
      </c>
      <c r="C58" s="198">
        <v>700090100017</v>
      </c>
      <c r="D58" s="199" t="s">
        <v>522</v>
      </c>
      <c r="E58" s="200" t="s">
        <v>523</v>
      </c>
      <c r="F58" s="194"/>
      <c r="G58" s="201">
        <v>100</v>
      </c>
      <c r="H58" s="112">
        <v>61</v>
      </c>
      <c r="I58" s="185">
        <f t="shared" si="0"/>
        <v>161</v>
      </c>
      <c r="J58" s="112">
        <v>84</v>
      </c>
      <c r="K58" s="112">
        <v>59</v>
      </c>
      <c r="L58" s="185">
        <f t="shared" si="1"/>
        <v>143</v>
      </c>
      <c r="M58" s="112">
        <v>85</v>
      </c>
      <c r="N58" s="112">
        <v>47</v>
      </c>
      <c r="O58" s="185">
        <f t="shared" si="2"/>
        <v>132</v>
      </c>
      <c r="P58" s="189"/>
      <c r="Q58" s="195"/>
      <c r="R58" s="106"/>
      <c r="S58" s="189">
        <v>74</v>
      </c>
      <c r="T58" s="189">
        <v>40</v>
      </c>
      <c r="U58" s="106">
        <f>SUM(S58:T58)</f>
        <v>114</v>
      </c>
      <c r="V58" s="189"/>
      <c r="W58" s="189"/>
      <c r="X58" s="106"/>
      <c r="Y58" s="189"/>
      <c r="Z58" s="189"/>
      <c r="AA58" s="106"/>
      <c r="AB58" s="112">
        <v>44</v>
      </c>
      <c r="AC58" s="112">
        <v>38</v>
      </c>
      <c r="AD58" s="106">
        <f>SUM(AB58:AC58)</f>
        <v>82</v>
      </c>
      <c r="AE58" s="186">
        <v>17</v>
      </c>
      <c r="AF58" s="186">
        <v>18</v>
      </c>
      <c r="AG58" s="160">
        <f t="shared" si="4"/>
        <v>35</v>
      </c>
      <c r="AH58" s="186">
        <v>38</v>
      </c>
      <c r="AI58" s="186">
        <v>29</v>
      </c>
      <c r="AJ58" s="160">
        <f t="shared" si="5"/>
        <v>67</v>
      </c>
      <c r="AK58" s="191">
        <v>19</v>
      </c>
      <c r="AL58" s="192">
        <v>19</v>
      </c>
      <c r="AM58" s="160">
        <f t="shared" si="6"/>
        <v>38</v>
      </c>
      <c r="AN58" s="105">
        <v>49</v>
      </c>
      <c r="AO58" s="159">
        <f t="shared" si="7"/>
        <v>772</v>
      </c>
      <c r="AP58" s="160" t="s">
        <v>721</v>
      </c>
    </row>
    <row r="59" spans="1:42" ht="101.25" customHeight="1">
      <c r="A59" s="112">
        <v>52</v>
      </c>
      <c r="B59" s="107">
        <v>700090102004</v>
      </c>
      <c r="C59" s="198">
        <v>700090100018</v>
      </c>
      <c r="D59" s="199" t="s">
        <v>524</v>
      </c>
      <c r="E59" s="200" t="s">
        <v>525</v>
      </c>
      <c r="F59" s="194"/>
      <c r="G59" s="201">
        <v>102</v>
      </c>
      <c r="H59" s="112">
        <v>69</v>
      </c>
      <c r="I59" s="185">
        <f t="shared" si="0"/>
        <v>171</v>
      </c>
      <c r="J59" s="112">
        <v>102</v>
      </c>
      <c r="K59" s="112">
        <v>71</v>
      </c>
      <c r="L59" s="185">
        <f t="shared" si="1"/>
        <v>173</v>
      </c>
      <c r="M59" s="112">
        <v>74</v>
      </c>
      <c r="N59" s="112">
        <v>59</v>
      </c>
      <c r="O59" s="185">
        <f t="shared" si="2"/>
        <v>133</v>
      </c>
      <c r="P59" s="189">
        <v>74</v>
      </c>
      <c r="Q59" s="189">
        <v>49</v>
      </c>
      <c r="R59" s="106">
        <f t="shared" si="3"/>
        <v>123</v>
      </c>
      <c r="S59" s="189"/>
      <c r="T59" s="189"/>
      <c r="U59" s="106"/>
      <c r="V59" s="189">
        <v>69</v>
      </c>
      <c r="W59" s="189">
        <v>56</v>
      </c>
      <c r="X59" s="106">
        <f>SUM(V59:W59)</f>
        <v>125</v>
      </c>
      <c r="Y59" s="189"/>
      <c r="Z59" s="189"/>
      <c r="AA59" s="106"/>
      <c r="AB59" s="112"/>
      <c r="AC59" s="112"/>
      <c r="AD59" s="106"/>
      <c r="AE59" s="186">
        <v>18</v>
      </c>
      <c r="AF59" s="186">
        <v>19</v>
      </c>
      <c r="AG59" s="160">
        <f t="shared" si="4"/>
        <v>37</v>
      </c>
      <c r="AH59" s="186">
        <v>42</v>
      </c>
      <c r="AI59" s="186">
        <v>39</v>
      </c>
      <c r="AJ59" s="160">
        <f t="shared" si="5"/>
        <v>81</v>
      </c>
      <c r="AK59" s="191">
        <v>21</v>
      </c>
      <c r="AL59" s="192">
        <v>16</v>
      </c>
      <c r="AM59" s="160">
        <f t="shared" si="6"/>
        <v>37</v>
      </c>
      <c r="AN59" s="105">
        <v>49</v>
      </c>
      <c r="AO59" s="159">
        <f t="shared" si="7"/>
        <v>880</v>
      </c>
      <c r="AP59" s="160" t="s">
        <v>721</v>
      </c>
    </row>
    <row r="60" spans="1:42" ht="101.25" customHeight="1">
      <c r="A60" s="112">
        <v>53</v>
      </c>
      <c r="B60" s="107">
        <v>700090102005</v>
      </c>
      <c r="C60" s="198">
        <v>700090100019</v>
      </c>
      <c r="D60" s="199" t="s">
        <v>526</v>
      </c>
      <c r="E60" s="200" t="s">
        <v>527</v>
      </c>
      <c r="F60" s="194"/>
      <c r="G60" s="201">
        <v>70</v>
      </c>
      <c r="H60" s="112">
        <v>64</v>
      </c>
      <c r="I60" s="185">
        <f t="shared" si="0"/>
        <v>134</v>
      </c>
      <c r="J60" s="112">
        <v>68</v>
      </c>
      <c r="K60" s="112">
        <v>62</v>
      </c>
      <c r="L60" s="185">
        <f t="shared" si="1"/>
        <v>130</v>
      </c>
      <c r="M60" s="112">
        <v>81</v>
      </c>
      <c r="N60" s="112">
        <v>56</v>
      </c>
      <c r="O60" s="185">
        <f t="shared" si="2"/>
        <v>137</v>
      </c>
      <c r="P60" s="189">
        <v>72</v>
      </c>
      <c r="Q60" s="189">
        <v>31</v>
      </c>
      <c r="R60" s="106">
        <f t="shared" si="3"/>
        <v>103</v>
      </c>
      <c r="S60" s="189"/>
      <c r="T60" s="189"/>
      <c r="U60" s="106"/>
      <c r="V60" s="189">
        <v>62</v>
      </c>
      <c r="W60" s="189">
        <v>46</v>
      </c>
      <c r="X60" s="106">
        <f>SUM(V60:W60)</f>
        <v>108</v>
      </c>
      <c r="Y60" s="189"/>
      <c r="Z60" s="189"/>
      <c r="AA60" s="106"/>
      <c r="AB60" s="112"/>
      <c r="AC60" s="112"/>
      <c r="AD60" s="106"/>
      <c r="AE60" s="186">
        <v>17</v>
      </c>
      <c r="AF60" s="186">
        <v>18</v>
      </c>
      <c r="AG60" s="160">
        <f t="shared" si="4"/>
        <v>35</v>
      </c>
      <c r="AH60" s="186">
        <v>40</v>
      </c>
      <c r="AI60" s="186">
        <v>34</v>
      </c>
      <c r="AJ60" s="160">
        <f t="shared" si="5"/>
        <v>74</v>
      </c>
      <c r="AK60" s="191" t="s">
        <v>720</v>
      </c>
      <c r="AL60" s="192">
        <v>17</v>
      </c>
      <c r="AM60" s="160">
        <f t="shared" si="6"/>
        <v>17</v>
      </c>
      <c r="AN60" s="105">
        <v>49</v>
      </c>
      <c r="AO60" s="159">
        <f t="shared" si="7"/>
        <v>738</v>
      </c>
      <c r="AP60" s="160" t="s">
        <v>721</v>
      </c>
    </row>
    <row r="61" spans="1:42" ht="101.25" customHeight="1">
      <c r="A61" s="112">
        <v>54</v>
      </c>
      <c r="B61" s="107">
        <v>700090102006</v>
      </c>
      <c r="C61" s="198">
        <v>700090100020</v>
      </c>
      <c r="D61" s="199" t="s">
        <v>528</v>
      </c>
      <c r="E61" s="200" t="s">
        <v>529</v>
      </c>
      <c r="F61" s="194"/>
      <c r="G61" s="201">
        <v>80</v>
      </c>
      <c r="H61" s="112">
        <v>69</v>
      </c>
      <c r="I61" s="185">
        <f t="shared" si="0"/>
        <v>149</v>
      </c>
      <c r="J61" s="112">
        <v>72</v>
      </c>
      <c r="K61" s="112">
        <v>70</v>
      </c>
      <c r="L61" s="185">
        <f t="shared" si="1"/>
        <v>142</v>
      </c>
      <c r="M61" s="112">
        <v>72</v>
      </c>
      <c r="N61" s="112">
        <v>57</v>
      </c>
      <c r="O61" s="185">
        <f t="shared" si="2"/>
        <v>129</v>
      </c>
      <c r="P61" s="189">
        <v>63</v>
      </c>
      <c r="Q61" s="189">
        <v>43</v>
      </c>
      <c r="R61" s="106">
        <f t="shared" si="3"/>
        <v>106</v>
      </c>
      <c r="S61" s="189"/>
      <c r="T61" s="189"/>
      <c r="U61" s="106"/>
      <c r="V61" s="189">
        <v>59</v>
      </c>
      <c r="W61" s="189">
        <v>40</v>
      </c>
      <c r="X61" s="106">
        <f>SUM(V61:W61)</f>
        <v>99</v>
      </c>
      <c r="Y61" s="189"/>
      <c r="Z61" s="189"/>
      <c r="AA61" s="106"/>
      <c r="AB61" s="112"/>
      <c r="AC61" s="112"/>
      <c r="AD61" s="106"/>
      <c r="AE61" s="186">
        <v>15</v>
      </c>
      <c r="AF61" s="186">
        <v>16</v>
      </c>
      <c r="AG61" s="160">
        <f t="shared" si="4"/>
        <v>31</v>
      </c>
      <c r="AH61" s="186">
        <v>35</v>
      </c>
      <c r="AI61" s="186">
        <v>31</v>
      </c>
      <c r="AJ61" s="160">
        <f t="shared" si="5"/>
        <v>66</v>
      </c>
      <c r="AK61" s="191">
        <v>16</v>
      </c>
      <c r="AL61" s="192">
        <v>21</v>
      </c>
      <c r="AM61" s="160">
        <f t="shared" si="6"/>
        <v>37</v>
      </c>
      <c r="AN61" s="105">
        <v>49</v>
      </c>
      <c r="AO61" s="159">
        <f t="shared" si="7"/>
        <v>759</v>
      </c>
      <c r="AP61" s="160" t="s">
        <v>721</v>
      </c>
    </row>
    <row r="62" spans="1:42" ht="101.25" customHeight="1">
      <c r="A62" s="112">
        <v>55</v>
      </c>
      <c r="B62" s="107">
        <v>700090102007</v>
      </c>
      <c r="C62" s="198">
        <v>700090100021</v>
      </c>
      <c r="D62" s="202" t="s">
        <v>530</v>
      </c>
      <c r="E62" s="200" t="s">
        <v>531</v>
      </c>
      <c r="F62" s="194"/>
      <c r="G62" s="201">
        <v>82</v>
      </c>
      <c r="H62" s="112">
        <v>58</v>
      </c>
      <c r="I62" s="185">
        <f t="shared" si="0"/>
        <v>140</v>
      </c>
      <c r="J62" s="112">
        <v>78</v>
      </c>
      <c r="K62" s="112">
        <v>68</v>
      </c>
      <c r="L62" s="185">
        <f t="shared" si="1"/>
        <v>146</v>
      </c>
      <c r="M62" s="112">
        <v>72</v>
      </c>
      <c r="N62" s="112">
        <v>55</v>
      </c>
      <c r="O62" s="185">
        <f t="shared" si="2"/>
        <v>127</v>
      </c>
      <c r="P62" s="189">
        <v>65</v>
      </c>
      <c r="Q62" s="189">
        <v>36</v>
      </c>
      <c r="R62" s="106">
        <f t="shared" si="3"/>
        <v>101</v>
      </c>
      <c r="S62" s="189"/>
      <c r="T62" s="189"/>
      <c r="U62" s="106"/>
      <c r="V62" s="189"/>
      <c r="W62" s="189"/>
      <c r="X62" s="106"/>
      <c r="Y62" s="189"/>
      <c r="Z62" s="189"/>
      <c r="AA62" s="106"/>
      <c r="AB62" s="112">
        <v>49</v>
      </c>
      <c r="AC62" s="112">
        <v>45</v>
      </c>
      <c r="AD62" s="106">
        <f>SUM(AB62:AC62)</f>
        <v>94</v>
      </c>
      <c r="AE62" s="186">
        <v>19</v>
      </c>
      <c r="AF62" s="186">
        <v>20</v>
      </c>
      <c r="AG62" s="160">
        <f t="shared" si="4"/>
        <v>39</v>
      </c>
      <c r="AH62" s="186">
        <v>40</v>
      </c>
      <c r="AI62" s="186">
        <v>30</v>
      </c>
      <c r="AJ62" s="160">
        <f t="shared" si="5"/>
        <v>70</v>
      </c>
      <c r="AK62" s="191">
        <v>21</v>
      </c>
      <c r="AL62" s="192">
        <v>16</v>
      </c>
      <c r="AM62" s="160">
        <f t="shared" si="6"/>
        <v>37</v>
      </c>
      <c r="AN62" s="105">
        <v>49</v>
      </c>
      <c r="AO62" s="159">
        <f t="shared" si="7"/>
        <v>754</v>
      </c>
      <c r="AP62" s="160" t="s">
        <v>721</v>
      </c>
    </row>
    <row r="63" spans="1:42" ht="101.25" customHeight="1">
      <c r="A63" s="112">
        <v>56</v>
      </c>
      <c r="B63" s="107">
        <v>700090102008</v>
      </c>
      <c r="C63" s="107">
        <v>700090100022</v>
      </c>
      <c r="D63" s="199" t="s">
        <v>532</v>
      </c>
      <c r="E63" s="200" t="s">
        <v>533</v>
      </c>
      <c r="F63" s="194"/>
      <c r="G63" s="201">
        <v>98</v>
      </c>
      <c r="H63" s="112">
        <v>72</v>
      </c>
      <c r="I63" s="185">
        <f t="shared" si="0"/>
        <v>170</v>
      </c>
      <c r="J63" s="112">
        <v>94</v>
      </c>
      <c r="K63" s="112">
        <v>65</v>
      </c>
      <c r="L63" s="185">
        <f t="shared" si="1"/>
        <v>159</v>
      </c>
      <c r="M63" s="112">
        <v>71</v>
      </c>
      <c r="N63" s="112">
        <v>55</v>
      </c>
      <c r="O63" s="185">
        <f t="shared" si="2"/>
        <v>126</v>
      </c>
      <c r="P63" s="189">
        <v>65</v>
      </c>
      <c r="Q63" s="189">
        <v>49</v>
      </c>
      <c r="R63" s="106">
        <f t="shared" si="3"/>
        <v>114</v>
      </c>
      <c r="S63" s="189"/>
      <c r="T63" s="189"/>
      <c r="U63" s="106"/>
      <c r="V63" s="189">
        <v>69</v>
      </c>
      <c r="W63" s="189">
        <v>46</v>
      </c>
      <c r="X63" s="106">
        <f>SUM(V63:W63)</f>
        <v>115</v>
      </c>
      <c r="Y63" s="189"/>
      <c r="Z63" s="189"/>
      <c r="AA63" s="106"/>
      <c r="AB63" s="112"/>
      <c r="AC63" s="112"/>
      <c r="AD63" s="106"/>
      <c r="AE63" s="186">
        <v>18</v>
      </c>
      <c r="AF63" s="186">
        <v>19</v>
      </c>
      <c r="AG63" s="160">
        <f t="shared" si="4"/>
        <v>37</v>
      </c>
      <c r="AH63" s="186">
        <v>34</v>
      </c>
      <c r="AI63" s="186">
        <v>38</v>
      </c>
      <c r="AJ63" s="160">
        <f t="shared" si="5"/>
        <v>72</v>
      </c>
      <c r="AK63" s="191">
        <v>15</v>
      </c>
      <c r="AL63" s="192">
        <v>18</v>
      </c>
      <c r="AM63" s="160">
        <f t="shared" si="6"/>
        <v>33</v>
      </c>
      <c r="AN63" s="105">
        <v>49</v>
      </c>
      <c r="AO63" s="159">
        <f t="shared" si="7"/>
        <v>826</v>
      </c>
      <c r="AP63" s="160" t="s">
        <v>721</v>
      </c>
    </row>
    <row r="64" spans="1:42" ht="101.25" customHeight="1">
      <c r="A64" s="112">
        <v>57</v>
      </c>
      <c r="B64" s="107">
        <v>700090102009</v>
      </c>
      <c r="C64" s="107">
        <v>700090100023</v>
      </c>
      <c r="D64" s="199" t="s">
        <v>534</v>
      </c>
      <c r="E64" s="200" t="s">
        <v>535</v>
      </c>
      <c r="F64" s="194"/>
      <c r="G64" s="201">
        <v>82</v>
      </c>
      <c r="H64" s="112">
        <v>61</v>
      </c>
      <c r="I64" s="185">
        <f t="shared" si="0"/>
        <v>143</v>
      </c>
      <c r="J64" s="112">
        <v>84</v>
      </c>
      <c r="K64" s="112">
        <v>61</v>
      </c>
      <c r="L64" s="185">
        <f t="shared" si="1"/>
        <v>145</v>
      </c>
      <c r="M64" s="112">
        <v>68</v>
      </c>
      <c r="N64" s="112">
        <v>56</v>
      </c>
      <c r="O64" s="185">
        <f t="shared" si="2"/>
        <v>124</v>
      </c>
      <c r="P64" s="189"/>
      <c r="Q64" s="195"/>
      <c r="R64" s="106"/>
      <c r="S64" s="189">
        <v>75</v>
      </c>
      <c r="T64" s="189">
        <v>38</v>
      </c>
      <c r="U64" s="106">
        <f>SUM(S64:T64)</f>
        <v>113</v>
      </c>
      <c r="V64" s="189"/>
      <c r="W64" s="189"/>
      <c r="X64" s="106"/>
      <c r="Y64" s="189"/>
      <c r="Z64" s="189"/>
      <c r="AA64" s="106"/>
      <c r="AB64" s="112">
        <v>54</v>
      </c>
      <c r="AC64" s="112">
        <v>44</v>
      </c>
      <c r="AD64" s="106">
        <f>SUM(AB64:AC64)</f>
        <v>98</v>
      </c>
      <c r="AE64" s="186">
        <v>16</v>
      </c>
      <c r="AF64" s="186">
        <v>17</v>
      </c>
      <c r="AG64" s="160">
        <f t="shared" si="4"/>
        <v>33</v>
      </c>
      <c r="AH64" s="186">
        <v>38</v>
      </c>
      <c r="AI64" s="186">
        <v>32</v>
      </c>
      <c r="AJ64" s="160">
        <f t="shared" si="5"/>
        <v>70</v>
      </c>
      <c r="AK64" s="191">
        <v>18</v>
      </c>
      <c r="AL64" s="192">
        <v>17</v>
      </c>
      <c r="AM64" s="160">
        <f t="shared" si="6"/>
        <v>35</v>
      </c>
      <c r="AN64" s="105">
        <v>49</v>
      </c>
      <c r="AO64" s="159">
        <f t="shared" si="7"/>
        <v>761</v>
      </c>
      <c r="AP64" s="160" t="s">
        <v>721</v>
      </c>
    </row>
    <row r="65" spans="1:42" ht="101.25" customHeight="1">
      <c r="A65" s="112">
        <v>58</v>
      </c>
      <c r="B65" s="107">
        <v>700090102010</v>
      </c>
      <c r="C65" s="107">
        <v>700090100024</v>
      </c>
      <c r="D65" s="199" t="s">
        <v>536</v>
      </c>
      <c r="E65" s="200" t="s">
        <v>537</v>
      </c>
      <c r="F65" s="194"/>
      <c r="G65" s="201">
        <v>100</v>
      </c>
      <c r="H65" s="112">
        <v>72</v>
      </c>
      <c r="I65" s="185">
        <f t="shared" si="0"/>
        <v>172</v>
      </c>
      <c r="J65" s="112">
        <v>92</v>
      </c>
      <c r="K65" s="112">
        <v>63</v>
      </c>
      <c r="L65" s="185">
        <f t="shared" si="1"/>
        <v>155</v>
      </c>
      <c r="M65" s="112">
        <v>83</v>
      </c>
      <c r="N65" s="112">
        <v>58</v>
      </c>
      <c r="O65" s="185">
        <f t="shared" si="2"/>
        <v>141</v>
      </c>
      <c r="P65" s="189"/>
      <c r="Q65" s="195"/>
      <c r="R65" s="106"/>
      <c r="S65" s="189">
        <v>80</v>
      </c>
      <c r="T65" s="189">
        <v>40</v>
      </c>
      <c r="U65" s="106">
        <f>SUM(S65:T65)</f>
        <v>120</v>
      </c>
      <c r="V65" s="189">
        <v>69</v>
      </c>
      <c r="W65" s="189">
        <v>46</v>
      </c>
      <c r="X65" s="106">
        <f>SUM(V65:W65)</f>
        <v>115</v>
      </c>
      <c r="Y65" s="189"/>
      <c r="Z65" s="189"/>
      <c r="AA65" s="106"/>
      <c r="AB65" s="112"/>
      <c r="AC65" s="112"/>
      <c r="AD65" s="106"/>
      <c r="AE65" s="186">
        <v>16</v>
      </c>
      <c r="AF65" s="186">
        <v>17</v>
      </c>
      <c r="AG65" s="160">
        <f t="shared" si="4"/>
        <v>33</v>
      </c>
      <c r="AH65" s="186">
        <v>39</v>
      </c>
      <c r="AI65" s="186">
        <v>41</v>
      </c>
      <c r="AJ65" s="160">
        <f t="shared" si="5"/>
        <v>80</v>
      </c>
      <c r="AK65" s="191">
        <v>19</v>
      </c>
      <c r="AL65" s="192">
        <v>15</v>
      </c>
      <c r="AM65" s="160">
        <f t="shared" si="6"/>
        <v>34</v>
      </c>
      <c r="AN65" s="105">
        <v>49</v>
      </c>
      <c r="AO65" s="159">
        <f t="shared" si="7"/>
        <v>850</v>
      </c>
      <c r="AP65" s="160" t="s">
        <v>721</v>
      </c>
    </row>
    <row r="66" spans="1:42" ht="101.25" customHeight="1">
      <c r="A66" s="112">
        <v>59</v>
      </c>
      <c r="B66" s="107">
        <v>700090102011</v>
      </c>
      <c r="C66" s="107">
        <v>700090100025</v>
      </c>
      <c r="D66" s="199" t="s">
        <v>538</v>
      </c>
      <c r="E66" s="200" t="s">
        <v>539</v>
      </c>
      <c r="F66" s="194"/>
      <c r="G66" s="201">
        <v>96</v>
      </c>
      <c r="H66" s="112">
        <v>69</v>
      </c>
      <c r="I66" s="185">
        <f t="shared" si="0"/>
        <v>165</v>
      </c>
      <c r="J66" s="112">
        <v>92</v>
      </c>
      <c r="K66" s="112">
        <v>69</v>
      </c>
      <c r="L66" s="185">
        <f t="shared" si="1"/>
        <v>161</v>
      </c>
      <c r="M66" s="112">
        <v>75</v>
      </c>
      <c r="N66" s="112">
        <v>58</v>
      </c>
      <c r="O66" s="185">
        <f t="shared" si="2"/>
        <v>133</v>
      </c>
      <c r="P66" s="189">
        <v>66</v>
      </c>
      <c r="Q66" s="189">
        <v>50</v>
      </c>
      <c r="R66" s="106">
        <f t="shared" si="3"/>
        <v>116</v>
      </c>
      <c r="S66" s="189"/>
      <c r="T66" s="189"/>
      <c r="U66" s="106"/>
      <c r="V66" s="189">
        <v>72</v>
      </c>
      <c r="W66" s="189">
        <v>49</v>
      </c>
      <c r="X66" s="106">
        <f>SUM(V66:W66)</f>
        <v>121</v>
      </c>
      <c r="Y66" s="189"/>
      <c r="Z66" s="189"/>
      <c r="AA66" s="106"/>
      <c r="AB66" s="112"/>
      <c r="AC66" s="112"/>
      <c r="AD66" s="106"/>
      <c r="AE66" s="186">
        <v>18</v>
      </c>
      <c r="AF66" s="186">
        <v>19</v>
      </c>
      <c r="AG66" s="160">
        <f t="shared" si="4"/>
        <v>37</v>
      </c>
      <c r="AH66" s="186">
        <v>34</v>
      </c>
      <c r="AI66" s="186">
        <v>40</v>
      </c>
      <c r="AJ66" s="160">
        <f t="shared" si="5"/>
        <v>74</v>
      </c>
      <c r="AK66" s="191">
        <v>16</v>
      </c>
      <c r="AL66" s="192">
        <v>19</v>
      </c>
      <c r="AM66" s="160">
        <f t="shared" si="6"/>
        <v>35</v>
      </c>
      <c r="AN66" s="105">
        <v>49</v>
      </c>
      <c r="AO66" s="159">
        <f t="shared" si="7"/>
        <v>842</v>
      </c>
      <c r="AP66" s="160" t="s">
        <v>721</v>
      </c>
    </row>
    <row r="67" spans="1:42" ht="101.25" customHeight="1">
      <c r="A67" s="112">
        <v>60</v>
      </c>
      <c r="B67" s="107">
        <v>700090102012</v>
      </c>
      <c r="C67" s="107">
        <v>700090100026</v>
      </c>
      <c r="D67" s="199" t="s">
        <v>540</v>
      </c>
      <c r="E67" s="200" t="s">
        <v>541</v>
      </c>
      <c r="F67" s="194"/>
      <c r="G67" s="201">
        <v>72</v>
      </c>
      <c r="H67" s="112">
        <v>64</v>
      </c>
      <c r="I67" s="185">
        <f t="shared" si="0"/>
        <v>136</v>
      </c>
      <c r="J67" s="112">
        <v>84</v>
      </c>
      <c r="K67" s="112">
        <v>64</v>
      </c>
      <c r="L67" s="185">
        <f t="shared" si="1"/>
        <v>148</v>
      </c>
      <c r="M67" s="112">
        <v>66</v>
      </c>
      <c r="N67" s="112">
        <v>56</v>
      </c>
      <c r="O67" s="185">
        <f t="shared" si="2"/>
        <v>122</v>
      </c>
      <c r="P67" s="189"/>
      <c r="Q67" s="195"/>
      <c r="R67" s="106"/>
      <c r="S67" s="189">
        <v>75</v>
      </c>
      <c r="T67" s="189">
        <v>35</v>
      </c>
      <c r="U67" s="106">
        <f>SUM(S67:T67)</f>
        <v>110</v>
      </c>
      <c r="V67" s="189"/>
      <c r="W67" s="189"/>
      <c r="X67" s="106"/>
      <c r="Y67" s="189"/>
      <c r="Z67" s="189"/>
      <c r="AA67" s="106"/>
      <c r="AB67" s="112">
        <v>47</v>
      </c>
      <c r="AC67" s="112">
        <v>40</v>
      </c>
      <c r="AD67" s="106">
        <f>SUM(AB67:AC67)</f>
        <v>87</v>
      </c>
      <c r="AE67" s="186">
        <v>14</v>
      </c>
      <c r="AF67" s="186">
        <v>15</v>
      </c>
      <c r="AG67" s="160">
        <f t="shared" si="4"/>
        <v>29</v>
      </c>
      <c r="AH67" s="186">
        <v>38</v>
      </c>
      <c r="AI67" s="186">
        <v>30</v>
      </c>
      <c r="AJ67" s="160">
        <f t="shared" si="5"/>
        <v>68</v>
      </c>
      <c r="AK67" s="191">
        <v>18</v>
      </c>
      <c r="AL67" s="192">
        <v>15</v>
      </c>
      <c r="AM67" s="160">
        <f t="shared" si="6"/>
        <v>33</v>
      </c>
      <c r="AN67" s="105">
        <v>49</v>
      </c>
      <c r="AO67" s="159">
        <f t="shared" si="7"/>
        <v>733</v>
      </c>
      <c r="AP67" s="160" t="s">
        <v>721</v>
      </c>
    </row>
    <row r="68" spans="1:42" ht="101.25" customHeight="1">
      <c r="A68" s="112">
        <v>61</v>
      </c>
      <c r="B68" s="107">
        <v>700090102013</v>
      </c>
      <c r="C68" s="107">
        <v>700090100027</v>
      </c>
      <c r="D68" s="199" t="s">
        <v>542</v>
      </c>
      <c r="E68" s="200" t="s">
        <v>543</v>
      </c>
      <c r="F68" s="194"/>
      <c r="G68" s="201">
        <v>82</v>
      </c>
      <c r="H68" s="112">
        <v>56</v>
      </c>
      <c r="I68" s="185">
        <f t="shared" si="0"/>
        <v>138</v>
      </c>
      <c r="J68" s="112">
        <v>82</v>
      </c>
      <c r="K68" s="112">
        <v>60</v>
      </c>
      <c r="L68" s="185">
        <f t="shared" si="1"/>
        <v>142</v>
      </c>
      <c r="M68" s="112">
        <v>62</v>
      </c>
      <c r="N68" s="112">
        <v>50</v>
      </c>
      <c r="O68" s="185">
        <f t="shared" si="2"/>
        <v>112</v>
      </c>
      <c r="P68" s="189">
        <v>74</v>
      </c>
      <c r="Q68" s="189">
        <v>27</v>
      </c>
      <c r="R68" s="106">
        <f t="shared" si="3"/>
        <v>101</v>
      </c>
      <c r="S68" s="189"/>
      <c r="T68" s="189"/>
      <c r="U68" s="106"/>
      <c r="V68" s="189">
        <v>57</v>
      </c>
      <c r="W68" s="189">
        <v>36</v>
      </c>
      <c r="X68" s="106">
        <f>SUM(V68:W68)</f>
        <v>93</v>
      </c>
      <c r="Y68" s="189"/>
      <c r="Z68" s="189"/>
      <c r="AA68" s="106"/>
      <c r="AB68" s="112"/>
      <c r="AC68" s="112"/>
      <c r="AD68" s="106"/>
      <c r="AE68" s="186">
        <v>18</v>
      </c>
      <c r="AF68" s="186">
        <v>19</v>
      </c>
      <c r="AG68" s="160">
        <f t="shared" si="4"/>
        <v>37</v>
      </c>
      <c r="AH68" s="186">
        <v>33</v>
      </c>
      <c r="AI68" s="186">
        <v>33</v>
      </c>
      <c r="AJ68" s="160">
        <f t="shared" si="5"/>
        <v>66</v>
      </c>
      <c r="AK68" s="191">
        <v>18</v>
      </c>
      <c r="AL68" s="192">
        <v>15</v>
      </c>
      <c r="AM68" s="160">
        <f t="shared" si="6"/>
        <v>33</v>
      </c>
      <c r="AN68" s="105">
        <v>49</v>
      </c>
      <c r="AO68" s="159">
        <f t="shared" si="7"/>
        <v>722</v>
      </c>
      <c r="AP68" s="160" t="s">
        <v>721</v>
      </c>
    </row>
    <row r="69" spans="1:42" ht="13">
      <c r="AB69" s="158"/>
    </row>
  </sheetData>
  <sheetProtection algorithmName="SHA-512" hashValue="b4Hmoc0QHM5HHy63jm6MJ7ePaBE/cs6f9704Kq34DF4z7Xk4bKZUjwnaYMEBYEIkcPx8oDKNysprBGYghJaGLw==" saltValue="RR21HIFQBa8vAm7TF/AYIg==" spinCount="100000" sheet="1" formatCells="0" formatColumns="0" formatRows="0" insertColumns="0" insertRows="0" insertHyperlinks="0" deleteColumns="0" deleteRows="0" sort="0" autoFilter="0" pivotTables="0"/>
  <mergeCells count="19">
    <mergeCell ref="A2:AP2"/>
    <mergeCell ref="A1:AP1"/>
    <mergeCell ref="J4:L4"/>
    <mergeCell ref="AB4:AD4"/>
    <mergeCell ref="AE4:AG4"/>
    <mergeCell ref="AH4:AJ4"/>
    <mergeCell ref="AK4:AM4"/>
    <mergeCell ref="M4:O4"/>
    <mergeCell ref="P4:R4"/>
    <mergeCell ref="A4:A7"/>
    <mergeCell ref="B4:B7"/>
    <mergeCell ref="D4:D7"/>
    <mergeCell ref="G4:I4"/>
    <mergeCell ref="A3:AP3"/>
    <mergeCell ref="S4:U4"/>
    <mergeCell ref="Y4:AA4"/>
    <mergeCell ref="E4:E7"/>
    <mergeCell ref="V4:X4"/>
    <mergeCell ref="C4:C7"/>
  </mergeCells>
  <conditionalFormatting sqref="G8:G68 J8:J68">
    <cfRule type="cellIs" dxfId="3" priority="16" stopIfTrue="1" operator="lessThan">
      <formula>36</formula>
    </cfRule>
  </conditionalFormatting>
  <conditionalFormatting sqref="I8:I68 L8:L68">
    <cfRule type="cellIs" dxfId="2" priority="15" stopIfTrue="1" operator="lessThan">
      <formula>80</formula>
    </cfRule>
  </conditionalFormatting>
  <conditionalFormatting sqref="M8:M68 P8:P68 S8:S68 V8:V68 Y8:Y68 AB8:AB68">
    <cfRule type="cellIs" dxfId="1" priority="12" stopIfTrue="1" operator="lessThan">
      <formula>27</formula>
    </cfRule>
  </conditionalFormatting>
  <conditionalFormatting sqref="O8:O68 R8:R68 U8:U68 X8:X68 AA8:AA68 AD8:AD68">
    <cfRule type="cellIs" dxfId="0" priority="11" stopIfTrue="1" operator="lessThan">
      <formula>60</formula>
    </cfRule>
  </conditionalFormatting>
  <pageMargins left="0.59055118110236227" right="0.27559055118110237" top="0.59055118110236227" bottom="1.83" header="0.27559055118110237" footer="1.02"/>
  <pageSetup paperSize="8" scale="37" orientation="landscape" horizontalDpi="4294967292" r:id="rId1"/>
  <headerFooter>
    <oddFooter>&amp;L&amp;"Arial,Bold"&amp;16$ Non Credit Subject(s) &amp;"Arial,Regular"       Date: 24.03.2022   Prepared by             Checked by &amp;C&amp;16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JITENDRA RAUTHAN</cp:lastModifiedBy>
  <cp:lastPrinted>2022-03-25T06:51:58Z</cp:lastPrinted>
  <dcterms:created xsi:type="dcterms:W3CDTF">1996-10-14T23:33:28Z</dcterms:created>
  <dcterms:modified xsi:type="dcterms:W3CDTF">2022-03-28T06:01:49Z</dcterms:modified>
</cp:coreProperties>
</file>